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C:\Users\William Nickling\Desktop\"/>
    </mc:Choice>
  </mc:AlternateContent>
  <xr:revisionPtr revIDLastSave="0" documentId="8_{B740DB34-9D2B-4B8E-9CEE-096B0ADBBC1B}" xr6:coauthVersionLast="40" xr6:coauthVersionMax="40" xr10:uidLastSave="{00000000-0000-0000-0000-000000000000}"/>
  <bookViews>
    <workbookView xWindow="3384" yWindow="3384" windowWidth="17280" windowHeight="8964" activeTab="1" xr2:uid="{00000000-000D-0000-FFFF-FFFF00000000}"/>
  </bookViews>
  <sheets>
    <sheet name="SAG Activity Record" sheetId="1" r:id="rId1"/>
    <sheet name="GANTT - TIMELINE SINCE SOA" sheetId="10" r:id="rId2"/>
    <sheet name="Evaluation Metrics" sheetId="9" r:id="rId3"/>
    <sheet name="Modelling" sheetId="3" r:id="rId4"/>
    <sheet name="GANTT CHART - MODELLING" sheetId="11" r:id="rId5"/>
    <sheet name="Mitigation" sheetId="4" r:id="rId6"/>
    <sheet name="GANTT CHART - MITIGATION" sheetId="7" r:id="rId7"/>
    <sheet name="Monitoring" sheetId="2" r:id="rId8"/>
    <sheet name="GANTT - Monitoring" sheetId="8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3" l="1"/>
  <c r="F11" i="3"/>
  <c r="F10" i="3"/>
  <c r="F9" i="3"/>
  <c r="F8" i="3"/>
  <c r="F7" i="3"/>
  <c r="F6" i="3"/>
  <c r="F5" i="3"/>
  <c r="F4" i="3"/>
  <c r="I7" i="1" l="1"/>
  <c r="I8" i="1"/>
  <c r="I10" i="1"/>
  <c r="H11" i="4" l="1"/>
  <c r="I20" i="1"/>
  <c r="I19" i="1"/>
  <c r="I18" i="1"/>
  <c r="I17" i="1"/>
  <c r="I16" i="1"/>
  <c r="I15" i="1"/>
  <c r="G17" i="2" l="1"/>
  <c r="I10" i="4"/>
  <c r="I9" i="4"/>
  <c r="I8" i="4"/>
  <c r="I7" i="4"/>
  <c r="I5" i="4"/>
  <c r="G21" i="2" l="1"/>
  <c r="G20" i="2"/>
  <c r="G19" i="2"/>
  <c r="G16" i="2"/>
  <c r="G15" i="2"/>
  <c r="G12" i="2"/>
  <c r="G11" i="2"/>
  <c r="G10" i="2"/>
  <c r="G9" i="2"/>
  <c r="H5" i="4" l="1"/>
  <c r="H10" i="4"/>
  <c r="H9" i="4"/>
  <c r="H8" i="4"/>
  <c r="H7" i="4"/>
</calcChain>
</file>

<file path=xl/sharedStrings.xml><?xml version="1.0" encoding="utf-8"?>
<sst xmlns="http://schemas.openxmlformats.org/spreadsheetml/2006/main" count="397" uniqueCount="242">
  <si>
    <t>Parks + Mig</t>
  </si>
  <si>
    <t>Dan Canfield , Chris Dugan</t>
  </si>
  <si>
    <t>SAG</t>
  </si>
  <si>
    <t>William Nickling</t>
  </si>
  <si>
    <t>CONTRACTS</t>
  </si>
  <si>
    <t>Ian Walker</t>
  </si>
  <si>
    <t>Mike Bush</t>
  </si>
  <si>
    <t>Jack Gillies</t>
  </si>
  <si>
    <t>APCD, Gary Willey</t>
  </si>
  <si>
    <t>Nickling Environmental (NE)</t>
  </si>
  <si>
    <t>Arizona State University (ASU)</t>
  </si>
  <si>
    <t>Cal Poly (CP)</t>
  </si>
  <si>
    <t>Desert Research Institute (DRI)</t>
  </si>
  <si>
    <t>MONITORING</t>
  </si>
  <si>
    <t>METEORLOGICAL</t>
  </si>
  <si>
    <t>Independent</t>
  </si>
  <si>
    <t>Carla Scheidlinger</t>
  </si>
  <si>
    <t>Raleigh Martin</t>
  </si>
  <si>
    <t>LIDAR</t>
  </si>
  <si>
    <t>UAS</t>
  </si>
  <si>
    <t>Emissivity: PI-SWERL</t>
  </si>
  <si>
    <t>Complete</t>
  </si>
  <si>
    <t>Pending</t>
  </si>
  <si>
    <t>Overdue</t>
  </si>
  <si>
    <t>Semi-Annual</t>
  </si>
  <si>
    <t>Once</t>
  </si>
  <si>
    <t>Pending Contract</t>
  </si>
  <si>
    <t>Notes</t>
  </si>
  <si>
    <t>Planning Complete</t>
  </si>
  <si>
    <t xml:space="preserve">Waiting on Parks to place purchase order </t>
  </si>
  <si>
    <t>Waiting on site confirmation</t>
  </si>
  <si>
    <t xml:space="preserve">Model Selection and Approval </t>
  </si>
  <si>
    <t>DRI + CARB</t>
  </si>
  <si>
    <t>Jack Gillies, Earle Withycombe</t>
  </si>
  <si>
    <t>Model Calibration and Simulation for 2013</t>
  </si>
  <si>
    <t>DRI + APCD</t>
  </si>
  <si>
    <t>Preliminary Sensitivity Analysis</t>
  </si>
  <si>
    <t xml:space="preserve">DRI </t>
  </si>
  <si>
    <t>VEGETATION</t>
  </si>
  <si>
    <t>Seed Collection</t>
  </si>
  <si>
    <t>Planting</t>
  </si>
  <si>
    <t>Parks</t>
  </si>
  <si>
    <t>CalPoly, Parks</t>
  </si>
  <si>
    <t>CalPoly, Parks, Private</t>
  </si>
  <si>
    <t>?</t>
  </si>
  <si>
    <t>Mike, Carla and Ronnie</t>
  </si>
  <si>
    <t>APCD + SAG</t>
  </si>
  <si>
    <t>In Progress</t>
  </si>
  <si>
    <t>*</t>
  </si>
  <si>
    <t>**</t>
  </si>
  <si>
    <t>** Start date assigned to first organizational meeting of SAG and the end date to the second meeting</t>
  </si>
  <si>
    <t>Ronnie Glick</t>
  </si>
  <si>
    <t>YEAR 1</t>
  </si>
  <si>
    <t>SODAR Installation</t>
  </si>
  <si>
    <t>Met Network Installation</t>
  </si>
  <si>
    <t>SODAR Monitoring</t>
  </si>
  <si>
    <t>Met Network Monitoring</t>
  </si>
  <si>
    <t xml:space="preserve"> Mass transport rate: Sand traps</t>
  </si>
  <si>
    <t>Hourly</t>
  </si>
  <si>
    <t>Dan Canfield</t>
  </si>
  <si>
    <t>TASK</t>
  </si>
  <si>
    <t>AGENCY OR INSTITUTION</t>
  </si>
  <si>
    <t>CONTACT</t>
  </si>
  <si>
    <t>START DATE</t>
  </si>
  <si>
    <t>END DATE</t>
  </si>
  <si>
    <t>DURATION (Days)</t>
  </si>
  <si>
    <t>STATUS</t>
  </si>
  <si>
    <t>TBD</t>
  </si>
  <si>
    <t>CalPoly</t>
  </si>
  <si>
    <t>Mike and Carla</t>
  </si>
  <si>
    <t>As Required</t>
  </si>
  <si>
    <t>NUMBER</t>
  </si>
  <si>
    <t>Plant Density</t>
  </si>
  <si>
    <t>Today's Date &gt;&gt;</t>
  </si>
  <si>
    <t>TIME REMAINING (Weeks)</t>
  </si>
  <si>
    <t>FREQUENCY</t>
  </si>
  <si>
    <t>NOTES</t>
  </si>
  <si>
    <t>SURFACE/PARTICLE PROPERTIES</t>
  </si>
  <si>
    <t>PERIOD (Days)</t>
  </si>
  <si>
    <t>Particle  analyses</t>
  </si>
  <si>
    <t>ASU</t>
  </si>
  <si>
    <t>DRI/Nickling Env</t>
  </si>
  <si>
    <t>Gillies+ Nickling</t>
  </si>
  <si>
    <t>Nickling Env/Trent</t>
  </si>
  <si>
    <t>REMOTE SENSING</t>
  </si>
  <si>
    <t>Order of Abatement</t>
  </si>
  <si>
    <t>SAG (fall meeting)</t>
  </si>
  <si>
    <t>SAG (winter meeting)</t>
  </si>
  <si>
    <t>SAG report  to APCD</t>
  </si>
  <si>
    <t>PRIMARY CONTACT</t>
  </si>
  <si>
    <t>CARB</t>
  </si>
  <si>
    <t>na</t>
  </si>
  <si>
    <t>RECIPIENT</t>
  </si>
  <si>
    <t>DEADLINE</t>
  </si>
  <si>
    <t>COMPLETION DATE</t>
  </si>
  <si>
    <t>DURATION (weeks)</t>
  </si>
  <si>
    <t>EXTENDED TIME (weeks)</t>
  </si>
  <si>
    <t>Today's date:</t>
  </si>
  <si>
    <t>Incomplete</t>
  </si>
  <si>
    <t>Meeting to review PMRP document. Final document wth workplan not provided.</t>
  </si>
  <si>
    <t>FOREDUNE ACREAGE (Acres)</t>
  </si>
  <si>
    <t>BACKDUNE ACREAGE (Acres)</t>
  </si>
  <si>
    <t>Establish survival/growth rates from previous year</t>
  </si>
  <si>
    <t>Seedling Cultivation (Greenhouse)</t>
  </si>
  <si>
    <t>May be needed if other benchmarks not met. Contingent on wind conditions.</t>
  </si>
  <si>
    <t xml:space="preserve">Vegetation Survey  </t>
  </si>
  <si>
    <t>REDUCTION IN RIDER ACCESS    (Day Permits)</t>
  </si>
  <si>
    <t>ROUGNESS ELEMENTS  (fencing +/or straw bales)</t>
  </si>
  <si>
    <t>Metric</t>
  </si>
  <si>
    <t>&lt; Stations</t>
  </si>
  <si>
    <t>&lt; Tansects</t>
  </si>
  <si>
    <t>&lt; Plots</t>
  </si>
  <si>
    <t>&lt; Samples</t>
  </si>
  <si>
    <t>SAG Activity Record</t>
  </si>
  <si>
    <r>
      <t>PM</t>
    </r>
    <r>
      <rPr>
        <b/>
        <vertAlign val="subscript"/>
        <sz val="12"/>
        <color theme="5" tint="-0.499984740745262"/>
        <rFont val="Calibri"/>
        <family val="2"/>
        <scheme val="minor"/>
      </rPr>
      <t>X</t>
    </r>
    <r>
      <rPr>
        <b/>
        <sz val="12"/>
        <color theme="5" tint="-0.499984740745262"/>
        <rFont val="Calibri"/>
        <family val="2"/>
        <scheme val="minor"/>
      </rPr>
      <t xml:space="preserve"> MODELLING</t>
    </r>
  </si>
  <si>
    <t>Emission reduction:</t>
  </si>
  <si>
    <t>Backdune Stabilization:</t>
  </si>
  <si>
    <t>Plant Cultivation:</t>
  </si>
  <si>
    <t>Meteorological Monitoring</t>
  </si>
  <si>
    <t>Foredune Restoration:</t>
  </si>
  <si>
    <t>Saltation Monitoring</t>
  </si>
  <si>
    <t>PI-SWERL Emissivity Monitoring</t>
  </si>
  <si>
    <t>Number of acres planted per average day</t>
  </si>
  <si>
    <t>Annual survival rate of plants</t>
  </si>
  <si>
    <t>Frequency of plant inspection and viability monitoring</t>
  </si>
  <si>
    <t>Net change in foredune sand volume</t>
  </si>
  <si>
    <t>Change in the number of hummocks formed</t>
  </si>
  <si>
    <t>Change in rugosity (topographical variability) of the foredune area</t>
  </si>
  <si>
    <t>Increase in silhouette profile area of restored foredune</t>
  </si>
  <si>
    <t>Annual budget approved for foredune development (supplies, contracts, personnel)</t>
  </si>
  <si>
    <t>Number of acres planted annually to stabilize backdunes</t>
  </si>
  <si>
    <t>Average quantify of mulch and fertilizer applied per acre</t>
  </si>
  <si>
    <t>Number and locations of acres replanted annually to maintain backdune stability</t>
  </si>
  <si>
    <t>Average number of plants per acre replanted</t>
  </si>
  <si>
    <t>Average number of straw bales per acre installed</t>
  </si>
  <si>
    <t>Fractions of average straw bale profile areas protruding above sand surface by area</t>
  </si>
  <si>
    <t>Length of wind fencing installed annually</t>
  </si>
  <si>
    <t>Length of wind fencing installed per average day</t>
  </si>
  <si>
    <t>Wind fence spacing and average length of wind fencing installed per acre</t>
  </si>
  <si>
    <t>Fractions of average wind fence profile areas protruding above sand surface by area</t>
  </si>
  <si>
    <t>Annual budgets approved for backdune stabilization by planting, straw bales placement, and wind fencing installation (supplies, contracts, personnel)</t>
  </si>
  <si>
    <t>Quantities of native seed harvested annually by species</t>
  </si>
  <si>
    <t>Numbers of plants by species cultivated annually for initial and replacement planting</t>
  </si>
  <si>
    <t>At odsvra facilities</t>
  </si>
  <si>
    <t>At calpoly facilities</t>
  </si>
  <si>
    <t>By private growers</t>
  </si>
  <si>
    <t>Annual budget approved for plant cultivation at each facility type (supplies, personnel, contracts)</t>
  </si>
  <si>
    <t>Number of saltation monitoring stations operated in riding and downwind areas</t>
  </si>
  <si>
    <t>Changes in annual and average high wind day fluxes by station</t>
  </si>
  <si>
    <t>Frequency of saltation monitor height check, readjustment, and sample collection</t>
  </si>
  <si>
    <t>Number of meteorological monitoring stations operated in riding, downwind, and adjacent areas</t>
  </si>
  <si>
    <t>General locations of monitoring stations and sodar installation</t>
  </si>
  <si>
    <t>Data capture rate by station</t>
  </si>
  <si>
    <t>Frequency of station inspection and calibration check</t>
  </si>
  <si>
    <t>Annual budget approved for meteorological monitoring (equipment, supplies, and personnel)</t>
  </si>
  <si>
    <t>Annual budget approved for aerial surveying (contracts)</t>
  </si>
  <si>
    <t>Annual budget approved for PI-SWERL monitoring (contracts, support personnel)</t>
  </si>
  <si>
    <t xml:space="preserve">Total number of test points </t>
  </si>
  <si>
    <t>Remote sensing</t>
  </si>
  <si>
    <t>Increase in area covered by plants</t>
  </si>
  <si>
    <t>Work on development of 6 month plan. SAG members advised to suspend activities until contracts are approved.</t>
  </si>
  <si>
    <t>Mean sand flux reduction for each control area</t>
  </si>
  <si>
    <r>
      <t>Changes in annual and average high wind day mean 24-hr PM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 xml:space="preserve"> by station</t>
    </r>
  </si>
  <si>
    <t xml:space="preserve">OUTCOME  METRICS </t>
  </si>
  <si>
    <t>PERFORMANCE METRICS</t>
  </si>
  <si>
    <t xml:space="preserve">PMRP EVALUATION METRICS - ANNUAL RECORD </t>
  </si>
  <si>
    <t>Unit</t>
  </si>
  <si>
    <t>Reporting Period</t>
  </si>
  <si>
    <t>START</t>
  </si>
  <si>
    <t>END</t>
  </si>
  <si>
    <t xml:space="preserve">Duration </t>
  </si>
  <si>
    <t>Reduction in the maximum 24-hour PM10 baseline emissions (initial 4-year goal: 50%)</t>
  </si>
  <si>
    <t>%</t>
  </si>
  <si>
    <t xml:space="preserve">Increase in area covered by live plants </t>
  </si>
  <si>
    <t>m/m</t>
  </si>
  <si>
    <t xml:space="preserve">Planted areas buried by drifting sand </t>
  </si>
  <si>
    <t>Acres, Coordinates</t>
  </si>
  <si>
    <t>Area planted per average day</t>
  </si>
  <si>
    <t>#/Acrea</t>
  </si>
  <si>
    <t>Area planted  to foster natural foredune restoration</t>
  </si>
  <si>
    <t>Tonnes</t>
  </si>
  <si>
    <t>Area stabilized by installation of roughness elements (straw bales or wind fencing)</t>
  </si>
  <si>
    <t>Average area stabilized per day by straw bales or wind fencing</t>
  </si>
  <si>
    <t>Km</t>
  </si>
  <si>
    <t>Km/day</t>
  </si>
  <si>
    <t>USD</t>
  </si>
  <si>
    <t>Km/ha</t>
  </si>
  <si>
    <t>#/Acre, #/ha</t>
  </si>
  <si>
    <t>Acres, ha</t>
  </si>
  <si>
    <t>Pending approval from Parks</t>
  </si>
  <si>
    <t>DURATION (days)</t>
  </si>
  <si>
    <t>* Date assigned to fall meeting of SAG</t>
  </si>
  <si>
    <t>MITIGATION - TYPICAL ANNUAL CYCLE BASED ON 2018-2019</t>
  </si>
  <si>
    <t>Kg</t>
  </si>
  <si>
    <t>SAG Formation and Operations</t>
  </si>
  <si>
    <t>Under Advisement</t>
  </si>
  <si>
    <t>SOUTHERN RELOCATION OF CAMPGROUND  AREAS</t>
  </si>
  <si>
    <t>Long term plan</t>
  </si>
  <si>
    <t>Annual</t>
  </si>
  <si>
    <t>PMRP Plan - attachment #8</t>
  </si>
  <si>
    <t xml:space="preserve">PMRP (Preliminary Concept) </t>
  </si>
  <si>
    <t>Through Parks contract with DRI</t>
  </si>
  <si>
    <t>By transpot event</t>
  </si>
  <si>
    <t>&gt;100</t>
  </si>
  <si>
    <t>A combination of control effectiveness montioring  and colocated with Met and PM stations</t>
  </si>
  <si>
    <t>Nickling + McKenna</t>
  </si>
  <si>
    <t>Waiting on Parks to contract ASU</t>
  </si>
  <si>
    <t>Waiting on Parks to contract Nickling Emv</t>
  </si>
  <si>
    <t>Target</t>
  </si>
  <si>
    <t>Comments</t>
  </si>
  <si>
    <t>Sampling frequency for  LIDAR  survey of the foredune area</t>
  </si>
  <si>
    <t>Sampling frequency for   UAS survey of the foredune area</t>
  </si>
  <si>
    <r>
      <t>µg m</t>
    </r>
    <r>
      <rPr>
        <vertAlign val="superscript"/>
        <sz val="11"/>
        <rFont val="Calibri"/>
        <family val="2"/>
      </rPr>
      <t>-3</t>
    </r>
  </si>
  <si>
    <r>
      <t>m</t>
    </r>
    <r>
      <rPr>
        <vertAlign val="superscript"/>
        <sz val="11"/>
        <rFont val="Calibri"/>
        <family val="2"/>
        <scheme val="minor"/>
      </rPr>
      <t>3</t>
    </r>
  </si>
  <si>
    <r>
      <t>kg m</t>
    </r>
    <r>
      <rPr>
        <vertAlign val="superscript"/>
        <sz val="11"/>
        <rFont val="Calibri"/>
        <family val="2"/>
        <scheme val="minor"/>
      </rPr>
      <t>-1</t>
    </r>
    <r>
      <rPr>
        <sz val="11"/>
        <rFont val="Calibri"/>
        <family val="2"/>
        <scheme val="minor"/>
      </rPr>
      <t xml:space="preserve"> h</t>
    </r>
    <r>
      <rPr>
        <vertAlign val="superscript"/>
        <sz val="11"/>
        <rFont val="Calibri"/>
        <family val="2"/>
        <scheme val="minor"/>
      </rPr>
      <t>-1</t>
    </r>
  </si>
  <si>
    <r>
      <t>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/ha</t>
    </r>
  </si>
  <si>
    <t>annual</t>
  </si>
  <si>
    <t>semi-annual</t>
  </si>
  <si>
    <t xml:space="preserve">Frequency of PI-SWERL traverses </t>
  </si>
  <si>
    <t>hourly</t>
  </si>
  <si>
    <t>Jack?</t>
  </si>
  <si>
    <t>Update model inputs (e.g., Emission grid, DEM)</t>
  </si>
  <si>
    <t>DRI</t>
  </si>
  <si>
    <t>Additional Senstivity Analysis (e.g., 3 m vs 10 m winds)</t>
  </si>
  <si>
    <t>Model Improvements (e.g., improved downscaling, wind reanalysis assimilation )</t>
  </si>
  <si>
    <t>Annual dust climatology (2019 winds and updated emisison grid)</t>
  </si>
  <si>
    <t>Annual Evaluation of Control Effectiveness on Mass Emissions</t>
  </si>
  <si>
    <t>Annual Evaluation of Control Effectiveness on PM10 at selected receptor(s)</t>
  </si>
  <si>
    <t>Metrics from Ian's Section 7</t>
  </si>
  <si>
    <t>PI-SWERL testing of non-riding and riding surfaces</t>
  </si>
  <si>
    <t>PSD analyses of non-riding and riding surfaces</t>
  </si>
  <si>
    <t>PSD analyses of vertical profiles of undisturbed and disturbed sand deposits</t>
  </si>
  <si>
    <t>Laser diffraction PSD and SEM testing of non-riding and riding surfaces to determine dust grain morphology</t>
  </si>
  <si>
    <t>PM10 monitoring at meteorological towers</t>
  </si>
  <si>
    <t>PM10 monitoring at a downwind array of sites between APCD stations</t>
  </si>
  <si>
    <t>Baseline DEM and orthophoto mosaic of foredune area and reference Oso Flaco site by UAS and SfM photogrammetry</t>
  </si>
  <si>
    <t>Biennial vegetation health surveys by UAS (red spectral band) for assessing vegetation cover and health, sedimentation patterns, and volumetric changes</t>
  </si>
  <si>
    <t>Meteorological, PM10 (particle profilter), and Sensit stations transecting new foredune</t>
  </si>
  <si>
    <t>Formation of incipient (nebkha) dunes, blowouts, deflation surfaces, transverse or parabolic dune monitoring from UAS datasets</t>
  </si>
  <si>
    <t>Increasing geomorphic diversity</t>
  </si>
  <si>
    <t>Distribution, species assemblage, survivorship, and general health of vegetation in foredune restoration area by 5-band sensor array on UAS biennial surveys</t>
  </si>
  <si>
    <t>Development of monitoring methods for quantifying spatial extent and gradient of boundary layer disruption (wind shielding) behind restored foredune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</si>
</sst>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09]d\-mmm\-yy;@"/>
  </numFmts>
  <fonts count="3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0066FF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9" tint="-0.249977111117893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b/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b/>
      <vertAlign val="subscript"/>
      <sz val="12"/>
      <color theme="5" tint="-0.499984740745262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b/>
      <sz val="11"/>
      <color theme="5" tint="-0.499984740745262"/>
      <name val="Arial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1"/>
      <name val="Calibri"/>
      <family val="2"/>
    </font>
    <font>
      <vertAlign val="superscript"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2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4" borderId="0" xfId="0" applyFill="1"/>
    <xf numFmtId="0" fontId="13" fillId="4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5" borderId="1" xfId="0" applyFill="1" applyBorder="1" applyAlignment="1">
      <alignment horizontal="center"/>
    </xf>
    <xf numFmtId="0" fontId="15" fillId="0" borderId="0" xfId="0" applyFont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7" fillId="3" borderId="0" xfId="0" applyFont="1" applyFill="1" applyAlignment="1">
      <alignment horizontal="center" wrapText="1"/>
    </xf>
    <xf numFmtId="1" fontId="17" fillId="3" borderId="0" xfId="0" applyNumberFormat="1" applyFont="1" applyFill="1" applyAlignment="1">
      <alignment horizontal="center" wrapText="1"/>
    </xf>
    <xf numFmtId="0" fontId="16" fillId="0" borderId="0" xfId="0" applyFont="1" applyAlignment="1">
      <alignment wrapText="1"/>
    </xf>
    <xf numFmtId="0" fontId="16" fillId="2" borderId="0" xfId="0" applyFont="1" applyFill="1" applyAlignment="1">
      <alignment wrapText="1"/>
    </xf>
    <xf numFmtId="0" fontId="11" fillId="3" borderId="0" xfId="0" applyFont="1" applyFill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1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11" fillId="3" borderId="0" xfId="0" applyNumberFormat="1" applyFont="1" applyFill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15" fontId="0" fillId="0" borderId="0" xfId="0" applyNumberFormat="1" applyAlignment="1">
      <alignment horizontal="left" wrapText="1"/>
    </xf>
    <xf numFmtId="15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64" fontId="3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0" fontId="11" fillId="3" borderId="0" xfId="0" applyFont="1" applyFill="1" applyAlignment="1">
      <alignment horizontal="left" wrapText="1"/>
    </xf>
    <xf numFmtId="0" fontId="20" fillId="0" borderId="0" xfId="0" applyFont="1" applyAlignment="1">
      <alignment horizontal="left"/>
    </xf>
    <xf numFmtId="0" fontId="12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21" fillId="0" borderId="0" xfId="0" applyFont="1"/>
    <xf numFmtId="0" fontId="11" fillId="2" borderId="0" xfId="0" applyFont="1" applyFill="1" applyAlignment="1">
      <alignment horizontal="center" wrapText="1"/>
    </xf>
    <xf numFmtId="164" fontId="11" fillId="2" borderId="0" xfId="0" applyNumberFormat="1" applyFont="1" applyFill="1" applyAlignment="1">
      <alignment horizontal="center" wrapText="1"/>
    </xf>
    <xf numFmtId="0" fontId="21" fillId="2" borderId="0" xfId="0" applyFont="1" applyFill="1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2" fillId="3" borderId="0" xfId="0" applyFont="1" applyFill="1" applyAlignment="1">
      <alignment wrapText="1"/>
    </xf>
    <xf numFmtId="17" fontId="18" fillId="2" borderId="0" xfId="0" applyNumberFormat="1" applyFont="1" applyFill="1" applyAlignment="1">
      <alignment horizontal="center"/>
    </xf>
    <xf numFmtId="1" fontId="18" fillId="2" borderId="0" xfId="0" applyNumberFormat="1" applyFont="1" applyFill="1" applyAlignment="1">
      <alignment horizontal="center"/>
    </xf>
    <xf numFmtId="0" fontId="11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 wrapText="1"/>
    </xf>
    <xf numFmtId="15" fontId="0" fillId="0" borderId="0" xfId="0" applyNumberFormat="1" applyAlignment="1">
      <alignment horizontal="center"/>
    </xf>
    <xf numFmtId="0" fontId="23" fillId="0" borderId="0" xfId="0" applyFont="1" applyAlignment="1">
      <alignment horizontal="left" wrapText="1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1" fillId="0" borderId="0" xfId="0" applyFont="1"/>
    <xf numFmtId="0" fontId="27" fillId="0" borderId="0" xfId="0" applyFont="1"/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/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6" borderId="1" xfId="0" applyFill="1" applyBorder="1" applyAlignment="1">
      <alignment horizontal="center" vertical="center" wrapText="1"/>
    </xf>
    <xf numFmtId="15" fontId="10" fillId="0" borderId="0" xfId="0" applyNumberFormat="1" applyFont="1" applyAlignment="1">
      <alignment horizontal="left"/>
    </xf>
    <xf numFmtId="0" fontId="9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1" fillId="7" borderId="2" xfId="0" applyFont="1" applyFill="1" applyBorder="1" applyAlignment="1">
      <alignment horizontal="center" wrapText="1"/>
    </xf>
    <xf numFmtId="0" fontId="11" fillId="7" borderId="4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1" fontId="32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17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24" fillId="0" borderId="0" xfId="0" applyFont="1" applyAlignment="1">
      <alignment horizontal="center" wrapText="1"/>
    </xf>
    <xf numFmtId="0" fontId="17" fillId="3" borderId="0" xfId="0" applyFont="1" applyFill="1" applyAlignment="1">
      <alignment horizontal="left" wrapText="1"/>
    </xf>
    <xf numFmtId="0" fontId="17" fillId="0" borderId="0" xfId="0" applyFont="1" applyAlignment="1">
      <alignment horizontal="left" wrapText="1"/>
    </xf>
    <xf numFmtId="1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0" fontId="11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1" fontId="0" fillId="0" borderId="0" xfId="0" applyNumberFormat="1" applyAlignment="1">
      <alignment horizontal="left" wrapText="1"/>
    </xf>
    <xf numFmtId="0" fontId="8" fillId="0" borderId="0" xfId="0" applyFont="1" applyAlignment="1">
      <alignment horizontal="center" wrapText="1"/>
    </xf>
    <xf numFmtId="0" fontId="0" fillId="4" borderId="0" xfId="0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0" fontId="11" fillId="8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6" borderId="1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11" fillId="3" borderId="1" xfId="0" applyFont="1" applyFill="1" applyBorder="1" applyAlignment="1">
      <alignment horizontal="center" wrapText="1"/>
    </xf>
    <xf numFmtId="0" fontId="11" fillId="8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0" fontId="11" fillId="7" borderId="2" xfId="0" applyFont="1" applyFill="1" applyBorder="1" applyAlignment="1">
      <alignment horizontal="left" vertical="top" wrapText="1" indent="1"/>
    </xf>
    <xf numFmtId="0" fontId="11" fillId="3" borderId="1" xfId="0" applyFont="1" applyFill="1" applyBorder="1" applyAlignment="1">
      <alignment horizontal="left" vertical="top" wrapText="1" indent="1"/>
    </xf>
    <xf numFmtId="0" fontId="0" fillId="0" borderId="1" xfId="0" applyBorder="1" applyAlignment="1">
      <alignment horizontal="left" vertical="top" wrapText="1" indent="1"/>
    </xf>
    <xf numFmtId="0" fontId="26" fillId="0" borderId="1" xfId="0" applyFont="1" applyBorder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0" fontId="11" fillId="7" borderId="1" xfId="0" applyFont="1" applyFill="1" applyBorder="1" applyAlignment="1">
      <alignment horizontal="left" vertical="top" wrapText="1" indent="1"/>
    </xf>
    <xf numFmtId="0" fontId="26" fillId="6" borderId="1" xfId="0" applyFont="1" applyFill="1" applyBorder="1" applyAlignment="1">
      <alignment horizontal="left" vertical="top" wrapText="1" indent="1"/>
    </xf>
    <xf numFmtId="0" fontId="11" fillId="7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7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1" fillId="7" borderId="1" xfId="0" applyFont="1" applyFill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00"/>
      <color rgb="FFFFFFCC"/>
      <color rgb="FF0066FF"/>
      <color rgb="FFFFFFFF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chartsheet" Target="chartsheets/sheet3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styles" Target="styles.xml"/><Relationship Id="rId5" Type="http://schemas.openxmlformats.org/officeDocument/2006/relationships/chartsheet" Target="chartsheets/sheet2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61095437591391"/>
          <c:y val="0.20976543024554403"/>
          <c:w val="0.68466460111036642"/>
          <c:h val="0.67496682802269625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7-4A44-840A-998FBDCF4BD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B7-4A44-840A-998FBDCF4BD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B7-4A44-840A-998FBDCF4BD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7-4A44-840A-998FBDCF4BD7}"/>
              </c:ext>
            </c:extLst>
          </c:dPt>
          <c:cat>
            <c:strRef>
              <c:f>'SAG Activity Record'!$A$4:$A$10</c:f>
              <c:strCache>
                <c:ptCount val="7"/>
                <c:pt idx="0">
                  <c:v>Order of Abatement</c:v>
                </c:pt>
                <c:pt idx="1">
                  <c:v>SAG Formation and Operations</c:v>
                </c:pt>
                <c:pt idx="2">
                  <c:v>SAG (fall meeting)</c:v>
                </c:pt>
                <c:pt idx="3">
                  <c:v>PMRP (Preliminary Concept) </c:v>
                </c:pt>
                <c:pt idx="4">
                  <c:v>PMRP Plan - attachment #8</c:v>
                </c:pt>
                <c:pt idx="5">
                  <c:v>SAG (winter meeting)</c:v>
                </c:pt>
                <c:pt idx="6">
                  <c:v>SAG report  to APCD</c:v>
                </c:pt>
              </c:strCache>
            </c:strRef>
          </c:cat>
          <c:val>
            <c:numRef>
              <c:f>'SAG Activity Record'!$E$4:$E$10</c:f>
              <c:numCache>
                <c:formatCode>d\-mmm\-yy</c:formatCode>
                <c:ptCount val="7"/>
                <c:pt idx="0">
                  <c:v>43220</c:v>
                </c:pt>
                <c:pt idx="1">
                  <c:v>43282</c:v>
                </c:pt>
                <c:pt idx="2">
                  <c:v>43391</c:v>
                </c:pt>
                <c:pt idx="3">
                  <c:v>43392</c:v>
                </c:pt>
                <c:pt idx="4">
                  <c:v>43517</c:v>
                </c:pt>
                <c:pt idx="5">
                  <c:v>43503</c:v>
                </c:pt>
                <c:pt idx="6">
                  <c:v>43507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B7-4A44-840A-998FBDCF4BD7}"/>
            </c:ext>
          </c:extLst>
        </c:ser>
        <c:ser>
          <c:idx val="1"/>
          <c:order val="1"/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44450"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6EF-47BB-921E-C32013F513C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B7B7-4A44-840A-998FBDCF4B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7B7-4A44-840A-998FBDCF4BD7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7B7-4A44-840A-998FBDCF4BD7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7B7-4A44-840A-998FBDCF4BD7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7B7-4A44-840A-998FBDCF4BD7}"/>
              </c:ext>
            </c:extLst>
          </c:dPt>
          <c:val>
            <c:numRef>
              <c:f>'SAG Activity Record'!$I$4:$I$10</c:f>
              <c:numCache>
                <c:formatCode>0.0</c:formatCode>
                <c:ptCount val="7"/>
                <c:pt idx="0">
                  <c:v>1</c:v>
                </c:pt>
                <c:pt idx="1">
                  <c:v>239</c:v>
                </c:pt>
                <c:pt idx="2">
                  <c:v>2</c:v>
                </c:pt>
                <c:pt idx="3">
                  <c:v>105</c:v>
                </c:pt>
                <c:pt idx="4">
                  <c:v>1</c:v>
                </c:pt>
                <c:pt idx="5">
                  <c:v>2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B7-4A44-840A-998FBDCF4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1121288"/>
        <c:axId val="721128504"/>
      </c:barChart>
      <c:catAx>
        <c:axId val="721121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1128504"/>
        <c:crosses val="autoZero"/>
        <c:auto val="1"/>
        <c:lblAlgn val="ctr"/>
        <c:lblOffset val="100"/>
        <c:noMultiLvlLbl val="0"/>
      </c:catAx>
      <c:valAx>
        <c:axId val="721128504"/>
        <c:scaling>
          <c:orientation val="minMax"/>
          <c:max val="43530"/>
          <c:min val="432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\-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1121288"/>
        <c:crosses val="autoZero"/>
        <c:crossBetween val="between"/>
        <c:majorUnit val="30.5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Dispersion Modelling Timeline</a:t>
            </a:r>
          </a:p>
        </c:rich>
      </c:tx>
      <c:layout>
        <c:manualLayout>
          <c:xMode val="edge"/>
          <c:yMode val="edge"/>
          <c:x val="0.56893560348246552"/>
          <c:y val="0.14308142518429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643058824480249"/>
          <c:y val="0.3257959449737115"/>
          <c:w val="0.51837508031596435"/>
          <c:h val="0.496863697051383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Modelling!$D$2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Modelling!$A$4:$A$12</c:f>
              <c:strCache>
                <c:ptCount val="9"/>
                <c:pt idx="0">
                  <c:v>Model Selection and Approval </c:v>
                </c:pt>
                <c:pt idx="1">
                  <c:v>Model Calibration and Simulation for 2013</c:v>
                </c:pt>
                <c:pt idx="2">
                  <c:v>Preliminary Sensitivity Analysis</c:v>
                </c:pt>
                <c:pt idx="3">
                  <c:v>Update model inputs (e.g., Emission grid, DEM)</c:v>
                </c:pt>
                <c:pt idx="4">
                  <c:v>Additional Senstivity Analysis (e.g., 3 m vs 10 m winds)</c:v>
                </c:pt>
                <c:pt idx="5">
                  <c:v>Model Improvements (e.g., improved downscaling, wind reanalysis assimilation )</c:v>
                </c:pt>
                <c:pt idx="6">
                  <c:v>Annual dust climatology (2019 winds and updated emisison grid)</c:v>
                </c:pt>
                <c:pt idx="7">
                  <c:v>Annual Evaluation of Control Effectiveness on Mass Emissions</c:v>
                </c:pt>
                <c:pt idx="8">
                  <c:v>Annual Evaluation of Control Effectiveness on PM10 at selected receptor(s)</c:v>
                </c:pt>
              </c:strCache>
            </c:strRef>
          </c:cat>
          <c:val>
            <c:numRef>
              <c:f>Modelling!$D$4:$D$12</c:f>
              <c:numCache>
                <c:formatCode>d\-mmm\-yy</c:formatCode>
                <c:ptCount val="9"/>
                <c:pt idx="0">
                  <c:v>43299</c:v>
                </c:pt>
                <c:pt idx="1">
                  <c:v>42370</c:v>
                </c:pt>
                <c:pt idx="2">
                  <c:v>42736</c:v>
                </c:pt>
                <c:pt idx="3">
                  <c:v>43738</c:v>
                </c:pt>
                <c:pt idx="4">
                  <c:v>43617</c:v>
                </c:pt>
                <c:pt idx="5">
                  <c:v>43617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3-4EFD-AA5F-746ADC49807A}"/>
            </c:ext>
          </c:extLst>
        </c:ser>
        <c:ser>
          <c:idx val="1"/>
          <c:order val="1"/>
          <c:tx>
            <c:strRef>
              <c:f>Modelling!$F$2</c:f>
              <c:strCache>
                <c:ptCount val="1"/>
                <c:pt idx="0">
                  <c:v>DURATION (weeks)</c:v>
                </c:pt>
              </c:strCache>
            </c:strRef>
          </c:tx>
          <c:spPr>
            <a:solidFill>
              <a:srgbClr val="FFFF00"/>
            </a:solidFill>
            <a:ln w="22225">
              <a:solidFill>
                <a:srgbClr val="FFFF00"/>
              </a:solidFill>
            </a:ln>
            <a:effectLst/>
          </c:spPr>
          <c:invertIfNegative val="0"/>
          <c:cat>
            <c:strRef>
              <c:f>Modelling!$A$4:$A$12</c:f>
              <c:strCache>
                <c:ptCount val="9"/>
                <c:pt idx="0">
                  <c:v>Model Selection and Approval </c:v>
                </c:pt>
                <c:pt idx="1">
                  <c:v>Model Calibration and Simulation for 2013</c:v>
                </c:pt>
                <c:pt idx="2">
                  <c:v>Preliminary Sensitivity Analysis</c:v>
                </c:pt>
                <c:pt idx="3">
                  <c:v>Update model inputs (e.g., Emission grid, DEM)</c:v>
                </c:pt>
                <c:pt idx="4">
                  <c:v>Additional Senstivity Analysis (e.g., 3 m vs 10 m winds)</c:v>
                </c:pt>
                <c:pt idx="5">
                  <c:v>Model Improvements (e.g., improved downscaling, wind reanalysis assimilation )</c:v>
                </c:pt>
                <c:pt idx="6">
                  <c:v>Annual dust climatology (2019 winds and updated emisison grid)</c:v>
                </c:pt>
                <c:pt idx="7">
                  <c:v>Annual Evaluation of Control Effectiveness on Mass Emissions</c:v>
                </c:pt>
                <c:pt idx="8">
                  <c:v>Annual Evaluation of Control Effectiveness on PM10 at selected receptor(s)</c:v>
                </c:pt>
              </c:strCache>
            </c:strRef>
          </c:cat>
          <c:val>
            <c:numRef>
              <c:f>Modelling!$F$4:$F$12</c:f>
              <c:numCache>
                <c:formatCode>0.0</c:formatCode>
                <c:ptCount val="9"/>
                <c:pt idx="0">
                  <c:v>13.285714285714286</c:v>
                </c:pt>
                <c:pt idx="1">
                  <c:v>161</c:v>
                </c:pt>
                <c:pt idx="2">
                  <c:v>108.71428571428571</c:v>
                </c:pt>
                <c:pt idx="3">
                  <c:v>13.142857142857142</c:v>
                </c:pt>
                <c:pt idx="4">
                  <c:v>13</c:v>
                </c:pt>
                <c:pt idx="5">
                  <c:v>30.428571428571427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3-4EFD-AA5F-746ADC49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99180424"/>
        <c:axId val="499184688"/>
      </c:barChart>
      <c:catAx>
        <c:axId val="499180424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184688"/>
        <c:crosses val="autoZero"/>
        <c:auto val="1"/>
        <c:lblAlgn val="ctr"/>
        <c:lblOffset val="100"/>
        <c:noMultiLvlLbl val="0"/>
      </c:catAx>
      <c:valAx>
        <c:axId val="499184688"/>
        <c:scaling>
          <c:orientation val="minMax"/>
          <c:max val="44013"/>
          <c:min val="4237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\-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180424"/>
        <c:crosses val="autoZero"/>
        <c:crossBetween val="midCat"/>
        <c:majorUnit val="182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Mitigation Strategies Timeline - Typical Annual Cycle</a:t>
            </a:r>
          </a:p>
        </c:rich>
      </c:tx>
      <c:layout>
        <c:manualLayout>
          <c:xMode val="edge"/>
          <c:yMode val="edge"/>
          <c:x val="0.26304253325643778"/>
          <c:y val="0.144525568525323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515438849892708"/>
          <c:y val="0.32111605614515576"/>
          <c:w val="0.70112012266333223"/>
          <c:h val="0.54853494475981213"/>
        </c:manualLayout>
      </c:layout>
      <c:barChart>
        <c:barDir val="bar"/>
        <c:grouping val="stacked"/>
        <c:varyColors val="0"/>
        <c:ser>
          <c:idx val="0"/>
          <c:order val="0"/>
          <c:tx>
            <c:v>Start Date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Mitigation!$A$5:$A$11</c:f>
              <c:strCache>
                <c:ptCount val="7"/>
                <c:pt idx="0">
                  <c:v>ROUGNESS ELEMENTS  (fencing +/or straw bales)</c:v>
                </c:pt>
                <c:pt idx="1">
                  <c:v>VEGETATION</c:v>
                </c:pt>
                <c:pt idx="2">
                  <c:v>Seed Collection</c:v>
                </c:pt>
                <c:pt idx="3">
                  <c:v>Seedling Cultivation (Greenhouse)</c:v>
                </c:pt>
                <c:pt idx="4">
                  <c:v>Planting</c:v>
                </c:pt>
                <c:pt idx="5">
                  <c:v>Vegetation Survey  </c:v>
                </c:pt>
                <c:pt idx="6">
                  <c:v>REDUCTION IN RIDER ACCESS    (Day Permits)</c:v>
                </c:pt>
              </c:strCache>
            </c:strRef>
          </c:cat>
          <c:val>
            <c:numRef>
              <c:f>Mitigation!$F$5:$F$11</c:f>
              <c:numCache>
                <c:formatCode>mmm\-yy</c:formatCode>
                <c:ptCount val="7"/>
                <c:pt idx="0">
                  <c:v>43497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43678</c:v>
                </c:pt>
                <c:pt idx="6">
                  <c:v>43556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1-400D-AD99-BCDF10E37D9E}"/>
            </c:ext>
          </c:extLst>
        </c:ser>
        <c:ser>
          <c:idx val="1"/>
          <c:order val="1"/>
          <c:tx>
            <c:v>Duration</c:v>
          </c:tx>
          <c:spPr>
            <a:solidFill>
              <a:srgbClr val="FFFFFF"/>
            </a:solidFill>
            <a:ln>
              <a:solidFill>
                <a:schemeClr val="tx1">
                  <a:lumMod val="95000"/>
                  <a:lumOff val="5000"/>
                  <a:alpha val="9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A51-400D-AD99-BCDF10E37D9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1-400D-AD99-BCDF10E37D9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A51-400D-AD99-BCDF10E37D9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A51-400D-AD99-BCDF10E37D9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4A51-400D-AD99-BCDF10E37D9E}"/>
              </c:ext>
            </c:extLst>
          </c:dPt>
          <c:dPt>
            <c:idx val="6"/>
            <c:invertIfNegative val="0"/>
            <c:bubble3D val="0"/>
            <c:spPr>
              <a:pattFill prst="wdUpDiag">
                <a:fgClr>
                  <a:schemeClr val="accent4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chemeClr val="tx1">
                    <a:lumMod val="95000"/>
                    <a:lumOff val="5000"/>
                    <a:alpha val="9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A51-400D-AD99-BCDF10E37D9E}"/>
              </c:ext>
            </c:extLst>
          </c:dPt>
          <c:cat>
            <c:strRef>
              <c:f>Mitigation!$A$5:$A$11</c:f>
              <c:strCache>
                <c:ptCount val="7"/>
                <c:pt idx="0">
                  <c:v>ROUGNESS ELEMENTS  (fencing +/or straw bales)</c:v>
                </c:pt>
                <c:pt idx="1">
                  <c:v>VEGETATION</c:v>
                </c:pt>
                <c:pt idx="2">
                  <c:v>Seed Collection</c:v>
                </c:pt>
                <c:pt idx="3">
                  <c:v>Seedling Cultivation (Greenhouse)</c:v>
                </c:pt>
                <c:pt idx="4">
                  <c:v>Planting</c:v>
                </c:pt>
                <c:pt idx="5">
                  <c:v>Vegetation Survey  </c:v>
                </c:pt>
                <c:pt idx="6">
                  <c:v>REDUCTION IN RIDER ACCESS    (Day Permits)</c:v>
                </c:pt>
              </c:strCache>
            </c:strRef>
          </c:cat>
          <c:val>
            <c:numRef>
              <c:f>Mitigation!$H$5:$H$11</c:f>
              <c:numCache>
                <c:formatCode>0</c:formatCode>
                <c:ptCount val="7"/>
                <c:pt idx="0">
                  <c:v>28</c:v>
                </c:pt>
                <c:pt idx="2">
                  <c:v>122</c:v>
                </c:pt>
                <c:pt idx="3">
                  <c:v>91</c:v>
                </c:pt>
                <c:pt idx="4">
                  <c:v>62</c:v>
                </c:pt>
                <c:pt idx="5">
                  <c:v>29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51-400D-AD99-BCDF10E3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537827136"/>
        <c:axId val="537827792"/>
      </c:barChart>
      <c:catAx>
        <c:axId val="537827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827792"/>
        <c:crosses val="autoZero"/>
        <c:auto val="1"/>
        <c:lblAlgn val="ctr"/>
        <c:lblOffset val="100"/>
        <c:noMultiLvlLbl val="0"/>
      </c:catAx>
      <c:valAx>
        <c:axId val="537827792"/>
        <c:scaling>
          <c:orientation val="minMax"/>
          <c:min val="43497"/>
        </c:scaling>
        <c:delete val="0"/>
        <c:axPos val="t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mmm\-yy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827136"/>
        <c:crosses val="autoZero"/>
        <c:crossBetween val="between"/>
        <c:majorUnit val="31"/>
        <c:minorUnit val="30.5"/>
      </c:valAx>
      <c:spPr>
        <a:blipFill dpi="0" rotWithShape="1">
          <a:blip xmlns:r="http://schemas.openxmlformats.org/officeDocument/2006/relationships" r:embed="rId3">
            <a:alphaModFix amt="66000"/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Instrument Installation and Monitoring Timeline - Year 1 </a:t>
            </a:r>
          </a:p>
        </c:rich>
      </c:tx>
      <c:layout>
        <c:manualLayout>
          <c:xMode val="edge"/>
          <c:yMode val="edge"/>
          <c:x val="0.29329329225312473"/>
          <c:y val="7.4981363077090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599316715361375"/>
          <c:y val="0.25006994458373216"/>
          <c:w val="0.64301137095093519"/>
          <c:h val="0.70075514020366148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Monitoring!$E$2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Monitoring!$A$7:$A$21</c:f>
              <c:strCache>
                <c:ptCount val="15"/>
                <c:pt idx="0">
                  <c:v>METEORLOGICAL</c:v>
                </c:pt>
                <c:pt idx="2">
                  <c:v>SODAR Installation</c:v>
                </c:pt>
                <c:pt idx="3">
                  <c:v>SODAR Monitoring</c:v>
                </c:pt>
                <c:pt idx="4">
                  <c:v>Met Network Installation</c:v>
                </c:pt>
                <c:pt idx="5">
                  <c:v>Met Network Monitoring</c:v>
                </c:pt>
                <c:pt idx="7">
                  <c:v>REMOTE SENSING</c:v>
                </c:pt>
                <c:pt idx="8">
                  <c:v>LIDAR</c:v>
                </c:pt>
                <c:pt idx="9">
                  <c:v>UAS</c:v>
                </c:pt>
                <c:pt idx="11">
                  <c:v>SURFACE/PARTICLE PROPERTIES</c:v>
                </c:pt>
                <c:pt idx="12">
                  <c:v>Emissivity: PI-SWERL</c:v>
                </c:pt>
                <c:pt idx="13">
                  <c:v>Particle  analyses</c:v>
                </c:pt>
                <c:pt idx="14">
                  <c:v> Mass transport rate: Sand traps</c:v>
                </c:pt>
              </c:strCache>
            </c:strRef>
          </c:cat>
          <c:val>
            <c:numRef>
              <c:f>Monitoring!$E$7:$E$21</c:f>
              <c:numCache>
                <c:formatCode>General</c:formatCode>
                <c:ptCount val="15"/>
                <c:pt idx="2" formatCode="mmm\-yy">
                  <c:v>43586</c:v>
                </c:pt>
                <c:pt idx="3" formatCode="mmm\-yy">
                  <c:v>43617</c:v>
                </c:pt>
                <c:pt idx="4" formatCode="mmm\-yy">
                  <c:v>43586</c:v>
                </c:pt>
                <c:pt idx="5" formatCode="mmm\-yy">
                  <c:v>43586</c:v>
                </c:pt>
                <c:pt idx="8" formatCode="mmm\-yy">
                  <c:v>43556</c:v>
                </c:pt>
                <c:pt idx="9" formatCode="mmm\-yy">
                  <c:v>43556</c:v>
                </c:pt>
                <c:pt idx="10" formatCode="mmm\-yy">
                  <c:v>43709</c:v>
                </c:pt>
                <c:pt idx="12" formatCode="mmm\-yy">
                  <c:v>43586</c:v>
                </c:pt>
                <c:pt idx="13" formatCode="mmm\-yy">
                  <c:v>43709</c:v>
                </c:pt>
                <c:pt idx="14" formatCode="mmm\-yy">
                  <c:v>43586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B-4FB6-ACC6-104BAD9F9E63}"/>
            </c:ext>
          </c:extLst>
        </c:ser>
        <c:ser>
          <c:idx val="0"/>
          <c:order val="1"/>
          <c:tx>
            <c:strRef>
              <c:f>Monitoring!$G$2</c:f>
              <c:strCache>
                <c:ptCount val="1"/>
                <c:pt idx="0">
                  <c:v>PERIOD (Days)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4EB-4FB6-ACC6-104BAD9F9E6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4EB-4FB6-ACC6-104BAD9F9E6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B2-4BC8-95AE-E6CDF488813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2-4BC8-95AE-E6CDF488813A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44EB-4FB6-ACC6-104BAD9F9E63}"/>
              </c:ext>
            </c:extLst>
          </c:dPt>
          <c:dPt>
            <c:idx val="9"/>
            <c:invertIfNegative val="0"/>
            <c:bubble3D val="0"/>
            <c:spPr>
              <a:solidFill>
                <a:srgbClr val="66FF3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4EB-4FB6-ACC6-104BAD9F9E63}"/>
              </c:ext>
            </c:extLst>
          </c:dPt>
          <c:dPt>
            <c:idx val="10"/>
            <c:invertIfNegative val="0"/>
            <c:bubble3D val="0"/>
            <c:spPr>
              <a:solidFill>
                <a:srgbClr val="66FF3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4EB-4FB6-ACC6-104BAD9F9E6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4EB-4FB6-ACC6-104BAD9F9E6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4EB-4FB6-ACC6-104BAD9F9E6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7B2-4BC8-95AE-E6CDF488813A}"/>
              </c:ext>
            </c:extLst>
          </c:dPt>
          <c:cat>
            <c:strRef>
              <c:f>Monitoring!$A$7:$A$21</c:f>
              <c:strCache>
                <c:ptCount val="15"/>
                <c:pt idx="0">
                  <c:v>METEORLOGICAL</c:v>
                </c:pt>
                <c:pt idx="2">
                  <c:v>SODAR Installation</c:v>
                </c:pt>
                <c:pt idx="3">
                  <c:v>SODAR Monitoring</c:v>
                </c:pt>
                <c:pt idx="4">
                  <c:v>Met Network Installation</c:v>
                </c:pt>
                <c:pt idx="5">
                  <c:v>Met Network Monitoring</c:v>
                </c:pt>
                <c:pt idx="7">
                  <c:v>REMOTE SENSING</c:v>
                </c:pt>
                <c:pt idx="8">
                  <c:v>LIDAR</c:v>
                </c:pt>
                <c:pt idx="9">
                  <c:v>UAS</c:v>
                </c:pt>
                <c:pt idx="11">
                  <c:v>SURFACE/PARTICLE PROPERTIES</c:v>
                </c:pt>
                <c:pt idx="12">
                  <c:v>Emissivity: PI-SWERL</c:v>
                </c:pt>
                <c:pt idx="13">
                  <c:v>Particle  analyses</c:v>
                </c:pt>
                <c:pt idx="14">
                  <c:v> Mass transport rate: Sand traps</c:v>
                </c:pt>
              </c:strCache>
            </c:strRef>
          </c:cat>
          <c:val>
            <c:numRef>
              <c:f>Monitoring!$G$7:$G$21</c:f>
              <c:numCache>
                <c:formatCode>General</c:formatCode>
                <c:ptCount val="15"/>
                <c:pt idx="2" formatCode="0">
                  <c:v>31</c:v>
                </c:pt>
                <c:pt idx="3" formatCode="0">
                  <c:v>213</c:v>
                </c:pt>
                <c:pt idx="4" formatCode="0">
                  <c:v>31</c:v>
                </c:pt>
                <c:pt idx="5" formatCode="0">
                  <c:v>244</c:v>
                </c:pt>
                <c:pt idx="8" formatCode="0">
                  <c:v>30</c:v>
                </c:pt>
                <c:pt idx="9" formatCode="0">
                  <c:v>30</c:v>
                </c:pt>
                <c:pt idx="10" formatCode="0">
                  <c:v>30</c:v>
                </c:pt>
                <c:pt idx="12" formatCode="0">
                  <c:v>31</c:v>
                </c:pt>
                <c:pt idx="13" formatCode="0">
                  <c:v>91</c:v>
                </c:pt>
                <c:pt idx="14" formatCode="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EB-4FB6-ACC6-104BAD9F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37827136"/>
        <c:axId val="537827792"/>
      </c:barChart>
      <c:catAx>
        <c:axId val="537827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827792"/>
        <c:crosses val="autoZero"/>
        <c:auto val="1"/>
        <c:lblAlgn val="ctr"/>
        <c:lblOffset val="100"/>
        <c:noMultiLvlLbl val="0"/>
      </c:catAx>
      <c:valAx>
        <c:axId val="537827792"/>
        <c:scaling>
          <c:orientation val="minMax"/>
          <c:max val="43830"/>
          <c:min val="43556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m\-yy;@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827136"/>
        <c:crosses val="autoZero"/>
        <c:crossBetween val="between"/>
        <c:majorUnit val="31"/>
        <c:minorUnit val="30.5"/>
      </c:valAx>
      <c:spPr>
        <a:blipFill dpi="0" rotWithShape="1">
          <a:blip xmlns:r="http://schemas.openxmlformats.org/officeDocument/2006/relationships" r:embed="rId3">
            <a:alphaModFix amt="66000"/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tabSelected="1" zoomScale="8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8700" cy="6276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0.63556</cdr:x>
      <cdr:y>0.41833</cdr:y>
    </cdr:from>
    <cdr:to>
      <cdr:x>0.91544</cdr:x>
      <cdr:y>0.48049</cdr:y>
    </cdr:to>
    <cdr:sp macro="" textlink="">
      <cdr:nvSpPr>
        <cdr:cNvPr id="3" name="Pentagon 2"/>
        <cdr:cNvSpPr/>
      </cdr:nvSpPr>
      <cdr:spPr>
        <a:xfrm xmlns:a="http://schemas.openxmlformats.org/drawingml/2006/main" rot="10800000">
          <a:off x="5503331" y="2635249"/>
          <a:ext cx="2423583" cy="391583"/>
        </a:xfrm>
        <a:prstGeom xmlns:a="http://schemas.openxmlformats.org/drawingml/2006/main" prst="homePlate">
          <a:avLst/>
        </a:prstGeom>
        <a:solidFill xmlns:a="http://schemas.openxmlformats.org/drawingml/2006/main">
          <a:srgbClr val="FFFFCC"/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0.65144</cdr:x>
      <cdr:y>0.41833</cdr:y>
    </cdr:from>
    <cdr:to>
      <cdr:x>0.9151</cdr:x>
      <cdr:y>0.48889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627905" y="2625847"/>
          <a:ext cx="2277846" cy="442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SAG advised by Parks to suspend</a:t>
          </a:r>
        </a:p>
        <a:p xmlns:a="http://schemas.openxmlformats.org/drawingml/2006/main"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work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until contracts in place.</a:t>
          </a:r>
          <a:endParaRPr lang="en-US">
            <a:effectLst/>
          </a:endParaRPr>
        </a:p>
        <a:p xmlns:a="http://schemas.openxmlformats.org/drawingml/2006/main">
          <a:pPr algn="r"/>
          <a:endParaRPr lang="en-US" sz="1100"/>
        </a:p>
      </cdr:txBody>
    </cdr:sp>
  </cdr:relSizeAnchor>
  <cdr:relSizeAnchor xmlns:cdr="http://schemas.openxmlformats.org/drawingml/2006/chartDrawing">
    <cdr:from>
      <cdr:x>0.62999</cdr:x>
      <cdr:y>0.31758</cdr:y>
    </cdr:from>
    <cdr:to>
      <cdr:x>0.91945</cdr:x>
      <cdr:y>0.38941</cdr:y>
    </cdr:to>
    <cdr:grpSp>
      <cdr:nvGrpSpPr>
        <cdr:cNvPr id="6" name="Group 5">
          <a:extLst xmlns:a="http://schemas.openxmlformats.org/drawingml/2006/main">
            <a:ext uri="{FF2B5EF4-FFF2-40B4-BE49-F238E27FC236}">
              <a16:creationId xmlns:a16="http://schemas.microsoft.com/office/drawing/2014/main" id="{12E4D040-6663-44A3-AF22-7DA47FFF1552}"/>
            </a:ext>
          </a:extLst>
        </cdr:cNvPr>
        <cdr:cNvGrpSpPr/>
      </cdr:nvGrpSpPr>
      <cdr:grpSpPr>
        <a:xfrm xmlns:a="http://schemas.openxmlformats.org/drawingml/2006/main">
          <a:off x="5448595" y="1993442"/>
          <a:ext cx="2503452" cy="450875"/>
          <a:chOff x="5453062" y="2000249"/>
          <a:chExt cx="2505496" cy="452437"/>
        </a:xfrm>
      </cdr:grpSpPr>
      <cdr:sp macro="" textlink="">
        <cdr:nvSpPr>
          <cdr:cNvPr id="2" name="Rectangle 1"/>
          <cdr:cNvSpPr/>
        </cdr:nvSpPr>
        <cdr:spPr>
          <a:xfrm xmlns:a="http://schemas.openxmlformats.org/drawingml/2006/main">
            <a:off x="5453062" y="2024062"/>
            <a:ext cx="2464594" cy="392907"/>
          </a:xfrm>
          <a:prstGeom xmlns:a="http://schemas.openxmlformats.org/drawingml/2006/main" prst="rect">
            <a:avLst/>
          </a:prstGeom>
          <a:pattFill xmlns:a="http://schemas.openxmlformats.org/drawingml/2006/main" prst="ltUpDiag">
            <a:fgClr>
              <a:schemeClr val="accent1"/>
            </a:fgClr>
            <a:bgClr>
              <a:srgbClr val="FFFF00"/>
            </a:bgClr>
          </a:pattFill>
          <a:ln xmlns:a="http://schemas.openxmlformats.org/drawingml/2006/main">
            <a:solidFill>
              <a:schemeClr val="accent1">
                <a:shade val="50000"/>
                <a:alpha val="3000"/>
              </a:schemeClr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4" name="TextBox 3"/>
          <cdr:cNvSpPr txBox="1"/>
        </cdr:nvSpPr>
        <cdr:spPr>
          <a:xfrm xmlns:a="http://schemas.openxmlformats.org/drawingml/2006/main">
            <a:off x="5660652" y="2000249"/>
            <a:ext cx="2297906" cy="45243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pPr algn="r"/>
            <a:r>
              <a:rPr lang="en-US" sz="1100"/>
              <a:t>Work completed without compensation</a:t>
            </a:r>
            <a:r>
              <a:rPr lang="en-US" sz="1100" baseline="0"/>
              <a:t> to SAG members</a:t>
            </a:r>
            <a:endParaRPr lang="en-US" sz="1100"/>
          </a:p>
        </cdr:txBody>
      </cdr:sp>
    </cdr:grp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3020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3020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0.59839</cdr:x>
      <cdr:y>0.25</cdr:y>
    </cdr:from>
    <cdr:to>
      <cdr:x>0.88496</cdr:x>
      <cdr:y>0.40278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48325" y="685800"/>
          <a:ext cx="27051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0.60545</cdr:x>
      <cdr:y>0.31597</cdr:y>
    </cdr:from>
    <cdr:to>
      <cdr:x>0.70232</cdr:x>
      <cdr:y>0.64931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715000" y="8667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3020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0.59839</cdr:x>
      <cdr:y>0.25</cdr:y>
    </cdr:from>
    <cdr:to>
      <cdr:x>0.88496</cdr:x>
      <cdr:y>0.40278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48325" y="685800"/>
          <a:ext cx="27051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0.60545</cdr:x>
      <cdr:y>0.31597</cdr:y>
    </cdr:from>
    <cdr:to>
      <cdr:x>0.70232</cdr:x>
      <cdr:y>0.64931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715000" y="8667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workbookViewId="0">
      <selection activeCell="E9" sqref="E9"/>
    </sheetView>
  </sheetViews>
  <sheetFormatPr defaultRowHeight="14.4" x14ac:dyDescent="0.3"/>
  <cols>
    <col min="1" max="1" width="33.109375" customWidth="1"/>
    <col min="2" max="2" width="28.6640625" customWidth="1"/>
    <col min="3" max="3" width="27.109375" customWidth="1"/>
    <col min="4" max="4" width="16.88671875" customWidth="1"/>
    <col min="5" max="5" width="11.6640625" customWidth="1"/>
    <col min="6" max="6" width="2.5546875" customWidth="1"/>
    <col min="7" max="7" width="11.6640625" customWidth="1"/>
    <col min="8" max="8" width="17.6640625" customWidth="1"/>
    <col min="9" max="9" width="16.33203125" style="2" customWidth="1"/>
    <col min="10" max="10" width="14" style="5" customWidth="1"/>
    <col min="11" max="11" width="103.44140625" customWidth="1"/>
  </cols>
  <sheetData>
    <row r="1" spans="1:11" ht="15.6" x14ac:dyDescent="0.3">
      <c r="A1" s="21" t="s">
        <v>113</v>
      </c>
      <c r="B1" s="5"/>
      <c r="C1" s="5"/>
      <c r="D1" s="5"/>
      <c r="E1" s="5"/>
      <c r="F1" s="5"/>
      <c r="G1" s="5"/>
      <c r="H1" s="5"/>
    </row>
    <row r="2" spans="1:11" s="15" customFormat="1" ht="28.2" x14ac:dyDescent="0.3">
      <c r="A2" s="26" t="s">
        <v>60</v>
      </c>
      <c r="B2" s="26" t="s">
        <v>61</v>
      </c>
      <c r="C2" s="26" t="s">
        <v>89</v>
      </c>
      <c r="D2" s="26" t="s">
        <v>92</v>
      </c>
      <c r="E2" s="26" t="s">
        <v>63</v>
      </c>
      <c r="F2" s="26"/>
      <c r="G2" s="26" t="s">
        <v>93</v>
      </c>
      <c r="H2" s="26" t="s">
        <v>94</v>
      </c>
      <c r="I2" s="35" t="s">
        <v>190</v>
      </c>
      <c r="J2" s="26" t="s">
        <v>66</v>
      </c>
      <c r="K2" s="44" t="s">
        <v>76</v>
      </c>
    </row>
    <row r="3" spans="1:11" x14ac:dyDescent="0.3">
      <c r="E3" s="4"/>
      <c r="F3" s="5"/>
      <c r="G3" s="5"/>
      <c r="H3" s="5"/>
    </row>
    <row r="4" spans="1:11" s="32" customFormat="1" x14ac:dyDescent="0.3">
      <c r="A4" s="37" t="s">
        <v>85</v>
      </c>
      <c r="B4" s="37" t="s">
        <v>90</v>
      </c>
      <c r="C4" s="37"/>
      <c r="D4" s="37" t="s">
        <v>41</v>
      </c>
      <c r="E4" s="38">
        <v>43220</v>
      </c>
      <c r="F4" s="37"/>
      <c r="G4" s="37" t="s">
        <v>91</v>
      </c>
      <c r="H4" s="38">
        <v>43220</v>
      </c>
      <c r="I4" s="40">
        <v>1</v>
      </c>
      <c r="J4" s="37" t="s">
        <v>91</v>
      </c>
    </row>
    <row r="5" spans="1:11" s="32" customFormat="1" x14ac:dyDescent="0.3">
      <c r="A5" s="37" t="s">
        <v>194</v>
      </c>
      <c r="B5" s="37" t="s">
        <v>2</v>
      </c>
      <c r="C5" s="37" t="s">
        <v>3</v>
      </c>
      <c r="D5" s="37" t="s">
        <v>91</v>
      </c>
      <c r="E5" s="38">
        <v>43282</v>
      </c>
      <c r="F5" s="37"/>
      <c r="G5" s="38">
        <v>43282</v>
      </c>
      <c r="H5" s="77">
        <v>43521</v>
      </c>
      <c r="I5" s="40">
        <v>239</v>
      </c>
      <c r="J5" s="37" t="s">
        <v>91</v>
      </c>
    </row>
    <row r="6" spans="1:11" s="32" customFormat="1" ht="16.5" customHeight="1" x14ac:dyDescent="0.3">
      <c r="A6" s="37" t="s">
        <v>86</v>
      </c>
      <c r="B6" s="37" t="s">
        <v>2</v>
      </c>
      <c r="C6" s="37" t="s">
        <v>3</v>
      </c>
      <c r="D6" s="37" t="s">
        <v>41</v>
      </c>
      <c r="E6" s="38">
        <v>43391</v>
      </c>
      <c r="F6" s="37"/>
      <c r="G6" s="37" t="s">
        <v>91</v>
      </c>
      <c r="H6" s="38">
        <v>43392</v>
      </c>
      <c r="I6" s="40">
        <v>2</v>
      </c>
      <c r="J6" s="43" t="s">
        <v>21</v>
      </c>
      <c r="K6" s="32" t="s">
        <v>160</v>
      </c>
    </row>
    <row r="7" spans="1:11" s="32" customFormat="1" x14ac:dyDescent="0.3">
      <c r="A7" s="37" t="s">
        <v>200</v>
      </c>
      <c r="B7" s="37" t="s">
        <v>0</v>
      </c>
      <c r="C7" s="37" t="s">
        <v>1</v>
      </c>
      <c r="D7" s="4" t="s">
        <v>46</v>
      </c>
      <c r="E7" s="38">
        <v>43392</v>
      </c>
      <c r="F7" s="39" t="s">
        <v>48</v>
      </c>
      <c r="G7" s="39">
        <v>43497</v>
      </c>
      <c r="H7" s="39">
        <v>43497</v>
      </c>
      <c r="I7" s="40">
        <f>H7-E7</f>
        <v>105</v>
      </c>
      <c r="J7" s="54" t="s">
        <v>21</v>
      </c>
    </row>
    <row r="8" spans="1:11" s="32" customFormat="1" x14ac:dyDescent="0.3">
      <c r="A8" s="4" t="s">
        <v>199</v>
      </c>
      <c r="B8" s="4" t="s">
        <v>0</v>
      </c>
      <c r="C8" s="4" t="s">
        <v>1</v>
      </c>
      <c r="D8" s="4" t="s">
        <v>46</v>
      </c>
      <c r="E8" s="38">
        <v>43517</v>
      </c>
      <c r="F8" s="39" t="s">
        <v>48</v>
      </c>
      <c r="G8" s="39">
        <v>43517</v>
      </c>
      <c r="H8" s="39">
        <v>43518</v>
      </c>
      <c r="I8" s="40">
        <f>H8-E8</f>
        <v>1</v>
      </c>
      <c r="J8" s="54" t="s">
        <v>21</v>
      </c>
    </row>
    <row r="9" spans="1:11" s="32" customFormat="1" x14ac:dyDescent="0.3">
      <c r="A9" s="37" t="s">
        <v>87</v>
      </c>
      <c r="B9" s="37"/>
      <c r="C9" s="37"/>
      <c r="D9" s="37"/>
      <c r="E9" s="38">
        <v>43503</v>
      </c>
      <c r="F9" s="37"/>
      <c r="H9" s="38">
        <v>43504</v>
      </c>
      <c r="I9" s="40">
        <v>2</v>
      </c>
      <c r="J9" s="41" t="s">
        <v>21</v>
      </c>
      <c r="K9" s="32" t="s">
        <v>99</v>
      </c>
    </row>
    <row r="10" spans="1:11" s="32" customFormat="1" x14ac:dyDescent="0.3">
      <c r="A10" s="37" t="s">
        <v>88</v>
      </c>
      <c r="B10" s="4" t="s">
        <v>2</v>
      </c>
      <c r="C10" s="4" t="s">
        <v>3</v>
      </c>
      <c r="D10" s="4" t="s">
        <v>8</v>
      </c>
      <c r="E10" s="39">
        <v>43507</v>
      </c>
      <c r="F10" s="39"/>
      <c r="G10" s="39">
        <v>43521</v>
      </c>
      <c r="H10" s="39">
        <v>43521</v>
      </c>
      <c r="I10" s="40">
        <f>H10-E10</f>
        <v>14</v>
      </c>
      <c r="J10" s="45" t="s">
        <v>47</v>
      </c>
    </row>
    <row r="11" spans="1:11" ht="15.6" x14ac:dyDescent="0.3">
      <c r="A11" s="20"/>
      <c r="B11" s="4"/>
      <c r="C11" s="4"/>
      <c r="D11" s="4"/>
      <c r="E11" s="4"/>
      <c r="F11" s="4"/>
      <c r="G11" s="4"/>
      <c r="H11" s="4"/>
      <c r="I11" s="42"/>
      <c r="J11" s="4"/>
    </row>
    <row r="12" spans="1:11" x14ac:dyDescent="0.3">
      <c r="E12" s="5"/>
      <c r="F12" s="5"/>
      <c r="G12" s="5"/>
      <c r="H12" s="5"/>
      <c r="J12" s="10"/>
    </row>
    <row r="13" spans="1:11" s="48" customFormat="1" ht="27.6" x14ac:dyDescent="0.25">
      <c r="A13" s="49" t="s">
        <v>4</v>
      </c>
      <c r="B13" s="49"/>
      <c r="C13" s="49"/>
      <c r="D13" s="49"/>
      <c r="E13" s="49" t="s">
        <v>63</v>
      </c>
      <c r="F13" s="49"/>
      <c r="G13" s="49" t="s">
        <v>93</v>
      </c>
      <c r="H13" s="49" t="s">
        <v>94</v>
      </c>
      <c r="I13" s="50" t="s">
        <v>96</v>
      </c>
      <c r="J13" s="49" t="s">
        <v>66</v>
      </c>
      <c r="K13" s="51"/>
    </row>
    <row r="14" spans="1:11" s="48" customFormat="1" ht="13.8" x14ac:dyDescent="0.25">
      <c r="A14" s="59"/>
      <c r="B14" s="59"/>
      <c r="C14" s="59"/>
      <c r="D14" s="59"/>
      <c r="E14" s="59"/>
      <c r="F14" s="59"/>
      <c r="G14" s="59"/>
      <c r="I14" s="60"/>
      <c r="J14" s="59"/>
    </row>
    <row r="15" spans="1:11" x14ac:dyDescent="0.3">
      <c r="B15" t="s">
        <v>9</v>
      </c>
      <c r="C15" t="s">
        <v>3</v>
      </c>
      <c r="E15" s="8">
        <v>43300</v>
      </c>
      <c r="F15" s="8" t="s">
        <v>49</v>
      </c>
      <c r="G15" s="8">
        <v>43392</v>
      </c>
      <c r="H15" t="s">
        <v>98</v>
      </c>
      <c r="I15" s="2">
        <f>(G15-$I$22)/7</f>
        <v>-17.714285714285715</v>
      </c>
      <c r="J15" s="52" t="s">
        <v>23</v>
      </c>
      <c r="K15" t="s">
        <v>191</v>
      </c>
    </row>
    <row r="16" spans="1:11" x14ac:dyDescent="0.3">
      <c r="B16" t="s">
        <v>10</v>
      </c>
      <c r="C16" t="s">
        <v>5</v>
      </c>
      <c r="E16" s="8">
        <v>43300</v>
      </c>
      <c r="F16" s="8" t="s">
        <v>49</v>
      </c>
      <c r="G16" s="8">
        <v>43392</v>
      </c>
      <c r="H16" t="s">
        <v>98</v>
      </c>
      <c r="I16" s="2">
        <f t="shared" ref="I16:I20" si="0">(G16-$I$22)/7</f>
        <v>-17.714285714285715</v>
      </c>
      <c r="J16" s="52" t="s">
        <v>23</v>
      </c>
      <c r="K16" t="s">
        <v>50</v>
      </c>
    </row>
    <row r="17" spans="1:10" x14ac:dyDescent="0.3">
      <c r="B17" t="s">
        <v>11</v>
      </c>
      <c r="C17" t="s">
        <v>6</v>
      </c>
      <c r="E17" s="8">
        <v>43300</v>
      </c>
      <c r="F17" s="8" t="s">
        <v>49</v>
      </c>
      <c r="G17" s="8">
        <v>43392</v>
      </c>
      <c r="H17" t="s">
        <v>98</v>
      </c>
      <c r="I17" s="2">
        <f t="shared" si="0"/>
        <v>-17.714285714285715</v>
      </c>
      <c r="J17" s="52" t="s">
        <v>23</v>
      </c>
    </row>
    <row r="18" spans="1:10" x14ac:dyDescent="0.3">
      <c r="B18" t="s">
        <v>12</v>
      </c>
      <c r="C18" t="s">
        <v>7</v>
      </c>
      <c r="E18" s="8">
        <v>43300</v>
      </c>
      <c r="F18" s="8" t="s">
        <v>49</v>
      </c>
      <c r="G18" s="8">
        <v>43392</v>
      </c>
      <c r="H18" t="s">
        <v>98</v>
      </c>
      <c r="I18" s="2">
        <f t="shared" si="0"/>
        <v>-17.714285714285715</v>
      </c>
      <c r="J18" s="52" t="s">
        <v>23</v>
      </c>
    </row>
    <row r="19" spans="1:10" x14ac:dyDescent="0.3">
      <c r="B19" t="s">
        <v>15</v>
      </c>
      <c r="C19" t="s">
        <v>16</v>
      </c>
      <c r="E19" s="8">
        <v>43300</v>
      </c>
      <c r="F19" s="8" t="s">
        <v>49</v>
      </c>
      <c r="G19" s="8">
        <v>43392</v>
      </c>
      <c r="H19" t="s">
        <v>98</v>
      </c>
      <c r="I19" s="2">
        <f t="shared" si="0"/>
        <v>-17.714285714285715</v>
      </c>
      <c r="J19" s="52" t="s">
        <v>23</v>
      </c>
    </row>
    <row r="20" spans="1:10" x14ac:dyDescent="0.3">
      <c r="B20" t="s">
        <v>15</v>
      </c>
      <c r="C20" t="s">
        <v>17</v>
      </c>
      <c r="E20" s="8">
        <v>43300</v>
      </c>
      <c r="F20" s="8" t="s">
        <v>49</v>
      </c>
      <c r="G20" s="8">
        <v>43392</v>
      </c>
      <c r="H20" t="s">
        <v>98</v>
      </c>
      <c r="I20" s="2">
        <f t="shared" si="0"/>
        <v>-17.714285714285715</v>
      </c>
      <c r="J20" s="52" t="s">
        <v>23</v>
      </c>
    </row>
    <row r="22" spans="1:10" x14ac:dyDescent="0.3">
      <c r="H22" s="62" t="s">
        <v>97</v>
      </c>
      <c r="I22" s="61">
        <v>43516</v>
      </c>
    </row>
    <row r="29" spans="1:10" s="32" customFormat="1" x14ac:dyDescent="0.3">
      <c r="I29" s="33"/>
      <c r="J29" s="34"/>
    </row>
    <row r="30" spans="1:10" s="32" customFormat="1" x14ac:dyDescent="0.3">
      <c r="A30" s="36"/>
      <c r="I30" s="33"/>
      <c r="J30" s="34"/>
    </row>
    <row r="31" spans="1:10" s="32" customFormat="1" x14ac:dyDescent="0.3">
      <c r="A31" s="36"/>
      <c r="I31" s="33"/>
      <c r="J31" s="34"/>
    </row>
    <row r="32" spans="1:10" s="32" customFormat="1" x14ac:dyDescent="0.3">
      <c r="A32" s="36"/>
      <c r="I32" s="33"/>
      <c r="J32" s="34"/>
    </row>
    <row r="33" spans="1:1" x14ac:dyDescent="0.3">
      <c r="A33" s="36"/>
    </row>
    <row r="34" spans="1:1" x14ac:dyDescent="0.3">
      <c r="A34" s="36"/>
    </row>
    <row r="35" spans="1:1" x14ac:dyDescent="0.3">
      <c r="A35" s="36"/>
    </row>
    <row r="36" spans="1:1" x14ac:dyDescent="0.3">
      <c r="A36" s="36"/>
    </row>
    <row r="37" spans="1:1" x14ac:dyDescent="0.3">
      <c r="A37" s="36"/>
    </row>
    <row r="38" spans="1:1" x14ac:dyDescent="0.3">
      <c r="A38" s="36"/>
    </row>
    <row r="39" spans="1:1" x14ac:dyDescent="0.3">
      <c r="A39" s="36"/>
    </row>
    <row r="40" spans="1:1" x14ac:dyDescent="0.3">
      <c r="A40" s="36"/>
    </row>
    <row r="41" spans="1:1" x14ac:dyDescent="0.3">
      <c r="A41" s="36"/>
    </row>
    <row r="42" spans="1:1" x14ac:dyDescent="0.3">
      <c r="A42" s="36"/>
    </row>
    <row r="43" spans="1:1" x14ac:dyDescent="0.3">
      <c r="A43" s="36"/>
    </row>
    <row r="44" spans="1:1" x14ac:dyDescent="0.3">
      <c r="A44" s="36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85"/>
  <sheetViews>
    <sheetView topLeftCell="A75" workbookViewId="0">
      <selection activeCell="K75" sqref="K75"/>
    </sheetView>
  </sheetViews>
  <sheetFormatPr defaultRowHeight="14.4" x14ac:dyDescent="0.3"/>
  <cols>
    <col min="1" max="1" width="42.6640625" style="124" customWidth="1"/>
    <col min="2" max="2" width="13.33203125" style="111" customWidth="1"/>
    <col min="3" max="3" width="10.33203125" style="129" customWidth="1"/>
    <col min="4" max="4" width="11.6640625" style="5" customWidth="1"/>
    <col min="5" max="5" width="10.109375" style="5" customWidth="1"/>
    <col min="6" max="6" width="10.5546875" style="5" customWidth="1"/>
    <col min="7" max="7" width="32.6640625" style="34" customWidth="1"/>
    <col min="8" max="22" width="9.109375"/>
  </cols>
  <sheetData>
    <row r="1" spans="1:21" ht="24.75" customHeight="1" x14ac:dyDescent="0.3">
      <c r="A1" s="132" t="s">
        <v>165</v>
      </c>
      <c r="B1" s="133"/>
      <c r="C1" s="133"/>
      <c r="D1" s="133"/>
      <c r="E1" s="133"/>
      <c r="F1" s="133"/>
      <c r="G1" s="133"/>
    </row>
    <row r="2" spans="1:21" x14ac:dyDescent="0.3">
      <c r="A2" s="120" t="s">
        <v>163</v>
      </c>
      <c r="B2" s="85" t="s">
        <v>166</v>
      </c>
      <c r="C2" s="127" t="s">
        <v>208</v>
      </c>
      <c r="D2" s="134" t="s">
        <v>167</v>
      </c>
      <c r="E2" s="135"/>
      <c r="F2" s="86" t="s">
        <v>170</v>
      </c>
      <c r="G2" s="85" t="s">
        <v>209</v>
      </c>
    </row>
    <row r="3" spans="1:21" s="69" customFormat="1" x14ac:dyDescent="0.3">
      <c r="A3" s="121" t="s">
        <v>115</v>
      </c>
      <c r="B3" s="107"/>
      <c r="C3" s="128"/>
      <c r="D3" s="71" t="s">
        <v>168</v>
      </c>
      <c r="E3" s="71" t="s">
        <v>169</v>
      </c>
      <c r="F3" s="72"/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spans="1:21" ht="28.8" x14ac:dyDescent="0.3">
      <c r="A4" s="122" t="s">
        <v>171</v>
      </c>
      <c r="B4" s="108" t="s">
        <v>172</v>
      </c>
      <c r="C4" s="74">
        <v>50</v>
      </c>
      <c r="D4" s="118"/>
      <c r="E4" s="118"/>
      <c r="F4" s="118"/>
      <c r="G4" s="75"/>
    </row>
    <row r="5" spans="1:21" s="69" customFormat="1" x14ac:dyDescent="0.3">
      <c r="A5" s="121" t="s">
        <v>118</v>
      </c>
      <c r="B5" s="107"/>
      <c r="C5" s="128"/>
      <c r="D5" s="71"/>
      <c r="E5" s="71"/>
      <c r="F5" s="71"/>
      <c r="G5" s="114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 ht="30" x14ac:dyDescent="0.3">
      <c r="A6" s="123" t="s">
        <v>162</v>
      </c>
      <c r="B6" s="109" t="s">
        <v>212</v>
      </c>
      <c r="C6" s="73"/>
      <c r="D6" s="118"/>
      <c r="E6" s="118"/>
      <c r="F6" s="118"/>
      <c r="G6" s="75"/>
    </row>
    <row r="7" spans="1:21" s="69" customFormat="1" x14ac:dyDescent="0.3">
      <c r="A7" s="121" t="s">
        <v>119</v>
      </c>
      <c r="B7" s="107"/>
      <c r="C7" s="128"/>
      <c r="D7" s="71"/>
      <c r="E7" s="71"/>
      <c r="F7" s="71"/>
      <c r="G7" s="114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</row>
    <row r="8" spans="1:21" x14ac:dyDescent="0.3">
      <c r="A8" s="123" t="s">
        <v>123</v>
      </c>
      <c r="B8" s="110" t="s">
        <v>172</v>
      </c>
      <c r="C8" s="74"/>
      <c r="D8" s="118"/>
      <c r="E8" s="118"/>
      <c r="F8" s="118"/>
      <c r="G8" s="75"/>
    </row>
    <row r="9" spans="1:21" x14ac:dyDescent="0.3">
      <c r="A9" s="123" t="s">
        <v>173</v>
      </c>
      <c r="B9" s="110" t="s">
        <v>188</v>
      </c>
      <c r="C9" s="74"/>
      <c r="D9" s="118"/>
      <c r="E9" s="118"/>
      <c r="F9" s="118"/>
      <c r="G9" s="75"/>
    </row>
    <row r="10" spans="1:21" ht="16.2" x14ac:dyDescent="0.3">
      <c r="A10" s="123" t="s">
        <v>125</v>
      </c>
      <c r="B10" s="110" t="s">
        <v>213</v>
      </c>
      <c r="C10" s="74"/>
      <c r="D10" s="118"/>
      <c r="E10" s="118"/>
      <c r="F10" s="118"/>
      <c r="G10" s="75"/>
    </row>
    <row r="11" spans="1:21" x14ac:dyDescent="0.3">
      <c r="A11" s="123" t="s">
        <v>126</v>
      </c>
      <c r="B11" s="110" t="s">
        <v>172</v>
      </c>
      <c r="C11" s="74"/>
      <c r="D11" s="118"/>
      <c r="E11" s="118"/>
      <c r="F11" s="118"/>
      <c r="G11" s="75"/>
    </row>
    <row r="12" spans="1:21" ht="27.6" x14ac:dyDescent="0.3">
      <c r="A12" s="123" t="s">
        <v>127</v>
      </c>
      <c r="B12" s="110" t="s">
        <v>174</v>
      </c>
      <c r="C12" s="74"/>
      <c r="D12" s="118"/>
      <c r="E12" s="118"/>
      <c r="F12" s="118"/>
      <c r="G12" s="75"/>
    </row>
    <row r="13" spans="1:21" ht="19.5" customHeight="1" x14ac:dyDescent="0.3">
      <c r="A13" s="123" t="s">
        <v>128</v>
      </c>
      <c r="B13" s="110" t="s">
        <v>213</v>
      </c>
      <c r="C13" s="74"/>
      <c r="D13" s="118"/>
      <c r="E13" s="118"/>
      <c r="F13" s="118"/>
      <c r="G13" s="75"/>
    </row>
    <row r="14" spans="1:21" s="69" customFormat="1" x14ac:dyDescent="0.3">
      <c r="A14" s="121" t="s">
        <v>116</v>
      </c>
      <c r="B14" s="107"/>
      <c r="C14" s="128"/>
      <c r="D14" s="71"/>
      <c r="E14" s="71"/>
      <c r="F14" s="71"/>
      <c r="G14" s="114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 x14ac:dyDescent="0.3">
      <c r="A15" s="123" t="s">
        <v>123</v>
      </c>
      <c r="B15" s="110" t="s">
        <v>172</v>
      </c>
      <c r="C15" s="74"/>
      <c r="D15" s="118"/>
      <c r="E15" s="118"/>
      <c r="F15" s="118"/>
      <c r="G15" s="75"/>
    </row>
    <row r="16" spans="1:21" ht="28.8" x14ac:dyDescent="0.3">
      <c r="A16" s="123" t="s">
        <v>175</v>
      </c>
      <c r="B16" s="110" t="s">
        <v>176</v>
      </c>
      <c r="C16" s="74"/>
      <c r="D16" s="118"/>
      <c r="E16" s="118"/>
      <c r="F16" s="118"/>
      <c r="G16" s="75"/>
    </row>
    <row r="17" spans="1:21" ht="41.4" x14ac:dyDescent="0.3">
      <c r="A17" s="123" t="s">
        <v>139</v>
      </c>
      <c r="B17" s="110"/>
      <c r="C17" s="74"/>
      <c r="D17" s="118"/>
      <c r="E17" s="118"/>
      <c r="F17" s="118"/>
      <c r="G17" s="75"/>
    </row>
    <row r="18" spans="1:21" s="69" customFormat="1" x14ac:dyDescent="0.3">
      <c r="A18" s="121" t="s">
        <v>120</v>
      </c>
      <c r="B18" s="107"/>
      <c r="C18" s="128"/>
      <c r="D18" s="71"/>
      <c r="E18" s="71"/>
      <c r="F18" s="71"/>
      <c r="G18" s="114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</row>
    <row r="19" spans="1:21" ht="27.6" x14ac:dyDescent="0.3">
      <c r="A19" s="123" t="s">
        <v>148</v>
      </c>
      <c r="B19" s="110" t="s">
        <v>214</v>
      </c>
      <c r="C19" s="74"/>
      <c r="D19" s="118"/>
      <c r="E19" s="118"/>
      <c r="F19" s="118"/>
      <c r="G19" s="75"/>
    </row>
    <row r="20" spans="1:21" ht="27.6" x14ac:dyDescent="0.3">
      <c r="A20" s="123" t="s">
        <v>161</v>
      </c>
      <c r="B20" s="110" t="s">
        <v>214</v>
      </c>
      <c r="C20" s="74"/>
      <c r="D20" s="118"/>
      <c r="E20" s="118"/>
      <c r="F20" s="118"/>
      <c r="G20" s="75"/>
    </row>
    <row r="21" spans="1:21" ht="32.25" customHeight="1" x14ac:dyDescent="0.3"/>
    <row r="22" spans="1:21" x14ac:dyDescent="0.3">
      <c r="A22" s="125" t="s">
        <v>164</v>
      </c>
      <c r="B22" s="116" t="s">
        <v>166</v>
      </c>
      <c r="C22" s="130" t="s">
        <v>208</v>
      </c>
      <c r="D22" s="136" t="s">
        <v>167</v>
      </c>
      <c r="E22" s="137"/>
      <c r="F22" s="117" t="s">
        <v>170</v>
      </c>
      <c r="G22" s="116" t="s">
        <v>209</v>
      </c>
    </row>
    <row r="23" spans="1:21" s="69" customFormat="1" x14ac:dyDescent="0.3">
      <c r="A23" s="121" t="s">
        <v>119</v>
      </c>
      <c r="B23" s="107"/>
      <c r="C23" s="128"/>
      <c r="D23" s="71"/>
      <c r="E23" s="71"/>
      <c r="F23" s="71"/>
      <c r="G23" s="114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</row>
    <row r="24" spans="1:21" ht="27.6" x14ac:dyDescent="0.3">
      <c r="A24" s="123" t="s">
        <v>179</v>
      </c>
      <c r="B24" s="110" t="s">
        <v>188</v>
      </c>
      <c r="C24" s="74"/>
      <c r="D24" s="118"/>
      <c r="E24" s="118"/>
      <c r="F24" s="118"/>
      <c r="G24" s="75"/>
    </row>
    <row r="25" spans="1:21" x14ac:dyDescent="0.3">
      <c r="A25" s="123" t="s">
        <v>177</v>
      </c>
      <c r="B25" s="110" t="s">
        <v>188</v>
      </c>
      <c r="C25" s="74"/>
      <c r="D25" s="118"/>
      <c r="E25" s="118"/>
      <c r="F25" s="118"/>
      <c r="G25" s="75"/>
    </row>
    <row r="26" spans="1:21" x14ac:dyDescent="0.3">
      <c r="A26" s="123" t="s">
        <v>72</v>
      </c>
      <c r="B26" s="110" t="s">
        <v>187</v>
      </c>
      <c r="C26" s="74"/>
      <c r="D26" s="118"/>
      <c r="E26" s="118"/>
      <c r="F26" s="118"/>
      <c r="G26" s="75"/>
    </row>
    <row r="27" spans="1:21" x14ac:dyDescent="0.3">
      <c r="A27" s="123" t="s">
        <v>159</v>
      </c>
      <c r="B27" s="110" t="s">
        <v>172</v>
      </c>
      <c r="C27" s="74"/>
      <c r="D27" s="118"/>
      <c r="E27" s="118"/>
      <c r="F27" s="118"/>
      <c r="G27" s="75"/>
    </row>
    <row r="28" spans="1:21" ht="27.6" x14ac:dyDescent="0.3">
      <c r="A28" s="123" t="s">
        <v>124</v>
      </c>
      <c r="B28" s="110"/>
      <c r="C28" s="74"/>
      <c r="D28" s="118"/>
      <c r="E28" s="118"/>
      <c r="F28" s="118"/>
      <c r="G28" s="75"/>
    </row>
    <row r="29" spans="1:21" ht="41.4" x14ac:dyDescent="0.3">
      <c r="A29" s="123" t="s">
        <v>129</v>
      </c>
      <c r="B29" s="110" t="s">
        <v>185</v>
      </c>
      <c r="C29" s="74"/>
      <c r="D29" s="118"/>
      <c r="E29" s="118"/>
      <c r="F29" s="118"/>
      <c r="G29" s="75"/>
    </row>
    <row r="30" spans="1:21" s="69" customFormat="1" x14ac:dyDescent="0.3">
      <c r="A30" s="121" t="s">
        <v>116</v>
      </c>
      <c r="B30" s="107"/>
      <c r="C30" s="128"/>
      <c r="D30" s="71"/>
      <c r="E30" s="71"/>
      <c r="F30" s="71"/>
      <c r="G30" s="11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</row>
    <row r="31" spans="1:21" ht="27.6" x14ac:dyDescent="0.3">
      <c r="A31" s="123" t="s">
        <v>130</v>
      </c>
      <c r="B31" s="110" t="s">
        <v>188</v>
      </c>
      <c r="C31" s="74"/>
      <c r="D31" s="118"/>
      <c r="E31" s="118"/>
      <c r="F31" s="118"/>
      <c r="G31" s="75"/>
    </row>
    <row r="32" spans="1:21" x14ac:dyDescent="0.3">
      <c r="A32" s="123" t="s">
        <v>122</v>
      </c>
      <c r="B32" s="110" t="s">
        <v>188</v>
      </c>
      <c r="C32" s="74"/>
      <c r="D32" s="118"/>
      <c r="E32" s="118"/>
      <c r="F32" s="118"/>
      <c r="G32" s="75"/>
    </row>
    <row r="33" spans="1:21" x14ac:dyDescent="0.3">
      <c r="A33" s="123" t="s">
        <v>72</v>
      </c>
      <c r="B33" s="110" t="s">
        <v>187</v>
      </c>
      <c r="C33" s="74"/>
      <c r="D33" s="118"/>
      <c r="E33" s="118"/>
      <c r="F33" s="118"/>
      <c r="G33" s="75"/>
    </row>
    <row r="34" spans="1:21" ht="27.6" x14ac:dyDescent="0.3">
      <c r="A34" s="123" t="s">
        <v>131</v>
      </c>
      <c r="B34" s="110" t="s">
        <v>180</v>
      </c>
      <c r="C34" s="74"/>
      <c r="D34" s="118"/>
      <c r="E34" s="118"/>
      <c r="F34" s="118"/>
      <c r="G34" s="75"/>
    </row>
    <row r="35" spans="1:21" ht="27.6" x14ac:dyDescent="0.3">
      <c r="A35" s="123" t="s">
        <v>132</v>
      </c>
      <c r="B35" s="110"/>
      <c r="C35" s="74"/>
      <c r="D35" s="118"/>
      <c r="E35" s="118"/>
      <c r="F35" s="118"/>
      <c r="G35" s="75"/>
    </row>
    <row r="36" spans="1:21" x14ac:dyDescent="0.3">
      <c r="A36" s="123" t="s">
        <v>133</v>
      </c>
      <c r="B36" s="110" t="s">
        <v>178</v>
      </c>
      <c r="C36" s="74"/>
      <c r="D36" s="118"/>
      <c r="E36" s="118"/>
      <c r="F36" s="118"/>
      <c r="G36" s="75"/>
    </row>
    <row r="37" spans="1:21" ht="27.6" x14ac:dyDescent="0.3">
      <c r="A37" s="123" t="s">
        <v>124</v>
      </c>
      <c r="B37" s="110"/>
      <c r="C37" s="74"/>
      <c r="D37" s="118"/>
      <c r="E37" s="118"/>
      <c r="F37" s="118"/>
      <c r="G37" s="75"/>
    </row>
    <row r="38" spans="1:21" ht="27.6" x14ac:dyDescent="0.3">
      <c r="A38" s="123" t="s">
        <v>181</v>
      </c>
      <c r="B38" s="110" t="s">
        <v>188</v>
      </c>
      <c r="C38" s="74"/>
      <c r="D38" s="118"/>
      <c r="E38" s="118"/>
      <c r="F38" s="118"/>
      <c r="G38" s="75"/>
    </row>
    <row r="39" spans="1:21" ht="27.6" x14ac:dyDescent="0.3">
      <c r="A39" s="123" t="s">
        <v>182</v>
      </c>
      <c r="B39" s="110" t="s">
        <v>188</v>
      </c>
      <c r="C39" s="74"/>
      <c r="D39" s="118"/>
      <c r="E39" s="118"/>
      <c r="F39" s="118"/>
      <c r="G39" s="75"/>
    </row>
    <row r="40" spans="1:21" ht="27.6" x14ac:dyDescent="0.3">
      <c r="A40" s="123" t="s">
        <v>134</v>
      </c>
      <c r="B40" s="110" t="s">
        <v>187</v>
      </c>
      <c r="C40" s="74"/>
      <c r="D40" s="118"/>
      <c r="E40" s="118"/>
      <c r="F40" s="118"/>
      <c r="G40" s="75"/>
    </row>
    <row r="41" spans="1:21" ht="27.6" x14ac:dyDescent="0.3">
      <c r="A41" s="123" t="s">
        <v>135</v>
      </c>
      <c r="B41" s="110"/>
      <c r="C41" s="74"/>
      <c r="D41" s="118"/>
      <c r="E41" s="118"/>
      <c r="F41" s="118"/>
      <c r="G41" s="75"/>
    </row>
    <row r="42" spans="1:21" x14ac:dyDescent="0.3">
      <c r="A42" s="123" t="s">
        <v>136</v>
      </c>
      <c r="B42" s="110" t="s">
        <v>183</v>
      </c>
      <c r="C42" s="74"/>
      <c r="D42" s="118"/>
      <c r="E42" s="118"/>
      <c r="F42" s="118"/>
      <c r="G42" s="75"/>
    </row>
    <row r="43" spans="1:21" ht="27.6" x14ac:dyDescent="0.3">
      <c r="A43" s="123" t="s">
        <v>137</v>
      </c>
      <c r="B43" s="110" t="s">
        <v>184</v>
      </c>
      <c r="C43" s="74"/>
      <c r="D43" s="118"/>
      <c r="E43" s="118"/>
      <c r="F43" s="118"/>
      <c r="G43" s="75"/>
    </row>
    <row r="44" spans="1:21" ht="27.6" x14ac:dyDescent="0.3">
      <c r="A44" s="123" t="s">
        <v>138</v>
      </c>
      <c r="B44" s="110" t="s">
        <v>186</v>
      </c>
      <c r="C44" s="74"/>
      <c r="D44" s="118"/>
      <c r="E44" s="118"/>
      <c r="F44" s="118"/>
      <c r="G44" s="75"/>
    </row>
    <row r="45" spans="1:21" ht="41.4" x14ac:dyDescent="0.3">
      <c r="A45" s="123" t="s">
        <v>139</v>
      </c>
      <c r="B45" s="110" t="s">
        <v>215</v>
      </c>
      <c r="C45" s="74"/>
      <c r="D45" s="118"/>
      <c r="E45" s="118"/>
      <c r="F45" s="118"/>
      <c r="G45" s="75"/>
    </row>
    <row r="46" spans="1:21" ht="55.2" x14ac:dyDescent="0.3">
      <c r="A46" s="123" t="s">
        <v>140</v>
      </c>
      <c r="B46" s="110" t="s">
        <v>185</v>
      </c>
      <c r="C46" s="74"/>
      <c r="D46" s="118"/>
      <c r="E46" s="118"/>
      <c r="F46" s="118"/>
      <c r="G46" s="75"/>
    </row>
    <row r="47" spans="1:21" s="69" customFormat="1" x14ac:dyDescent="0.3">
      <c r="A47" s="121" t="s">
        <v>117</v>
      </c>
      <c r="B47" s="107"/>
      <c r="C47" s="128"/>
      <c r="D47" s="71"/>
      <c r="E47" s="71"/>
      <c r="F47" s="71"/>
      <c r="G47" s="114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</row>
    <row r="48" spans="1:21" ht="27.6" x14ac:dyDescent="0.3">
      <c r="A48" s="123" t="s">
        <v>141</v>
      </c>
      <c r="B48" s="110" t="s">
        <v>193</v>
      </c>
      <c r="C48" s="74"/>
      <c r="D48" s="118"/>
      <c r="E48" s="118"/>
      <c r="F48" s="118"/>
      <c r="G48" s="75"/>
    </row>
    <row r="49" spans="1:21" ht="27.6" x14ac:dyDescent="0.3">
      <c r="A49" s="126" t="s">
        <v>142</v>
      </c>
      <c r="B49" s="112"/>
      <c r="C49" s="76"/>
      <c r="D49" s="118"/>
      <c r="E49" s="118"/>
      <c r="F49" s="118"/>
      <c r="G49" s="75"/>
    </row>
    <row r="50" spans="1:21" x14ac:dyDescent="0.3">
      <c r="A50" s="123" t="s">
        <v>143</v>
      </c>
      <c r="B50" s="110"/>
      <c r="C50" s="74"/>
      <c r="D50" s="118"/>
      <c r="E50" s="118"/>
      <c r="F50" s="118"/>
      <c r="G50" s="75"/>
    </row>
    <row r="51" spans="1:21" x14ac:dyDescent="0.3">
      <c r="A51" s="123" t="s">
        <v>144</v>
      </c>
      <c r="B51" s="110"/>
      <c r="C51" s="74"/>
      <c r="D51" s="118"/>
      <c r="E51" s="118"/>
      <c r="F51" s="118"/>
      <c r="G51" s="75"/>
    </row>
    <row r="52" spans="1:21" x14ac:dyDescent="0.3">
      <c r="A52" s="123" t="s">
        <v>145</v>
      </c>
      <c r="B52" s="110"/>
      <c r="C52" s="74"/>
      <c r="D52" s="118"/>
      <c r="E52" s="118"/>
      <c r="F52" s="118"/>
      <c r="G52" s="75"/>
    </row>
    <row r="53" spans="1:21" ht="41.4" x14ac:dyDescent="0.3">
      <c r="A53" s="123" t="s">
        <v>146</v>
      </c>
      <c r="B53" s="110" t="s">
        <v>185</v>
      </c>
      <c r="C53" s="74"/>
      <c r="D53" s="118"/>
      <c r="E53" s="118"/>
      <c r="F53" s="118"/>
      <c r="G53" s="75"/>
    </row>
    <row r="54" spans="1:21" s="69" customFormat="1" x14ac:dyDescent="0.3">
      <c r="A54" s="121" t="s">
        <v>120</v>
      </c>
      <c r="B54" s="107"/>
      <c r="C54" s="128"/>
      <c r="D54" s="71"/>
      <c r="E54" s="71"/>
      <c r="F54" s="71"/>
      <c r="G54" s="114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</row>
    <row r="55" spans="1:21" ht="27.6" x14ac:dyDescent="0.3">
      <c r="A55" s="123" t="s">
        <v>147</v>
      </c>
      <c r="B55" s="110"/>
      <c r="C55" s="74">
        <v>10</v>
      </c>
      <c r="D55" s="119"/>
      <c r="E55" s="119"/>
      <c r="F55" s="119"/>
      <c r="G55" s="75"/>
    </row>
    <row r="56" spans="1:21" ht="27.6" x14ac:dyDescent="0.3">
      <c r="A56" s="123" t="s">
        <v>149</v>
      </c>
      <c r="B56" s="110"/>
      <c r="C56" s="74" t="s">
        <v>220</v>
      </c>
      <c r="D56" s="119"/>
      <c r="E56" s="119"/>
      <c r="F56" s="119"/>
      <c r="G56" s="75"/>
    </row>
    <row r="57" spans="1:21" s="69" customFormat="1" x14ac:dyDescent="0.3">
      <c r="A57" s="121" t="s">
        <v>118</v>
      </c>
      <c r="B57" s="107"/>
      <c r="C57" s="128"/>
      <c r="D57" s="71"/>
      <c r="E57" s="71"/>
      <c r="F57" s="71"/>
      <c r="G57" s="114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</row>
    <row r="58" spans="1:21" ht="41.4" x14ac:dyDescent="0.3">
      <c r="A58" s="123" t="s">
        <v>150</v>
      </c>
      <c r="B58" s="110"/>
      <c r="C58" s="74">
        <v>10</v>
      </c>
      <c r="D58" s="119"/>
      <c r="E58" s="119"/>
      <c r="F58" s="119"/>
      <c r="G58" s="75"/>
    </row>
    <row r="59" spans="1:21" ht="27.6" x14ac:dyDescent="0.3">
      <c r="A59" s="123" t="s">
        <v>151</v>
      </c>
      <c r="B59" s="110"/>
      <c r="C59" s="74" t="s">
        <v>67</v>
      </c>
      <c r="D59" s="118"/>
      <c r="E59" s="118"/>
      <c r="F59" s="118"/>
      <c r="G59" s="75"/>
    </row>
    <row r="60" spans="1:21" x14ac:dyDescent="0.3">
      <c r="A60" s="123" t="s">
        <v>152</v>
      </c>
      <c r="B60" s="110"/>
      <c r="C60" s="74" t="s">
        <v>219</v>
      </c>
      <c r="D60" s="118"/>
      <c r="E60" s="118"/>
      <c r="F60" s="118"/>
      <c r="G60" s="75"/>
    </row>
    <row r="61" spans="1:21" ht="27.6" x14ac:dyDescent="0.3">
      <c r="A61" s="123" t="s">
        <v>153</v>
      </c>
      <c r="B61" s="110"/>
      <c r="C61" s="74" t="s">
        <v>220</v>
      </c>
      <c r="D61" s="118"/>
      <c r="E61" s="118"/>
      <c r="F61" s="118"/>
      <c r="G61" s="75"/>
    </row>
    <row r="62" spans="1:21" ht="41.4" x14ac:dyDescent="0.3">
      <c r="A62" s="123" t="s">
        <v>154</v>
      </c>
      <c r="B62" s="110" t="s">
        <v>185</v>
      </c>
      <c r="C62" s="74"/>
      <c r="D62" s="118"/>
      <c r="E62" s="118"/>
      <c r="F62" s="118"/>
      <c r="G62" s="75"/>
    </row>
    <row r="63" spans="1:21" s="69" customFormat="1" x14ac:dyDescent="0.3">
      <c r="A63" s="121" t="s">
        <v>158</v>
      </c>
      <c r="B63" s="107"/>
      <c r="C63" s="128"/>
      <c r="D63" s="71"/>
      <c r="E63" s="71"/>
      <c r="F63" s="71"/>
      <c r="G63" s="114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</row>
    <row r="64" spans="1:21" s="69" customFormat="1" ht="27.6" x14ac:dyDescent="0.25">
      <c r="A64" s="123" t="s">
        <v>210</v>
      </c>
      <c r="B64" s="113"/>
      <c r="C64" s="131" t="s">
        <v>216</v>
      </c>
      <c r="D64" s="106"/>
      <c r="E64" s="106"/>
      <c r="F64" s="106"/>
      <c r="G64" s="115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</row>
    <row r="65" spans="1:21" ht="28.8" x14ac:dyDescent="0.3">
      <c r="A65" s="123" t="s">
        <v>211</v>
      </c>
      <c r="B65" s="108"/>
      <c r="C65" s="110" t="s">
        <v>217</v>
      </c>
      <c r="D65" s="118"/>
      <c r="E65" s="118"/>
      <c r="F65" s="118"/>
      <c r="G65" s="75"/>
    </row>
    <row r="66" spans="1:21" ht="27.6" x14ac:dyDescent="0.3">
      <c r="A66" s="123" t="s">
        <v>155</v>
      </c>
      <c r="B66" s="110" t="s">
        <v>185</v>
      </c>
      <c r="C66" s="74"/>
      <c r="D66" s="118"/>
      <c r="E66" s="118"/>
      <c r="F66" s="118"/>
      <c r="G66" s="75"/>
    </row>
    <row r="67" spans="1:21" s="69" customFormat="1" x14ac:dyDescent="0.3">
      <c r="A67" s="121" t="s">
        <v>121</v>
      </c>
      <c r="B67" s="107"/>
      <c r="C67" s="128"/>
      <c r="D67" s="71"/>
      <c r="E67" s="71"/>
      <c r="F67" s="71"/>
      <c r="G67" s="114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</row>
    <row r="68" spans="1:21" x14ac:dyDescent="0.3">
      <c r="A68" s="123" t="s">
        <v>218</v>
      </c>
      <c r="B68" s="108"/>
      <c r="C68" s="110" t="s">
        <v>216</v>
      </c>
      <c r="D68" s="118"/>
      <c r="E68" s="118"/>
      <c r="F68" s="118"/>
      <c r="G68" s="75"/>
    </row>
    <row r="69" spans="1:21" x14ac:dyDescent="0.3">
      <c r="A69" s="123" t="s">
        <v>157</v>
      </c>
      <c r="B69" s="108"/>
      <c r="C69" s="110">
        <v>300</v>
      </c>
      <c r="D69" s="119"/>
      <c r="E69" s="119"/>
      <c r="F69" s="119"/>
      <c r="G69" s="75"/>
    </row>
    <row r="70" spans="1:21" ht="27.6" x14ac:dyDescent="0.3">
      <c r="A70" s="123" t="s">
        <v>156</v>
      </c>
      <c r="B70" s="110" t="s">
        <v>185</v>
      </c>
      <c r="C70" s="74"/>
      <c r="D70" s="118"/>
      <c r="E70" s="118"/>
      <c r="F70" s="118"/>
      <c r="G70" s="75"/>
    </row>
    <row r="72" spans="1:21" x14ac:dyDescent="0.3">
      <c r="A72" s="124" t="s">
        <v>228</v>
      </c>
    </row>
    <row r="73" spans="1:21" ht="28.8" x14ac:dyDescent="0.3">
      <c r="A73" s="124" t="s">
        <v>229</v>
      </c>
    </row>
    <row r="74" spans="1:21" x14ac:dyDescent="0.3">
      <c r="A74" s="124" t="s">
        <v>230</v>
      </c>
    </row>
    <row r="75" spans="1:21" ht="28.8" x14ac:dyDescent="0.3">
      <c r="A75" s="124" t="s">
        <v>231</v>
      </c>
    </row>
    <row r="76" spans="1:21" ht="43.2" x14ac:dyDescent="0.3">
      <c r="A76" s="124" t="s">
        <v>232</v>
      </c>
    </row>
    <row r="77" spans="1:21" x14ac:dyDescent="0.3">
      <c r="A77" s="124" t="s">
        <v>233</v>
      </c>
    </row>
    <row r="78" spans="1:21" ht="28.8" x14ac:dyDescent="0.3">
      <c r="A78" s="124" t="s">
        <v>234</v>
      </c>
    </row>
    <row r="79" spans="1:21" ht="43.2" x14ac:dyDescent="0.3">
      <c r="A79" s="124" t="s">
        <v>235</v>
      </c>
    </row>
    <row r="80" spans="1:21" ht="57.6" x14ac:dyDescent="0.3">
      <c r="A80" s="124" t="s">
        <v>236</v>
      </c>
    </row>
    <row r="81" spans="1:1" ht="28.8" x14ac:dyDescent="0.3">
      <c r="A81" s="124" t="s">
        <v>237</v>
      </c>
    </row>
    <row r="82" spans="1:1" ht="43.2" x14ac:dyDescent="0.3">
      <c r="A82" s="124" t="s">
        <v>238</v>
      </c>
    </row>
    <row r="83" spans="1:1" x14ac:dyDescent="0.3">
      <c r="A83" s="124" t="s">
        <v>239</v>
      </c>
    </row>
    <row r="84" spans="1:1" ht="57.6" x14ac:dyDescent="0.3">
      <c r="A84" s="124" t="s">
        <v>240</v>
      </c>
    </row>
    <row r="85" spans="1:1" ht="57.6" x14ac:dyDescent="0.3">
      <c r="A85" s="124" t="s">
        <v>241</v>
      </c>
    </row>
  </sheetData>
  <mergeCells count="3">
    <mergeCell ref="A1:G1"/>
    <mergeCell ref="D2:E2"/>
    <mergeCell ref="D22:E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"/>
  <sheetViews>
    <sheetView workbookViewId="0">
      <selection activeCell="G7" sqref="G7"/>
    </sheetView>
  </sheetViews>
  <sheetFormatPr defaultRowHeight="14.4" x14ac:dyDescent="0.3"/>
  <cols>
    <col min="1" max="1" width="40.88671875" customWidth="1"/>
    <col min="2" max="3" width="28" customWidth="1"/>
    <col min="4" max="4" width="11" style="5" customWidth="1"/>
    <col min="5" max="5" width="9.5546875" style="5" customWidth="1"/>
    <col min="6" max="6" width="13.88671875" style="5" customWidth="1"/>
    <col min="7" max="7" width="13.109375" style="5" customWidth="1"/>
    <col min="8" max="8" width="57.109375" customWidth="1"/>
  </cols>
  <sheetData>
    <row r="1" spans="1:8" s="4" customFormat="1" ht="18" x14ac:dyDescent="0.4">
      <c r="A1" s="53" t="s">
        <v>114</v>
      </c>
    </row>
    <row r="2" spans="1:8" s="34" customFormat="1" ht="28.2" x14ac:dyDescent="0.3">
      <c r="A2" s="26" t="s">
        <v>60</v>
      </c>
      <c r="B2" s="26" t="s">
        <v>61</v>
      </c>
      <c r="C2" s="26" t="s">
        <v>62</v>
      </c>
      <c r="D2" s="26" t="s">
        <v>63</v>
      </c>
      <c r="E2" s="26" t="s">
        <v>64</v>
      </c>
      <c r="F2" s="35" t="s">
        <v>95</v>
      </c>
      <c r="G2" s="26" t="s">
        <v>66</v>
      </c>
      <c r="H2" s="26" t="s">
        <v>76</v>
      </c>
    </row>
    <row r="4" spans="1:8" x14ac:dyDescent="0.3">
      <c r="A4" t="s">
        <v>31</v>
      </c>
      <c r="B4" t="s">
        <v>32</v>
      </c>
      <c r="C4" t="s">
        <v>33</v>
      </c>
      <c r="D4" s="61">
        <v>43299</v>
      </c>
      <c r="E4" s="8">
        <v>43392</v>
      </c>
      <c r="F4" s="2">
        <f t="shared" ref="F4:F12" si="0">(E4-D4)/7</f>
        <v>13.285714285714286</v>
      </c>
      <c r="G4" s="55" t="s">
        <v>21</v>
      </c>
    </row>
    <row r="5" spans="1:8" x14ac:dyDescent="0.3">
      <c r="A5" t="s">
        <v>34</v>
      </c>
      <c r="B5" t="s">
        <v>35</v>
      </c>
      <c r="C5" t="s">
        <v>7</v>
      </c>
      <c r="D5" s="61">
        <v>42370</v>
      </c>
      <c r="E5" s="61">
        <v>43497</v>
      </c>
      <c r="F5" s="2">
        <f t="shared" si="0"/>
        <v>161</v>
      </c>
      <c r="G5" s="55" t="s">
        <v>21</v>
      </c>
    </row>
    <row r="6" spans="1:8" x14ac:dyDescent="0.3">
      <c r="A6" t="s">
        <v>36</v>
      </c>
      <c r="B6" t="s">
        <v>37</v>
      </c>
      <c r="C6" t="s">
        <v>7</v>
      </c>
      <c r="D6" s="61">
        <v>42736</v>
      </c>
      <c r="E6" s="61">
        <v>43497</v>
      </c>
      <c r="F6" s="2">
        <f t="shared" si="0"/>
        <v>108.71428571428571</v>
      </c>
      <c r="G6" s="55" t="s">
        <v>21</v>
      </c>
    </row>
    <row r="7" spans="1:8" x14ac:dyDescent="0.3">
      <c r="A7" t="s">
        <v>221</v>
      </c>
      <c r="B7" t="s">
        <v>222</v>
      </c>
      <c r="C7" t="s">
        <v>7</v>
      </c>
      <c r="D7" s="61">
        <v>43738</v>
      </c>
      <c r="E7" s="61">
        <v>43830</v>
      </c>
      <c r="F7" s="2">
        <f t="shared" si="0"/>
        <v>13.142857142857142</v>
      </c>
    </row>
    <row r="8" spans="1:8" x14ac:dyDescent="0.3">
      <c r="A8" t="s">
        <v>223</v>
      </c>
      <c r="B8" t="s">
        <v>222</v>
      </c>
      <c r="C8" t="s">
        <v>7</v>
      </c>
      <c r="D8" s="61">
        <v>43617</v>
      </c>
      <c r="E8" s="61">
        <v>43708</v>
      </c>
      <c r="F8" s="2">
        <f t="shared" si="0"/>
        <v>13</v>
      </c>
    </row>
    <row r="9" spans="1:8" ht="28.8" x14ac:dyDescent="0.3">
      <c r="A9" s="32" t="s">
        <v>224</v>
      </c>
      <c r="B9" t="s">
        <v>222</v>
      </c>
      <c r="C9" t="s">
        <v>7</v>
      </c>
      <c r="D9" s="61">
        <v>43617</v>
      </c>
      <c r="E9" s="61">
        <v>43830</v>
      </c>
      <c r="F9" s="2">
        <f t="shared" si="0"/>
        <v>30.428571428571427</v>
      </c>
      <c r="H9" s="5"/>
    </row>
    <row r="10" spans="1:8" ht="28.8" x14ac:dyDescent="0.3">
      <c r="A10" s="32" t="s">
        <v>225</v>
      </c>
      <c r="B10" t="s">
        <v>222</v>
      </c>
      <c r="C10" t="s">
        <v>7</v>
      </c>
      <c r="D10" s="61">
        <v>43800</v>
      </c>
      <c r="E10" s="61">
        <v>43891</v>
      </c>
      <c r="F10" s="2">
        <f t="shared" si="0"/>
        <v>13</v>
      </c>
    </row>
    <row r="11" spans="1:8" ht="28.8" x14ac:dyDescent="0.3">
      <c r="A11" s="32" t="s">
        <v>226</v>
      </c>
      <c r="B11" t="s">
        <v>222</v>
      </c>
      <c r="C11" t="s">
        <v>7</v>
      </c>
      <c r="D11" s="61">
        <v>43800</v>
      </c>
      <c r="E11" s="61">
        <v>43891</v>
      </c>
      <c r="F11" s="2">
        <f t="shared" si="0"/>
        <v>13</v>
      </c>
    </row>
    <row r="12" spans="1:8" ht="28.8" x14ac:dyDescent="0.3">
      <c r="A12" s="32" t="s">
        <v>227</v>
      </c>
      <c r="B12" t="s">
        <v>222</v>
      </c>
      <c r="C12" t="s">
        <v>7</v>
      </c>
      <c r="D12" s="61">
        <v>43800</v>
      </c>
      <c r="E12" s="61">
        <v>43891</v>
      </c>
      <c r="F12" s="2">
        <f t="shared" si="0"/>
        <v>13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M76"/>
  <sheetViews>
    <sheetView zoomScale="110" zoomScaleNormal="110" zoomScaleSheetLayoutView="140" workbookViewId="0">
      <selection activeCell="A7" sqref="A7"/>
    </sheetView>
  </sheetViews>
  <sheetFormatPr defaultRowHeight="14.4" x14ac:dyDescent="0.3"/>
  <cols>
    <col min="1" max="1" width="49.6640625" customWidth="1"/>
    <col min="2" max="2" width="21.88671875" customWidth="1"/>
    <col min="3" max="3" width="22.109375" customWidth="1"/>
    <col min="4" max="4" width="13.109375" customWidth="1"/>
    <col min="5" max="5" width="12" customWidth="1"/>
    <col min="6" max="6" width="11" customWidth="1"/>
    <col min="7" max="7" width="10.6640625" customWidth="1"/>
    <col min="8" max="9" width="13.88671875" style="6" customWidth="1"/>
    <col min="10" max="10" width="19.109375" customWidth="1"/>
    <col min="11" max="11" width="93.88671875" customWidth="1"/>
    <col min="12" max="91" width="9.109375"/>
  </cols>
  <sheetData>
    <row r="1" spans="1:91" ht="15.6" x14ac:dyDescent="0.3">
      <c r="A1" s="9" t="s">
        <v>192</v>
      </c>
    </row>
    <row r="2" spans="1:91" s="25" customFormat="1" ht="39.6" x14ac:dyDescent="0.25">
      <c r="A2" s="22" t="s">
        <v>60</v>
      </c>
      <c r="B2" s="22" t="s">
        <v>61</v>
      </c>
      <c r="C2" s="22" t="s">
        <v>89</v>
      </c>
      <c r="D2" s="22" t="s">
        <v>100</v>
      </c>
      <c r="E2" s="22" t="s">
        <v>101</v>
      </c>
      <c r="F2" s="22" t="s">
        <v>63</v>
      </c>
      <c r="G2" s="22" t="s">
        <v>64</v>
      </c>
      <c r="H2" s="23" t="s">
        <v>65</v>
      </c>
      <c r="I2" s="23" t="s">
        <v>74</v>
      </c>
      <c r="J2" s="22" t="s">
        <v>66</v>
      </c>
      <c r="K2" s="22" t="s">
        <v>27</v>
      </c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</row>
    <row r="3" spans="1:91" x14ac:dyDescent="0.3">
      <c r="B3" s="5"/>
      <c r="C3" s="5"/>
      <c r="D3" s="5"/>
      <c r="E3" s="5"/>
      <c r="F3" s="5"/>
      <c r="G3" s="5"/>
      <c r="H3" s="6" t="s">
        <v>73</v>
      </c>
      <c r="I3" s="19">
        <v>43516</v>
      </c>
      <c r="J3" s="4"/>
    </row>
    <row r="4" spans="1:91" ht="15.6" x14ac:dyDescent="0.3">
      <c r="A4" s="14" t="s">
        <v>52</v>
      </c>
      <c r="B4" s="11"/>
      <c r="C4" s="11"/>
      <c r="D4" s="11"/>
      <c r="E4" s="11"/>
      <c r="F4" s="11"/>
      <c r="G4" s="11"/>
      <c r="H4" s="12"/>
      <c r="I4" s="12"/>
      <c r="J4" s="13"/>
      <c r="K4" s="13"/>
    </row>
    <row r="5" spans="1:91" x14ac:dyDescent="0.3">
      <c r="A5" s="1" t="s">
        <v>107</v>
      </c>
      <c r="B5" s="5" t="s">
        <v>41</v>
      </c>
      <c r="C5" s="5" t="s">
        <v>51</v>
      </c>
      <c r="D5" s="17" t="s">
        <v>44</v>
      </c>
      <c r="E5" s="17" t="s">
        <v>44</v>
      </c>
      <c r="F5" s="8">
        <v>43497</v>
      </c>
      <c r="G5" s="8">
        <v>43525</v>
      </c>
      <c r="H5" s="7">
        <f>(G5-F5)</f>
        <v>28</v>
      </c>
      <c r="I5" s="7">
        <f>(G5-$I$3)/7</f>
        <v>1.2857142857142858</v>
      </c>
      <c r="J5" s="18" t="s">
        <v>47</v>
      </c>
    </row>
    <row r="6" spans="1:91" x14ac:dyDescent="0.3">
      <c r="A6" s="1" t="s">
        <v>38</v>
      </c>
      <c r="B6" s="5"/>
      <c r="C6" s="5"/>
      <c r="D6" s="5"/>
      <c r="E6" s="5"/>
      <c r="F6" s="8"/>
      <c r="G6" s="8"/>
      <c r="H6" s="7"/>
      <c r="I6" s="7"/>
      <c r="J6" s="5"/>
    </row>
    <row r="7" spans="1:91" x14ac:dyDescent="0.3">
      <c r="A7" s="3" t="s">
        <v>39</v>
      </c>
      <c r="B7" s="5" t="s">
        <v>42</v>
      </c>
      <c r="C7" s="5" t="s">
        <v>45</v>
      </c>
      <c r="D7" s="5"/>
      <c r="E7" s="5"/>
      <c r="F7" s="8">
        <v>43617</v>
      </c>
      <c r="G7" s="8">
        <v>43739</v>
      </c>
      <c r="H7" s="7">
        <f>(G7-F7)</f>
        <v>122</v>
      </c>
      <c r="I7" s="7">
        <f>(G7-$I$3)/7</f>
        <v>31.857142857142858</v>
      </c>
      <c r="J7" s="16" t="s">
        <v>21</v>
      </c>
    </row>
    <row r="8" spans="1:91" x14ac:dyDescent="0.3">
      <c r="A8" s="3" t="s">
        <v>103</v>
      </c>
      <c r="B8" s="5" t="s">
        <v>43</v>
      </c>
      <c r="C8" s="5" t="s">
        <v>45</v>
      </c>
      <c r="D8" s="5"/>
      <c r="E8" s="5"/>
      <c r="F8" s="8">
        <v>43709</v>
      </c>
      <c r="G8" s="8">
        <v>43800</v>
      </c>
      <c r="H8" s="7">
        <f>(G8-F8)</f>
        <v>91</v>
      </c>
      <c r="I8" s="7">
        <f>(G8-$I$3)/7</f>
        <v>40.571428571428569</v>
      </c>
      <c r="J8" s="16" t="s">
        <v>21</v>
      </c>
    </row>
    <row r="9" spans="1:91" x14ac:dyDescent="0.3">
      <c r="A9" s="3" t="s">
        <v>40</v>
      </c>
      <c r="B9" s="5" t="s">
        <v>42</v>
      </c>
      <c r="C9" s="5" t="s">
        <v>45</v>
      </c>
      <c r="D9" s="17" t="s">
        <v>44</v>
      </c>
      <c r="E9" s="17" t="s">
        <v>44</v>
      </c>
      <c r="F9" s="8">
        <v>43800</v>
      </c>
      <c r="G9" s="8">
        <v>43862</v>
      </c>
      <c r="H9" s="7">
        <f>(G9-F9)</f>
        <v>62</v>
      </c>
      <c r="I9" s="7">
        <f>(G9-$I$3)/7</f>
        <v>49.428571428571431</v>
      </c>
      <c r="J9" s="16" t="s">
        <v>21</v>
      </c>
    </row>
    <row r="10" spans="1:91" x14ac:dyDescent="0.3">
      <c r="A10" s="3" t="s">
        <v>105</v>
      </c>
      <c r="B10" s="5" t="s">
        <v>68</v>
      </c>
      <c r="C10" s="5" t="s">
        <v>69</v>
      </c>
      <c r="D10" s="5" t="s">
        <v>67</v>
      </c>
      <c r="E10" s="5" t="s">
        <v>67</v>
      </c>
      <c r="F10" s="8">
        <v>43678</v>
      </c>
      <c r="G10" s="8">
        <v>43707</v>
      </c>
      <c r="H10" s="7">
        <f>(G10-F10)</f>
        <v>29</v>
      </c>
      <c r="I10" s="7">
        <f>(G10-$I$3)/7</f>
        <v>27.285714285714285</v>
      </c>
      <c r="J10" s="5" t="s">
        <v>22</v>
      </c>
      <c r="K10" t="s">
        <v>102</v>
      </c>
    </row>
    <row r="11" spans="1:91" x14ac:dyDescent="0.3">
      <c r="A11" s="1" t="s">
        <v>106</v>
      </c>
      <c r="B11" s="5" t="s">
        <v>41</v>
      </c>
      <c r="C11" s="5" t="s">
        <v>59</v>
      </c>
      <c r="D11" s="5"/>
      <c r="E11" s="5"/>
      <c r="F11" s="8">
        <v>43556</v>
      </c>
      <c r="G11" s="8">
        <v>43647</v>
      </c>
      <c r="H11" s="7">
        <f>(G11-F11)</f>
        <v>91</v>
      </c>
      <c r="I11" s="7" t="s">
        <v>91</v>
      </c>
      <c r="J11" s="5" t="s">
        <v>70</v>
      </c>
      <c r="K11" s="4" t="s">
        <v>104</v>
      </c>
    </row>
    <row r="12" spans="1:91" s="90" customFormat="1" x14ac:dyDescent="0.3">
      <c r="A12" s="87" t="s">
        <v>196</v>
      </c>
      <c r="B12" s="5" t="s">
        <v>41</v>
      </c>
      <c r="C12" s="5" t="s">
        <v>59</v>
      </c>
      <c r="D12" s="88"/>
      <c r="E12" s="88"/>
      <c r="F12" s="91" t="s">
        <v>91</v>
      </c>
      <c r="G12" s="91" t="s">
        <v>91</v>
      </c>
      <c r="H12" s="89"/>
      <c r="I12" s="89"/>
      <c r="J12" s="64" t="s">
        <v>195</v>
      </c>
      <c r="K12" s="80" t="s">
        <v>197</v>
      </c>
    </row>
    <row r="13" spans="1:91" s="83" customFormat="1" ht="13.2" x14ac:dyDescent="0.25">
      <c r="A13" s="63"/>
      <c r="D13" s="63"/>
      <c r="E13" s="63"/>
      <c r="F13" s="63"/>
      <c r="G13" s="63"/>
      <c r="H13" s="84"/>
      <c r="I13" s="84"/>
    </row>
    <row r="14" spans="1:91" x14ac:dyDescent="0.3">
      <c r="A14" s="79"/>
      <c r="B14" s="64"/>
      <c r="C14" s="64"/>
      <c r="D14" s="80"/>
      <c r="E14" s="64"/>
      <c r="F14" s="5"/>
      <c r="G14" s="5"/>
      <c r="H14" s="7"/>
      <c r="I14" s="7"/>
    </row>
    <row r="15" spans="1:91" x14ac:dyDescent="0.3">
      <c r="B15" s="5"/>
      <c r="C15" s="5"/>
      <c r="D15" s="5"/>
      <c r="E15" s="5"/>
      <c r="F15" s="5"/>
      <c r="G15" s="5"/>
      <c r="H15" s="7"/>
      <c r="I15" s="7"/>
    </row>
    <row r="16" spans="1:91" x14ac:dyDescent="0.3">
      <c r="B16" s="5"/>
      <c r="C16" s="5"/>
      <c r="D16" s="5"/>
      <c r="E16" s="5"/>
      <c r="F16" s="5"/>
      <c r="G16" s="5"/>
      <c r="H16" s="7"/>
      <c r="I16"/>
    </row>
    <row r="17" spans="1:12" x14ac:dyDescent="0.3">
      <c r="B17" s="5"/>
      <c r="C17" s="5"/>
      <c r="D17" s="5"/>
      <c r="E17" s="5"/>
      <c r="F17" s="5"/>
      <c r="G17" s="5"/>
      <c r="H17" s="7"/>
      <c r="I17" s="7"/>
    </row>
    <row r="18" spans="1:12" x14ac:dyDescent="0.3">
      <c r="B18" s="5"/>
      <c r="C18" s="5"/>
      <c r="D18" s="5"/>
      <c r="E18" s="5"/>
      <c r="F18" s="5"/>
      <c r="G18" s="5"/>
      <c r="H18" s="7"/>
      <c r="I18" s="7"/>
    </row>
    <row r="19" spans="1:12" x14ac:dyDescent="0.3">
      <c r="D19" s="5"/>
      <c r="E19" s="5"/>
      <c r="F19" s="5"/>
      <c r="G19" s="5"/>
      <c r="H19" s="7"/>
      <c r="I19" s="7"/>
    </row>
    <row r="23" spans="1:12" ht="15.6" x14ac:dyDescent="0.3">
      <c r="A23" s="66"/>
      <c r="B23" s="5"/>
      <c r="C23" s="5"/>
      <c r="D23" s="5"/>
      <c r="E23" s="5"/>
      <c r="F23" s="5"/>
      <c r="G23" s="5"/>
      <c r="H23" s="7"/>
      <c r="I23" s="7"/>
    </row>
    <row r="24" spans="1:12" x14ac:dyDescent="0.3">
      <c r="A24" s="1"/>
      <c r="B24" s="5"/>
      <c r="C24" s="5"/>
      <c r="D24" s="5"/>
      <c r="E24" s="5"/>
      <c r="F24" s="8"/>
      <c r="G24" s="8"/>
      <c r="H24" s="7"/>
      <c r="I24" s="7"/>
      <c r="J24" s="18"/>
    </row>
    <row r="25" spans="1:12" x14ac:dyDescent="0.3">
      <c r="A25" s="1"/>
      <c r="B25" s="5"/>
      <c r="C25" s="5"/>
      <c r="D25" s="5"/>
      <c r="E25" s="5"/>
      <c r="F25" s="8"/>
      <c r="G25" s="8"/>
      <c r="H25" s="7"/>
      <c r="I25" s="7"/>
      <c r="J25" s="5"/>
    </row>
    <row r="26" spans="1:12" x14ac:dyDescent="0.3">
      <c r="A26" s="3"/>
      <c r="B26" s="5"/>
      <c r="C26" s="5"/>
      <c r="D26" s="5"/>
      <c r="E26" s="5"/>
      <c r="F26" s="8"/>
      <c r="G26" s="8"/>
      <c r="H26" s="7"/>
      <c r="I26" s="7"/>
      <c r="J26" s="16"/>
    </row>
    <row r="27" spans="1:12" x14ac:dyDescent="0.3">
      <c r="A27" s="3"/>
      <c r="B27" s="5"/>
      <c r="C27" s="5"/>
      <c r="D27" s="5"/>
      <c r="E27" s="5"/>
      <c r="F27" s="8"/>
      <c r="G27" s="8"/>
      <c r="H27" s="7"/>
      <c r="I27" s="7"/>
      <c r="J27" s="16"/>
    </row>
    <row r="28" spans="1:12" x14ac:dyDescent="0.3">
      <c r="A28" s="3"/>
      <c r="B28" s="5"/>
      <c r="C28" s="5"/>
      <c r="D28" s="5"/>
      <c r="E28" s="5"/>
      <c r="F28" s="8"/>
      <c r="G28" s="8"/>
      <c r="H28" s="7"/>
      <c r="I28" s="7"/>
      <c r="J28" s="16"/>
    </row>
    <row r="29" spans="1:12" x14ac:dyDescent="0.3">
      <c r="A29" s="3"/>
      <c r="B29" s="5"/>
      <c r="C29" s="5"/>
      <c r="D29" s="5"/>
      <c r="E29" s="5"/>
      <c r="F29" s="8"/>
      <c r="G29" s="8"/>
      <c r="H29" s="7"/>
      <c r="I29" s="7"/>
      <c r="J29" s="5"/>
    </row>
    <row r="30" spans="1:12" x14ac:dyDescent="0.3">
      <c r="A30" s="1"/>
      <c r="B30" s="5"/>
      <c r="C30" s="5"/>
      <c r="D30" s="5"/>
      <c r="E30" s="5"/>
      <c r="F30" s="5"/>
      <c r="G30" s="5"/>
      <c r="H30" s="7"/>
      <c r="I30" s="7"/>
      <c r="J30" s="5"/>
      <c r="K30" s="4"/>
    </row>
    <row r="31" spans="1:12" x14ac:dyDescent="0.3">
      <c r="A31" s="81"/>
      <c r="B31" s="78"/>
      <c r="C31" s="78"/>
      <c r="D31" s="81"/>
      <c r="E31" s="81"/>
      <c r="F31" s="81"/>
      <c r="G31" s="81"/>
      <c r="H31" s="82"/>
      <c r="I31" s="82"/>
      <c r="J31" s="78"/>
      <c r="K31" s="78"/>
      <c r="L31" s="78"/>
    </row>
    <row r="32" spans="1:12" x14ac:dyDescent="0.3">
      <c r="B32" s="5"/>
      <c r="C32" s="5"/>
      <c r="D32" s="5"/>
      <c r="E32" s="5"/>
      <c r="F32" s="5"/>
      <c r="G32" s="5"/>
      <c r="H32" s="7"/>
      <c r="I32" s="7"/>
    </row>
    <row r="33" spans="1:10" x14ac:dyDescent="0.3">
      <c r="A33" s="79"/>
      <c r="B33" s="64"/>
      <c r="C33" s="64"/>
      <c r="D33" s="80"/>
      <c r="E33" s="64"/>
      <c r="F33" s="5"/>
      <c r="G33" s="5"/>
      <c r="H33" s="7"/>
      <c r="I33" s="7"/>
    </row>
    <row r="34" spans="1:10" x14ac:dyDescent="0.3">
      <c r="B34" s="5"/>
      <c r="C34" s="5"/>
      <c r="D34" s="5"/>
      <c r="E34" s="5"/>
      <c r="F34" s="5"/>
      <c r="G34" s="5"/>
      <c r="H34" s="7"/>
      <c r="I34" s="7"/>
    </row>
    <row r="35" spans="1:10" x14ac:dyDescent="0.3">
      <c r="B35" s="5"/>
      <c r="C35" s="5"/>
      <c r="D35" s="5"/>
      <c r="E35" s="5"/>
      <c r="F35" s="5"/>
      <c r="G35" s="5"/>
      <c r="H35" s="7"/>
      <c r="I35" s="7"/>
    </row>
    <row r="36" spans="1:10" x14ac:dyDescent="0.3">
      <c r="B36" s="5"/>
      <c r="C36" s="5"/>
      <c r="D36" s="5"/>
      <c r="E36" s="5"/>
      <c r="F36" s="5"/>
      <c r="G36" s="5"/>
      <c r="H36" s="7"/>
      <c r="I36" s="7"/>
    </row>
    <row r="37" spans="1:10" x14ac:dyDescent="0.3">
      <c r="B37" s="5"/>
      <c r="C37" s="5"/>
      <c r="D37" s="5"/>
      <c r="E37" s="5"/>
      <c r="F37" s="5"/>
      <c r="G37" s="5"/>
      <c r="H37" s="7"/>
      <c r="I37" s="7"/>
    </row>
    <row r="38" spans="1:10" x14ac:dyDescent="0.3">
      <c r="D38" s="5"/>
      <c r="E38" s="5"/>
      <c r="F38" s="5"/>
      <c r="G38" s="5"/>
      <c r="H38" s="7"/>
      <c r="I38" s="7"/>
    </row>
    <row r="42" spans="1:10" ht="15.6" x14ac:dyDescent="0.3">
      <c r="A42" s="66"/>
      <c r="B42" s="5"/>
      <c r="C42" s="5"/>
      <c r="D42" s="5"/>
      <c r="E42" s="5"/>
      <c r="F42" s="5"/>
      <c r="G42" s="5"/>
      <c r="H42" s="7"/>
      <c r="I42" s="7"/>
    </row>
    <row r="43" spans="1:10" x14ac:dyDescent="0.3">
      <c r="A43" s="1"/>
      <c r="B43" s="5"/>
      <c r="C43" s="5"/>
      <c r="D43" s="5"/>
      <c r="E43" s="5"/>
      <c r="F43" s="8"/>
      <c r="G43" s="8"/>
      <c r="H43" s="7"/>
      <c r="I43" s="7"/>
      <c r="J43" s="18"/>
    </row>
    <row r="44" spans="1:10" x14ac:dyDescent="0.3">
      <c r="A44" s="1"/>
      <c r="B44" s="5"/>
      <c r="C44" s="5"/>
      <c r="D44" s="5"/>
      <c r="E44" s="5"/>
      <c r="F44" s="8"/>
      <c r="G44" s="8"/>
      <c r="H44" s="7"/>
      <c r="I44" s="7"/>
      <c r="J44" s="5"/>
    </row>
    <row r="45" spans="1:10" x14ac:dyDescent="0.3">
      <c r="A45" s="3"/>
      <c r="B45" s="5"/>
      <c r="C45" s="5"/>
      <c r="D45" s="5"/>
      <c r="E45" s="5"/>
      <c r="F45" s="8"/>
      <c r="G45" s="8"/>
      <c r="H45" s="7"/>
      <c r="I45" s="7"/>
      <c r="J45" s="16"/>
    </row>
    <row r="46" spans="1:10" x14ac:dyDescent="0.3">
      <c r="A46" s="3"/>
      <c r="B46" s="5"/>
      <c r="C46" s="5"/>
      <c r="D46" s="5"/>
      <c r="E46" s="5"/>
      <c r="F46" s="8"/>
      <c r="G46" s="8"/>
      <c r="H46" s="7"/>
      <c r="I46" s="7"/>
      <c r="J46" s="16"/>
    </row>
    <row r="47" spans="1:10" x14ac:dyDescent="0.3">
      <c r="A47" s="3"/>
      <c r="B47" s="5"/>
      <c r="C47" s="5"/>
      <c r="D47" s="5"/>
      <c r="E47" s="5"/>
      <c r="F47" s="8"/>
      <c r="G47" s="8"/>
      <c r="H47" s="7"/>
      <c r="I47" s="7"/>
      <c r="J47" s="16"/>
    </row>
    <row r="48" spans="1:10" x14ac:dyDescent="0.3">
      <c r="A48" s="3"/>
      <c r="B48" s="5"/>
      <c r="C48" s="5"/>
      <c r="D48" s="5"/>
      <c r="E48" s="5"/>
      <c r="F48" s="8"/>
      <c r="G48" s="8"/>
      <c r="H48" s="7"/>
      <c r="I48" s="7"/>
      <c r="J48" s="5"/>
    </row>
    <row r="49" spans="1:12" x14ac:dyDescent="0.3">
      <c r="A49" s="1"/>
      <c r="B49" s="5"/>
      <c r="C49" s="5"/>
      <c r="D49" s="5"/>
      <c r="E49" s="5"/>
      <c r="F49" s="5"/>
      <c r="G49" s="5"/>
      <c r="H49" s="7"/>
      <c r="I49" s="7"/>
      <c r="J49" s="5"/>
      <c r="K49" s="4"/>
    </row>
    <row r="50" spans="1:12" x14ac:dyDescent="0.3">
      <c r="A50" s="81"/>
      <c r="B50" s="78"/>
      <c r="C50" s="78"/>
      <c r="D50" s="81"/>
      <c r="E50" s="81"/>
      <c r="F50" s="81"/>
      <c r="G50" s="81"/>
      <c r="H50" s="82"/>
      <c r="I50" s="82"/>
      <c r="J50" s="78"/>
      <c r="K50" s="78"/>
      <c r="L50" s="78"/>
    </row>
    <row r="51" spans="1:12" x14ac:dyDescent="0.3">
      <c r="B51" s="5"/>
      <c r="C51" s="5"/>
      <c r="D51" s="5"/>
      <c r="E51" s="5"/>
      <c r="F51" s="5"/>
      <c r="G51" s="5"/>
      <c r="H51" s="7"/>
      <c r="I51" s="7"/>
    </row>
    <row r="52" spans="1:12" x14ac:dyDescent="0.3">
      <c r="A52" s="79"/>
      <c r="B52" s="64"/>
      <c r="C52" s="64"/>
      <c r="D52" s="80"/>
      <c r="E52" s="64"/>
      <c r="F52" s="5"/>
      <c r="G52" s="5"/>
      <c r="H52" s="7"/>
      <c r="I52" s="7"/>
    </row>
    <row r="53" spans="1:12" x14ac:dyDescent="0.3">
      <c r="B53" s="5"/>
      <c r="C53" s="5"/>
      <c r="D53" s="5"/>
      <c r="E53" s="5"/>
      <c r="F53" s="5"/>
      <c r="G53" s="5"/>
      <c r="H53" s="7"/>
      <c r="I53" s="7"/>
    </row>
    <row r="54" spans="1:12" x14ac:dyDescent="0.3">
      <c r="B54" s="5"/>
      <c r="C54" s="5"/>
      <c r="D54" s="5"/>
      <c r="E54" s="5"/>
      <c r="F54" s="5"/>
      <c r="G54" s="5"/>
      <c r="H54" s="7"/>
      <c r="I54" s="7"/>
    </row>
    <row r="55" spans="1:12" x14ac:dyDescent="0.3">
      <c r="B55" s="5"/>
      <c r="C55" s="5"/>
      <c r="D55" s="5"/>
      <c r="E55" s="5"/>
      <c r="F55" s="5"/>
      <c r="G55" s="5"/>
      <c r="H55" s="7"/>
      <c r="I55" s="7"/>
    </row>
    <row r="56" spans="1:12" x14ac:dyDescent="0.3">
      <c r="B56" s="5"/>
      <c r="C56" s="5"/>
      <c r="D56" s="5"/>
      <c r="E56" s="5"/>
      <c r="F56" s="5"/>
      <c r="G56" s="5"/>
      <c r="H56" s="7"/>
      <c r="I56" s="7"/>
    </row>
    <row r="57" spans="1:12" x14ac:dyDescent="0.3">
      <c r="D57" s="5"/>
      <c r="E57" s="5"/>
      <c r="F57" s="5"/>
      <c r="G57" s="5"/>
      <c r="H57" s="7"/>
      <c r="I57" s="7"/>
    </row>
    <row r="61" spans="1:12" ht="15.6" x14ac:dyDescent="0.3">
      <c r="A61" s="66"/>
      <c r="B61" s="5"/>
      <c r="C61" s="5"/>
      <c r="D61" s="5"/>
      <c r="E61" s="5"/>
      <c r="F61" s="5"/>
      <c r="G61" s="5"/>
      <c r="H61" s="7"/>
      <c r="I61" s="7"/>
    </row>
    <row r="62" spans="1:12" x14ac:dyDescent="0.3">
      <c r="A62" s="1"/>
      <c r="B62" s="5"/>
      <c r="C62" s="5"/>
      <c r="D62" s="5"/>
      <c r="E62" s="5"/>
      <c r="F62" s="8"/>
      <c r="G62" s="8"/>
      <c r="H62" s="7"/>
      <c r="I62" s="7"/>
      <c r="J62" s="18"/>
    </row>
    <row r="63" spans="1:12" x14ac:dyDescent="0.3">
      <c r="A63" s="1"/>
      <c r="B63" s="5"/>
      <c r="C63" s="5"/>
      <c r="D63" s="5"/>
      <c r="E63" s="5"/>
      <c r="F63" s="8"/>
      <c r="G63" s="8"/>
      <c r="H63" s="7"/>
      <c r="I63" s="7"/>
      <c r="J63" s="5"/>
    </row>
    <row r="64" spans="1:12" x14ac:dyDescent="0.3">
      <c r="A64" s="3"/>
      <c r="B64" s="5"/>
      <c r="C64" s="5"/>
      <c r="D64" s="5"/>
      <c r="E64" s="5"/>
      <c r="F64" s="8"/>
      <c r="G64" s="8"/>
      <c r="H64" s="7"/>
      <c r="I64" s="7"/>
      <c r="J64" s="16"/>
    </row>
    <row r="65" spans="1:12" x14ac:dyDescent="0.3">
      <c r="A65" s="3"/>
      <c r="B65" s="5"/>
      <c r="C65" s="5"/>
      <c r="D65" s="5"/>
      <c r="E65" s="5"/>
      <c r="F65" s="8"/>
      <c r="G65" s="8"/>
      <c r="H65" s="7"/>
      <c r="I65" s="7"/>
      <c r="J65" s="16"/>
    </row>
    <row r="66" spans="1:12" x14ac:dyDescent="0.3">
      <c r="A66" s="3"/>
      <c r="B66" s="5"/>
      <c r="C66" s="5"/>
      <c r="D66" s="5"/>
      <c r="E66" s="5"/>
      <c r="F66" s="8"/>
      <c r="G66" s="8"/>
      <c r="H66" s="7"/>
      <c r="I66" s="7"/>
      <c r="J66" s="16"/>
    </row>
    <row r="67" spans="1:12" x14ac:dyDescent="0.3">
      <c r="A67" s="3"/>
      <c r="B67" s="5"/>
      <c r="C67" s="5"/>
      <c r="D67" s="5"/>
      <c r="E67" s="5"/>
      <c r="F67" s="8"/>
      <c r="G67" s="8"/>
      <c r="H67" s="7"/>
      <c r="I67" s="7"/>
      <c r="J67" s="5"/>
    </row>
    <row r="68" spans="1:12" x14ac:dyDescent="0.3">
      <c r="A68" s="1"/>
      <c r="B68" s="5"/>
      <c r="C68" s="5"/>
      <c r="D68" s="5"/>
      <c r="E68" s="5"/>
      <c r="F68" s="5"/>
      <c r="G68" s="5"/>
      <c r="H68" s="7"/>
      <c r="I68" s="7"/>
      <c r="J68" s="5"/>
      <c r="K68" s="4"/>
    </row>
    <row r="69" spans="1:12" x14ac:dyDescent="0.3">
      <c r="A69" s="81"/>
      <c r="B69" s="78"/>
      <c r="C69" s="78"/>
      <c r="D69" s="81"/>
      <c r="E69" s="81"/>
      <c r="F69" s="81"/>
      <c r="G69" s="81"/>
      <c r="H69" s="82"/>
      <c r="I69" s="82"/>
      <c r="J69" s="78"/>
      <c r="K69" s="78"/>
      <c r="L69" s="78"/>
    </row>
    <row r="70" spans="1:12" x14ac:dyDescent="0.3">
      <c r="B70" s="5"/>
      <c r="C70" s="5"/>
      <c r="D70" s="5"/>
      <c r="E70" s="5"/>
      <c r="F70" s="5"/>
      <c r="G70" s="5"/>
      <c r="H70" s="7"/>
      <c r="I70" s="7"/>
    </row>
    <row r="71" spans="1:12" x14ac:dyDescent="0.3">
      <c r="A71" s="79"/>
      <c r="B71" s="64"/>
      <c r="C71" s="64"/>
      <c r="D71" s="80"/>
      <c r="E71" s="64"/>
      <c r="F71" s="5"/>
      <c r="G71" s="5"/>
      <c r="H71" s="7"/>
      <c r="I71" s="7"/>
    </row>
    <row r="72" spans="1:12" x14ac:dyDescent="0.3">
      <c r="B72" s="5"/>
      <c r="C72" s="5"/>
      <c r="D72" s="5"/>
      <c r="E72" s="5"/>
      <c r="F72" s="5"/>
      <c r="G72" s="5"/>
      <c r="H72" s="7"/>
      <c r="I72" s="7"/>
    </row>
    <row r="73" spans="1:12" x14ac:dyDescent="0.3">
      <c r="B73" s="5"/>
      <c r="C73" s="5"/>
      <c r="D73" s="5"/>
      <c r="E73" s="5"/>
      <c r="F73" s="5"/>
      <c r="G73" s="5"/>
      <c r="H73" s="7"/>
      <c r="I73" s="7"/>
    </row>
    <row r="74" spans="1:12" x14ac:dyDescent="0.3">
      <c r="B74" s="5"/>
      <c r="C74" s="5"/>
      <c r="D74" s="5"/>
      <c r="E74" s="5"/>
      <c r="F74" s="5"/>
      <c r="G74" s="5"/>
      <c r="H74" s="7"/>
      <c r="I74" s="7"/>
    </row>
    <row r="75" spans="1:12" x14ac:dyDescent="0.3">
      <c r="B75" s="5"/>
      <c r="C75" s="5"/>
      <c r="D75" s="5"/>
      <c r="E75" s="5"/>
      <c r="F75" s="5"/>
      <c r="G75" s="5"/>
      <c r="H75" s="7"/>
      <c r="I75" s="7"/>
    </row>
    <row r="76" spans="1:12" x14ac:dyDescent="0.3">
      <c r="D76" s="5"/>
      <c r="E76" s="5"/>
      <c r="F76" s="5"/>
      <c r="G76" s="5"/>
      <c r="H76" s="7"/>
      <c r="I76" s="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O21"/>
  <sheetViews>
    <sheetView zoomScale="80" zoomScaleNormal="80" workbookViewId="0">
      <selection activeCell="K24" sqref="K24"/>
    </sheetView>
  </sheetViews>
  <sheetFormatPr defaultRowHeight="14.4" x14ac:dyDescent="0.3"/>
  <cols>
    <col min="1" max="1" width="39.88671875" style="5" customWidth="1"/>
    <col min="2" max="2" width="18.5546875" style="5" customWidth="1"/>
    <col min="3" max="3" width="13.44140625" style="34" customWidth="1"/>
    <col min="4" max="4" width="20.44140625" style="5" customWidth="1"/>
    <col min="5" max="5" width="12" style="5" customWidth="1"/>
    <col min="6" max="6" width="10.5546875" style="5" customWidth="1"/>
    <col min="7" max="7" width="14.5546875" style="5" customWidth="1"/>
    <col min="8" max="9" width="13" style="5" customWidth="1"/>
    <col min="10" max="10" width="17.88671875" style="5" customWidth="1"/>
    <col min="11" max="11" width="81.33203125" style="4" customWidth="1"/>
    <col min="12" max="93" width="9.109375"/>
  </cols>
  <sheetData>
    <row r="1" spans="1:93" ht="15.6" x14ac:dyDescent="0.3">
      <c r="A1" s="21" t="s">
        <v>13</v>
      </c>
      <c r="B1" s="21"/>
      <c r="C1" s="102"/>
    </row>
    <row r="2" spans="1:93" s="29" customFormat="1" ht="26.4" x14ac:dyDescent="0.25">
      <c r="A2" s="22" t="s">
        <v>60</v>
      </c>
      <c r="B2" s="22" t="s">
        <v>61</v>
      </c>
      <c r="C2" s="22" t="s">
        <v>62</v>
      </c>
      <c r="D2" s="22" t="s">
        <v>75</v>
      </c>
      <c r="E2" s="22" t="s">
        <v>63</v>
      </c>
      <c r="F2" s="22" t="s">
        <v>64</v>
      </c>
      <c r="G2" s="22" t="s">
        <v>78</v>
      </c>
      <c r="H2" s="22" t="s">
        <v>71</v>
      </c>
      <c r="I2" s="22" t="s">
        <v>108</v>
      </c>
      <c r="J2" s="22" t="s">
        <v>66</v>
      </c>
      <c r="K2" s="95" t="s">
        <v>76</v>
      </c>
      <c r="L2" s="27"/>
      <c r="M2" s="27"/>
      <c r="N2" s="27"/>
      <c r="O2" s="27"/>
      <c r="P2" s="27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</row>
    <row r="3" spans="1:93" s="28" customFormat="1" ht="13.2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96"/>
      <c r="L3" s="27"/>
      <c r="M3" s="27"/>
      <c r="N3" s="27"/>
      <c r="O3" s="27"/>
      <c r="P3" s="27"/>
    </row>
    <row r="4" spans="1:93" s="28" customFormat="1" ht="13.2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96"/>
      <c r="L4" s="27"/>
      <c r="M4" s="27"/>
      <c r="N4" s="27"/>
      <c r="O4" s="27"/>
      <c r="P4" s="27"/>
    </row>
    <row r="5" spans="1:93" ht="15.6" x14ac:dyDescent="0.3">
      <c r="A5" s="14" t="s">
        <v>52</v>
      </c>
      <c r="B5" s="11"/>
      <c r="C5" s="103"/>
      <c r="D5" s="11"/>
      <c r="E5" s="11"/>
      <c r="F5" s="11"/>
      <c r="G5" s="11"/>
      <c r="H5" s="11"/>
      <c r="I5" s="11"/>
      <c r="J5" s="11"/>
      <c r="K5" s="97"/>
      <c r="L5" s="12"/>
      <c r="M5" s="13"/>
      <c r="N5" s="13"/>
    </row>
    <row r="6" spans="1:93" ht="15.6" x14ac:dyDescent="0.3">
      <c r="A6" s="66"/>
      <c r="K6" s="98"/>
      <c r="L6" s="7"/>
    </row>
    <row r="7" spans="1:93" ht="15.6" x14ac:dyDescent="0.3">
      <c r="A7" s="31" t="s">
        <v>14</v>
      </c>
      <c r="B7" s="46"/>
      <c r="C7" s="104"/>
      <c r="D7" s="30"/>
      <c r="E7" s="30"/>
      <c r="F7" s="30"/>
      <c r="G7" s="30"/>
      <c r="H7" s="30"/>
      <c r="I7" s="30"/>
      <c r="J7" s="30"/>
      <c r="K7" s="99"/>
    </row>
    <row r="9" spans="1:93" x14ac:dyDescent="0.3">
      <c r="A9" s="5" t="s">
        <v>53</v>
      </c>
      <c r="B9" s="5" t="s">
        <v>80</v>
      </c>
      <c r="C9" s="34" t="s">
        <v>5</v>
      </c>
      <c r="D9" s="5" t="s">
        <v>25</v>
      </c>
      <c r="E9" s="8">
        <v>43586</v>
      </c>
      <c r="F9" s="8">
        <v>43617</v>
      </c>
      <c r="G9" s="7">
        <f>F9-E9</f>
        <v>31</v>
      </c>
      <c r="H9" s="7">
        <v>1</v>
      </c>
      <c r="I9" s="7" t="s">
        <v>109</v>
      </c>
      <c r="J9" s="67" t="s">
        <v>26</v>
      </c>
      <c r="K9" s="4" t="s">
        <v>30</v>
      </c>
    </row>
    <row r="10" spans="1:93" x14ac:dyDescent="0.3">
      <c r="A10" s="5" t="s">
        <v>55</v>
      </c>
      <c r="B10" s="5" t="s">
        <v>80</v>
      </c>
      <c r="C10" s="34" t="s">
        <v>5</v>
      </c>
      <c r="D10" s="5" t="s">
        <v>58</v>
      </c>
      <c r="E10" s="8">
        <v>43617</v>
      </c>
      <c r="F10" s="8">
        <v>43830</v>
      </c>
      <c r="G10" s="7">
        <f t="shared" ref="G10:G21" si="0">F10-E10</f>
        <v>213</v>
      </c>
      <c r="H10" s="7"/>
      <c r="I10" s="7"/>
      <c r="J10" s="67" t="s">
        <v>26</v>
      </c>
      <c r="K10" s="4" t="s">
        <v>206</v>
      </c>
    </row>
    <row r="11" spans="1:93" ht="28.8" x14ac:dyDescent="0.3">
      <c r="A11" s="5" t="s">
        <v>54</v>
      </c>
      <c r="B11" s="5" t="s">
        <v>81</v>
      </c>
      <c r="C11" s="34" t="s">
        <v>82</v>
      </c>
      <c r="D11" s="5" t="s">
        <v>25</v>
      </c>
      <c r="E11" s="8">
        <v>43586</v>
      </c>
      <c r="F11" s="8">
        <v>43617</v>
      </c>
      <c r="G11" s="7">
        <f t="shared" si="0"/>
        <v>31</v>
      </c>
      <c r="H11" s="7">
        <v>10</v>
      </c>
      <c r="I11" s="7"/>
      <c r="J11" s="67" t="s">
        <v>26</v>
      </c>
      <c r="K11" s="4" t="s">
        <v>29</v>
      </c>
    </row>
    <row r="12" spans="1:93" ht="28.8" x14ac:dyDescent="0.3">
      <c r="A12" s="5" t="s">
        <v>56</v>
      </c>
      <c r="B12" s="5" t="s">
        <v>81</v>
      </c>
      <c r="C12" s="34" t="s">
        <v>82</v>
      </c>
      <c r="D12" s="5" t="s">
        <v>58</v>
      </c>
      <c r="E12" s="8">
        <v>43586</v>
      </c>
      <c r="F12" s="8">
        <v>43830</v>
      </c>
      <c r="G12" s="7">
        <f t="shared" si="0"/>
        <v>244</v>
      </c>
      <c r="H12" s="7"/>
      <c r="I12" s="7"/>
      <c r="K12" s="4" t="s">
        <v>201</v>
      </c>
    </row>
    <row r="13" spans="1:93" x14ac:dyDescent="0.3">
      <c r="E13" s="8"/>
      <c r="F13" s="8"/>
      <c r="G13" s="7"/>
      <c r="H13" s="7"/>
      <c r="I13" s="7"/>
    </row>
    <row r="14" spans="1:93" x14ac:dyDescent="0.3">
      <c r="A14" s="31" t="s">
        <v>84</v>
      </c>
      <c r="B14" s="31"/>
      <c r="C14" s="105"/>
      <c r="D14" s="47"/>
      <c r="E14" s="57"/>
      <c r="F14" s="57"/>
      <c r="G14" s="58"/>
      <c r="H14" s="58"/>
      <c r="I14" s="58"/>
      <c r="J14" s="47"/>
      <c r="K14" s="100"/>
    </row>
    <row r="15" spans="1:93" x14ac:dyDescent="0.3">
      <c r="A15" s="5" t="s">
        <v>18</v>
      </c>
      <c r="B15" s="5" t="s">
        <v>80</v>
      </c>
      <c r="C15" s="34" t="s">
        <v>5</v>
      </c>
      <c r="D15" s="5" t="s">
        <v>198</v>
      </c>
      <c r="E15" s="8">
        <v>43556</v>
      </c>
      <c r="F15" s="8">
        <v>43586</v>
      </c>
      <c r="G15" s="7">
        <f t="shared" si="0"/>
        <v>30</v>
      </c>
      <c r="H15" s="7">
        <v>1</v>
      </c>
      <c r="I15" s="7" t="s">
        <v>110</v>
      </c>
      <c r="J15" s="67" t="s">
        <v>26</v>
      </c>
      <c r="K15" s="4" t="s">
        <v>189</v>
      </c>
    </row>
    <row r="16" spans="1:93" x14ac:dyDescent="0.3">
      <c r="A16" s="5" t="s">
        <v>19</v>
      </c>
      <c r="B16" s="5" t="s">
        <v>80</v>
      </c>
      <c r="C16" s="34" t="s">
        <v>5</v>
      </c>
      <c r="D16" s="5" t="s">
        <v>24</v>
      </c>
      <c r="E16" s="8">
        <v>43556</v>
      </c>
      <c r="F16" s="8">
        <v>43586</v>
      </c>
      <c r="G16" s="7">
        <f t="shared" si="0"/>
        <v>30</v>
      </c>
      <c r="H16" s="7">
        <v>1</v>
      </c>
      <c r="I16" s="7"/>
      <c r="J16" s="67" t="s">
        <v>26</v>
      </c>
      <c r="K16" s="4" t="s">
        <v>189</v>
      </c>
    </row>
    <row r="17" spans="1:11" x14ac:dyDescent="0.3">
      <c r="B17" s="5" t="s">
        <v>80</v>
      </c>
      <c r="C17" s="34" t="s">
        <v>5</v>
      </c>
      <c r="E17" s="8">
        <v>43709</v>
      </c>
      <c r="F17" s="8">
        <v>43739</v>
      </c>
      <c r="G17" s="7">
        <f t="shared" si="0"/>
        <v>30</v>
      </c>
      <c r="H17" s="7">
        <v>1</v>
      </c>
      <c r="I17" s="7"/>
      <c r="J17" s="67" t="s">
        <v>26</v>
      </c>
      <c r="K17" s="4" t="s">
        <v>189</v>
      </c>
    </row>
    <row r="18" spans="1:11" x14ac:dyDescent="0.3">
      <c r="A18" s="31" t="s">
        <v>77</v>
      </c>
      <c r="B18" s="31"/>
      <c r="C18" s="105"/>
      <c r="D18" s="47"/>
      <c r="E18" s="57"/>
      <c r="F18" s="57"/>
      <c r="G18" s="58"/>
      <c r="H18" s="58"/>
      <c r="I18" s="58"/>
      <c r="J18" s="47"/>
      <c r="K18" s="100"/>
    </row>
    <row r="19" spans="1:11" ht="28.8" x14ac:dyDescent="0.3">
      <c r="A19" s="5" t="s">
        <v>20</v>
      </c>
      <c r="B19" s="5" t="s">
        <v>81</v>
      </c>
      <c r="C19" s="34" t="s">
        <v>82</v>
      </c>
      <c r="D19" s="5" t="s">
        <v>198</v>
      </c>
      <c r="E19" s="8">
        <v>43586</v>
      </c>
      <c r="F19" s="8">
        <v>43617</v>
      </c>
      <c r="G19" s="7">
        <f t="shared" si="0"/>
        <v>31</v>
      </c>
      <c r="H19" s="7">
        <v>300</v>
      </c>
      <c r="I19" s="7" t="s">
        <v>111</v>
      </c>
      <c r="J19" s="67" t="s">
        <v>26</v>
      </c>
      <c r="K19" s="4" t="s">
        <v>28</v>
      </c>
    </row>
    <row r="20" spans="1:11" ht="28.8" x14ac:dyDescent="0.3">
      <c r="A20" s="5" t="s">
        <v>79</v>
      </c>
      <c r="B20" s="5" t="s">
        <v>83</v>
      </c>
      <c r="C20" s="34" t="s">
        <v>205</v>
      </c>
      <c r="D20" s="5" t="s">
        <v>198</v>
      </c>
      <c r="E20" s="8">
        <v>43709</v>
      </c>
      <c r="F20" s="8">
        <v>43800</v>
      </c>
      <c r="G20" s="7">
        <f t="shared" si="0"/>
        <v>91</v>
      </c>
      <c r="H20" s="7">
        <v>300</v>
      </c>
      <c r="I20" s="7" t="s">
        <v>112</v>
      </c>
      <c r="J20" s="67" t="s">
        <v>26</v>
      </c>
      <c r="K20" s="4" t="s">
        <v>207</v>
      </c>
    </row>
    <row r="21" spans="1:11" s="32" customFormat="1" ht="28.8" x14ac:dyDescent="0.3">
      <c r="A21" s="34" t="s">
        <v>57</v>
      </c>
      <c r="B21" s="34" t="s">
        <v>81</v>
      </c>
      <c r="C21" s="34" t="s">
        <v>82</v>
      </c>
      <c r="D21" s="34" t="s">
        <v>202</v>
      </c>
      <c r="E21" s="92">
        <v>43586</v>
      </c>
      <c r="F21" s="92">
        <v>43830</v>
      </c>
      <c r="G21" s="93">
        <f t="shared" si="0"/>
        <v>244</v>
      </c>
      <c r="H21" s="93" t="s">
        <v>203</v>
      </c>
      <c r="I21" s="93" t="s">
        <v>109</v>
      </c>
      <c r="J21" s="94" t="s">
        <v>26</v>
      </c>
      <c r="K21" s="101" t="s">
        <v>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4</vt:i4>
      </vt:variant>
    </vt:vector>
  </HeadingPairs>
  <TitlesOfParts>
    <vt:vector size="9" baseType="lpstr">
      <vt:lpstr>SAG Activity Record</vt:lpstr>
      <vt:lpstr>Evaluation Metrics</vt:lpstr>
      <vt:lpstr>Modelling</vt:lpstr>
      <vt:lpstr>Mitigation</vt:lpstr>
      <vt:lpstr>Monitoring</vt:lpstr>
      <vt:lpstr>GANTT - TIMELINE SINCE SOA</vt:lpstr>
      <vt:lpstr>GANTT CHART - MODELLING</vt:lpstr>
      <vt:lpstr>GANTT CHART - MITIGATION</vt:lpstr>
      <vt:lpstr>GANTT - Monitoring</vt:lpstr>
    </vt:vector>
  </TitlesOfParts>
  <Company>Trent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SAG</dc:creator>
  <cp:lastModifiedBy>William Nickling</cp:lastModifiedBy>
  <dcterms:created xsi:type="dcterms:W3CDTF">2019-02-13T17:10:03Z</dcterms:created>
  <dcterms:modified xsi:type="dcterms:W3CDTF">2019-02-25T21:01:03Z</dcterms:modified>
</cp:coreProperties>
</file>