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 activeTab="3"/>
  </bookViews>
  <sheets>
    <sheet name="Vorrunde A" sheetId="16" r:id="rId1"/>
    <sheet name="Vorrunde B" sheetId="25" r:id="rId2"/>
    <sheet name="Hauptbewerb A" sheetId="6" r:id="rId3"/>
    <sheet name="Hauptbewerb B" sheetId="7" r:id="rId4"/>
  </sheets>
  <definedNames>
    <definedName name="_xlnm.Print_Area" localSheetId="0">'Vorrunde A'!$A$1:$AX$7</definedName>
    <definedName name="_xlnm.Print_Area" localSheetId="1">'Vorrunde B'!$X$1:$AS$14</definedName>
  </definedNames>
  <calcPr calcId="125725"/>
</workbook>
</file>

<file path=xl/calcChain.xml><?xml version="1.0" encoding="utf-8"?>
<calcChain xmlns="http://schemas.openxmlformats.org/spreadsheetml/2006/main">
  <c r="AU5" i="16"/>
  <c r="AS5"/>
  <c r="V5"/>
  <c r="T5"/>
  <c r="V4"/>
  <c r="W7" l="1"/>
  <c r="W6"/>
  <c r="W5"/>
  <c r="W4"/>
  <c r="W3"/>
  <c r="W2"/>
  <c r="AV6"/>
  <c r="AV7"/>
  <c r="AV5"/>
  <c r="AW3" l="1"/>
  <c r="X4"/>
  <c r="AU6"/>
  <c r="AU4"/>
  <c r="AU3"/>
  <c r="AU2"/>
  <c r="AS6"/>
  <c r="AS4"/>
  <c r="T4"/>
  <c r="AS3"/>
  <c r="AS2"/>
  <c r="X7"/>
  <c r="AS7" s="1"/>
  <c r="X6"/>
  <c r="X5"/>
  <c r="X3"/>
  <c r="X2"/>
  <c r="V7"/>
  <c r="V6"/>
  <c r="V3"/>
  <c r="V2"/>
  <c r="T7"/>
  <c r="T6"/>
  <c r="T3"/>
  <c r="T2"/>
  <c r="AW6"/>
  <c r="AW5"/>
  <c r="AW4"/>
  <c r="AV4"/>
  <c r="AV3"/>
  <c r="AV2"/>
  <c r="AW7"/>
  <c r="AW2"/>
  <c r="AN9" i="25"/>
  <c r="U19" l="1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</calcChain>
</file>

<file path=xl/sharedStrings.xml><?xml version="1.0" encoding="utf-8"?>
<sst xmlns="http://schemas.openxmlformats.org/spreadsheetml/2006/main" count="314" uniqueCount="52">
  <si>
    <t>Gruppe A</t>
  </si>
  <si>
    <t>:</t>
  </si>
  <si>
    <t>Sätze</t>
  </si>
  <si>
    <t>Siege</t>
  </si>
  <si>
    <t>Niederlagen</t>
  </si>
  <si>
    <t>Rang</t>
  </si>
  <si>
    <t>Gruppe B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</si>
  <si>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</si>
  <si>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</si>
  <si>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</si>
  <si>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</si>
  <si>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</si>
  <si>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</si>
  <si>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</si>
  <si>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</si>
  <si>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Hoelecek/Zettelmann (1)</t>
  </si>
  <si>
    <t>Holecek/Zettelmann (1)</t>
  </si>
  <si>
    <t>Urbanek/Suranyi (2)</t>
  </si>
  <si>
    <t>Patzak/Cipps (3)</t>
  </si>
  <si>
    <t>Schmid/Yang (4)</t>
  </si>
  <si>
    <t>Spitzinger/Huemer</t>
  </si>
  <si>
    <t>Schönbauer/Gutmann</t>
  </si>
  <si>
    <t>Baumgartner/Görnet</t>
  </si>
  <si>
    <t>Schiffczyk/Welles</t>
  </si>
  <si>
    <t>Oukal/Palme (1)</t>
  </si>
  <si>
    <t>Weiss/Pfundner (2)</t>
  </si>
  <si>
    <t>Patzak/Marcucci (3)</t>
  </si>
  <si>
    <t>Dragnev/Perger</t>
  </si>
  <si>
    <t>Culen/Kautsky</t>
  </si>
  <si>
    <t>Rudolf/Schratt</t>
  </si>
  <si>
    <t>Magerle/Kellner</t>
  </si>
  <si>
    <t>Felcman/Föllerer</t>
  </si>
  <si>
    <t>Raffeis/Czernohorsky</t>
  </si>
  <si>
    <t>Schindlauer/Brandstetter</t>
  </si>
  <si>
    <t xml:space="preserve"> </t>
  </si>
  <si>
    <t xml:space="preserve">Görnet/Krenn </t>
  </si>
  <si>
    <t>Görnet/Krenn</t>
  </si>
  <si>
    <t>Schmid/Haidvogl</t>
  </si>
  <si>
    <t xml:space="preserve">   </t>
  </si>
  <si>
    <t>Holecek/Zettelmann</t>
  </si>
  <si>
    <t>Holecek/Zettelmann (3:1)</t>
  </si>
  <si>
    <t>Urbanek/Suranyi</t>
  </si>
  <si>
    <t>Görnet/Baumgartner</t>
  </si>
  <si>
    <t>Patzak/Cipps</t>
  </si>
  <si>
    <t>Urbanek/Suranyi (3:1)</t>
  </si>
  <si>
    <t>Oukal/Palme</t>
  </si>
  <si>
    <t>Oukal/Palme (3:1)</t>
  </si>
  <si>
    <t>Oukal/Palme (3:0)</t>
  </si>
  <si>
    <t>Magerle/Kellner (3:1)</t>
  </si>
  <si>
    <t>Schmid/Haidvogl (3:1)</t>
  </si>
  <si>
    <t>Patzak/Marcucci</t>
  </si>
  <si>
    <t>Weiss/Pfundner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</si>
</sst>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5" xfId="0" applyFont="1" applyBorder="1"/>
    <xf numFmtId="0" fontId="5" fillId="0" borderId="3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5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46" xfId="0" applyFont="1" applyBorder="1"/>
    <xf numFmtId="0" fontId="5" fillId="0" borderId="38" xfId="0" applyFont="1" applyBorder="1"/>
    <xf numFmtId="0" fontId="5" fillId="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13" fillId="0" borderId="10" xfId="0" applyFont="1" applyBorder="1" applyAlignment="1">
      <alignment wrapText="1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13" fillId="0" borderId="31" xfId="0" applyFont="1" applyBorder="1" applyAlignment="1">
      <alignment horizontal="center" textRotation="90"/>
    </xf>
    <xf numFmtId="0" fontId="13" fillId="0" borderId="32" xfId="0" applyFont="1" applyBorder="1" applyAlignment="1">
      <alignment horizontal="center" textRotation="90"/>
    </xf>
    <xf numFmtId="0" fontId="13" fillId="0" borderId="33" xfId="0" applyFont="1" applyBorder="1" applyAlignment="1">
      <alignment horizontal="center" textRotation="9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3"/>
  <sheetViews>
    <sheetView workbookViewId="0">
      <selection activeCell="AZ5" sqref="AZ5"/>
    </sheetView>
  </sheetViews>
  <sheetFormatPr baseColWidth="10" defaultRowHeight="1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6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59.75" customHeight="1" thickTop="1" thickBot="1">
      <c r="A1" s="7" t="s">
        <v>0</v>
      </c>
      <c r="B1" s="104" t="s">
        <v>16</v>
      </c>
      <c r="C1" s="105"/>
      <c r="D1" s="106"/>
      <c r="E1" s="104" t="s">
        <v>18</v>
      </c>
      <c r="F1" s="105"/>
      <c r="G1" s="106"/>
      <c r="H1" s="107" t="s">
        <v>20</v>
      </c>
      <c r="I1" s="108"/>
      <c r="J1" s="109"/>
      <c r="K1" s="107" t="s">
        <v>21</v>
      </c>
      <c r="L1" s="108"/>
      <c r="M1" s="109"/>
      <c r="N1" s="107"/>
      <c r="O1" s="108"/>
      <c r="P1" s="109"/>
      <c r="Q1" s="107"/>
      <c r="R1" s="108"/>
      <c r="S1" s="109"/>
      <c r="T1" s="107" t="s">
        <v>2</v>
      </c>
      <c r="U1" s="108"/>
      <c r="V1" s="109"/>
      <c r="W1" s="54" t="s">
        <v>3</v>
      </c>
      <c r="X1" s="54" t="s">
        <v>4</v>
      </c>
      <c r="Y1" s="54" t="s">
        <v>5</v>
      </c>
      <c r="Z1" s="7" t="s">
        <v>6</v>
      </c>
      <c r="AA1" s="104" t="s">
        <v>17</v>
      </c>
      <c r="AB1" s="105"/>
      <c r="AC1" s="106"/>
      <c r="AD1" s="104" t="s">
        <v>19</v>
      </c>
      <c r="AE1" s="105"/>
      <c r="AF1" s="106"/>
      <c r="AG1" s="107" t="s">
        <v>22</v>
      </c>
      <c r="AH1" s="108"/>
      <c r="AI1" s="109"/>
      <c r="AJ1" s="107" t="s">
        <v>23</v>
      </c>
      <c r="AK1" s="108"/>
      <c r="AL1" s="109"/>
      <c r="AM1" s="107"/>
      <c r="AN1" s="108"/>
      <c r="AO1" s="109"/>
      <c r="AP1" s="107"/>
      <c r="AQ1" s="108"/>
      <c r="AR1" s="109"/>
      <c r="AS1" s="107" t="s">
        <v>2</v>
      </c>
      <c r="AT1" s="108"/>
      <c r="AU1" s="109"/>
      <c r="AV1" s="54" t="s">
        <v>3</v>
      </c>
      <c r="AW1" s="54" t="s">
        <v>4</v>
      </c>
      <c r="AX1" s="54" t="s">
        <v>5</v>
      </c>
    </row>
    <row r="2" spans="1:50" ht="19.5" customHeight="1" thickTop="1" thickBot="1">
      <c r="A2" s="48" t="s">
        <v>15</v>
      </c>
      <c r="B2" s="101"/>
      <c r="C2" s="102"/>
      <c r="D2" s="103"/>
      <c r="E2" s="42">
        <v>3</v>
      </c>
      <c r="F2" s="10" t="s">
        <v>1</v>
      </c>
      <c r="G2" s="43">
        <v>1</v>
      </c>
      <c r="H2" s="12">
        <v>3</v>
      </c>
      <c r="I2" s="4" t="s">
        <v>1</v>
      </c>
      <c r="J2" s="9">
        <v>1</v>
      </c>
      <c r="K2" s="12">
        <v>3</v>
      </c>
      <c r="L2" s="4" t="s">
        <v>1</v>
      </c>
      <c r="M2" s="9">
        <v>1</v>
      </c>
      <c r="N2" s="12">
        <v>0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9</v>
      </c>
      <c r="U2" s="10" t="s">
        <v>1</v>
      </c>
      <c r="V2" s="11">
        <f>G2+J2+M2+P2+S2</f>
        <v>3</v>
      </c>
      <c r="W2" s="29">
        <f>IF(E2&gt;G2,1,0)+AND(H2&gt;J2,2,1)+AND(K2&gt;M2,3,2)+AND(N2&gt;P2,4,3)+AND(Q2&gt;S2,5,4)</f>
        <v>3</v>
      </c>
      <c r="X2" s="96">
        <f>IF(E2&lt;G2,1,0)+AND(H2&lt;J2,2,1)+AND(K2&lt;M2,3,2)+AND(N2&lt;P2,4,3)+AND(Q2&lt;S2,5,4)</f>
        <v>0</v>
      </c>
      <c r="Y2" s="19">
        <v>1</v>
      </c>
      <c r="Z2" s="48" t="s">
        <v>17</v>
      </c>
      <c r="AA2" s="101"/>
      <c r="AB2" s="102"/>
      <c r="AC2" s="103"/>
      <c r="AD2" s="42">
        <v>3</v>
      </c>
      <c r="AE2" s="10" t="s">
        <v>1</v>
      </c>
      <c r="AF2" s="43">
        <v>0</v>
      </c>
      <c r="AG2" s="12">
        <v>3</v>
      </c>
      <c r="AH2" s="4" t="s">
        <v>1</v>
      </c>
      <c r="AI2" s="9">
        <v>1</v>
      </c>
      <c r="AJ2" s="12">
        <v>3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2">
        <f>AD2+AG2+AJ2+AM2+AP2</f>
        <v>9</v>
      </c>
      <c r="AT2" s="10" t="s">
        <v>1</v>
      </c>
      <c r="AU2" s="11">
        <f>AF2+AI2+AL2+AO2+AR2</f>
        <v>1</v>
      </c>
      <c r="AV2" s="86">
        <f>IF(AD2&gt;AF2,1,0)+AND(AG2&gt;AI2,2,1)+AND(AJ2&gt;AL2,3,2)+AND(AM2&gt;AO2,4,3)+AND(AP2&gt;AR2,5,4)</f>
        <v>3</v>
      </c>
      <c r="AW2" s="87">
        <f t="shared" ref="AW2" si="0">IF(AA2&lt;AC2,1,0)+AND(AD2&lt;AF2,2,1)+AND(AG2&lt;AI2,3,2)+AND(AJ2&lt;AL2,4,3)+AND(AM2&lt;AO2,5,4)</f>
        <v>0</v>
      </c>
      <c r="AX2" s="19">
        <v>1</v>
      </c>
    </row>
    <row r="3" spans="1:50" ht="19.5" thickTop="1" thickBot="1">
      <c r="A3" s="48" t="s">
        <v>18</v>
      </c>
      <c r="B3" s="39">
        <v>1</v>
      </c>
      <c r="C3" s="40" t="s">
        <v>1</v>
      </c>
      <c r="D3" s="41">
        <v>3</v>
      </c>
      <c r="E3" s="101"/>
      <c r="F3" s="102"/>
      <c r="G3" s="103"/>
      <c r="H3" s="26">
        <v>3</v>
      </c>
      <c r="I3" s="27" t="s">
        <v>1</v>
      </c>
      <c r="J3" s="28">
        <v>0</v>
      </c>
      <c r="K3" s="5">
        <v>3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95">
        <f>B3+H3+K3+N3+Q3</f>
        <v>7</v>
      </c>
      <c r="U3" s="6" t="s">
        <v>1</v>
      </c>
      <c r="V3" s="8">
        <f>D3+J3+M3+P3+S3</f>
        <v>3</v>
      </c>
      <c r="W3" s="29">
        <f>IF(B3&gt;D3,1,0)+AND(H3&gt;J3,2,1)+AND(K3&gt;M3,3,2)+AND(N3&gt;P3,4,3)+AND(Q3&gt;S3,5,4)</f>
        <v>2</v>
      </c>
      <c r="X3" s="17">
        <f>IF(B3&lt;D3,1,0)+AND(H3&lt;J3,2,1)+AND(K3&lt;M3,3,2)+AND(N3&lt;P3,4,3)+AND(Q3&lt;S3,5,4)</f>
        <v>1</v>
      </c>
      <c r="Y3" s="19">
        <v>2</v>
      </c>
      <c r="Z3" s="48" t="s">
        <v>19</v>
      </c>
      <c r="AA3" s="39">
        <v>0</v>
      </c>
      <c r="AB3" s="40" t="s">
        <v>1</v>
      </c>
      <c r="AC3" s="41">
        <v>3</v>
      </c>
      <c r="AD3" s="101"/>
      <c r="AE3" s="102"/>
      <c r="AF3" s="103"/>
      <c r="AG3" s="26">
        <v>2</v>
      </c>
      <c r="AH3" s="27" t="s">
        <v>1</v>
      </c>
      <c r="AI3" s="28">
        <v>3</v>
      </c>
      <c r="AJ3" s="5">
        <v>3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95">
        <f>AA3+AG3+AJ3+AM3+AP3</f>
        <v>5</v>
      </c>
      <c r="AT3" s="6" t="s">
        <v>1</v>
      </c>
      <c r="AU3" s="8">
        <f>AC3+AI3+AL3+AO3+AR3</f>
        <v>6</v>
      </c>
      <c r="AV3" s="91">
        <f>IF(AA3&gt;AC3,1,0)+AND(AG3&gt;AI3,2,1)+AND(AJ3&gt;AL3,3,2)+AND(AM3&gt;AO3,4,3)+AND(AP3&gt;AR3,5,4)</f>
        <v>1</v>
      </c>
      <c r="AW3" s="92">
        <f>IF(AA3&lt;AC3,1,0)+AND(AG3&lt;AI3,2,1)+AND(AJ3&lt;AL3,3,2)+AND(AM3&lt;AO3,4,3)+AND(AP3&lt;AR3,5,4)</f>
        <v>2</v>
      </c>
      <c r="AX3" s="19">
        <v>3</v>
      </c>
    </row>
    <row r="4" spans="1:50" ht="19.5" thickTop="1" thickBot="1">
      <c r="A4" s="3" t="s">
        <v>20</v>
      </c>
      <c r="B4" s="5">
        <v>1</v>
      </c>
      <c r="C4" s="6" t="s">
        <v>1</v>
      </c>
      <c r="D4" s="8">
        <v>3</v>
      </c>
      <c r="E4" s="39">
        <v>0</v>
      </c>
      <c r="F4" s="40" t="s">
        <v>1</v>
      </c>
      <c r="G4" s="41">
        <v>3</v>
      </c>
      <c r="H4" s="45"/>
      <c r="I4" s="46"/>
      <c r="J4" s="47"/>
      <c r="K4" s="26">
        <v>0</v>
      </c>
      <c r="L4" s="27" t="s">
        <v>1</v>
      </c>
      <c r="M4" s="28">
        <v>2</v>
      </c>
      <c r="N4" s="26">
        <v>0</v>
      </c>
      <c r="O4" s="27" t="s">
        <v>1</v>
      </c>
      <c r="P4" s="28">
        <v>0</v>
      </c>
      <c r="Q4" s="26">
        <v>0</v>
      </c>
      <c r="R4" s="27" t="s">
        <v>1</v>
      </c>
      <c r="S4" s="28">
        <v>0</v>
      </c>
      <c r="T4" s="13">
        <f>B4+E4+K4+N4+Q4</f>
        <v>1</v>
      </c>
      <c r="U4" s="6" t="s">
        <v>1</v>
      </c>
      <c r="V4" s="8">
        <f>D4+G4+M4+P4+S4</f>
        <v>8</v>
      </c>
      <c r="W4" s="15">
        <f>IF(B4&gt;D4,1,0)+AND(E4&gt;G4,2,1)+AND(K4&gt;M4,3,2)+AND(N4&gt;P4,4,3)+AND(Q4&gt;S4,5,4)</f>
        <v>0</v>
      </c>
      <c r="X4" s="17">
        <f>IF(B4&lt;D4,1,0)+AND(E4&lt;G4,2,1)+AND(K4&lt;M4,3,2)+AND(N4&lt;P4,4,3)+AND(Q4&lt;S4,5,4)</f>
        <v>3</v>
      </c>
      <c r="Y4" s="19">
        <v>4</v>
      </c>
      <c r="Z4" s="3" t="s">
        <v>22</v>
      </c>
      <c r="AA4" s="5">
        <v>1</v>
      </c>
      <c r="AB4" s="6" t="s">
        <v>1</v>
      </c>
      <c r="AC4" s="8">
        <v>3</v>
      </c>
      <c r="AD4" s="39">
        <v>3</v>
      </c>
      <c r="AE4" s="40" t="s">
        <v>1</v>
      </c>
      <c r="AF4" s="41">
        <v>2</v>
      </c>
      <c r="AG4" s="55"/>
      <c r="AH4" s="56"/>
      <c r="AI4" s="57"/>
      <c r="AJ4" s="26">
        <v>3</v>
      </c>
      <c r="AK4" s="27" t="s">
        <v>1</v>
      </c>
      <c r="AL4" s="28">
        <v>1</v>
      </c>
      <c r="AM4" s="26">
        <v>0</v>
      </c>
      <c r="AN4" s="27" t="s">
        <v>1</v>
      </c>
      <c r="AO4" s="28">
        <v>0</v>
      </c>
      <c r="AP4" s="26">
        <v>0</v>
      </c>
      <c r="AQ4" s="27" t="s">
        <v>1</v>
      </c>
      <c r="AR4" s="28">
        <v>0</v>
      </c>
      <c r="AS4" s="13">
        <f>AA4+AD4+AJ4+AM4+AP4</f>
        <v>7</v>
      </c>
      <c r="AT4" s="6" t="s">
        <v>1</v>
      </c>
      <c r="AU4" s="8">
        <f>AC5+AF5+AI5+AO5+AR5</f>
        <v>9</v>
      </c>
      <c r="AV4" s="88">
        <f>IF(AA4&gt;AC4,1,0)+AND(AD4&gt;AF4,2,1)+AND(AJ4&gt;AL4,3,2)+AND(AM4&gt;AO4,4,3)+AND(AP4&gt;AR4,5,4)</f>
        <v>2</v>
      </c>
      <c r="AW4" s="89">
        <f>IF(AA4&lt;AC4,1,0)+AND(AD4&lt;AF4,2,1)+AND(AJ4&lt;AL4,4,3)+AND(AM4&lt;AO4,5,4)+AND(AP4&lt;AR4,5,4)</f>
        <v>1</v>
      </c>
      <c r="AX4" s="19">
        <v>2</v>
      </c>
    </row>
    <row r="5" spans="1:50" ht="19.5" customHeight="1" thickTop="1" thickBot="1">
      <c r="A5" s="3" t="s">
        <v>21</v>
      </c>
      <c r="B5" s="5">
        <v>1</v>
      </c>
      <c r="C5" s="6" t="s">
        <v>1</v>
      </c>
      <c r="D5" s="8">
        <v>3</v>
      </c>
      <c r="E5" s="5">
        <v>0</v>
      </c>
      <c r="F5" s="6" t="s">
        <v>1</v>
      </c>
      <c r="G5" s="8">
        <v>3</v>
      </c>
      <c r="H5" s="39">
        <v>3</v>
      </c>
      <c r="I5" s="40" t="s">
        <v>1</v>
      </c>
      <c r="J5" s="41">
        <v>0</v>
      </c>
      <c r="K5" s="45"/>
      <c r="L5" s="46"/>
      <c r="M5" s="47"/>
      <c r="N5" s="26">
        <v>0</v>
      </c>
      <c r="O5" s="27" t="s">
        <v>1</v>
      </c>
      <c r="P5" s="28">
        <v>0</v>
      </c>
      <c r="Q5" s="5">
        <v>0</v>
      </c>
      <c r="R5" s="6" t="s">
        <v>1</v>
      </c>
      <c r="S5" s="8">
        <v>0</v>
      </c>
      <c r="T5" s="13">
        <f>B5+E5+H5+N5+Q5</f>
        <v>4</v>
      </c>
      <c r="U5" s="6" t="s">
        <v>1</v>
      </c>
      <c r="V5" s="8">
        <f>D5+G5+J5+P5+S5</f>
        <v>6</v>
      </c>
      <c r="W5" s="38">
        <f>IF(B5&gt;D5,1,0)+AND(E5&gt;G5,2,1)+AND(H5&gt;J5,3,2)+AND(N5&gt;P5,4,3)+AND(Q5&gt;S5,5,4)</f>
        <v>1</v>
      </c>
      <c r="X5" s="17">
        <f>IF(B5&lt;D5,1,0)+AND(E5&lt;G5,2,1)+AND(H5&lt;J5,3,2)+AND(N5&lt;P5,4,3)+AND(Q5&lt;S5,5,4)</f>
        <v>2</v>
      </c>
      <c r="Y5" s="19">
        <v>3</v>
      </c>
      <c r="Z5" s="3" t="s">
        <v>23</v>
      </c>
      <c r="AA5" s="5">
        <v>0</v>
      </c>
      <c r="AB5" s="6" t="s">
        <v>1</v>
      </c>
      <c r="AC5" s="8">
        <v>3</v>
      </c>
      <c r="AD5" s="5">
        <v>0</v>
      </c>
      <c r="AE5" s="6" t="s">
        <v>1</v>
      </c>
      <c r="AF5" s="8">
        <v>3</v>
      </c>
      <c r="AG5" s="39">
        <v>1</v>
      </c>
      <c r="AH5" s="40" t="s">
        <v>1</v>
      </c>
      <c r="AI5" s="41">
        <v>3</v>
      </c>
      <c r="AJ5" s="55"/>
      <c r="AK5" s="56"/>
      <c r="AL5" s="57"/>
      <c r="AM5" s="26">
        <v>0</v>
      </c>
      <c r="AN5" s="27" t="s">
        <v>1</v>
      </c>
      <c r="AO5" s="28">
        <v>0</v>
      </c>
      <c r="AP5" s="5">
        <v>0</v>
      </c>
      <c r="AQ5" s="6" t="s">
        <v>1</v>
      </c>
      <c r="AR5" s="8">
        <v>0</v>
      </c>
      <c r="AS5" s="13">
        <f>AA5+AD5+AG5+AM5+AP5</f>
        <v>1</v>
      </c>
      <c r="AT5" s="6" t="s">
        <v>1</v>
      </c>
      <c r="AU5" s="8">
        <f>AC5+AF5+AI5+AO5+AR5</f>
        <v>9</v>
      </c>
      <c r="AV5" s="88">
        <f>IF(AA5&gt;AC5,1,0)+AND(AD5&gt;AF5,2,1)+AND(AG5&gt;AI5,3,2)+AND(AM5&gt;AO5,4,3)+AND(AP5&gt;AR5,5,4)</f>
        <v>0</v>
      </c>
      <c r="AW5" s="89">
        <f>IF(AA5&lt;AC5,1,0)+AND(AD5&lt;AF5,2,1)+AND(AG5&lt;AI5,3,2)+AND(AM5&lt;AO5,5,4)+AND(AP5&lt;AR5,5,4)</f>
        <v>3</v>
      </c>
      <c r="AX5" s="19">
        <v>4</v>
      </c>
    </row>
    <row r="6" spans="1:50" ht="19.5" thickTop="1" thickBot="1">
      <c r="A6" s="58"/>
      <c r="B6" s="62">
        <v>0</v>
      </c>
      <c r="C6" s="63" t="s">
        <v>1</v>
      </c>
      <c r="D6" s="64">
        <v>0</v>
      </c>
      <c r="E6" s="65">
        <v>0</v>
      </c>
      <c r="F6" s="63" t="s">
        <v>1</v>
      </c>
      <c r="G6" s="65">
        <v>0</v>
      </c>
      <c r="H6" s="66">
        <v>0</v>
      </c>
      <c r="I6" s="63" t="s">
        <v>1</v>
      </c>
      <c r="J6" s="65">
        <v>0</v>
      </c>
      <c r="K6" s="62">
        <v>0</v>
      </c>
      <c r="L6" s="67" t="s">
        <v>1</v>
      </c>
      <c r="M6" s="64">
        <v>0</v>
      </c>
      <c r="N6" s="98"/>
      <c r="O6" s="99"/>
      <c r="P6" s="100"/>
      <c r="Q6" s="68">
        <v>0</v>
      </c>
      <c r="R6" s="69" t="s">
        <v>1</v>
      </c>
      <c r="S6" s="70">
        <v>0</v>
      </c>
      <c r="T6" s="13">
        <f>B6+E6+H6+K6+Q6</f>
        <v>0</v>
      </c>
      <c r="U6" s="63" t="s">
        <v>1</v>
      </c>
      <c r="V6" s="8">
        <f>D6+G6+J6+M6+S6</f>
        <v>0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0</v>
      </c>
      <c r="Y6" s="73"/>
      <c r="Z6" s="58"/>
      <c r="AA6" s="62">
        <v>0</v>
      </c>
      <c r="AB6" s="63" t="s">
        <v>1</v>
      </c>
      <c r="AC6" s="64">
        <v>0</v>
      </c>
      <c r="AD6" s="65">
        <v>0</v>
      </c>
      <c r="AE6" s="63" t="s">
        <v>1</v>
      </c>
      <c r="AF6" s="65">
        <v>0</v>
      </c>
      <c r="AG6" s="66">
        <v>0</v>
      </c>
      <c r="AH6" s="63" t="s">
        <v>1</v>
      </c>
      <c r="AI6" s="65">
        <v>0</v>
      </c>
      <c r="AJ6" s="62">
        <v>0</v>
      </c>
      <c r="AK6" s="67" t="s">
        <v>1</v>
      </c>
      <c r="AL6" s="64">
        <v>0</v>
      </c>
      <c r="AM6" s="98"/>
      <c r="AN6" s="99"/>
      <c r="AO6" s="100"/>
      <c r="AP6" s="68">
        <v>0</v>
      </c>
      <c r="AQ6" s="69" t="s">
        <v>1</v>
      </c>
      <c r="AR6" s="70">
        <v>0</v>
      </c>
      <c r="AS6" s="13">
        <f>AA6+AD6+AG6+AJ6+AP6</f>
        <v>0</v>
      </c>
      <c r="AT6" s="63" t="s">
        <v>1</v>
      </c>
      <c r="AU6" s="8">
        <f>AC6+AF6+AI6+AL6+AR6</f>
        <v>0</v>
      </c>
      <c r="AV6" s="88">
        <f>IF(AA6&gt;AC6,1,0)+AND(AD6&gt;AF6,2,1)+AND(AG6&gt;AI6,3,2)+AND(AJ6&gt;AL6,4,3)+AND(AP6&gt;AR6,5,4)</f>
        <v>0</v>
      </c>
      <c r="AW6" s="89">
        <f>IF(AA6&lt;AC6,1,0)+AND(AD6&lt;AF6,2,1)+AND(AG6&lt;AI6,3,2)+AND(AJ6&lt;AL6,4,3)+AND(AP6&lt;AR6,5,4)</f>
        <v>0</v>
      </c>
      <c r="AX6" s="73"/>
    </row>
    <row r="7" spans="1:50" ht="19.5" thickTop="1" thickBot="1">
      <c r="A7" s="30"/>
      <c r="B7" s="33">
        <v>0</v>
      </c>
      <c r="C7" s="44" t="s">
        <v>1</v>
      </c>
      <c r="D7" s="32">
        <v>0</v>
      </c>
      <c r="E7" s="34">
        <v>0</v>
      </c>
      <c r="F7" s="44" t="s">
        <v>1</v>
      </c>
      <c r="G7" s="34" t="s">
        <v>38</v>
      </c>
      <c r="H7" s="33">
        <v>0</v>
      </c>
      <c r="I7" s="44" t="s">
        <v>1</v>
      </c>
      <c r="J7" s="34">
        <v>0</v>
      </c>
      <c r="K7" s="33">
        <v>0</v>
      </c>
      <c r="L7" s="44" t="s">
        <v>1</v>
      </c>
      <c r="M7" s="34">
        <v>0</v>
      </c>
      <c r="N7" s="59">
        <v>0</v>
      </c>
      <c r="O7" s="61" t="s">
        <v>1</v>
      </c>
      <c r="P7" s="60">
        <v>0</v>
      </c>
      <c r="Q7" s="98"/>
      <c r="R7" s="99"/>
      <c r="S7" s="100"/>
      <c r="T7" s="74">
        <f>B7+E7+H7+K7+N7+Q7</f>
        <v>0</v>
      </c>
      <c r="U7" s="44" t="s">
        <v>1</v>
      </c>
      <c r="V7" s="75" t="e">
        <f>D7+G7+J7+M7+P7</f>
        <v>#VALUE!</v>
      </c>
      <c r="W7" s="94">
        <f>IF(B7&gt;D7,1,0)+AND(E7&gt;G7,2,1)+AND(H7&gt;J7,3,2)+AND(K7&gt;M7,4,3)+AND(N7&gt;P7,5,4)</f>
        <v>0</v>
      </c>
      <c r="X7" s="71">
        <f>IF(B7&lt;D7,1,0)+AND(E7&lt;G7,2,1)+AND(H7&lt;J7,3,2)+AND(K7&lt;M7,4,3)+AND(N7&lt;P7,5,4)</f>
        <v>1</v>
      </c>
      <c r="Y7" s="72"/>
      <c r="Z7" s="30"/>
      <c r="AA7" s="33">
        <v>0</v>
      </c>
      <c r="AB7" s="44" t="s">
        <v>1</v>
      </c>
      <c r="AC7" s="32">
        <v>0</v>
      </c>
      <c r="AD7" s="34">
        <v>0</v>
      </c>
      <c r="AE7" s="44" t="s">
        <v>1</v>
      </c>
      <c r="AF7" s="34">
        <v>0</v>
      </c>
      <c r="AG7" s="33">
        <v>0</v>
      </c>
      <c r="AH7" s="44" t="s">
        <v>1</v>
      </c>
      <c r="AI7" s="34">
        <v>0</v>
      </c>
      <c r="AJ7" s="33">
        <v>0</v>
      </c>
      <c r="AK7" s="44" t="s">
        <v>1</v>
      </c>
      <c r="AL7" s="34">
        <v>0</v>
      </c>
      <c r="AM7" s="59">
        <v>0</v>
      </c>
      <c r="AN7" s="61" t="s">
        <v>1</v>
      </c>
      <c r="AO7" s="60">
        <v>0</v>
      </c>
      <c r="AP7" s="98"/>
      <c r="AQ7" s="99"/>
      <c r="AR7" s="100"/>
      <c r="AS7" s="74">
        <f>IF(X7&gt;Z7,1,0)+AND(AA7&gt;AC7,2,1)+AND(AD7&gt;AF7,3,2)+AND(AG7&gt;AI7,4,3)+AND(AJ7&gt;AL7,5,4)</f>
        <v>1</v>
      </c>
      <c r="AT7" s="44" t="s">
        <v>1</v>
      </c>
      <c r="AU7" s="75">
        <v>0</v>
      </c>
      <c r="AV7" s="93">
        <f>IF(AA7&gt;AC7,1,0)+AND(AD7&gt;AF7,2,1)+AND(AG7&gt;AI7,3,2)+AND(AJ7&gt;AL7,4,3)+AND(AM7&gt;AO7,5,4)</f>
        <v>0</v>
      </c>
      <c r="AW7" s="90">
        <f>IF(AA7&lt;AC7,1,0)+AND(AD7&lt;AF7,2,1)+AND(AG7&lt;AI7,3,2)+AND(AJ7&lt;AL7,4,3)+AND(AM7&lt;AO7,5,4)</f>
        <v>0</v>
      </c>
      <c r="AX7" s="72"/>
    </row>
    <row r="8" spans="1:50" ht="18.75" thickTop="1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78"/>
      <c r="P8" s="78"/>
      <c r="Q8" s="78"/>
      <c r="R8" s="78"/>
      <c r="S8" s="78"/>
      <c r="T8" s="78"/>
      <c r="U8" s="79"/>
      <c r="V8" s="78"/>
      <c r="W8" s="80"/>
      <c r="X8" s="81"/>
      <c r="Y8" s="82"/>
    </row>
    <row r="9" spans="1:50">
      <c r="J9" t="s">
        <v>34</v>
      </c>
    </row>
    <row r="11" spans="1:50">
      <c r="Z11" t="s">
        <v>34</v>
      </c>
    </row>
    <row r="13" spans="1:50">
      <c r="T13" t="s">
        <v>34</v>
      </c>
    </row>
  </sheetData>
  <sheetProtection password="DD74" sheet="1" objects="1" scenarios="1"/>
  <mergeCells count="22"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  <mergeCell ref="T1:V1"/>
    <mergeCell ref="N1:P1"/>
    <mergeCell ref="K1:M1"/>
    <mergeCell ref="H1:J1"/>
    <mergeCell ref="E1:G1"/>
    <mergeCell ref="Q1:S1"/>
    <mergeCell ref="Q7:S7"/>
    <mergeCell ref="B2:D2"/>
    <mergeCell ref="E3:G3"/>
    <mergeCell ref="N6:P6"/>
    <mergeCell ref="B1:D1"/>
  </mergeCells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21"/>
  <sheetViews>
    <sheetView zoomScaleNormal="100" workbookViewId="0">
      <selection activeCell="AU1" sqref="AU1"/>
    </sheetView>
  </sheetViews>
  <sheetFormatPr baseColWidth="10" defaultRowHeight="1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31.2851562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7" ht="168" customHeight="1" thickTop="1" thickBot="1">
      <c r="A1" s="7" t="s">
        <v>0</v>
      </c>
      <c r="B1" s="104" t="s">
        <v>24</v>
      </c>
      <c r="C1" s="105"/>
      <c r="D1" s="106"/>
      <c r="E1" s="110" t="s">
        <v>27</v>
      </c>
      <c r="F1" s="111"/>
      <c r="G1" s="112"/>
      <c r="H1" s="107" t="s">
        <v>36</v>
      </c>
      <c r="I1" s="108"/>
      <c r="J1" s="109"/>
      <c r="K1" s="107" t="s">
        <v>31</v>
      </c>
      <c r="L1" s="108"/>
      <c r="M1" s="109"/>
      <c r="N1" s="107"/>
      <c r="O1" s="108"/>
      <c r="P1" s="109"/>
      <c r="Q1" s="107" t="s">
        <v>2</v>
      </c>
      <c r="R1" s="108"/>
      <c r="S1" s="109"/>
      <c r="T1" s="54" t="s">
        <v>3</v>
      </c>
      <c r="U1" s="54" t="s">
        <v>4</v>
      </c>
      <c r="V1" s="54" t="s">
        <v>5</v>
      </c>
      <c r="W1" s="2"/>
      <c r="X1" s="7" t="s">
        <v>6</v>
      </c>
      <c r="Y1" s="104" t="s">
        <v>25</v>
      </c>
      <c r="Z1" s="105"/>
      <c r="AA1" s="106"/>
      <c r="AB1" s="107" t="s">
        <v>28</v>
      </c>
      <c r="AC1" s="108"/>
      <c r="AD1" s="109"/>
      <c r="AE1" s="107" t="s">
        <v>37</v>
      </c>
      <c r="AF1" s="108"/>
      <c r="AG1" s="109"/>
      <c r="AH1" s="107" t="s">
        <v>33</v>
      </c>
      <c r="AI1" s="108"/>
      <c r="AJ1" s="109"/>
      <c r="AK1" s="107"/>
      <c r="AL1" s="108"/>
      <c r="AM1" s="109"/>
      <c r="AN1" s="107" t="s">
        <v>2</v>
      </c>
      <c r="AO1" s="108"/>
      <c r="AP1" s="109"/>
      <c r="AQ1" s="54" t="s">
        <v>3</v>
      </c>
      <c r="AR1" s="54" t="s">
        <v>4</v>
      </c>
      <c r="AS1" s="54" t="s">
        <v>5</v>
      </c>
      <c r="AT1" s="2"/>
      <c r="AU1" t="s">
        <v>34</v>
      </c>
    </row>
    <row r="2" spans="1:47" ht="19.5" customHeight="1" thickTop="1" thickBot="1">
      <c r="A2" s="48" t="s">
        <v>24</v>
      </c>
      <c r="B2" s="101"/>
      <c r="C2" s="102"/>
      <c r="D2" s="103"/>
      <c r="E2" s="42">
        <v>3</v>
      </c>
      <c r="F2" s="10" t="s">
        <v>1</v>
      </c>
      <c r="G2" s="43">
        <v>0</v>
      </c>
      <c r="H2" s="12">
        <v>3</v>
      </c>
      <c r="I2" s="4" t="s">
        <v>1</v>
      </c>
      <c r="J2" s="9">
        <v>1</v>
      </c>
      <c r="K2" s="12">
        <v>3</v>
      </c>
      <c r="L2" s="4" t="s">
        <v>1</v>
      </c>
      <c r="M2" s="9">
        <v>1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2</v>
      </c>
      <c r="T2" s="29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X2" s="48" t="s">
        <v>25</v>
      </c>
      <c r="Y2" s="101"/>
      <c r="Z2" s="102"/>
      <c r="AA2" s="103"/>
      <c r="AB2" s="42">
        <v>1</v>
      </c>
      <c r="AC2" s="10" t="s">
        <v>1</v>
      </c>
      <c r="AD2" s="43">
        <v>3</v>
      </c>
      <c r="AE2" s="12">
        <v>1</v>
      </c>
      <c r="AF2" s="4" t="s">
        <v>1</v>
      </c>
      <c r="AG2" s="9">
        <v>3</v>
      </c>
      <c r="AH2" s="12">
        <v>3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5</v>
      </c>
      <c r="AO2" s="10" t="s">
        <v>1</v>
      </c>
      <c r="AP2" s="11">
        <f>AD2+AG2+AJ2+AM2</f>
        <v>6</v>
      </c>
      <c r="AQ2" s="29">
        <f>IF(AB2&gt;AD2,1,0)+AND(AE2&gt;AG2,2,1)+AND(AH2&gt;AJ2,3,2)+AND(AK2&gt;AM2,4,3)</f>
        <v>1</v>
      </c>
      <c r="AR2" s="16">
        <f>IF(AB2&lt;AD2,1,0)+AND(AE2&lt;AG2,2,1)+AND(AH2&lt;AJ2,3,2)+AND(AK2&lt;AM2,4,3)</f>
        <v>2</v>
      </c>
      <c r="AS2" s="19">
        <v>3</v>
      </c>
    </row>
    <row r="3" spans="1:47" ht="19.5" thickTop="1" thickBot="1">
      <c r="A3" s="97" t="s">
        <v>27</v>
      </c>
      <c r="B3" s="39">
        <v>0</v>
      </c>
      <c r="C3" s="40" t="s">
        <v>1</v>
      </c>
      <c r="D3" s="41">
        <v>3</v>
      </c>
      <c r="E3" s="101"/>
      <c r="F3" s="102"/>
      <c r="G3" s="103"/>
      <c r="H3" s="26">
        <v>1</v>
      </c>
      <c r="I3" s="27" t="s">
        <v>1</v>
      </c>
      <c r="J3" s="28">
        <v>3</v>
      </c>
      <c r="K3" s="5">
        <v>3</v>
      </c>
      <c r="L3" s="6" t="s">
        <v>1</v>
      </c>
      <c r="M3" s="8">
        <v>2</v>
      </c>
      <c r="N3" s="5">
        <v>0</v>
      </c>
      <c r="O3" s="6" t="s">
        <v>1</v>
      </c>
      <c r="P3" s="8">
        <v>0</v>
      </c>
      <c r="Q3" s="13">
        <f>B3+H3+K3+N3</f>
        <v>4</v>
      </c>
      <c r="R3" s="6" t="s">
        <v>1</v>
      </c>
      <c r="S3" s="8">
        <f>D3+J3+M3</f>
        <v>8</v>
      </c>
      <c r="T3" s="29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3</v>
      </c>
      <c r="X3" s="3" t="s">
        <v>28</v>
      </c>
      <c r="Y3" s="39">
        <v>3</v>
      </c>
      <c r="Z3" s="40" t="s">
        <v>1</v>
      </c>
      <c r="AA3" s="41">
        <v>1</v>
      </c>
      <c r="AB3" s="101"/>
      <c r="AC3" s="102"/>
      <c r="AD3" s="103"/>
      <c r="AE3" s="26">
        <v>1</v>
      </c>
      <c r="AF3" s="27" t="s">
        <v>1</v>
      </c>
      <c r="AG3" s="28">
        <v>3</v>
      </c>
      <c r="AH3" s="5">
        <v>3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7</v>
      </c>
      <c r="AO3" s="6" t="s">
        <v>1</v>
      </c>
      <c r="AP3" s="8">
        <f>AA3+AG3+AJ3+AM3</f>
        <v>4</v>
      </c>
      <c r="AQ3" s="29">
        <f>IF(Y3&gt;AA3,1,0)+AND(AE3&gt;AG3,2,1)+AND(AH3&gt;AJ3,3,2)+AND(AK3&gt;AM3,4,3)</f>
        <v>2</v>
      </c>
      <c r="AR3" s="17">
        <f>IF(Y3&lt;AA3,1,0)+AND(AE3&lt;AG3,2,1)+AND(AH3&lt;AJ3,3,2)+AND(AK3&lt;AM3)</f>
        <v>1</v>
      </c>
      <c r="AS3" s="19">
        <v>2</v>
      </c>
    </row>
    <row r="4" spans="1:47" ht="19.5" thickTop="1" thickBot="1">
      <c r="A4" s="3" t="s">
        <v>35</v>
      </c>
      <c r="B4" s="5">
        <v>1</v>
      </c>
      <c r="C4" s="6" t="s">
        <v>1</v>
      </c>
      <c r="D4" s="8">
        <v>3</v>
      </c>
      <c r="E4" s="39">
        <v>3</v>
      </c>
      <c r="F4" s="40" t="s">
        <v>1</v>
      </c>
      <c r="G4" s="41">
        <v>1</v>
      </c>
      <c r="H4" s="51"/>
      <c r="I4" s="52"/>
      <c r="J4" s="53"/>
      <c r="K4" s="26">
        <v>3</v>
      </c>
      <c r="L4" s="27" t="s">
        <v>1</v>
      </c>
      <c r="M4" s="28">
        <v>1</v>
      </c>
      <c r="N4" s="26">
        <v>0</v>
      </c>
      <c r="O4" s="27" t="s">
        <v>1</v>
      </c>
      <c r="P4" s="28">
        <v>0</v>
      </c>
      <c r="Q4" s="13">
        <f>B4+E4+K4+N4</f>
        <v>7</v>
      </c>
      <c r="R4" s="6" t="s">
        <v>1</v>
      </c>
      <c r="S4" s="8">
        <f>D4+G4+M4</f>
        <v>5</v>
      </c>
      <c r="T4" s="15">
        <f>IF(B4&gt;D4,1,0)+AND(E4&gt;G4,2,1)+AND(K4&gt;M4,3,2)+AND(N4&gt;P4,4,3)</f>
        <v>2</v>
      </c>
      <c r="U4" s="17">
        <f>IF(B4&lt;D4,1,0)+AND(E4&lt;G4,2,1)+AND(K4&lt;M4,3,2)+AND(N4&lt;P4,4,3)</f>
        <v>1</v>
      </c>
      <c r="V4" s="19">
        <v>2</v>
      </c>
      <c r="X4" s="3" t="s">
        <v>37</v>
      </c>
      <c r="Y4" s="5">
        <v>3</v>
      </c>
      <c r="Z4" s="6" t="s">
        <v>1</v>
      </c>
      <c r="AA4" s="8">
        <v>1</v>
      </c>
      <c r="AB4" s="39">
        <v>3</v>
      </c>
      <c r="AC4" s="40" t="s">
        <v>1</v>
      </c>
      <c r="AD4" s="41">
        <v>1</v>
      </c>
      <c r="AE4" s="51"/>
      <c r="AF4" s="52"/>
      <c r="AG4" s="53"/>
      <c r="AH4" s="26">
        <v>3</v>
      </c>
      <c r="AI4" s="27" t="s">
        <v>1</v>
      </c>
      <c r="AJ4" s="28">
        <v>0</v>
      </c>
      <c r="AK4" s="26">
        <v>0</v>
      </c>
      <c r="AL4" s="27" t="s">
        <v>1</v>
      </c>
      <c r="AM4" s="28">
        <v>0</v>
      </c>
      <c r="AN4" s="13">
        <f>Y4+AB4+AH4+AK3</f>
        <v>9</v>
      </c>
      <c r="AO4" s="6" t="s">
        <v>1</v>
      </c>
      <c r="AP4" s="8">
        <f>AA4+AD4+AJ4+AM4</f>
        <v>2</v>
      </c>
      <c r="AQ4" s="15">
        <f>IF(Y4&gt;AA4,1,0)+AND(AB4&gt;AD4,2,1)+AND(AH4&gt;AJ4,3,2)+AND(AK4&gt;AM4,4,3)</f>
        <v>3</v>
      </c>
      <c r="AR4" s="17">
        <f>IF(Y4&lt;AA4,1,0)+AND(AB4&lt;AD4,2,1)+AND(AH4&lt;AJ4,3,2)+AND(AK4&lt;AM4,4,3)</f>
        <v>0</v>
      </c>
      <c r="AS4" s="19">
        <v>1</v>
      </c>
    </row>
    <row r="5" spans="1:47" ht="19.5" customHeight="1" thickTop="1" thickBot="1">
      <c r="A5" s="3" t="s">
        <v>31</v>
      </c>
      <c r="B5" s="5">
        <v>1</v>
      </c>
      <c r="C5" s="6" t="s">
        <v>1</v>
      </c>
      <c r="D5" s="8">
        <v>3</v>
      </c>
      <c r="E5" s="5">
        <v>2</v>
      </c>
      <c r="F5" s="6" t="s">
        <v>1</v>
      </c>
      <c r="G5" s="8">
        <v>3</v>
      </c>
      <c r="H5" s="39">
        <v>1</v>
      </c>
      <c r="I5" s="40" t="s">
        <v>1</v>
      </c>
      <c r="J5" s="41">
        <v>3</v>
      </c>
      <c r="K5" s="51"/>
      <c r="L5" s="52"/>
      <c r="M5" s="53"/>
      <c r="N5" s="26">
        <v>0</v>
      </c>
      <c r="O5" s="27" t="s">
        <v>1</v>
      </c>
      <c r="P5" s="28">
        <v>0</v>
      </c>
      <c r="Q5" s="13">
        <f>B5+E5+H5+N5</f>
        <v>4</v>
      </c>
      <c r="R5" s="6" t="s">
        <v>1</v>
      </c>
      <c r="S5" s="8">
        <f>D5+G5+J5</f>
        <v>9</v>
      </c>
      <c r="T5" s="38">
        <f>IF(B5&gt;D5,1,0)+AND(E5&gt;G5,2,1)+AND(H5&gt;J5,3,2)+AND(N5&gt;P5,4,3)</f>
        <v>0</v>
      </c>
      <c r="U5" s="17">
        <f>IF(B5&lt;D5,1,0)+AND(E5&lt;G5,2,1)+AND(H5&lt;J5,3,2)+AND(N5&lt;P5,4,3)</f>
        <v>3</v>
      </c>
      <c r="V5" s="19">
        <v>4</v>
      </c>
      <c r="X5" s="3" t="s">
        <v>33</v>
      </c>
      <c r="Y5" s="5">
        <v>0</v>
      </c>
      <c r="Z5" s="6" t="s">
        <v>1</v>
      </c>
      <c r="AA5" s="8">
        <v>3</v>
      </c>
      <c r="AB5" s="5">
        <v>0</v>
      </c>
      <c r="AC5" s="6" t="s">
        <v>1</v>
      </c>
      <c r="AD5" s="8">
        <v>3</v>
      </c>
      <c r="AE5" s="39">
        <v>0</v>
      </c>
      <c r="AF5" s="40" t="s">
        <v>1</v>
      </c>
      <c r="AG5" s="41">
        <v>3</v>
      </c>
      <c r="AH5" s="51"/>
      <c r="AI5" s="52"/>
      <c r="AJ5" s="53"/>
      <c r="AK5" s="26">
        <v>0</v>
      </c>
      <c r="AL5" s="27" t="s">
        <v>1</v>
      </c>
      <c r="AM5" s="28">
        <v>0</v>
      </c>
      <c r="AN5" s="13">
        <f>Y5+AB5+AE5+AK5</f>
        <v>0</v>
      </c>
      <c r="AO5" s="6" t="s">
        <v>1</v>
      </c>
      <c r="AP5" s="8">
        <f>AA5+AD5+AG5+AM5</f>
        <v>9</v>
      </c>
      <c r="AQ5" s="38">
        <f>IF(Y5&gt;AA5,1,0)+AND(AB5&gt;AD5,2,1)+AND(AE5&gt;AG5,3,2)+AND(AK5&gt;AM5,4,3)</f>
        <v>0</v>
      </c>
      <c r="AR5" s="17">
        <f>IF(Y5&lt;AA5,1,0)+AND(AB5&lt;AD5,2,1)+AND(AE5&lt;AG5,3,2)+AND(AK5&lt;AM5,4,3)</f>
        <v>3</v>
      </c>
      <c r="AS5" s="19">
        <v>4</v>
      </c>
    </row>
    <row r="6" spans="1:47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98"/>
      <c r="O6" s="99"/>
      <c r="P6" s="100"/>
      <c r="Q6" s="83">
        <f>B6+E6+H6+K6</f>
        <v>0</v>
      </c>
      <c r="R6" s="85" t="s">
        <v>1</v>
      </c>
      <c r="S6" s="84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>
        <v>0</v>
      </c>
      <c r="Z6" s="31" t="s">
        <v>1</v>
      </c>
      <c r="AA6" s="32">
        <v>0</v>
      </c>
      <c r="AB6" s="34">
        <v>0</v>
      </c>
      <c r="AC6" s="31" t="s">
        <v>1</v>
      </c>
      <c r="AD6" s="34">
        <v>0</v>
      </c>
      <c r="AE6" s="35">
        <v>0</v>
      </c>
      <c r="AF6" s="31" t="s">
        <v>1</v>
      </c>
      <c r="AG6" s="34">
        <v>0</v>
      </c>
      <c r="AH6" s="33">
        <v>0</v>
      </c>
      <c r="AI6" s="44" t="s">
        <v>1</v>
      </c>
      <c r="AJ6" s="34">
        <v>0</v>
      </c>
      <c r="AK6" s="98"/>
      <c r="AL6" s="99"/>
      <c r="AM6" s="100"/>
      <c r="AN6" s="83">
        <f>Y6+AB6+AE6+AH6</f>
        <v>0</v>
      </c>
      <c r="AO6" s="85" t="s">
        <v>1</v>
      </c>
      <c r="AP6" s="84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7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W7" t="s">
        <v>34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140.25" customHeight="1" thickTop="1" thickBot="1">
      <c r="A8" s="7"/>
      <c r="B8" s="104" t="s">
        <v>26</v>
      </c>
      <c r="C8" s="105"/>
      <c r="D8" s="106"/>
      <c r="E8" s="110" t="s">
        <v>29</v>
      </c>
      <c r="F8" s="111"/>
      <c r="G8" s="112"/>
      <c r="H8" s="107" t="s">
        <v>30</v>
      </c>
      <c r="I8" s="108"/>
      <c r="J8" s="109"/>
      <c r="K8" s="107" t="s">
        <v>32</v>
      </c>
      <c r="L8" s="108"/>
      <c r="M8" s="109"/>
      <c r="N8" s="107"/>
      <c r="O8" s="108"/>
      <c r="P8" s="109"/>
      <c r="Q8" s="107" t="s">
        <v>2</v>
      </c>
      <c r="R8" s="108"/>
      <c r="S8" s="109"/>
      <c r="T8" s="54" t="s">
        <v>3</v>
      </c>
      <c r="U8" s="54" t="s">
        <v>4</v>
      </c>
      <c r="V8" s="54" t="s">
        <v>5</v>
      </c>
      <c r="W8" s="2"/>
      <c r="X8" s="7" t="s">
        <v>7</v>
      </c>
      <c r="Y8" s="104"/>
      <c r="Z8" s="105"/>
      <c r="AA8" s="106"/>
      <c r="AB8" s="107"/>
      <c r="AC8" s="108"/>
      <c r="AD8" s="109"/>
      <c r="AE8" s="107"/>
      <c r="AF8" s="108"/>
      <c r="AG8" s="109"/>
      <c r="AH8" s="107"/>
      <c r="AI8" s="108"/>
      <c r="AJ8" s="109"/>
      <c r="AK8" s="107"/>
      <c r="AL8" s="108"/>
      <c r="AM8" s="109"/>
      <c r="AN8" s="107" t="s">
        <v>2</v>
      </c>
      <c r="AO8" s="108"/>
      <c r="AP8" s="109"/>
      <c r="AQ8" s="54" t="s">
        <v>3</v>
      </c>
      <c r="AR8" s="54" t="s">
        <v>4</v>
      </c>
      <c r="AS8" s="54" t="s">
        <v>5</v>
      </c>
    </row>
    <row r="9" spans="1:47" ht="19.5" thickTop="1" thickBot="1">
      <c r="A9" s="48" t="s">
        <v>26</v>
      </c>
      <c r="B9" s="101"/>
      <c r="C9" s="102"/>
      <c r="D9" s="103"/>
      <c r="E9" s="42">
        <v>3</v>
      </c>
      <c r="F9" s="10" t="s">
        <v>1</v>
      </c>
      <c r="G9" s="43">
        <v>0</v>
      </c>
      <c r="H9" s="12">
        <v>2</v>
      </c>
      <c r="I9" s="4" t="s">
        <v>1</v>
      </c>
      <c r="J9" s="9">
        <v>3</v>
      </c>
      <c r="K9" s="12">
        <v>3</v>
      </c>
      <c r="L9" s="4" t="s">
        <v>1</v>
      </c>
      <c r="M9" s="9">
        <v>1</v>
      </c>
      <c r="N9" s="12">
        <v>0</v>
      </c>
      <c r="O9" s="4" t="s">
        <v>1</v>
      </c>
      <c r="P9" s="9">
        <v>0</v>
      </c>
      <c r="Q9" s="14">
        <f>E9+H9+K9+N9</f>
        <v>8</v>
      </c>
      <c r="R9" s="10" t="s">
        <v>1</v>
      </c>
      <c r="S9" s="11">
        <f>G9+J9+M9+P9</f>
        <v>4</v>
      </c>
      <c r="T9" s="29">
        <f>IF(E9&gt;G9,1,0)+AND(H9&gt;J9,2,1)+AND(K9&gt;M9,3,2)+AND(N9&gt;P9,4,3)</f>
        <v>2</v>
      </c>
      <c r="U9" s="16">
        <f>IF(E9&lt;G9,1,0)+AND(H9&lt;J9,2,1)+AND(K9&lt;M9,3,2)+AND(N9&lt;P9,4,3)</f>
        <v>1</v>
      </c>
      <c r="V9" s="19">
        <v>2</v>
      </c>
      <c r="X9" s="48"/>
      <c r="Y9" s="101"/>
      <c r="Z9" s="102"/>
      <c r="AA9" s="103"/>
      <c r="AB9" s="42">
        <v>0</v>
      </c>
      <c r="AC9" s="10" t="s">
        <v>1</v>
      </c>
      <c r="AD9" s="43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9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>
        <v>1</v>
      </c>
    </row>
    <row r="10" spans="1:47" ht="19.5" thickTop="1" thickBot="1">
      <c r="A10" s="97" t="s">
        <v>29</v>
      </c>
      <c r="B10" s="39">
        <v>0</v>
      </c>
      <c r="C10" s="40" t="s">
        <v>1</v>
      </c>
      <c r="D10" s="41">
        <v>3</v>
      </c>
      <c r="E10" s="101"/>
      <c r="F10" s="102"/>
      <c r="G10" s="103"/>
      <c r="H10" s="26">
        <v>0</v>
      </c>
      <c r="I10" s="27" t="s">
        <v>1</v>
      </c>
      <c r="J10" s="28">
        <v>3</v>
      </c>
      <c r="K10" s="5">
        <v>0</v>
      </c>
      <c r="L10" s="6" t="s">
        <v>1</v>
      </c>
      <c r="M10" s="8">
        <v>3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9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3</v>
      </c>
      <c r="V10" s="19">
        <v>4</v>
      </c>
      <c r="X10" s="3"/>
      <c r="Y10" s="39">
        <v>0</v>
      </c>
      <c r="Z10" s="40" t="s">
        <v>1</v>
      </c>
      <c r="AA10" s="41">
        <v>0</v>
      </c>
      <c r="AB10" s="101"/>
      <c r="AC10" s="102"/>
      <c r="AD10" s="103"/>
      <c r="AE10" s="26">
        <v>0</v>
      </c>
      <c r="AF10" s="27" t="s">
        <v>1</v>
      </c>
      <c r="AG10" s="28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9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>
        <v>3</v>
      </c>
    </row>
    <row r="11" spans="1:47" ht="19.5" thickTop="1" thickBot="1">
      <c r="A11" s="3" t="s">
        <v>30</v>
      </c>
      <c r="B11" s="5">
        <v>3</v>
      </c>
      <c r="C11" s="6" t="s">
        <v>1</v>
      </c>
      <c r="D11" s="8">
        <v>2</v>
      </c>
      <c r="E11" s="39">
        <v>3</v>
      </c>
      <c r="F11" s="40" t="s">
        <v>1</v>
      </c>
      <c r="G11" s="41">
        <v>0</v>
      </c>
      <c r="H11" s="51"/>
      <c r="I11" s="52"/>
      <c r="J11" s="53"/>
      <c r="K11" s="26">
        <v>3</v>
      </c>
      <c r="L11" s="27" t="s">
        <v>1</v>
      </c>
      <c r="M11" s="28">
        <v>1</v>
      </c>
      <c r="N11" s="26">
        <v>0</v>
      </c>
      <c r="O11" s="27" t="s">
        <v>1</v>
      </c>
      <c r="P11" s="28">
        <v>0</v>
      </c>
      <c r="Q11" s="13">
        <f>B11+E11+K11+N11</f>
        <v>9</v>
      </c>
      <c r="R11" s="6" t="s">
        <v>1</v>
      </c>
      <c r="S11" s="8">
        <f>D11+G11+M11</f>
        <v>3</v>
      </c>
      <c r="T11" s="15">
        <f>IF(B11&gt;D11,1,0)+AND(E11&gt;G11,2,1)+AND(K11&gt;M11,3,2)+AND(N11&gt;P11,4,3)</f>
        <v>3</v>
      </c>
      <c r="U11" s="17">
        <f>IF(B11&lt;D11,1,0)+AND(E11&lt;G11,2,1)+AND(K11&lt;M11,3,2)+AND(N11&lt;P11,4,3)</f>
        <v>0</v>
      </c>
      <c r="V11" s="19">
        <v>1</v>
      </c>
      <c r="X11" s="3"/>
      <c r="Y11" s="5">
        <v>0</v>
      </c>
      <c r="Z11" s="6" t="s">
        <v>1</v>
      </c>
      <c r="AA11" s="8">
        <v>0</v>
      </c>
      <c r="AB11" s="39">
        <v>0</v>
      </c>
      <c r="AC11" s="40" t="s">
        <v>1</v>
      </c>
      <c r="AD11" s="41">
        <v>0</v>
      </c>
      <c r="AE11" s="51"/>
      <c r="AF11" s="52"/>
      <c r="AG11" s="53"/>
      <c r="AH11" s="26">
        <v>0</v>
      </c>
      <c r="AI11" s="27" t="s">
        <v>1</v>
      </c>
      <c r="AJ11" s="28">
        <v>0</v>
      </c>
      <c r="AK11" s="26">
        <v>0</v>
      </c>
      <c r="AL11" s="27" t="s">
        <v>1</v>
      </c>
      <c r="AM11" s="28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>
        <v>4</v>
      </c>
    </row>
    <row r="12" spans="1:47" ht="19.5" thickTop="1" thickBot="1">
      <c r="A12" s="3" t="s">
        <v>32</v>
      </c>
      <c r="B12" s="5">
        <v>1</v>
      </c>
      <c r="C12" s="6" t="s">
        <v>1</v>
      </c>
      <c r="D12" s="8">
        <v>3</v>
      </c>
      <c r="E12" s="5">
        <v>3</v>
      </c>
      <c r="F12" s="6" t="s">
        <v>1</v>
      </c>
      <c r="G12" s="8">
        <v>0</v>
      </c>
      <c r="H12" s="39">
        <v>1</v>
      </c>
      <c r="I12" s="40" t="s">
        <v>1</v>
      </c>
      <c r="J12" s="41">
        <v>3</v>
      </c>
      <c r="K12" s="51"/>
      <c r="L12" s="52"/>
      <c r="M12" s="53"/>
      <c r="N12" s="26">
        <v>0</v>
      </c>
      <c r="O12" s="27" t="s">
        <v>1</v>
      </c>
      <c r="P12" s="28">
        <v>0</v>
      </c>
      <c r="Q12" s="13">
        <f>B12+E12+H12+N12</f>
        <v>5</v>
      </c>
      <c r="R12" s="6" t="s">
        <v>1</v>
      </c>
      <c r="S12" s="8">
        <f>D12+G12+J12</f>
        <v>6</v>
      </c>
      <c r="T12" s="38">
        <f>IF(B12&gt;D12,1,0)+AND(E12&gt;G12,2,1)+AND(H12&gt;J12,3,2)+AND(N12&gt;P12,4,3)</f>
        <v>1</v>
      </c>
      <c r="U12" s="17">
        <f>IF(B12&lt;D12,1,0)+AND(E12&lt;G12,2,1)+AND(H12&lt;J12,3,2)+AND(N12&lt;P12,4,3)</f>
        <v>2</v>
      </c>
      <c r="V12" s="19">
        <v>3</v>
      </c>
      <c r="W12" t="s">
        <v>34</v>
      </c>
      <c r="X12" s="3"/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9">
        <v>0</v>
      </c>
      <c r="AF12" s="40" t="s">
        <v>1</v>
      </c>
      <c r="AG12" s="41">
        <v>0</v>
      </c>
      <c r="AH12" s="51"/>
      <c r="AI12" s="52"/>
      <c r="AJ12" s="53"/>
      <c r="AK12" s="26">
        <v>0</v>
      </c>
      <c r="AL12" s="27" t="s">
        <v>1</v>
      </c>
      <c r="AM12" s="28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8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>
        <v>2</v>
      </c>
    </row>
    <row r="13" spans="1:47" ht="19.5" thickTop="1" thickBot="1">
      <c r="A13" s="30"/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98"/>
      <c r="O13" s="99"/>
      <c r="P13" s="100"/>
      <c r="Q13" s="83">
        <f>B13+E13+H13+K13</f>
        <v>0</v>
      </c>
      <c r="R13" s="85" t="s">
        <v>1</v>
      </c>
      <c r="S13" s="84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X13" s="30"/>
      <c r="Y13" s="33">
        <v>0</v>
      </c>
      <c r="Z13" s="31" t="s">
        <v>1</v>
      </c>
      <c r="AA13" s="32">
        <v>0</v>
      </c>
      <c r="AB13" s="34">
        <v>0</v>
      </c>
      <c r="AC13" s="31" t="s">
        <v>1</v>
      </c>
      <c r="AD13" s="34">
        <v>0</v>
      </c>
      <c r="AE13" s="35">
        <v>0</v>
      </c>
      <c r="AF13" s="31" t="s">
        <v>1</v>
      </c>
      <c r="AG13" s="34">
        <v>0</v>
      </c>
      <c r="AH13" s="33">
        <v>0</v>
      </c>
      <c r="AI13" s="44" t="s">
        <v>1</v>
      </c>
      <c r="AJ13" s="34">
        <v>0</v>
      </c>
      <c r="AK13" s="98"/>
      <c r="AL13" s="99"/>
      <c r="AM13" s="100"/>
      <c r="AN13" s="83">
        <f>Y13+AB13+AE13+AH13</f>
        <v>0</v>
      </c>
      <c r="AO13" s="85" t="s">
        <v>1</v>
      </c>
      <c r="AP13" s="84">
        <f>AA13+AD13+AG13+AJ13</f>
        <v>0</v>
      </c>
      <c r="AQ13" s="37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6"/>
    </row>
    <row r="14" spans="1:47" ht="84.75" customHeight="1" thickTop="1" thickBot="1"/>
    <row r="15" spans="1:47" ht="156.75" customHeight="1" thickTop="1" thickBot="1">
      <c r="A15" s="7" t="s">
        <v>8</v>
      </c>
      <c r="B15" s="104"/>
      <c r="C15" s="105"/>
      <c r="D15" s="106"/>
      <c r="E15" s="107"/>
      <c r="F15" s="108"/>
      <c r="G15" s="109"/>
      <c r="H15" s="107"/>
      <c r="I15" s="108"/>
      <c r="J15" s="109"/>
      <c r="K15" s="107"/>
      <c r="L15" s="108"/>
      <c r="M15" s="109"/>
      <c r="N15" s="107"/>
      <c r="O15" s="108"/>
      <c r="P15" s="109"/>
      <c r="Q15" s="107" t="s">
        <v>2</v>
      </c>
      <c r="R15" s="108"/>
      <c r="S15" s="109"/>
      <c r="T15" s="54" t="s">
        <v>3</v>
      </c>
      <c r="U15" s="54" t="s">
        <v>4</v>
      </c>
      <c r="V15" s="54" t="s">
        <v>5</v>
      </c>
      <c r="W15" s="2"/>
      <c r="X15" s="7" t="s">
        <v>9</v>
      </c>
      <c r="Y15" s="104"/>
      <c r="Z15" s="105"/>
      <c r="AA15" s="106"/>
      <c r="AB15" s="107"/>
      <c r="AC15" s="108"/>
      <c r="AD15" s="109"/>
      <c r="AE15" s="107"/>
      <c r="AF15" s="108"/>
      <c r="AG15" s="109"/>
      <c r="AH15" s="107"/>
      <c r="AI15" s="108"/>
      <c r="AJ15" s="109"/>
      <c r="AK15" s="107"/>
      <c r="AL15" s="108"/>
      <c r="AM15" s="109"/>
      <c r="AN15" s="107" t="s">
        <v>2</v>
      </c>
      <c r="AO15" s="108"/>
      <c r="AP15" s="109"/>
      <c r="AQ15" s="54" t="s">
        <v>3</v>
      </c>
      <c r="AR15" s="54" t="s">
        <v>4</v>
      </c>
      <c r="AS15" s="54" t="s">
        <v>5</v>
      </c>
    </row>
    <row r="16" spans="1:47" ht="19.5" thickTop="1" thickBot="1">
      <c r="A16" s="48"/>
      <c r="B16" s="101"/>
      <c r="C16" s="102"/>
      <c r="D16" s="103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>
        <v>1</v>
      </c>
      <c r="X16" s="48"/>
      <c r="Y16" s="101"/>
      <c r="Z16" s="102"/>
      <c r="AA16" s="103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/>
      <c r="B17" s="39">
        <v>0</v>
      </c>
      <c r="C17" s="40" t="s">
        <v>1</v>
      </c>
      <c r="D17" s="41">
        <v>0</v>
      </c>
      <c r="E17" s="101"/>
      <c r="F17" s="102"/>
      <c r="G17" s="103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>
        <v>3</v>
      </c>
      <c r="X17" s="3"/>
      <c r="Y17" s="39"/>
      <c r="Z17" s="40"/>
      <c r="AA17" s="41"/>
      <c r="AB17" s="101"/>
      <c r="AC17" s="102"/>
      <c r="AD17" s="103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/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51"/>
      <c r="I18" s="52"/>
      <c r="J18" s="53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>
        <v>4</v>
      </c>
      <c r="X18" s="3"/>
      <c r="Y18" s="5"/>
      <c r="Z18" s="6"/>
      <c r="AA18" s="8"/>
      <c r="AB18" s="39"/>
      <c r="AC18" s="40"/>
      <c r="AD18" s="41"/>
      <c r="AE18" s="51"/>
      <c r="AF18" s="52"/>
      <c r="AG18" s="53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51"/>
      <c r="L19" s="52"/>
      <c r="M19" s="53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>
        <v>2</v>
      </c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51"/>
      <c r="AI19" s="52"/>
      <c r="AJ19" s="53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/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98"/>
      <c r="O20" s="99"/>
      <c r="P20" s="100"/>
      <c r="Q20" s="33"/>
      <c r="R20" s="85" t="s">
        <v>1</v>
      </c>
      <c r="S20" s="32"/>
      <c r="T20" s="37">
        <v>0</v>
      </c>
      <c r="U20" s="18"/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98"/>
      <c r="AL20" s="99"/>
      <c r="AM20" s="100"/>
      <c r="AN20" s="33"/>
      <c r="AO20" s="31"/>
      <c r="AP20" s="32"/>
      <c r="AQ20" s="37"/>
      <c r="AR20" s="18"/>
      <c r="AS20" s="36"/>
    </row>
    <row r="21" spans="1:45" ht="15.75" thickTop="1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topLeftCell="A4" zoomScaleNormal="100" workbookViewId="0">
      <selection activeCell="L28" sqref="L28"/>
    </sheetView>
  </sheetViews>
  <sheetFormatPr baseColWidth="10" defaultRowHeight="15"/>
  <cols>
    <col min="1" max="1" width="3" bestFit="1" customWidth="1"/>
  </cols>
  <sheetData>
    <row r="1" spans="1:11" ht="18.75" thickBot="1">
      <c r="B1" s="116" t="s">
        <v>10</v>
      </c>
      <c r="C1" s="117"/>
      <c r="D1" s="116" t="s">
        <v>11</v>
      </c>
      <c r="E1" s="117"/>
      <c r="F1" s="116" t="s">
        <v>12</v>
      </c>
      <c r="G1" s="117"/>
      <c r="H1" s="116" t="s">
        <v>13</v>
      </c>
      <c r="I1" s="117"/>
      <c r="J1" s="116" t="s">
        <v>14</v>
      </c>
      <c r="K1" s="117"/>
    </row>
    <row r="4" spans="1:11" ht="15.75" thickBot="1">
      <c r="A4" s="49">
        <v>1</v>
      </c>
      <c r="B4" s="115"/>
      <c r="C4" s="115"/>
    </row>
    <row r="5" spans="1:11" ht="15.75" thickBot="1">
      <c r="A5" s="49"/>
      <c r="B5" s="20"/>
      <c r="C5" s="21"/>
      <c r="D5" s="113"/>
      <c r="E5" s="115"/>
    </row>
    <row r="6" spans="1:11" ht="15.75" thickBot="1">
      <c r="A6" s="49">
        <v>2</v>
      </c>
      <c r="B6" s="115"/>
      <c r="C6" s="114"/>
      <c r="E6" s="21"/>
    </row>
    <row r="7" spans="1:11" ht="15.75" thickBot="1">
      <c r="A7" s="49"/>
      <c r="B7" s="20"/>
      <c r="C7" s="20"/>
      <c r="E7" s="22"/>
      <c r="F7" s="113" t="s">
        <v>39</v>
      </c>
      <c r="G7" s="115"/>
    </row>
    <row r="8" spans="1:11" ht="15.75" thickBot="1">
      <c r="A8" s="49">
        <v>3</v>
      </c>
      <c r="B8" s="115"/>
      <c r="C8" s="115"/>
      <c r="E8" s="22"/>
      <c r="G8" s="21"/>
    </row>
    <row r="9" spans="1:11" ht="15.75" thickBot="1">
      <c r="A9" s="49"/>
      <c r="B9" s="20"/>
      <c r="C9" s="21"/>
      <c r="D9" s="113"/>
      <c r="E9" s="114"/>
      <c r="G9" s="22"/>
    </row>
    <row r="10" spans="1:11" ht="15.75" thickBot="1">
      <c r="A10" s="49">
        <v>4</v>
      </c>
      <c r="B10" s="115"/>
      <c r="C10" s="114"/>
      <c r="G10" s="22"/>
    </row>
    <row r="11" spans="1:11" ht="15.75" thickBot="1">
      <c r="A11" s="49"/>
      <c r="B11" s="20"/>
      <c r="C11" s="20"/>
      <c r="G11" s="22"/>
      <c r="H11" s="113" t="s">
        <v>40</v>
      </c>
      <c r="I11" s="115"/>
    </row>
    <row r="12" spans="1:11" ht="15.75" thickBot="1">
      <c r="A12" s="49">
        <v>5</v>
      </c>
      <c r="B12" s="115"/>
      <c r="C12" s="115"/>
      <c r="G12" s="22"/>
      <c r="I12" s="21"/>
    </row>
    <row r="13" spans="1:11" ht="15.75" thickBot="1">
      <c r="A13" s="49"/>
      <c r="B13" s="20"/>
      <c r="C13" s="21"/>
      <c r="D13" s="113"/>
      <c r="E13" s="115"/>
      <c r="G13" s="22"/>
      <c r="I13" s="22"/>
    </row>
    <row r="14" spans="1:11" ht="15.75" thickBot="1">
      <c r="A14" s="49">
        <v>6</v>
      </c>
      <c r="B14" s="115"/>
      <c r="C14" s="114"/>
      <c r="E14" s="21"/>
      <c r="G14" s="22"/>
      <c r="I14" s="22"/>
    </row>
    <row r="15" spans="1:11" ht="15.75" thickBot="1">
      <c r="A15" s="49"/>
      <c r="B15" s="20"/>
      <c r="C15" s="20"/>
      <c r="E15" s="22"/>
      <c r="F15" s="113" t="s">
        <v>42</v>
      </c>
      <c r="G15" s="114"/>
      <c r="I15" s="22"/>
    </row>
    <row r="16" spans="1:11" ht="15.75" thickBot="1">
      <c r="A16" s="49">
        <v>7</v>
      </c>
      <c r="B16" s="115"/>
      <c r="C16" s="115"/>
      <c r="E16" s="22"/>
      <c r="I16" s="22"/>
    </row>
    <row r="17" spans="1:11" ht="15.75" thickBot="1">
      <c r="A17" s="49"/>
      <c r="B17" s="20"/>
      <c r="C17" s="21"/>
      <c r="D17" s="113"/>
      <c r="E17" s="114"/>
      <c r="I17" s="22"/>
    </row>
    <row r="18" spans="1:11" ht="15.75" thickBot="1">
      <c r="A18" s="49">
        <v>8</v>
      </c>
      <c r="B18" s="115"/>
      <c r="C18" s="114"/>
      <c r="I18" s="22"/>
      <c r="J18" s="121"/>
      <c r="K18" s="122"/>
    </row>
    <row r="19" spans="1:11" ht="15.75" thickBot="1">
      <c r="A19" s="49"/>
      <c r="B19" s="20"/>
      <c r="C19" s="20"/>
      <c r="I19" s="22"/>
      <c r="J19" s="118" t="s">
        <v>40</v>
      </c>
      <c r="K19" s="119"/>
    </row>
    <row r="20" spans="1:11" ht="15.75" thickBot="1">
      <c r="A20" s="49">
        <v>9</v>
      </c>
      <c r="B20" s="115"/>
      <c r="C20" s="115"/>
      <c r="I20" s="22"/>
    </row>
    <row r="21" spans="1:11" ht="15.75" thickBot="1">
      <c r="A21" s="49"/>
      <c r="B21" s="20"/>
      <c r="C21" s="21"/>
      <c r="D21" s="113"/>
      <c r="E21" s="115"/>
      <c r="I21" s="22"/>
    </row>
    <row r="22" spans="1:11" ht="15.75" thickBot="1">
      <c r="A22" s="49">
        <v>10</v>
      </c>
      <c r="B22" s="115"/>
      <c r="C22" s="114"/>
      <c r="E22" s="21"/>
      <c r="I22" s="22"/>
    </row>
    <row r="23" spans="1:11" ht="15.75" thickBot="1">
      <c r="A23" s="49"/>
      <c r="B23" s="20"/>
      <c r="C23" s="20"/>
      <c r="E23" s="22"/>
      <c r="F23" s="113" t="s">
        <v>43</v>
      </c>
      <c r="G23" s="115"/>
      <c r="I23" s="22"/>
    </row>
    <row r="24" spans="1:11" ht="15.75" thickBot="1">
      <c r="A24" s="49">
        <v>11</v>
      </c>
      <c r="B24" s="115"/>
      <c r="C24" s="115"/>
      <c r="E24" s="22"/>
      <c r="G24" s="21"/>
      <c r="I24" s="22"/>
    </row>
    <row r="25" spans="1:11" ht="15.75" thickBot="1">
      <c r="A25" s="49"/>
      <c r="B25" s="20"/>
      <c r="C25" s="21"/>
      <c r="D25" s="113"/>
      <c r="E25" s="114"/>
      <c r="G25" s="22"/>
      <c r="I25" s="22"/>
    </row>
    <row r="26" spans="1:11" ht="15.75" thickBot="1">
      <c r="A26" s="49">
        <v>12</v>
      </c>
      <c r="B26" s="115"/>
      <c r="C26" s="114"/>
      <c r="G26" s="22"/>
      <c r="I26" s="22"/>
    </row>
    <row r="27" spans="1:11" ht="15.75" thickBot="1">
      <c r="A27" s="49"/>
      <c r="B27" s="20"/>
      <c r="C27" s="20"/>
      <c r="G27" s="22"/>
      <c r="H27" s="113" t="s">
        <v>44</v>
      </c>
      <c r="I27" s="114"/>
    </row>
    <row r="28" spans="1:11" ht="15.75" thickBot="1">
      <c r="A28" s="49">
        <v>13</v>
      </c>
      <c r="B28" s="115"/>
      <c r="C28" s="115"/>
      <c r="G28" s="22"/>
    </row>
    <row r="29" spans="1:11" ht="15.75" thickBot="1">
      <c r="A29" s="49"/>
      <c r="B29" s="20"/>
      <c r="C29" s="21"/>
      <c r="D29" s="113"/>
      <c r="E29" s="115"/>
      <c r="G29" s="22"/>
    </row>
    <row r="30" spans="1:11" ht="15.75" thickBot="1">
      <c r="A30" s="49">
        <v>14</v>
      </c>
      <c r="B30" s="115"/>
      <c r="C30" s="114"/>
      <c r="E30" s="21"/>
      <c r="G30" s="22"/>
    </row>
    <row r="31" spans="1:11" ht="15.75" thickBot="1">
      <c r="A31" s="50"/>
      <c r="B31" s="20"/>
      <c r="C31" s="20"/>
      <c r="E31" s="22"/>
      <c r="F31" s="113" t="s">
        <v>41</v>
      </c>
      <c r="G31" s="114"/>
    </row>
    <row r="32" spans="1:11" ht="15.75" thickBot="1">
      <c r="A32" s="50">
        <v>15</v>
      </c>
      <c r="B32" s="115"/>
      <c r="C32" s="115"/>
      <c r="E32" s="22"/>
    </row>
    <row r="33" spans="1:5" ht="15.75" thickBot="1">
      <c r="A33" s="50"/>
      <c r="B33" s="20"/>
      <c r="C33" s="21"/>
      <c r="D33" s="113"/>
      <c r="E33" s="114"/>
    </row>
    <row r="34" spans="1:5" ht="15.75" thickBot="1">
      <c r="A34" s="50">
        <v>16</v>
      </c>
      <c r="B34" s="115"/>
      <c r="C34" s="114"/>
    </row>
    <row r="35" spans="1:5">
      <c r="B35" s="20"/>
      <c r="C35" s="20"/>
    </row>
  </sheetData>
  <sheetProtection password="DD74" sheet="1" objects="1" scenarios="1"/>
  <mergeCells count="37">
    <mergeCell ref="J18:K1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H27:I27"/>
    <mergeCell ref="B6:C6"/>
    <mergeCell ref="D5:E5"/>
    <mergeCell ref="B1:C1"/>
    <mergeCell ref="D1:E1"/>
    <mergeCell ref="F1:G1"/>
    <mergeCell ref="B4:C4"/>
    <mergeCell ref="D17:E17"/>
  </mergeCells>
  <pageMargins left="0.7" right="0.7" top="0.78740157499999996" bottom="0.78740157499999996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6" zoomScaleNormal="100" workbookViewId="0">
      <selection activeCell="L20" sqref="L20"/>
    </sheetView>
  </sheetViews>
  <sheetFormatPr baseColWidth="10" defaultRowHeight="15"/>
  <sheetData>
    <row r="1" spans="1:11" ht="18.75" thickBot="1">
      <c r="B1" s="120" t="s">
        <v>10</v>
      </c>
      <c r="C1" s="120"/>
      <c r="D1" s="120" t="s">
        <v>11</v>
      </c>
      <c r="E1" s="120"/>
      <c r="F1" s="120" t="s">
        <v>12</v>
      </c>
      <c r="G1" s="120"/>
      <c r="H1" s="120" t="s">
        <v>13</v>
      </c>
      <c r="I1" s="120"/>
      <c r="J1" s="120" t="s">
        <v>14</v>
      </c>
      <c r="K1" s="120"/>
    </row>
    <row r="4" spans="1:11" ht="15.75" thickBot="1">
      <c r="A4" s="24">
        <v>1</v>
      </c>
      <c r="B4" s="115"/>
      <c r="C4" s="115"/>
    </row>
    <row r="5" spans="1:11" ht="15.75" thickBot="1">
      <c r="A5" s="25"/>
      <c r="B5" s="20"/>
      <c r="C5" s="21"/>
      <c r="D5" s="113" t="s">
        <v>45</v>
      </c>
      <c r="E5" s="115"/>
    </row>
    <row r="6" spans="1:11" ht="15.75" thickBot="1">
      <c r="A6" s="25">
        <v>2</v>
      </c>
      <c r="B6" s="115"/>
      <c r="C6" s="114"/>
      <c r="E6" s="21"/>
    </row>
    <row r="7" spans="1:11" ht="15.75" thickBot="1">
      <c r="A7" s="25"/>
      <c r="B7" s="20"/>
      <c r="C7" s="20"/>
      <c r="E7" s="22"/>
      <c r="F7" s="113" t="s">
        <v>46</v>
      </c>
      <c r="G7" s="115"/>
    </row>
    <row r="8" spans="1:11" ht="15.75" thickBot="1">
      <c r="A8" s="25">
        <v>3</v>
      </c>
      <c r="B8" s="115"/>
      <c r="C8" s="115"/>
      <c r="E8" s="22"/>
      <c r="G8" s="21"/>
    </row>
    <row r="9" spans="1:11" ht="15.75" thickBot="1">
      <c r="A9" s="25"/>
      <c r="B9" s="20"/>
      <c r="C9" s="21"/>
      <c r="D9" s="113" t="s">
        <v>51</v>
      </c>
      <c r="E9" s="114"/>
      <c r="G9" s="22"/>
    </row>
    <row r="10" spans="1:11" ht="15.75" thickBot="1">
      <c r="A10" s="25">
        <v>4</v>
      </c>
      <c r="B10" s="115"/>
      <c r="C10" s="114"/>
      <c r="G10" s="22"/>
    </row>
    <row r="11" spans="1:11" ht="15.75" thickBot="1">
      <c r="A11" s="25"/>
      <c r="B11" s="20"/>
      <c r="C11" s="20"/>
      <c r="G11" s="22"/>
      <c r="H11" s="113" t="s">
        <v>47</v>
      </c>
      <c r="I11" s="115"/>
    </row>
    <row r="12" spans="1:11" ht="15.75" thickBot="1">
      <c r="A12" s="25">
        <v>5</v>
      </c>
      <c r="B12" s="115"/>
      <c r="C12" s="115"/>
      <c r="G12" s="22"/>
      <c r="I12" s="21"/>
    </row>
    <row r="13" spans="1:11" ht="15.75" thickBot="1">
      <c r="A13" s="25"/>
      <c r="B13" s="20"/>
      <c r="C13" s="21"/>
      <c r="D13" s="113" t="s">
        <v>50</v>
      </c>
      <c r="E13" s="115"/>
      <c r="G13" s="22"/>
      <c r="I13" s="22"/>
    </row>
    <row r="14" spans="1:11" ht="15.75" thickBot="1">
      <c r="A14" s="25">
        <v>6</v>
      </c>
      <c r="B14" s="115"/>
      <c r="C14" s="114"/>
      <c r="E14" s="21"/>
      <c r="G14" s="22"/>
      <c r="I14" s="22"/>
    </row>
    <row r="15" spans="1:11" ht="15.75" thickBot="1">
      <c r="A15" s="25"/>
      <c r="B15" s="20"/>
      <c r="C15" s="20"/>
      <c r="E15" s="22"/>
      <c r="F15" s="113"/>
      <c r="G15" s="114"/>
      <c r="I15" s="22"/>
    </row>
    <row r="16" spans="1:11" ht="15.75" thickBot="1">
      <c r="A16" s="25">
        <v>7</v>
      </c>
      <c r="B16" s="115"/>
      <c r="C16" s="115"/>
      <c r="E16" s="22"/>
      <c r="I16" s="22"/>
    </row>
    <row r="17" spans="1:11" ht="15.75" thickBot="1">
      <c r="A17" s="25"/>
      <c r="B17" s="20"/>
      <c r="C17" s="21"/>
      <c r="D17" s="113" t="s">
        <v>28</v>
      </c>
      <c r="E17" s="114"/>
      <c r="I17" s="22"/>
    </row>
    <row r="18" spans="1:11" ht="15.75" thickBot="1">
      <c r="A18" s="24">
        <v>8</v>
      </c>
      <c r="B18" s="115"/>
      <c r="C18" s="114"/>
      <c r="I18" s="22"/>
    </row>
    <row r="19" spans="1:11" ht="15.75" thickBot="1">
      <c r="A19" s="25"/>
      <c r="B19" s="20"/>
      <c r="C19" s="20"/>
      <c r="I19" s="22"/>
      <c r="J19" s="118" t="s">
        <v>48</v>
      </c>
      <c r="K19" s="119"/>
    </row>
    <row r="20" spans="1:11" ht="15.75" thickBot="1">
      <c r="A20" s="24">
        <v>9</v>
      </c>
      <c r="B20" s="115"/>
      <c r="C20" s="115"/>
      <c r="I20" s="22"/>
    </row>
    <row r="21" spans="1:11" ht="15.75" thickBot="1">
      <c r="A21" s="25"/>
      <c r="B21" s="20"/>
      <c r="C21" s="21"/>
      <c r="D21" s="113" t="s">
        <v>30</v>
      </c>
      <c r="E21" s="115"/>
      <c r="I21" s="22"/>
    </row>
    <row r="22" spans="1:11" ht="15.75" thickBot="1">
      <c r="A22" s="25">
        <v>10</v>
      </c>
      <c r="B22" s="115"/>
      <c r="C22" s="114"/>
      <c r="E22" s="21"/>
      <c r="I22" s="22"/>
    </row>
    <row r="23" spans="1:11" ht="15.75" thickBot="1">
      <c r="A23" s="25"/>
      <c r="B23" s="20"/>
      <c r="C23" s="20"/>
      <c r="E23" s="22"/>
      <c r="F23" s="113" t="s">
        <v>48</v>
      </c>
      <c r="G23" s="115"/>
      <c r="I23" s="22"/>
    </row>
    <row r="24" spans="1:11" ht="15.75" thickBot="1">
      <c r="A24" s="25">
        <v>11</v>
      </c>
      <c r="B24" s="115"/>
      <c r="C24" s="115"/>
      <c r="E24" s="22"/>
      <c r="G24" s="21"/>
      <c r="I24" s="22"/>
    </row>
    <row r="25" spans="1:11" ht="15.75" thickBot="1">
      <c r="A25" s="25"/>
      <c r="B25" s="20"/>
      <c r="C25" s="21"/>
      <c r="D25" s="113" t="s">
        <v>36</v>
      </c>
      <c r="E25" s="114"/>
      <c r="G25" s="22"/>
      <c r="I25" s="22"/>
    </row>
    <row r="26" spans="1:11" ht="15.75" thickBot="1">
      <c r="A26" s="25">
        <v>12</v>
      </c>
      <c r="B26" s="115"/>
      <c r="C26" s="114"/>
      <c r="G26" s="22"/>
      <c r="I26" s="22"/>
    </row>
    <row r="27" spans="1:11" ht="15.75" thickBot="1">
      <c r="A27" s="25"/>
      <c r="B27" s="20"/>
      <c r="C27" s="20"/>
      <c r="G27" s="22"/>
      <c r="H27" s="113" t="s">
        <v>48</v>
      </c>
      <c r="I27" s="114"/>
    </row>
    <row r="28" spans="1:11" ht="15.75" thickBot="1">
      <c r="A28" s="25">
        <v>13</v>
      </c>
      <c r="B28" s="115"/>
      <c r="C28" s="115"/>
      <c r="G28" s="22"/>
    </row>
    <row r="29" spans="1:11" ht="15.75" thickBot="1">
      <c r="A29" s="25"/>
      <c r="B29" s="20"/>
      <c r="C29" s="21"/>
      <c r="D29" s="113" t="s">
        <v>32</v>
      </c>
      <c r="E29" s="115"/>
      <c r="G29" s="22"/>
    </row>
    <row r="30" spans="1:11" ht="15.75" thickBot="1">
      <c r="A30" s="25">
        <v>14</v>
      </c>
      <c r="B30" s="115"/>
      <c r="C30" s="114"/>
      <c r="E30" s="21"/>
      <c r="G30" s="22"/>
    </row>
    <row r="31" spans="1:11" ht="15.75" thickBot="1">
      <c r="B31" s="20"/>
      <c r="C31" s="20"/>
      <c r="E31" s="22"/>
      <c r="F31" s="113" t="s">
        <v>49</v>
      </c>
      <c r="G31" s="114"/>
    </row>
    <row r="32" spans="1:11" ht="15.75" thickBot="1">
      <c r="A32">
        <v>15</v>
      </c>
      <c r="B32" s="115"/>
      <c r="C32" s="115"/>
      <c r="E32" s="22"/>
    </row>
    <row r="33" spans="1:5" ht="15.75" thickBot="1">
      <c r="B33" s="20"/>
      <c r="C33" s="21"/>
      <c r="D33" s="113" t="s">
        <v>37</v>
      </c>
      <c r="E33" s="114"/>
    </row>
    <row r="34" spans="1:5" ht="15.75" thickBot="1">
      <c r="A34" s="23">
        <v>16</v>
      </c>
      <c r="B34" s="115"/>
      <c r="C34" s="114"/>
    </row>
    <row r="35" spans="1:5">
      <c r="B35" s="20"/>
      <c r="C35" s="20"/>
    </row>
  </sheetData>
  <sheetProtection password="DD74" sheet="1" objects="1" scenarios="1"/>
  <mergeCells count="36"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  <mergeCell ref="F1:G1"/>
    <mergeCell ref="H1:I1"/>
    <mergeCell ref="F23:G23"/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Vorrunde A</vt:lpstr>
      <vt:lpstr>Vorrunde B</vt:lpstr>
      <vt:lpstr>Hauptbewerb A</vt:lpstr>
      <vt:lpstr>Hauptbewerb B</vt:lpstr>
      <vt:lpstr>'Vorrunde A'!Druckbereich</vt:lpstr>
      <vt:lpstr>'Vorrunde B'!Druckbereich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2015-01-20T20:36:43Z</dcterms:modified>
</cp:coreProperties>
</file>