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ANAJM\OneDrive - CIMMYT\Desktop\"/>
    </mc:Choice>
  </mc:AlternateContent>
  <xr:revisionPtr revIDLastSave="0" documentId="13_ncr:1_{16F15F1B-5F22-4121-A2BF-1D50A3D899C2}" xr6:coauthVersionLast="47" xr6:coauthVersionMax="47" xr10:uidLastSave="{00000000-0000-0000-0000-000000000000}"/>
  <bookViews>
    <workbookView xWindow="-110" yWindow="-110" windowWidth="19420" windowHeight="10420" firstSheet="2" activeTab="2" xr2:uid="{00000000-000D-0000-FFFF-FFFF00000000}"/>
  </bookViews>
  <sheets>
    <sheet name="Guidelines" sheetId="21" r:id="rId1"/>
    <sheet name="UL-Pumping Station" sheetId="6" r:id="rId2"/>
    <sheet name="UL-Mainline" sheetId="8" r:id="rId3"/>
    <sheet name="UL-Valves-Submains-Laterals-D&amp;S" sheetId="11" r:id="rId4"/>
    <sheet name="Low Land BOQ" sheetId="22" r:id="rId5"/>
    <sheet name="Summary" sheetId="2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0" l="1"/>
  <c r="G10" i="22"/>
  <c r="E4" i="6"/>
  <c r="E9" i="22"/>
  <c r="G9" i="22"/>
  <c r="G18" i="8"/>
  <c r="E17" i="8"/>
  <c r="G17" i="8" s="1"/>
  <c r="E18" i="8"/>
  <c r="G7" i="22"/>
  <c r="G8" i="22"/>
  <c r="E7" i="22"/>
  <c r="E8" i="22"/>
  <c r="AE19" i="11" l="1"/>
  <c r="AG19" i="11" s="1"/>
  <c r="AI19" i="11" s="1"/>
  <c r="AE30" i="11"/>
  <c r="AG30" i="11" s="1"/>
  <c r="AI30" i="11" s="1"/>
  <c r="AE4" i="11"/>
  <c r="E6" i="8"/>
  <c r="G6" i="8" s="1"/>
  <c r="AE34" i="11"/>
  <c r="G6" i="22"/>
  <c r="E6" i="22"/>
  <c r="E5" i="22"/>
  <c r="G5" i="22" s="1"/>
  <c r="AE32" i="11"/>
  <c r="AE33" i="11"/>
  <c r="AE31" i="11"/>
  <c r="AE36" i="11"/>
  <c r="AE37" i="11"/>
  <c r="AE38" i="11"/>
  <c r="AE35" i="11"/>
  <c r="AE29" i="11"/>
  <c r="AG29" i="11" s="1"/>
  <c r="AE25" i="11"/>
  <c r="AE26" i="11"/>
  <c r="AE27" i="11"/>
  <c r="AE24" i="11"/>
  <c r="AE11" i="11"/>
  <c r="AE14" i="11"/>
  <c r="AE15" i="11"/>
  <c r="AE16" i="11"/>
  <c r="AE18" i="11"/>
  <c r="AE20" i="11"/>
  <c r="AE21" i="11"/>
  <c r="AE22" i="11"/>
  <c r="AE17" i="11"/>
  <c r="AE5" i="11"/>
  <c r="AE6" i="11"/>
  <c r="AE7" i="11"/>
  <c r="AE8" i="11"/>
  <c r="AE9" i="11"/>
  <c r="AE10" i="11"/>
  <c r="AG4" i="11"/>
  <c r="E13" i="8"/>
  <c r="G13" i="8" s="1"/>
  <c r="E5" i="8"/>
  <c r="G5" i="8" s="1"/>
  <c r="E4" i="8"/>
  <c r="G4" i="8" s="1"/>
  <c r="E7" i="8"/>
  <c r="G7" i="8" s="1"/>
  <c r="C8" i="20" l="1"/>
  <c r="AG16" i="11"/>
  <c r="AI16" i="11" s="1"/>
  <c r="AG13" i="11"/>
  <c r="AI13" i="11" s="1"/>
  <c r="AG39" i="11" l="1"/>
  <c r="AI39" i="11" s="1"/>
  <c r="AG12" i="11"/>
  <c r="AI12" i="11" s="1"/>
  <c r="AG40" i="11"/>
  <c r="AI40" i="11" s="1"/>
  <c r="AG41" i="11"/>
  <c r="AI41" i="11" s="1"/>
  <c r="AI29" i="11"/>
  <c r="AG24" i="11"/>
  <c r="AI24" i="11" s="1"/>
  <c r="AG5" i="11"/>
  <c r="AI5" i="11" s="1"/>
  <c r="AG6" i="11"/>
  <c r="AI6" i="11" s="1"/>
  <c r="AG7" i="11"/>
  <c r="AI7" i="11" s="1"/>
  <c r="AG8" i="11"/>
  <c r="AI8" i="11" s="1"/>
  <c r="AG9" i="11"/>
  <c r="AI9" i="11" s="1"/>
  <c r="AG10" i="11"/>
  <c r="AI10" i="11" s="1"/>
  <c r="AG11" i="11"/>
  <c r="AI11" i="11" s="1"/>
  <c r="AG14" i="11"/>
  <c r="AI14" i="11" s="1"/>
  <c r="AG15" i="11"/>
  <c r="AI15" i="11" s="1"/>
  <c r="AG18" i="11"/>
  <c r="AI18" i="11" s="1"/>
  <c r="AG20" i="11"/>
  <c r="AI20" i="11" s="1"/>
  <c r="AG21" i="11"/>
  <c r="AI21" i="11" s="1"/>
  <c r="AG22" i="11"/>
  <c r="AI22" i="11" s="1"/>
  <c r="AI4" i="11"/>
  <c r="AG31" i="11" l="1"/>
  <c r="AI31" i="11" s="1"/>
  <c r="E12" i="8"/>
  <c r="G12" i="8" s="1"/>
  <c r="E16" i="8"/>
  <c r="G16" i="8" s="1"/>
  <c r="E10" i="8"/>
  <c r="G10" i="8" s="1"/>
  <c r="E8" i="8"/>
  <c r="G8" i="8" s="1"/>
  <c r="AG34" i="11" l="1"/>
  <c r="AI34" i="11" s="1"/>
  <c r="AG35" i="11"/>
  <c r="AI35" i="11" s="1"/>
  <c r="AG33" i="11"/>
  <c r="AI33" i="11" s="1"/>
  <c r="AG36" i="11"/>
  <c r="AI36" i="11" s="1"/>
  <c r="AG25" i="11"/>
  <c r="AI25" i="11" s="1"/>
  <c r="AG26" i="11"/>
  <c r="AI26" i="11" s="1"/>
  <c r="AG27" i="11"/>
  <c r="AI27" i="11" s="1"/>
  <c r="AG37" i="11"/>
  <c r="AI37" i="11" s="1"/>
  <c r="AG38" i="11"/>
  <c r="AI38" i="11" s="1"/>
  <c r="AG32" i="11"/>
  <c r="AI32" i="11" s="1"/>
  <c r="AG17" i="11" l="1"/>
  <c r="AI17" i="11" s="1"/>
  <c r="AI44" i="11" l="1"/>
  <c r="C6" i="20" s="1"/>
  <c r="E10" i="6"/>
  <c r="E7" i="6" l="1"/>
  <c r="E30" i="6" l="1"/>
  <c r="E11" i="8" l="1"/>
  <c r="G11" i="8" s="1"/>
  <c r="E15" i="8" l="1"/>
  <c r="G15" i="8" s="1"/>
  <c r="E15" i="6"/>
  <c r="E16" i="6"/>
  <c r="E17" i="6"/>
  <c r="E18" i="6"/>
  <c r="E19" i="6"/>
  <c r="E20" i="6"/>
  <c r="E21" i="6"/>
  <c r="E22" i="6"/>
  <c r="E23" i="6"/>
  <c r="E24" i="6"/>
  <c r="E25" i="6"/>
  <c r="E29" i="6"/>
  <c r="E27" i="6"/>
  <c r="E8" i="6" l="1"/>
  <c r="E28" i="6"/>
  <c r="E11" i="6"/>
  <c r="E31" i="6" l="1"/>
  <c r="C4" i="20" s="1"/>
  <c r="E14" i="8"/>
  <c r="G14" i="8" s="1"/>
  <c r="E9" i="8"/>
  <c r="G9" i="8" s="1"/>
  <c r="G19" i="8" s="1"/>
  <c r="C5" i="20" l="1"/>
</calcChain>
</file>

<file path=xl/sharedStrings.xml><?xml version="1.0" encoding="utf-8"?>
<sst xmlns="http://schemas.openxmlformats.org/spreadsheetml/2006/main" count="302" uniqueCount="189">
  <si>
    <t>Item</t>
  </si>
  <si>
    <t>Unit</t>
  </si>
  <si>
    <t>QTY</t>
  </si>
  <si>
    <t>pcs</t>
  </si>
  <si>
    <t>Lm</t>
  </si>
  <si>
    <t>Tee 160mm</t>
  </si>
  <si>
    <t>Elbow 110mm</t>
  </si>
  <si>
    <t>NOTES</t>
  </si>
  <si>
    <t>Male adaptor 110x4"</t>
  </si>
  <si>
    <t>LS</t>
  </si>
  <si>
    <t>Pump room layout is to be submitted with the offer, implying the intended connection works</t>
  </si>
  <si>
    <t>Installation, testing &amp; commissioning</t>
  </si>
  <si>
    <t>Contingency</t>
  </si>
  <si>
    <t>Total Qty</t>
  </si>
  <si>
    <t>Unit Price</t>
  </si>
  <si>
    <t>Total Price</t>
  </si>
  <si>
    <t>Consumables</t>
  </si>
  <si>
    <t>Fill in this column</t>
  </si>
  <si>
    <t>Installation, Testing and Commissioning</t>
  </si>
  <si>
    <t>Mainline, including all connected parts are to be pressure tested for 24 Hrs after the installation is complete.</t>
  </si>
  <si>
    <t>Notes:</t>
  </si>
  <si>
    <t>Mainline is to be 50cm under ground level</t>
  </si>
  <si>
    <t xml:space="preserve"> please specify the offered switches, circuit breakers, etc…</t>
  </si>
  <si>
    <t>Accessories for installation (Elbows, Tees, Isolation valves, Non-return valves, pressure gauges, water meter, Air release valve, etc...)</t>
  </si>
  <si>
    <t>Fertigation  Station</t>
  </si>
  <si>
    <t>Venturi Injector  2" (Including minivalve, suction flexible hose and strainer)</t>
  </si>
  <si>
    <t>Butt-welded</t>
  </si>
  <si>
    <t>reducer 160mmx63mm</t>
  </si>
  <si>
    <t>main Valve 6"</t>
  </si>
  <si>
    <t>connection type is either butt-welding or flanges</t>
  </si>
  <si>
    <t>Female threaded Ball valve 2"</t>
  </si>
  <si>
    <t>Male adaptor 63mmx2"</t>
  </si>
  <si>
    <t>Compression elbow 63mm</t>
  </si>
  <si>
    <t>Female adaptor 63mm x 2"</t>
  </si>
  <si>
    <t>HDPE risers 63mm</t>
  </si>
  <si>
    <t>PVC Tank 1000L including drain valve</t>
  </si>
  <si>
    <t>Solution Agitator/mixer</t>
  </si>
  <si>
    <t>mechanical or bubler</t>
  </si>
  <si>
    <t>All accessories are to be of 16 bars pressure rating</t>
  </si>
  <si>
    <t>Qty is calculated with Field QTYs</t>
  </si>
  <si>
    <t>Compression coupling 110mm</t>
  </si>
  <si>
    <t>In case needed for future maintenance</t>
  </si>
  <si>
    <t>Dripline end stop</t>
  </si>
  <si>
    <t>Drip line coupling</t>
  </si>
  <si>
    <t>HDPE 110mm PN10</t>
  </si>
  <si>
    <t>Drip line 16mm, 15mil, 1LPH @ 20cm, OP 0.7bar</t>
  </si>
  <si>
    <t>Excavation and Backfilling for mainline</t>
  </si>
  <si>
    <t>Total Qty (After contingency)</t>
  </si>
  <si>
    <t>Pumping station</t>
  </si>
  <si>
    <t>Budget</t>
  </si>
  <si>
    <t>disk filter (capacity 150m3)</t>
  </si>
  <si>
    <r>
      <t xml:space="preserve">HDPE 160mm- </t>
    </r>
    <r>
      <rPr>
        <sz val="11"/>
        <rFont val="Calibri"/>
        <family val="2"/>
        <scheme val="minor"/>
      </rPr>
      <t>PN 16</t>
    </r>
  </si>
  <si>
    <t>Elbow 160mm</t>
  </si>
  <si>
    <t>Flush valve 6"</t>
  </si>
  <si>
    <t xml:space="preserve">Isolation Gate valve 6" </t>
  </si>
  <si>
    <t>clamp saddle 160mmx1"</t>
  </si>
  <si>
    <t>End cap 90mm</t>
  </si>
  <si>
    <t>HDPE 90mm PN6</t>
  </si>
  <si>
    <t>Total:</t>
  </si>
  <si>
    <t xml:space="preserve">Total </t>
  </si>
  <si>
    <t>Secondary filtration after the injector</t>
  </si>
  <si>
    <t>Other connection types of 160mm to 110mm are acceptable</t>
  </si>
  <si>
    <t>Suction pipe and fittings (including foot valve, strainer and check valves to be installed before both pumps)</t>
  </si>
  <si>
    <t>1- Including connection accessories to the 6" mainline
2- Valves are to be located inside a concrete manhole</t>
  </si>
  <si>
    <t>Compression coupling 90mm</t>
  </si>
  <si>
    <t>HDPE 50mm PN6</t>
  </si>
  <si>
    <t>Compression coupling 50mm</t>
  </si>
  <si>
    <t>End cap 50mm</t>
  </si>
  <si>
    <t>Sprinkler Q= 680LPH @ 2.5bars- Dia=20m</t>
  </si>
  <si>
    <t>PVC Male threaded riser 1" (1.5m)</t>
  </si>
  <si>
    <t>Male adaptor 50x1.5"</t>
  </si>
  <si>
    <t>Clamp base saddle 50x1"</t>
  </si>
  <si>
    <t>Drip Lines</t>
  </si>
  <si>
    <t>Sprinklers</t>
  </si>
  <si>
    <t xml:space="preserve">Mainline &amp; Accessories </t>
  </si>
  <si>
    <t xml:space="preserve">Pumping and Filtration Station </t>
  </si>
  <si>
    <t>Concrete Manhole with cover</t>
  </si>
  <si>
    <t>Air Relsease valve 1" with riser</t>
  </si>
  <si>
    <t>Valve box large round</t>
  </si>
  <si>
    <t>End Cap 110mm</t>
  </si>
  <si>
    <t>Male adaptor 90x3"</t>
  </si>
  <si>
    <t>Risers 90mm</t>
  </si>
  <si>
    <t>Elbow 90mm</t>
  </si>
  <si>
    <t>Female threaded Ball valve 3"</t>
  </si>
  <si>
    <t>Nipple 3"</t>
  </si>
  <si>
    <t>Automatic Sand Media Filter (capacity 150m3) including all necessary accessories for connection (bolts &amp; nuts, pressure gauges, isolation valves, flush valves, pipes and connections, etc…) + Control Board</t>
  </si>
  <si>
    <t>Items are to be offered based on the offered pumps/type, including all accessories to connect to both pumps.</t>
  </si>
  <si>
    <t>Pump electric control board</t>
  </si>
  <si>
    <t>Clamp Saddle 160x3"</t>
  </si>
  <si>
    <t>Female Threaded Ball valve 1.5"</t>
  </si>
  <si>
    <t>Drip line mini valve starter 17mm / sealed</t>
  </si>
  <si>
    <t>Pressure regulator 3" (including connection accessories)</t>
  </si>
  <si>
    <t>Clamp Saddle 160x4"</t>
  </si>
  <si>
    <t>Clamp saddle 110x1.5"</t>
  </si>
  <si>
    <t>Risers 110mm</t>
  </si>
  <si>
    <t>Female threaded Ball valve 4"</t>
  </si>
  <si>
    <t>Mainlines &amp; Accessories</t>
  </si>
  <si>
    <t>Valves, Submains &amp; Lateral- Drip/Sprinklers</t>
  </si>
  <si>
    <t>Guidelines:</t>
  </si>
  <si>
    <t>In the case of Sprinkler Irrigation:</t>
  </si>
  <si>
    <t>Please fill the details on the sheet if alternatives are offered.</t>
  </si>
  <si>
    <r>
      <t>Implementation</t>
    </r>
    <r>
      <rPr>
        <b/>
        <sz val="11"/>
        <color theme="1"/>
        <rFont val="Calibri"/>
        <family val="2"/>
        <scheme val="minor"/>
      </rPr>
      <t xml:space="preserve"> timelines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cost</t>
    </r>
    <r>
      <rPr>
        <sz val="11"/>
        <color theme="1"/>
        <rFont val="Calibri"/>
        <family val="2"/>
        <scheme val="minor"/>
      </rPr>
      <t xml:space="preserve"> should be quoted.</t>
    </r>
  </si>
  <si>
    <t>Offer Validity should be not less than 90-120 Days</t>
  </si>
  <si>
    <t xml:space="preserve">Cells Highlighted in </t>
  </si>
  <si>
    <t>color should be filled.</t>
  </si>
  <si>
    <t>Kindly Support us by filling in the template.</t>
  </si>
  <si>
    <t>Kindly check our requirement. We have attached with this template the General Map/Irrigation Design.</t>
  </si>
  <si>
    <r>
      <t xml:space="preserve">At this stage </t>
    </r>
    <r>
      <rPr>
        <b/>
        <u/>
        <sz val="11"/>
        <color theme="1"/>
        <rFont val="Calibri"/>
        <family val="2"/>
        <scheme val="minor"/>
      </rPr>
      <t>we do not require system redesign</t>
    </r>
    <r>
      <rPr>
        <sz val="11"/>
        <color theme="1"/>
        <rFont val="Calibri"/>
        <family val="2"/>
        <scheme val="minor"/>
      </rPr>
      <t>. 
We kindly ask to offer the Items required as specified or their equivalents.</t>
    </r>
  </si>
  <si>
    <t>Netafim D-NET Sprinklers or Similar</t>
  </si>
  <si>
    <t>In the case of Drip System:</t>
  </si>
  <si>
    <t>Kindly provide details of the offered Drip and technical documents.</t>
  </si>
  <si>
    <t>The Offer is to be for a turnkey project and NOT for materials only</t>
  </si>
  <si>
    <t>Filters  &amp; Fertigation room (10x6m) Civil Works</t>
  </si>
  <si>
    <t>1- Filters room slab of 10x6m with a slope to drain water out
2- Drainage pipes are to be installed during the construction phase
3- Pump room is to be secured with a door and lock
4- Vendor is to submit Filter room layout with the quotation
5- Electric connections are to be quoted and incorporated with the construction phase</t>
  </si>
  <si>
    <t>Civil Works</t>
  </si>
  <si>
    <t xml:space="preserve">1- Primary Filtration Unit
2- Filtration unit is to be located at the Field, to avoid the high pump pressure due to requirement.
3- Filter capacity is for 150m3 clean water.
</t>
  </si>
  <si>
    <t>Summary for M'be-Ivory Coast Station</t>
  </si>
  <si>
    <t>Irrigation Pump, 65m3@90 m Head</t>
  </si>
  <si>
    <t>All necessary accessories needed to connect both pumps to the 200mm mainline and Filters to the 160mm mainline</t>
  </si>
  <si>
    <r>
      <t xml:space="preserve">HDPE 200mm- </t>
    </r>
    <r>
      <rPr>
        <sz val="11"/>
        <rFont val="Calibri"/>
        <family val="2"/>
        <scheme val="minor"/>
      </rPr>
      <t>PN 16</t>
    </r>
  </si>
  <si>
    <t>Butt-welded connection. Mainline is to be 0.5 m below ground level</t>
  </si>
  <si>
    <t>Elbow 200mm</t>
  </si>
  <si>
    <t>1-Filter to be installed before the Sand media filters.
2- Filters are to be connected in parallel, with manual valve for each
3- One filter is to be operated if one pump is working, while both filters are to be operated if both pumps are running.</t>
  </si>
  <si>
    <t>Hydrocyclone filters 4" (min flow 50m3/hr, max flow 93m3/hr), including all necessary accessories for connection and flushing (bolts &amp; nuts, pressure gauges, flush valves, pipes, etc…)</t>
  </si>
  <si>
    <t>1- Butt welded
2- End of line is to be inside a concrete manhole with one Elbow to elevate it up and another elbow to spill water out. Flush valve is to be connected to the second elbow
3- Connection accessories are to be included in the offered price</t>
  </si>
  <si>
    <t>1- 4 manholes are for the isolation gate valves
2- 3 manholes are for the flush valves.
3- size of manhole is to be proposed by the vendor, based on the size of the gate valves and flush valves as well as the size of the connection accessories</t>
  </si>
  <si>
    <t>9 elbows for the main line &amp; 6 elbows for the flush valves</t>
  </si>
  <si>
    <t>End cap 160mm</t>
  </si>
  <si>
    <t>Reducing coupling 200mmx160mm</t>
  </si>
  <si>
    <t>QTY-Field 1A Drip</t>
  </si>
  <si>
    <t>QTY-Field 1B Drip</t>
  </si>
  <si>
    <t>QTY-Field 1C Drip</t>
  </si>
  <si>
    <t>QTY-Field 1D Drip</t>
  </si>
  <si>
    <t>QTY-Field 1E Drip</t>
  </si>
  <si>
    <t>QTY-Field 1F Drip</t>
  </si>
  <si>
    <t>QTY-Field 2A- Sprinkler</t>
  </si>
  <si>
    <t>QTY-Field 2B- Sprinkler</t>
  </si>
  <si>
    <t>QTY-Field 2C- Sprinkler</t>
  </si>
  <si>
    <t>QTY-Field 2D- Sprinkler</t>
  </si>
  <si>
    <t>QTY-Field 2E- Sprinkler</t>
  </si>
  <si>
    <t>QTY-Field 2F- Sprinkler</t>
  </si>
  <si>
    <t>QTY-Field 2G- Sprinkler</t>
  </si>
  <si>
    <t>QTY-Field 2H- Sprinkler</t>
  </si>
  <si>
    <t>QTY-Field 4A- Sprinkler</t>
  </si>
  <si>
    <t>QTY-Field 4B- Sprinkler</t>
  </si>
  <si>
    <t>QTY-Field 4C- Sprinkler</t>
  </si>
  <si>
    <t>QTY-Field 4D- Sprinkler</t>
  </si>
  <si>
    <t>QTY-Field 3A- Sprinkler</t>
  </si>
  <si>
    <t>QTY-Field 3B- Sprinkler</t>
  </si>
  <si>
    <t>QTY-Field 3C- Sprinkler</t>
  </si>
  <si>
    <t>QTY-Field 3D- Sprinkler</t>
  </si>
  <si>
    <t>QTY-Field 3E- Sprinkler</t>
  </si>
  <si>
    <t>QTY-Field 3F- Sprinkler</t>
  </si>
  <si>
    <t>QTY-Field 3G- Sprinkler</t>
  </si>
  <si>
    <t>QTY-Field 3H- Sprinkler</t>
  </si>
  <si>
    <t>QTY-Field 3I- Sprinkler</t>
  </si>
  <si>
    <t>QTY-Field 3J- Sprinkler</t>
  </si>
  <si>
    <t>Replacement pump is to include all necessary accessories to replace the existing</t>
  </si>
  <si>
    <t>1- Geomembrane is to be installed in the drainage canal to limit the growth of weeds and ease the cleaning process as well as the flow of water
2- Geomembrane is to cover a 2.5m wide canal, 1.5m in depth.</t>
  </si>
  <si>
    <t>Geomembrane 7m x 1620m</t>
  </si>
  <si>
    <t xml:space="preserve">UpLand Irrigation </t>
  </si>
  <si>
    <t>Low Land Irrigation</t>
  </si>
  <si>
    <t>UpLand Irrigation</t>
  </si>
  <si>
    <t>Required Services</t>
  </si>
  <si>
    <t>1- Air release valve is to be installed after the filtration station and after each isolation gate valve 6"
2- Riser is to raise the air release valve to the valve box level</t>
  </si>
  <si>
    <t>Nipple 1.5"</t>
  </si>
  <si>
    <t xml:space="preserve">Submains, Control Valves, Accessories  &amp; connections </t>
  </si>
  <si>
    <r>
      <t xml:space="preserve">2 Systems have been designed for the UpLand project: </t>
    </r>
    <r>
      <rPr>
        <b/>
        <sz val="11"/>
        <color theme="1"/>
        <rFont val="Calibri"/>
        <family val="2"/>
        <scheme val="minor"/>
      </rPr>
      <t>Sprinkler System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Drip System</t>
    </r>
    <r>
      <rPr>
        <sz val="11"/>
        <color theme="1"/>
        <rFont val="Calibri"/>
        <family val="2"/>
        <scheme val="minor"/>
      </rPr>
      <t>.</t>
    </r>
  </si>
  <si>
    <t>1- Both pumps are to be connected in parallel
2- Operating one pump would target Irrigating a single zone with 65 m3, while operating both in parallel would target irrigating 2 zones with 130m3
3- pumps are to be connected to a 200mm mainline with an isolation gate valve 8"
4- Vendor is to include all installation accessories to connect pumps in parallel</t>
  </si>
  <si>
    <t>Other connection types of 160mm to 90mm are acceptable</t>
  </si>
  <si>
    <t>All accessories are of compression type and are to be of 16 bars pressure rating</t>
  </si>
  <si>
    <t>For connection between the 3" Ball valves and the pressure regulators</t>
  </si>
  <si>
    <r>
      <t xml:space="preserve">1- To reduce the pressure from </t>
    </r>
    <r>
      <rPr>
        <sz val="11"/>
        <rFont val="Calibri"/>
        <family val="2"/>
        <scheme val="minor"/>
      </rPr>
      <t>5-6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bars to 1-2bars at fields irrigated with Drip 
2- Connection accessories are to be proposed by Vendor, if pressure regulators are not female threaded.</t>
    </r>
  </si>
  <si>
    <t>Ball valve for every sprinkler line</t>
  </si>
  <si>
    <t>Drip Lines are to be installed at 25 cm row spacing</t>
  </si>
  <si>
    <t>Flow meter</t>
  </si>
  <si>
    <t>1- Flow meter is to be installed after every pressure regulator
2- Connection type is to be specified &amp; quoted with the item cost.</t>
  </si>
  <si>
    <r>
      <t>Replacement pump</t>
    </r>
    <r>
      <rPr>
        <sz val="11"/>
        <rFont val="Calibri"/>
        <family val="2"/>
        <scheme val="minor"/>
      </rPr>
      <t xml:space="preserve"> 250m3/hr @5.5 bar</t>
    </r>
  </si>
  <si>
    <t>Aluminum Cleat Hydrant Valve Elbow Ø 120 mm x 5"</t>
  </si>
  <si>
    <t>Aluminum Bayonet Hydrant Valve Head Ø 120 mm x 5"</t>
  </si>
  <si>
    <t>Replacement to existing hydrants</t>
  </si>
  <si>
    <t>Replacement hydrant valves heads</t>
  </si>
  <si>
    <t>Excavation and Backfilling</t>
  </si>
  <si>
    <t>Geomembrane, Replacement pump &amp; Hydrants</t>
  </si>
  <si>
    <t>Kindly provide details of the offered Sprinklers and technical documents.</t>
  </si>
  <si>
    <t>https://www.economo.fr/tete-de-vanne-hydrant/80769-tete-de-vanne-hydrant-a-baionnette-en-aluminium-120-mm-x-5-127-x-140.html</t>
  </si>
  <si>
    <t>https://www.economo.fr/coude-de-vanne-hydrant/80773-coude-de-vanne-hydrant-a-crampon-en-aluminium-120-mm-x-5-127-x-140.html</t>
  </si>
  <si>
    <r>
      <t xml:space="preserve">The following Sheets contain the Specifications and BOQs of the Irrigation systems required at M'be-Ivory Coast Station.
</t>
    </r>
    <r>
      <rPr>
        <u/>
        <sz val="11"/>
        <color theme="1"/>
        <rFont val="Calibri"/>
        <family val="2"/>
        <scheme val="minor"/>
      </rPr>
      <t>UpLand Irrigation</t>
    </r>
    <r>
      <rPr>
        <sz val="11"/>
        <color theme="1"/>
        <rFont val="Calibri"/>
        <family val="2"/>
        <scheme val="minor"/>
      </rPr>
      <t xml:space="preserve"> (UL) sheets imply to a complete scope from the supply and installation of pumping station, filtration, control valves, to sprinklers or drip zones.
</t>
    </r>
    <r>
      <rPr>
        <u/>
        <sz val="11"/>
        <color theme="1"/>
        <rFont val="Calibri"/>
        <family val="2"/>
        <scheme val="minor"/>
      </rPr>
      <t>LowLand Irrigation</t>
    </r>
    <r>
      <rPr>
        <sz val="11"/>
        <color theme="1"/>
        <rFont val="Calibri"/>
        <family val="2"/>
        <scheme val="minor"/>
      </rPr>
      <t xml:space="preserve"> BOQ sheet implies to pump replacement and Hydrants repairs/replacement, along with geomembrane supply and installation at the drainage canal.</t>
    </r>
  </si>
  <si>
    <t>Installation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</si>
</sst>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XOF]\ #,##0.00"/>
    <numFmt numFmtId="165" formatCode="_([$XOF]\ * #,##0.00_);_([$XOF]\ * \(#,##0.00\);_([$XOF]\ 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7" xfId="0" applyBorder="1"/>
    <xf numFmtId="0" fontId="0" fillId="4" borderId="1" xfId="0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4" borderId="7" xfId="0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0" borderId="0" xfId="0" applyFont="1"/>
    <xf numFmtId="0" fontId="0" fillId="0" borderId="5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12" xfId="0" applyBorder="1"/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2" xfId="0" applyFont="1" applyBorder="1"/>
    <xf numFmtId="0" fontId="0" fillId="0" borderId="7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" fontId="0" fillId="0" borderId="7" xfId="0" applyNumberForma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44" fontId="0" fillId="0" borderId="1" xfId="1" applyFont="1" applyBorder="1"/>
    <xf numFmtId="0" fontId="2" fillId="0" borderId="0" xfId="0" applyFont="1"/>
    <xf numFmtId="0" fontId="3" fillId="0" borderId="1" xfId="0" applyFont="1" applyBorder="1" applyAlignment="1">
      <alignment vertical="center" wrapText="1"/>
    </xf>
    <xf numFmtId="44" fontId="2" fillId="0" borderId="0" xfId="0" applyNumberFormat="1" applyFont="1"/>
    <xf numFmtId="0" fontId="6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44" fontId="5" fillId="0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6" xfId="0" applyFill="1" applyBorder="1" applyAlignment="1">
      <alignment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8" xfId="0" applyFill="1" applyBorder="1" applyAlignment="1">
      <alignment vertical="center" wrapText="1"/>
    </xf>
    <xf numFmtId="0" fontId="0" fillId="5" borderId="17" xfId="0" applyFill="1" applyBorder="1" applyAlignment="1">
      <alignment horizontal="left" vertical="center"/>
    </xf>
    <xf numFmtId="0" fontId="0" fillId="5" borderId="19" xfId="0" applyFill="1" applyBorder="1" applyAlignment="1">
      <alignment horizontal="left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vertical="center" wrapText="1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8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7" xfId="0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0" fillId="0" borderId="32" xfId="0" applyBorder="1"/>
    <xf numFmtId="0" fontId="0" fillId="0" borderId="26" xfId="0" applyBorder="1" applyAlignment="1">
      <alignment wrapText="1"/>
    </xf>
    <xf numFmtId="0" fontId="1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vertical="center"/>
    </xf>
    <xf numFmtId="1" fontId="0" fillId="4" borderId="7" xfId="0" applyNumberForma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 wrapText="1"/>
    </xf>
    <xf numFmtId="0" fontId="0" fillId="2" borderId="28" xfId="0" applyFill="1" applyBorder="1" applyAlignment="1">
      <alignment vertical="center" wrapText="1"/>
    </xf>
    <xf numFmtId="44" fontId="5" fillId="5" borderId="1" xfId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9" fillId="0" borderId="0" xfId="0" applyFont="1"/>
    <xf numFmtId="0" fontId="0" fillId="3" borderId="35" xfId="0" applyFill="1" applyBorder="1" applyAlignment="1">
      <alignment vertical="top" wrapText="1"/>
    </xf>
    <xf numFmtId="0" fontId="0" fillId="3" borderId="0" xfId="0" applyFill="1" applyAlignment="1">
      <alignment vertical="top" wrapText="1"/>
    </xf>
    <xf numFmtId="0" fontId="0" fillId="3" borderId="31" xfId="0" applyFill="1" applyBorder="1" applyAlignment="1">
      <alignment vertical="top" wrapText="1"/>
    </xf>
    <xf numFmtId="0" fontId="0" fillId="3" borderId="35" xfId="0" applyFill="1" applyBorder="1" applyAlignment="1">
      <alignment vertical="center"/>
    </xf>
    <xf numFmtId="0" fontId="0" fillId="3" borderId="35" xfId="0" applyFill="1" applyBorder="1" applyAlignment="1">
      <alignment horizontal="left" vertical="center" indent="2"/>
    </xf>
    <xf numFmtId="0" fontId="1" fillId="3" borderId="35" xfId="0" applyFont="1" applyFill="1" applyBorder="1" applyAlignment="1">
      <alignment vertical="center"/>
    </xf>
    <xf numFmtId="0" fontId="0" fillId="3" borderId="35" xfId="0" applyFill="1" applyBorder="1"/>
    <xf numFmtId="0" fontId="0" fillId="3" borderId="0" xfId="0" applyFill="1"/>
    <xf numFmtId="0" fontId="0" fillId="3" borderId="31" xfId="0" applyFill="1" applyBorder="1"/>
    <xf numFmtId="0" fontId="0" fillId="3" borderId="34" xfId="0" applyFill="1" applyBorder="1"/>
    <xf numFmtId="0" fontId="0" fillId="2" borderId="0" xfId="0" applyFill="1"/>
    <xf numFmtId="0" fontId="2" fillId="3" borderId="27" xfId="0" applyFont="1" applyFill="1" applyBorder="1"/>
    <xf numFmtId="0" fontId="2" fillId="3" borderId="38" xfId="0" applyFont="1" applyFill="1" applyBorder="1"/>
    <xf numFmtId="0" fontId="1" fillId="0" borderId="12" xfId="0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2" borderId="27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5" borderId="4" xfId="0" applyFill="1" applyBorder="1" applyAlignment="1">
      <alignment horizontal="left" vertical="center" wrapText="1"/>
    </xf>
    <xf numFmtId="0" fontId="0" fillId="2" borderId="29" xfId="0" applyFill="1" applyBorder="1" applyAlignment="1">
      <alignment vertical="center"/>
    </xf>
    <xf numFmtId="0" fontId="0" fillId="2" borderId="29" xfId="0" applyFill="1" applyBorder="1" applyAlignment="1">
      <alignment vertical="center" wrapText="1"/>
    </xf>
    <xf numFmtId="0" fontId="0" fillId="2" borderId="27" xfId="0" applyFill="1" applyBorder="1" applyAlignment="1">
      <alignment vertical="center" wrapText="1"/>
    </xf>
    <xf numFmtId="0" fontId="0" fillId="5" borderId="27" xfId="0" applyFill="1" applyBorder="1" applyAlignment="1">
      <alignment vertical="center"/>
    </xf>
    <xf numFmtId="0" fontId="2" fillId="5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5" borderId="2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0" fillId="2" borderId="9" xfId="0" applyFill="1" applyBorder="1"/>
    <xf numFmtId="0" fontId="0" fillId="2" borderId="15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15" xfId="0" applyBorder="1"/>
    <xf numFmtId="0" fontId="0" fillId="0" borderId="20" xfId="0" applyBorder="1"/>
    <xf numFmtId="0" fontId="0" fillId="4" borderId="5" xfId="0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34" xfId="0" applyBorder="1" applyAlignment="1">
      <alignment vertical="center"/>
    </xf>
    <xf numFmtId="0" fontId="5" fillId="2" borderId="29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3" borderId="35" xfId="0" applyFont="1" applyFill="1" applyBorder="1" applyAlignment="1">
      <alignment horizontal="left" vertical="center" indent="2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13" fillId="0" borderId="0" xfId="2" applyAlignment="1">
      <alignment vertical="center"/>
    </xf>
    <xf numFmtId="0" fontId="0" fillId="3" borderId="28" xfId="0" applyFill="1" applyBorder="1" applyAlignment="1">
      <alignment horizontal="left" vertical="center" wrapText="1"/>
    </xf>
    <xf numFmtId="0" fontId="0" fillId="3" borderId="37" xfId="0" applyFill="1" applyBorder="1" applyAlignment="1">
      <alignment horizontal="left" vertical="center" wrapText="1"/>
    </xf>
    <xf numFmtId="0" fontId="0" fillId="3" borderId="36" xfId="0" applyFill="1" applyBorder="1" applyAlignment="1">
      <alignment horizontal="left" vertical="center" wrapText="1"/>
    </xf>
    <xf numFmtId="0" fontId="0" fillId="3" borderId="35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3" borderId="31" xfId="0" applyFill="1" applyBorder="1" applyAlignment="1">
      <alignment horizontal="left" vertical="center" wrapText="1"/>
    </xf>
    <xf numFmtId="0" fontId="0" fillId="3" borderId="0" xfId="0" applyFill="1" applyAlignment="1">
      <alignment horizontal="left"/>
    </xf>
    <xf numFmtId="0" fontId="0" fillId="3" borderId="31" xfId="0" applyFill="1" applyBorder="1" applyAlignment="1">
      <alignment horizontal="left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1" fillId="5" borderId="14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1" fillId="0" borderId="33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9" xfId="0" applyBorder="1" applyAlignment="1">
      <alignment horizontal="center"/>
    </xf>
    <xf numFmtId="0" fontId="5" fillId="0" borderId="23" xfId="0" applyFont="1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164" fontId="0" fillId="4" borderId="15" xfId="0" applyNumberFormat="1" applyFill="1" applyBorder="1" applyAlignment="1">
      <alignment horizontal="center" vertical="center"/>
    </xf>
    <xf numFmtId="164" fontId="1" fillId="4" borderId="25" xfId="0" applyNumberFormat="1" applyFont="1" applyFill="1" applyBorder="1" applyAlignment="1">
      <alignment horizontal="center" vertical="center"/>
    </xf>
    <xf numFmtId="164" fontId="1" fillId="0" borderId="10" xfId="0" applyNumberFormat="1" applyFont="1" applyBorder="1" applyAlignment="1">
      <alignment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24" xfId="0" applyNumberFormat="1" applyFill="1" applyBorder="1" applyAlignment="1">
      <alignment horizontal="center" vertical="center"/>
    </xf>
    <xf numFmtId="164" fontId="0" fillId="5" borderId="6" xfId="0" applyNumberFormat="1" applyFill="1" applyBorder="1" applyAlignment="1">
      <alignment horizontal="center" vertical="center"/>
    </xf>
    <xf numFmtId="164" fontId="0" fillId="5" borderId="15" xfId="0" applyNumberFormat="1" applyFill="1" applyBorder="1" applyAlignment="1">
      <alignment horizontal="center" vertical="center"/>
    </xf>
    <xf numFmtId="164" fontId="0" fillId="4" borderId="20" xfId="0" applyNumberFormat="1" applyFill="1" applyBorder="1" applyAlignment="1">
      <alignment horizontal="center" vertical="center"/>
    </xf>
    <xf numFmtId="164" fontId="5" fillId="0" borderId="7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4" fontId="5" fillId="0" borderId="1" xfId="1" applyNumberFormat="1" applyFont="1" applyBorder="1"/>
    <xf numFmtId="164" fontId="0" fillId="0" borderId="7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5" borderId="7" xfId="0" applyNumberFormat="1" applyFill="1" applyBorder="1" applyAlignment="1">
      <alignment vertical="center"/>
    </xf>
    <xf numFmtId="164" fontId="5" fillId="5" borderId="1" xfId="1" applyNumberFormat="1" applyFon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165" fontId="0" fillId="0" borderId="16" xfId="0" applyNumberFormat="1" applyBorder="1"/>
    <xf numFmtId="165" fontId="0" fillId="0" borderId="18" xfId="0" applyNumberFormat="1" applyBorder="1"/>
    <xf numFmtId="165" fontId="0" fillId="0" borderId="21" xfId="0" applyNumberFormat="1" applyBorder="1"/>
    <xf numFmtId="165" fontId="5" fillId="0" borderId="26" xfId="0" applyNumberFormat="1" applyFont="1" applyBorder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00FF"/>
      <color rgb="FFFF6699"/>
      <color rgb="FF99CC00"/>
      <color rgb="FF669900"/>
      <color rgb="FFFFCC66"/>
      <color rgb="FF9999FF"/>
      <color rgb="FFED87CB"/>
      <color rgb="FF990000"/>
      <color rgb="FF993300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economo.fr/coude-de-vanne-hydrant/80773-coude-de-vanne-hydrant-a-crampon-en-aluminium-120-mm-x-5-127-x-140.html" TargetMode="External"/><Relationship Id="rId1" Type="http://schemas.openxmlformats.org/officeDocument/2006/relationships/hyperlink" Target="https://www.economo.fr/tete-de-vanne-hydrant/80769-tete-de-vanne-hydrant-a-baionnette-en-aluminium-120-mm-x-5-127-x-14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opLeftCell="A17" workbookViewId="0">
      <selection activeCell="H3" sqref="H3"/>
    </sheetView>
  </sheetViews>
  <sheetFormatPr defaultRowHeight="14.5" x14ac:dyDescent="0.35"/>
  <cols>
    <col min="1" max="1" width="17.81640625" customWidth="1"/>
    <col min="6" max="6" width="26.7265625" customWidth="1"/>
  </cols>
  <sheetData>
    <row r="1" spans="1:6" ht="15.5" x14ac:dyDescent="0.35">
      <c r="A1" s="87" t="s">
        <v>98</v>
      </c>
    </row>
    <row r="2" spans="1:6" x14ac:dyDescent="0.35">
      <c r="A2" s="150" t="s">
        <v>187</v>
      </c>
      <c r="B2" s="151"/>
      <c r="C2" s="151"/>
      <c r="D2" s="151"/>
      <c r="E2" s="151"/>
      <c r="F2" s="152"/>
    </row>
    <row r="3" spans="1:6" ht="90" customHeight="1" x14ac:dyDescent="0.35">
      <c r="A3" s="153"/>
      <c r="B3" s="154"/>
      <c r="C3" s="154"/>
      <c r="D3" s="154"/>
      <c r="E3" s="154"/>
      <c r="F3" s="155"/>
    </row>
    <row r="4" spans="1:6" x14ac:dyDescent="0.35">
      <c r="A4" s="88"/>
      <c r="B4" s="89"/>
      <c r="C4" s="89"/>
      <c r="D4" s="89"/>
      <c r="E4" s="89"/>
      <c r="F4" s="90"/>
    </row>
    <row r="5" spans="1:6" x14ac:dyDescent="0.35">
      <c r="A5" s="153" t="s">
        <v>106</v>
      </c>
      <c r="B5" s="154"/>
      <c r="C5" s="154"/>
      <c r="D5" s="154"/>
      <c r="E5" s="154"/>
      <c r="F5" s="155"/>
    </row>
    <row r="6" spans="1:6" ht="33" customHeight="1" x14ac:dyDescent="0.35">
      <c r="A6" s="153"/>
      <c r="B6" s="154"/>
      <c r="C6" s="154"/>
      <c r="D6" s="154"/>
      <c r="E6" s="154"/>
      <c r="F6" s="155"/>
    </row>
    <row r="7" spans="1:6" x14ac:dyDescent="0.35">
      <c r="A7" s="88"/>
      <c r="B7" s="89"/>
      <c r="C7" s="89"/>
      <c r="D7" s="89"/>
      <c r="E7" s="89"/>
      <c r="F7" s="90"/>
    </row>
    <row r="8" spans="1:6" x14ac:dyDescent="0.35">
      <c r="A8" s="153" t="s">
        <v>167</v>
      </c>
      <c r="B8" s="154"/>
      <c r="C8" s="154"/>
      <c r="D8" s="154"/>
      <c r="E8" s="154"/>
      <c r="F8" s="155"/>
    </row>
    <row r="9" spans="1:6" x14ac:dyDescent="0.35">
      <c r="A9" s="153"/>
      <c r="B9" s="154"/>
      <c r="C9" s="154"/>
      <c r="D9" s="154"/>
      <c r="E9" s="154"/>
      <c r="F9" s="155"/>
    </row>
    <row r="10" spans="1:6" x14ac:dyDescent="0.35">
      <c r="A10" s="91" t="s">
        <v>99</v>
      </c>
      <c r="B10" s="89"/>
      <c r="C10" s="89"/>
      <c r="D10" s="89"/>
      <c r="E10" s="89"/>
      <c r="F10" s="90"/>
    </row>
    <row r="11" spans="1:6" x14ac:dyDescent="0.35">
      <c r="A11" s="92" t="s">
        <v>100</v>
      </c>
      <c r="B11" s="89"/>
      <c r="C11" s="89"/>
      <c r="D11" s="89"/>
      <c r="E11" s="89"/>
      <c r="F11" s="90"/>
    </row>
    <row r="12" spans="1:6" x14ac:dyDescent="0.35">
      <c r="A12" s="146" t="s">
        <v>184</v>
      </c>
      <c r="B12" s="89"/>
      <c r="C12" s="89"/>
      <c r="D12" s="89"/>
      <c r="E12" s="89"/>
      <c r="F12" s="90"/>
    </row>
    <row r="13" spans="1:6" x14ac:dyDescent="0.35">
      <c r="A13" s="88"/>
      <c r="B13" s="89"/>
      <c r="C13" s="89"/>
      <c r="D13" s="89"/>
      <c r="E13" s="89"/>
      <c r="F13" s="90"/>
    </row>
    <row r="14" spans="1:6" x14ac:dyDescent="0.35">
      <c r="A14" s="91" t="s">
        <v>109</v>
      </c>
      <c r="B14" s="89"/>
      <c r="C14" s="89"/>
      <c r="D14" s="89"/>
      <c r="E14" s="89"/>
      <c r="F14" s="90"/>
    </row>
    <row r="15" spans="1:6" x14ac:dyDescent="0.35">
      <c r="A15" s="92" t="s">
        <v>100</v>
      </c>
      <c r="B15" s="89"/>
      <c r="C15" s="89"/>
      <c r="D15" s="89"/>
      <c r="E15" s="89"/>
      <c r="F15" s="90"/>
    </row>
    <row r="16" spans="1:6" x14ac:dyDescent="0.35">
      <c r="A16" s="146" t="s">
        <v>110</v>
      </c>
      <c r="B16" s="89"/>
      <c r="C16" s="89"/>
      <c r="D16" s="89"/>
      <c r="E16" s="89"/>
      <c r="F16" s="90"/>
    </row>
    <row r="17" spans="1:6" x14ac:dyDescent="0.35">
      <c r="A17" s="88"/>
      <c r="B17" s="89"/>
      <c r="C17" s="89"/>
      <c r="D17" s="89"/>
      <c r="E17" s="89"/>
      <c r="F17" s="90"/>
    </row>
    <row r="18" spans="1:6" x14ac:dyDescent="0.35">
      <c r="A18" s="153" t="s">
        <v>107</v>
      </c>
      <c r="B18" s="154"/>
      <c r="C18" s="154"/>
      <c r="D18" s="154"/>
      <c r="E18" s="154"/>
      <c r="F18" s="155"/>
    </row>
    <row r="19" spans="1:6" x14ac:dyDescent="0.35">
      <c r="A19" s="153"/>
      <c r="B19" s="154"/>
      <c r="C19" s="154"/>
      <c r="D19" s="154"/>
      <c r="E19" s="154"/>
      <c r="F19" s="155"/>
    </row>
    <row r="20" spans="1:6" x14ac:dyDescent="0.35">
      <c r="A20" s="88"/>
      <c r="B20" s="89"/>
      <c r="C20" s="89"/>
      <c r="D20" s="89"/>
      <c r="E20" s="89"/>
      <c r="F20" s="90"/>
    </row>
    <row r="21" spans="1:6" x14ac:dyDescent="0.35">
      <c r="A21" s="91" t="s">
        <v>101</v>
      </c>
      <c r="B21" s="89"/>
      <c r="C21" s="89"/>
      <c r="D21" s="89"/>
      <c r="E21" s="89"/>
      <c r="F21" s="90"/>
    </row>
    <row r="22" spans="1:6" x14ac:dyDescent="0.35">
      <c r="A22" s="93" t="s">
        <v>102</v>
      </c>
      <c r="B22" s="89"/>
      <c r="C22" s="89"/>
      <c r="D22" s="89"/>
      <c r="E22" s="89"/>
      <c r="F22" s="90"/>
    </row>
    <row r="23" spans="1:6" x14ac:dyDescent="0.35">
      <c r="A23" s="94" t="s">
        <v>103</v>
      </c>
      <c r="B23" s="98"/>
      <c r="C23" s="156" t="s">
        <v>104</v>
      </c>
      <c r="D23" s="156"/>
      <c r="E23" s="156"/>
      <c r="F23" s="157"/>
    </row>
    <row r="24" spans="1:6" x14ac:dyDescent="0.35">
      <c r="A24" s="94" t="s">
        <v>105</v>
      </c>
      <c r="B24" s="95"/>
      <c r="C24" s="95"/>
      <c r="D24" s="95"/>
      <c r="E24" s="95"/>
      <c r="F24" s="96"/>
    </row>
    <row r="25" spans="1:6" x14ac:dyDescent="0.35">
      <c r="A25" s="94"/>
      <c r="B25" s="95"/>
      <c r="C25" s="95"/>
      <c r="D25" s="95"/>
      <c r="E25" s="95"/>
      <c r="F25" s="96"/>
    </row>
    <row r="26" spans="1:6" x14ac:dyDescent="0.35">
      <c r="A26" s="99" t="s">
        <v>111</v>
      </c>
      <c r="B26" s="100"/>
      <c r="C26" s="100"/>
      <c r="D26" s="100"/>
      <c r="E26" s="100"/>
      <c r="F26" s="97"/>
    </row>
  </sheetData>
  <mergeCells count="5">
    <mergeCell ref="A2:F3"/>
    <mergeCell ref="A5:F6"/>
    <mergeCell ref="A8:F9"/>
    <mergeCell ref="A18:F19"/>
    <mergeCell ref="C23:F2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"/>
  <sheetViews>
    <sheetView topLeftCell="A24" workbookViewId="0">
      <selection activeCell="D37" sqref="D37"/>
    </sheetView>
  </sheetViews>
  <sheetFormatPr defaultRowHeight="14.5" x14ac:dyDescent="0.35"/>
  <cols>
    <col min="1" max="1" width="45.26953125" bestFit="1" customWidth="1"/>
    <col min="4" max="4" width="18.26953125" customWidth="1"/>
    <col min="5" max="5" width="24.90625" customWidth="1"/>
    <col min="6" max="6" width="54" customWidth="1"/>
  </cols>
  <sheetData>
    <row r="1" spans="1:6" ht="21.5" thickBot="1" x14ac:dyDescent="0.55000000000000004">
      <c r="A1" s="166" t="s">
        <v>160</v>
      </c>
      <c r="B1" s="166"/>
      <c r="C1" s="166"/>
      <c r="D1" s="166"/>
      <c r="E1" s="166"/>
      <c r="F1" s="166"/>
    </row>
    <row r="2" spans="1:6" ht="15" thickBot="1" x14ac:dyDescent="0.4">
      <c r="A2" s="21" t="s">
        <v>0</v>
      </c>
      <c r="B2" s="19" t="s">
        <v>1</v>
      </c>
      <c r="C2" s="19" t="s">
        <v>2</v>
      </c>
      <c r="D2" s="82" t="s">
        <v>14</v>
      </c>
      <c r="E2" s="22" t="s">
        <v>15</v>
      </c>
      <c r="F2" s="18" t="s">
        <v>7</v>
      </c>
    </row>
    <row r="3" spans="1:6" ht="15" thickBot="1" x14ac:dyDescent="0.4">
      <c r="A3" s="74" t="s">
        <v>114</v>
      </c>
      <c r="B3" s="70"/>
      <c r="C3" s="70"/>
      <c r="D3" s="131" t="s">
        <v>17</v>
      </c>
      <c r="E3" s="71"/>
      <c r="F3" s="72"/>
    </row>
    <row r="4" spans="1:6" ht="101.5" x14ac:dyDescent="0.35">
      <c r="A4" s="2" t="s">
        <v>112</v>
      </c>
      <c r="B4" s="3" t="s">
        <v>9</v>
      </c>
      <c r="C4" s="3">
        <v>1</v>
      </c>
      <c r="D4" s="124"/>
      <c r="E4" s="181">
        <f>D4*C4</f>
        <v>0</v>
      </c>
      <c r="F4" s="2" t="s">
        <v>113</v>
      </c>
    </row>
    <row r="5" spans="1:6" ht="15" thickBot="1" x14ac:dyDescent="0.4">
      <c r="A5" s="64"/>
      <c r="B5" s="65"/>
      <c r="C5" s="65"/>
      <c r="D5" s="125"/>
      <c r="E5" s="182"/>
      <c r="F5" s="73"/>
    </row>
    <row r="6" spans="1:6" ht="15" thickBot="1" x14ac:dyDescent="0.4">
      <c r="A6" s="158" t="s">
        <v>75</v>
      </c>
      <c r="B6" s="159"/>
      <c r="C6" s="159"/>
      <c r="D6" s="126"/>
      <c r="E6" s="183"/>
      <c r="F6" s="18"/>
    </row>
    <row r="7" spans="1:6" s="1" customFormat="1" ht="116" x14ac:dyDescent="0.35">
      <c r="A7" s="63" t="s">
        <v>117</v>
      </c>
      <c r="B7" s="53" t="s">
        <v>3</v>
      </c>
      <c r="C7" s="53">
        <v>2</v>
      </c>
      <c r="D7" s="127"/>
      <c r="E7" s="181">
        <f>D7*C7</f>
        <v>0</v>
      </c>
      <c r="F7" s="54" t="s">
        <v>168</v>
      </c>
    </row>
    <row r="8" spans="1:6" ht="43.5" x14ac:dyDescent="0.35">
      <c r="A8" s="57" t="s">
        <v>62</v>
      </c>
      <c r="B8" s="3" t="s">
        <v>9</v>
      </c>
      <c r="C8" s="3">
        <v>1</v>
      </c>
      <c r="D8" s="111"/>
      <c r="E8" s="184">
        <f>D8*C8</f>
        <v>0</v>
      </c>
      <c r="F8" s="58" t="s">
        <v>86</v>
      </c>
    </row>
    <row r="9" spans="1:6" ht="72.5" x14ac:dyDescent="0.35">
      <c r="A9" s="57" t="s">
        <v>123</v>
      </c>
      <c r="B9" s="3" t="s">
        <v>3</v>
      </c>
      <c r="C9" s="3">
        <v>2</v>
      </c>
      <c r="D9" s="111"/>
      <c r="E9" s="184"/>
      <c r="F9" s="58" t="s">
        <v>122</v>
      </c>
    </row>
    <row r="10" spans="1:6" ht="72.5" x14ac:dyDescent="0.35">
      <c r="A10" s="57" t="s">
        <v>85</v>
      </c>
      <c r="B10" s="3" t="s">
        <v>9</v>
      </c>
      <c r="C10" s="3">
        <v>1</v>
      </c>
      <c r="D10" s="111"/>
      <c r="E10" s="184">
        <f>D10*C10</f>
        <v>0</v>
      </c>
      <c r="F10" s="58" t="s">
        <v>115</v>
      </c>
    </row>
    <row r="11" spans="1:6" s="1" customFormat="1" x14ac:dyDescent="0.35">
      <c r="A11" s="57" t="s">
        <v>87</v>
      </c>
      <c r="B11" s="3" t="s">
        <v>3</v>
      </c>
      <c r="C11" s="3">
        <v>1</v>
      </c>
      <c r="D11" s="111"/>
      <c r="E11" s="184">
        <f>D11*C11</f>
        <v>0</v>
      </c>
      <c r="F11" s="58" t="s">
        <v>22</v>
      </c>
    </row>
    <row r="12" spans="1:6" ht="15" thickBot="1" x14ac:dyDescent="0.4">
      <c r="A12" s="64"/>
      <c r="B12" s="65"/>
      <c r="C12" s="65"/>
      <c r="D12" s="128"/>
      <c r="E12" s="185"/>
      <c r="F12" s="66"/>
    </row>
    <row r="13" spans="1:6" ht="15" thickBot="1" x14ac:dyDescent="0.4">
      <c r="A13" s="47"/>
      <c r="B13" s="48"/>
      <c r="C13" s="48"/>
      <c r="D13" s="129"/>
      <c r="E13" s="186"/>
      <c r="F13" s="49"/>
    </row>
    <row r="14" spans="1:6" s="1" customFormat="1" x14ac:dyDescent="0.35">
      <c r="A14" s="161" t="s">
        <v>24</v>
      </c>
      <c r="B14" s="162"/>
      <c r="C14" s="162"/>
      <c r="D14" s="127"/>
      <c r="E14" s="187"/>
      <c r="F14" s="40"/>
    </row>
    <row r="15" spans="1:6" s="1" customFormat="1" ht="29" x14ac:dyDescent="0.35">
      <c r="A15" s="41" t="s">
        <v>25</v>
      </c>
      <c r="B15" s="39" t="s">
        <v>3</v>
      </c>
      <c r="C15" s="39">
        <v>1</v>
      </c>
      <c r="D15" s="111"/>
      <c r="E15" s="184">
        <f t="shared" ref="E15:E25" si="0">D15*C15</f>
        <v>0</v>
      </c>
      <c r="F15" s="42"/>
    </row>
    <row r="16" spans="1:6" s="1" customFormat="1" x14ac:dyDescent="0.35">
      <c r="A16" s="43" t="s">
        <v>5</v>
      </c>
      <c r="B16" s="39" t="s">
        <v>3</v>
      </c>
      <c r="C16" s="39">
        <v>2</v>
      </c>
      <c r="D16" s="111"/>
      <c r="E16" s="184">
        <f t="shared" si="0"/>
        <v>0</v>
      </c>
      <c r="F16" s="42" t="s">
        <v>26</v>
      </c>
    </row>
    <row r="17" spans="1:6" s="1" customFormat="1" x14ac:dyDescent="0.35">
      <c r="A17" s="43" t="s">
        <v>27</v>
      </c>
      <c r="B17" s="39" t="s">
        <v>3</v>
      </c>
      <c r="C17" s="39">
        <v>2</v>
      </c>
      <c r="D17" s="111"/>
      <c r="E17" s="184">
        <f t="shared" si="0"/>
        <v>0</v>
      </c>
      <c r="F17" s="42"/>
    </row>
    <row r="18" spans="1:6" s="1" customFormat="1" x14ac:dyDescent="0.35">
      <c r="A18" s="43" t="s">
        <v>28</v>
      </c>
      <c r="B18" s="39" t="s">
        <v>3</v>
      </c>
      <c r="C18" s="39">
        <v>1</v>
      </c>
      <c r="D18" s="111"/>
      <c r="E18" s="184">
        <f t="shared" si="0"/>
        <v>0</v>
      </c>
      <c r="F18" s="42" t="s">
        <v>29</v>
      </c>
    </row>
    <row r="19" spans="1:6" s="1" customFormat="1" x14ac:dyDescent="0.35">
      <c r="A19" s="43" t="s">
        <v>30</v>
      </c>
      <c r="B19" s="39" t="s">
        <v>3</v>
      </c>
      <c r="C19" s="39">
        <v>2</v>
      </c>
      <c r="D19" s="111"/>
      <c r="E19" s="184">
        <f t="shared" si="0"/>
        <v>0</v>
      </c>
      <c r="F19" s="42"/>
    </row>
    <row r="20" spans="1:6" s="1" customFormat="1" x14ac:dyDescent="0.35">
      <c r="A20" s="43" t="s">
        <v>31</v>
      </c>
      <c r="B20" s="39" t="s">
        <v>3</v>
      </c>
      <c r="C20" s="39">
        <v>4</v>
      </c>
      <c r="D20" s="111"/>
      <c r="E20" s="184">
        <f t="shared" si="0"/>
        <v>0</v>
      </c>
      <c r="F20" s="42"/>
    </row>
    <row r="21" spans="1:6" s="1" customFormat="1" x14ac:dyDescent="0.35">
      <c r="A21" s="43" t="s">
        <v>32</v>
      </c>
      <c r="B21" s="39" t="s">
        <v>3</v>
      </c>
      <c r="C21" s="39">
        <v>2</v>
      </c>
      <c r="D21" s="111"/>
      <c r="E21" s="184">
        <f t="shared" si="0"/>
        <v>0</v>
      </c>
      <c r="F21" s="42"/>
    </row>
    <row r="22" spans="1:6" s="1" customFormat="1" x14ac:dyDescent="0.35">
      <c r="A22" s="43" t="s">
        <v>33</v>
      </c>
      <c r="B22" s="39" t="s">
        <v>3</v>
      </c>
      <c r="C22" s="39">
        <v>2</v>
      </c>
      <c r="D22" s="111"/>
      <c r="E22" s="184">
        <f t="shared" si="0"/>
        <v>0</v>
      </c>
      <c r="F22" s="42"/>
    </row>
    <row r="23" spans="1:6" s="1" customFormat="1" x14ac:dyDescent="0.35">
      <c r="A23" s="43" t="s">
        <v>34</v>
      </c>
      <c r="B23" s="39" t="s">
        <v>4</v>
      </c>
      <c r="C23" s="39">
        <v>2</v>
      </c>
      <c r="D23" s="111"/>
      <c r="E23" s="184">
        <f t="shared" si="0"/>
        <v>0</v>
      </c>
      <c r="F23" s="42"/>
    </row>
    <row r="24" spans="1:6" s="1" customFormat="1" x14ac:dyDescent="0.35">
      <c r="A24" s="43" t="s">
        <v>35</v>
      </c>
      <c r="B24" s="39" t="s">
        <v>3</v>
      </c>
      <c r="C24" s="39">
        <v>1</v>
      </c>
      <c r="D24" s="111"/>
      <c r="E24" s="184">
        <f t="shared" si="0"/>
        <v>0</v>
      </c>
      <c r="F24" s="42"/>
    </row>
    <row r="25" spans="1:6" s="1" customFormat="1" ht="15" thickBot="1" x14ac:dyDescent="0.4">
      <c r="A25" s="44" t="s">
        <v>36</v>
      </c>
      <c r="B25" s="45" t="s">
        <v>3</v>
      </c>
      <c r="C25" s="45">
        <v>1</v>
      </c>
      <c r="D25" s="130"/>
      <c r="E25" s="188">
        <f t="shared" si="0"/>
        <v>0</v>
      </c>
      <c r="F25" s="46" t="s">
        <v>37</v>
      </c>
    </row>
    <row r="26" spans="1:6" ht="15" thickBot="1" x14ac:dyDescent="0.4">
      <c r="A26" s="47"/>
      <c r="B26" s="48"/>
      <c r="C26" s="48"/>
      <c r="D26" s="129"/>
      <c r="E26" s="186"/>
      <c r="F26" s="49"/>
    </row>
    <row r="27" spans="1:6" x14ac:dyDescent="0.35">
      <c r="A27" s="52" t="s">
        <v>50</v>
      </c>
      <c r="B27" s="53" t="s">
        <v>9</v>
      </c>
      <c r="C27" s="53">
        <v>1</v>
      </c>
      <c r="D27" s="127"/>
      <c r="E27" s="181">
        <f t="shared" ref="E27:E30" si="1">D27*C27</f>
        <v>0</v>
      </c>
      <c r="F27" s="54" t="s">
        <v>60</v>
      </c>
    </row>
    <row r="28" spans="1:6" ht="43.5" x14ac:dyDescent="0.35">
      <c r="A28" s="55" t="s">
        <v>23</v>
      </c>
      <c r="B28" s="3" t="s">
        <v>9</v>
      </c>
      <c r="C28" s="3">
        <v>1</v>
      </c>
      <c r="D28" s="111"/>
      <c r="E28" s="184">
        <f t="shared" si="1"/>
        <v>0</v>
      </c>
      <c r="F28" s="56" t="s">
        <v>118</v>
      </c>
    </row>
    <row r="29" spans="1:6" s="1" customFormat="1" x14ac:dyDescent="0.35">
      <c r="A29" s="59"/>
      <c r="B29" s="3"/>
      <c r="C29" s="3"/>
      <c r="D29" s="111"/>
      <c r="E29" s="184">
        <f t="shared" si="1"/>
        <v>0</v>
      </c>
      <c r="F29" s="58"/>
    </row>
    <row r="30" spans="1:6" s="1" customFormat="1" ht="15" thickBot="1" x14ac:dyDescent="0.4">
      <c r="A30" s="60" t="s">
        <v>11</v>
      </c>
      <c r="B30" s="61" t="s">
        <v>9</v>
      </c>
      <c r="C30" s="61">
        <v>1</v>
      </c>
      <c r="D30" s="130"/>
      <c r="E30" s="188">
        <f t="shared" si="1"/>
        <v>0</v>
      </c>
      <c r="F30" s="62"/>
    </row>
    <row r="31" spans="1:6" ht="21" x14ac:dyDescent="0.35">
      <c r="A31" s="50" t="s">
        <v>59</v>
      </c>
      <c r="B31" s="51"/>
      <c r="C31" s="51"/>
      <c r="D31" s="24"/>
      <c r="E31" s="189">
        <f>SUM(E4:E30)</f>
        <v>0</v>
      </c>
      <c r="F31" s="51"/>
    </row>
    <row r="32" spans="1:6" ht="21" x14ac:dyDescent="0.35">
      <c r="A32" s="32" t="s">
        <v>20</v>
      </c>
      <c r="B32" s="3"/>
      <c r="C32" s="3"/>
      <c r="D32" s="3"/>
      <c r="E32" s="3"/>
      <c r="F32" s="6"/>
    </row>
    <row r="33" spans="1:6" x14ac:dyDescent="0.35">
      <c r="A33" s="160" t="s">
        <v>10</v>
      </c>
      <c r="B33" s="160"/>
      <c r="C33" s="160"/>
      <c r="D33" s="160"/>
      <c r="E33" s="160"/>
      <c r="F33" s="160"/>
    </row>
    <row r="34" spans="1:6" x14ac:dyDescent="0.35">
      <c r="A34" s="163" t="s">
        <v>38</v>
      </c>
      <c r="B34" s="164"/>
      <c r="C34" s="164"/>
      <c r="D34" s="164"/>
      <c r="E34" s="164"/>
      <c r="F34" s="165"/>
    </row>
  </sheetData>
  <mergeCells count="5">
    <mergeCell ref="A6:C6"/>
    <mergeCell ref="A33:F33"/>
    <mergeCell ref="A14:C14"/>
    <mergeCell ref="A34:F34"/>
    <mergeCell ref="A1:F1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tabSelected="1" topLeftCell="A10" zoomScale="90" zoomScaleNormal="90" workbookViewId="0">
      <selection activeCell="F10" sqref="F10"/>
    </sheetView>
  </sheetViews>
  <sheetFormatPr defaultRowHeight="14.5" x14ac:dyDescent="0.35"/>
  <cols>
    <col min="1" max="1" width="52" bestFit="1" customWidth="1"/>
    <col min="2" max="2" width="4.81640625" bestFit="1" customWidth="1"/>
    <col min="4" max="4" width="12" bestFit="1" customWidth="1"/>
    <col min="5" max="5" width="12" customWidth="1"/>
    <col min="6" max="6" width="19.453125" customWidth="1"/>
    <col min="7" max="7" width="23" customWidth="1"/>
    <col min="8" max="8" width="85" bestFit="1" customWidth="1"/>
  </cols>
  <sheetData>
    <row r="1" spans="1:8" ht="21.5" thickBot="1" x14ac:dyDescent="0.55000000000000004">
      <c r="A1" s="166" t="s">
        <v>160</v>
      </c>
      <c r="B1" s="166"/>
      <c r="C1" s="166"/>
      <c r="D1" s="166"/>
      <c r="E1" s="166"/>
      <c r="F1" s="166"/>
      <c r="G1" s="166"/>
      <c r="H1" s="166"/>
    </row>
    <row r="2" spans="1:8" ht="15" thickBot="1" x14ac:dyDescent="0.4">
      <c r="A2" s="21" t="s">
        <v>0</v>
      </c>
      <c r="B2" s="19" t="s">
        <v>1</v>
      </c>
      <c r="C2" s="19" t="s">
        <v>2</v>
      </c>
      <c r="D2" s="19" t="s">
        <v>12</v>
      </c>
      <c r="E2" s="19" t="s">
        <v>13</v>
      </c>
      <c r="F2" s="82" t="s">
        <v>14</v>
      </c>
      <c r="G2" s="22" t="s">
        <v>15</v>
      </c>
      <c r="H2" s="23" t="s">
        <v>7</v>
      </c>
    </row>
    <row r="3" spans="1:8" ht="15" thickBot="1" x14ac:dyDescent="0.4">
      <c r="A3" s="158" t="s">
        <v>74</v>
      </c>
      <c r="B3" s="159"/>
      <c r="C3" s="159"/>
      <c r="D3" s="19"/>
      <c r="E3" s="19"/>
      <c r="F3" s="123" t="s">
        <v>17</v>
      </c>
      <c r="G3" s="20"/>
      <c r="H3" s="18"/>
    </row>
    <row r="4" spans="1:8" x14ac:dyDescent="0.35">
      <c r="A4" s="4" t="s">
        <v>119</v>
      </c>
      <c r="B4" s="24"/>
      <c r="C4" s="24">
        <v>1011</v>
      </c>
      <c r="D4" s="24">
        <v>49</v>
      </c>
      <c r="E4" s="3">
        <f t="shared" ref="E4:E18" si="0">C4+D4</f>
        <v>1060</v>
      </c>
      <c r="F4" s="121"/>
      <c r="G4" s="184">
        <f>F4*E4</f>
        <v>0</v>
      </c>
      <c r="H4" s="6" t="s">
        <v>120</v>
      </c>
    </row>
    <row r="5" spans="1:8" x14ac:dyDescent="0.35">
      <c r="A5" s="4" t="s">
        <v>121</v>
      </c>
      <c r="B5" s="24"/>
      <c r="C5" s="24">
        <v>3</v>
      </c>
      <c r="D5" s="24">
        <v>0</v>
      </c>
      <c r="E5" s="3">
        <f t="shared" si="0"/>
        <v>3</v>
      </c>
      <c r="F5" s="121"/>
      <c r="G5" s="184">
        <f t="shared" ref="G5:G6" si="1">F5*E5</f>
        <v>0</v>
      </c>
      <c r="H5" s="6"/>
    </row>
    <row r="6" spans="1:8" x14ac:dyDescent="0.35">
      <c r="A6" s="4" t="s">
        <v>128</v>
      </c>
      <c r="B6" s="24"/>
      <c r="C6" s="24">
        <v>1</v>
      </c>
      <c r="D6" s="24">
        <v>0</v>
      </c>
      <c r="E6" s="3">
        <f t="shared" si="0"/>
        <v>1</v>
      </c>
      <c r="F6" s="121"/>
      <c r="G6" s="184">
        <f t="shared" si="1"/>
        <v>0</v>
      </c>
      <c r="H6" s="6"/>
    </row>
    <row r="7" spans="1:8" x14ac:dyDescent="0.35">
      <c r="A7" s="4" t="s">
        <v>51</v>
      </c>
      <c r="B7" s="3" t="s">
        <v>4</v>
      </c>
      <c r="C7" s="3">
        <v>1992</v>
      </c>
      <c r="D7" s="3">
        <v>108</v>
      </c>
      <c r="E7" s="3">
        <f t="shared" si="0"/>
        <v>2100</v>
      </c>
      <c r="F7" s="111"/>
      <c r="G7" s="184">
        <f>F7*E7</f>
        <v>0</v>
      </c>
      <c r="H7" s="6" t="s">
        <v>120</v>
      </c>
    </row>
    <row r="8" spans="1:8" ht="29" x14ac:dyDescent="0.35">
      <c r="A8" s="4" t="s">
        <v>54</v>
      </c>
      <c r="B8" s="3" t="s">
        <v>3</v>
      </c>
      <c r="C8" s="3">
        <v>4</v>
      </c>
      <c r="D8" s="3">
        <v>0</v>
      </c>
      <c r="E8" s="3">
        <f t="shared" si="0"/>
        <v>4</v>
      </c>
      <c r="F8" s="111"/>
      <c r="G8" s="184">
        <f t="shared" ref="G8:G17" si="2">F8*E8</f>
        <v>0</v>
      </c>
      <c r="H8" s="6" t="s">
        <v>63</v>
      </c>
    </row>
    <row r="9" spans="1:8" ht="58" x14ac:dyDescent="0.35">
      <c r="A9" s="4" t="s">
        <v>53</v>
      </c>
      <c r="B9" s="3" t="s">
        <v>3</v>
      </c>
      <c r="C9" s="3">
        <v>3</v>
      </c>
      <c r="D9" s="3">
        <v>1</v>
      </c>
      <c r="E9" s="3">
        <f>C9+D9</f>
        <v>4</v>
      </c>
      <c r="F9" s="111"/>
      <c r="G9" s="184">
        <f t="shared" si="2"/>
        <v>0</v>
      </c>
      <c r="H9" s="6" t="s">
        <v>124</v>
      </c>
    </row>
    <row r="10" spans="1:8" ht="58" x14ac:dyDescent="0.35">
      <c r="A10" s="4" t="s">
        <v>76</v>
      </c>
      <c r="B10" s="3" t="s">
        <v>3</v>
      </c>
      <c r="C10" s="3">
        <v>7</v>
      </c>
      <c r="D10" s="3">
        <v>0</v>
      </c>
      <c r="E10" s="3">
        <f t="shared" si="0"/>
        <v>7</v>
      </c>
      <c r="F10" s="111"/>
      <c r="G10" s="184">
        <f t="shared" si="2"/>
        <v>0</v>
      </c>
      <c r="H10" s="6" t="s">
        <v>125</v>
      </c>
    </row>
    <row r="11" spans="1:8" x14ac:dyDescent="0.35">
      <c r="A11" s="4" t="s">
        <v>5</v>
      </c>
      <c r="B11" s="3" t="s">
        <v>3</v>
      </c>
      <c r="C11" s="3">
        <v>5</v>
      </c>
      <c r="D11" s="3">
        <v>1</v>
      </c>
      <c r="E11" s="3">
        <f t="shared" si="0"/>
        <v>6</v>
      </c>
      <c r="F11" s="111"/>
      <c r="G11" s="184">
        <f t="shared" si="2"/>
        <v>0</v>
      </c>
      <c r="H11" s="6"/>
    </row>
    <row r="12" spans="1:8" x14ac:dyDescent="0.35">
      <c r="A12" s="4" t="s">
        <v>52</v>
      </c>
      <c r="B12" s="3" t="s">
        <v>3</v>
      </c>
      <c r="C12" s="3">
        <v>15</v>
      </c>
      <c r="D12" s="3">
        <v>2</v>
      </c>
      <c r="E12" s="3">
        <f t="shared" si="0"/>
        <v>17</v>
      </c>
      <c r="F12" s="111"/>
      <c r="G12" s="184">
        <f t="shared" si="2"/>
        <v>0</v>
      </c>
      <c r="H12" s="6" t="s">
        <v>126</v>
      </c>
    </row>
    <row r="13" spans="1:8" x14ac:dyDescent="0.35">
      <c r="A13" s="4" t="s">
        <v>127</v>
      </c>
      <c r="B13" s="3" t="s">
        <v>3</v>
      </c>
      <c r="C13" s="3">
        <v>3</v>
      </c>
      <c r="D13" s="3">
        <v>0</v>
      </c>
      <c r="E13" s="3">
        <f t="shared" si="0"/>
        <v>3</v>
      </c>
      <c r="F13" s="111"/>
      <c r="G13" s="184">
        <f t="shared" si="2"/>
        <v>0</v>
      </c>
      <c r="H13" s="6"/>
    </row>
    <row r="14" spans="1:8" ht="29" x14ac:dyDescent="0.35">
      <c r="A14" s="4" t="s">
        <v>77</v>
      </c>
      <c r="B14" s="3" t="s">
        <v>3</v>
      </c>
      <c r="C14" s="3">
        <v>5</v>
      </c>
      <c r="D14" s="3">
        <v>0</v>
      </c>
      <c r="E14" s="3">
        <f t="shared" si="0"/>
        <v>5</v>
      </c>
      <c r="F14" s="111"/>
      <c r="G14" s="184">
        <f t="shared" si="2"/>
        <v>0</v>
      </c>
      <c r="H14" s="6" t="s">
        <v>164</v>
      </c>
    </row>
    <row r="15" spans="1:8" x14ac:dyDescent="0.35">
      <c r="A15" s="15" t="s">
        <v>55</v>
      </c>
      <c r="B15" s="3" t="s">
        <v>3</v>
      </c>
      <c r="C15" s="13">
        <v>5</v>
      </c>
      <c r="D15" s="13">
        <v>0</v>
      </c>
      <c r="E15" s="3">
        <f t="shared" si="0"/>
        <v>5</v>
      </c>
      <c r="F15" s="122"/>
      <c r="G15" s="184">
        <f t="shared" si="2"/>
        <v>0</v>
      </c>
      <c r="H15" s="7"/>
    </row>
    <row r="16" spans="1:8" x14ac:dyDescent="0.35">
      <c r="A16" s="4" t="s">
        <v>78</v>
      </c>
      <c r="B16" s="3" t="s">
        <v>3</v>
      </c>
      <c r="C16" s="3">
        <v>5</v>
      </c>
      <c r="D16" s="3">
        <v>0</v>
      </c>
      <c r="E16" s="3">
        <f t="shared" si="0"/>
        <v>5</v>
      </c>
      <c r="F16" s="111"/>
      <c r="G16" s="184">
        <f t="shared" si="2"/>
        <v>0</v>
      </c>
      <c r="H16" s="5"/>
    </row>
    <row r="17" spans="1:8" x14ac:dyDescent="0.35">
      <c r="A17" s="15" t="s">
        <v>46</v>
      </c>
      <c r="B17" s="3" t="s">
        <v>9</v>
      </c>
      <c r="C17" s="3">
        <v>1</v>
      </c>
      <c r="D17" s="3">
        <v>0</v>
      </c>
      <c r="E17" s="3">
        <f t="shared" si="0"/>
        <v>1</v>
      </c>
      <c r="F17" s="111"/>
      <c r="G17" s="184">
        <f t="shared" si="2"/>
        <v>0</v>
      </c>
      <c r="H17" s="5"/>
    </row>
    <row r="18" spans="1:8" ht="15" thickBot="1" x14ac:dyDescent="0.4">
      <c r="A18" s="60" t="s">
        <v>11</v>
      </c>
      <c r="B18" s="148" t="s">
        <v>9</v>
      </c>
      <c r="C18" s="148">
        <v>1</v>
      </c>
      <c r="D18" s="148">
        <v>0</v>
      </c>
      <c r="E18" s="148">
        <f t="shared" si="0"/>
        <v>1</v>
      </c>
      <c r="F18" s="147"/>
      <c r="G18" s="190">
        <f>F18*E18</f>
        <v>0</v>
      </c>
      <c r="H18" s="5"/>
    </row>
    <row r="19" spans="1:8" ht="21" x14ac:dyDescent="0.35">
      <c r="A19" s="38" t="s">
        <v>58</v>
      </c>
      <c r="B19" s="3"/>
      <c r="C19" s="5"/>
      <c r="D19" s="5"/>
      <c r="E19" s="3"/>
      <c r="F19" s="3"/>
      <c r="G19" s="191">
        <f>SUM(G4:G18)</f>
        <v>0</v>
      </c>
      <c r="H19" s="5"/>
    </row>
    <row r="20" spans="1:8" ht="21" x14ac:dyDescent="0.35">
      <c r="A20" s="10" t="s">
        <v>20</v>
      </c>
      <c r="B20" s="3"/>
      <c r="C20" s="5"/>
      <c r="D20" s="5"/>
      <c r="E20" s="3"/>
      <c r="F20" s="30"/>
      <c r="G20" s="30"/>
      <c r="H20" s="5"/>
    </row>
    <row r="21" spans="1:8" x14ac:dyDescent="0.35">
      <c r="A21" s="133" t="s">
        <v>19</v>
      </c>
      <c r="B21" s="134"/>
      <c r="C21" s="134"/>
      <c r="D21" s="134"/>
      <c r="E21" s="134"/>
      <c r="F21" s="134"/>
      <c r="G21" s="134"/>
      <c r="H21" s="135"/>
    </row>
    <row r="22" spans="1:8" x14ac:dyDescent="0.35">
      <c r="A22" s="133" t="s">
        <v>21</v>
      </c>
      <c r="B22" s="134"/>
      <c r="C22" s="134"/>
      <c r="D22" s="134"/>
      <c r="E22" s="134"/>
      <c r="F22" s="134"/>
      <c r="G22" s="134"/>
      <c r="H22" s="135"/>
    </row>
    <row r="23" spans="1:8" x14ac:dyDescent="0.35">
      <c r="A23" s="133" t="s">
        <v>38</v>
      </c>
      <c r="B23" s="134"/>
      <c r="C23" s="134"/>
      <c r="D23" s="134"/>
      <c r="E23" s="134"/>
      <c r="F23" s="134"/>
      <c r="G23" s="134"/>
      <c r="H23" s="135"/>
    </row>
    <row r="33" spans="7:7" x14ac:dyDescent="0.35">
      <c r="G33" s="14"/>
    </row>
  </sheetData>
  <mergeCells count="2">
    <mergeCell ref="A3:C3"/>
    <mergeCell ref="A1:H1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57"/>
  <sheetViews>
    <sheetView zoomScale="80" zoomScaleNormal="80" workbookViewId="0">
      <pane xSplit="1" topLeftCell="AE1" activePane="topRight" state="frozen"/>
      <selection pane="topRight" activeCell="AI48" sqref="AI48"/>
    </sheetView>
  </sheetViews>
  <sheetFormatPr defaultColWidth="9.1796875" defaultRowHeight="14.5" x14ac:dyDescent="0.35"/>
  <cols>
    <col min="1" max="1" width="54.7265625" style="1" customWidth="1"/>
    <col min="2" max="2" width="4.81640625" style="1" bestFit="1" customWidth="1"/>
    <col min="3" max="3" width="10.1796875" style="77" customWidth="1"/>
    <col min="4" max="8" width="10.26953125" style="77" bestFit="1" customWidth="1"/>
    <col min="9" max="9" width="13.81640625" style="77" bestFit="1" customWidth="1"/>
    <col min="10" max="10" width="15.26953125" style="77" customWidth="1"/>
    <col min="11" max="11" width="14.1796875" style="77" customWidth="1"/>
    <col min="12" max="12" width="14.26953125" style="77" bestFit="1" customWidth="1"/>
    <col min="13" max="13" width="13.1796875" style="77" customWidth="1"/>
    <col min="14" max="14" width="13.26953125" style="77" customWidth="1"/>
    <col min="15" max="15" width="14.26953125" style="77" customWidth="1"/>
    <col min="16" max="30" width="14.453125" style="77" customWidth="1"/>
    <col min="31" max="31" width="9.453125" style="77" bestFit="1" customWidth="1"/>
    <col min="32" max="32" width="12" style="77" bestFit="1" customWidth="1"/>
    <col min="33" max="33" width="27.7265625" style="77" bestFit="1" customWidth="1"/>
    <col min="34" max="34" width="21.453125" style="1" customWidth="1"/>
    <col min="35" max="35" width="25" style="1" customWidth="1"/>
    <col min="36" max="36" width="77.26953125" style="1" bestFit="1" customWidth="1"/>
    <col min="37" max="37" width="12" style="1" bestFit="1" customWidth="1"/>
    <col min="38" max="38" width="27.7265625" style="1" bestFit="1" customWidth="1"/>
    <col min="39" max="39" width="16.7265625" style="1" bestFit="1" customWidth="1"/>
    <col min="40" max="40" width="15.453125" style="1" customWidth="1"/>
    <col min="41" max="41" width="85" style="1" bestFit="1" customWidth="1"/>
    <col min="42" max="16384" width="9.1796875" style="1"/>
  </cols>
  <sheetData>
    <row r="1" spans="1:36" ht="21.5" thickBot="1" x14ac:dyDescent="0.4">
      <c r="A1" s="137" t="s">
        <v>160</v>
      </c>
    </row>
    <row r="2" spans="1:36" ht="38.25" customHeight="1" thickBot="1" x14ac:dyDescent="0.4">
      <c r="A2" s="21" t="s">
        <v>0</v>
      </c>
      <c r="B2" s="19" t="s">
        <v>1</v>
      </c>
      <c r="C2" s="136" t="s">
        <v>129</v>
      </c>
      <c r="D2" s="136" t="s">
        <v>130</v>
      </c>
      <c r="E2" s="136" t="s">
        <v>131</v>
      </c>
      <c r="F2" s="136" t="s">
        <v>132</v>
      </c>
      <c r="G2" s="136" t="s">
        <v>133</v>
      </c>
      <c r="H2" s="136" t="s">
        <v>134</v>
      </c>
      <c r="I2" s="136" t="s">
        <v>135</v>
      </c>
      <c r="J2" s="136" t="s">
        <v>136</v>
      </c>
      <c r="K2" s="136" t="s">
        <v>137</v>
      </c>
      <c r="L2" s="136" t="s">
        <v>138</v>
      </c>
      <c r="M2" s="136" t="s">
        <v>139</v>
      </c>
      <c r="N2" s="136" t="s">
        <v>140</v>
      </c>
      <c r="O2" s="136" t="s">
        <v>141</v>
      </c>
      <c r="P2" s="136" t="s">
        <v>142</v>
      </c>
      <c r="Q2" s="136" t="s">
        <v>143</v>
      </c>
      <c r="R2" s="136" t="s">
        <v>144</v>
      </c>
      <c r="S2" s="136" t="s">
        <v>145</v>
      </c>
      <c r="T2" s="136" t="s">
        <v>146</v>
      </c>
      <c r="U2" s="136" t="s">
        <v>147</v>
      </c>
      <c r="V2" s="136" t="s">
        <v>148</v>
      </c>
      <c r="W2" s="136" t="s">
        <v>149</v>
      </c>
      <c r="X2" s="136" t="s">
        <v>150</v>
      </c>
      <c r="Y2" s="136" t="s">
        <v>151</v>
      </c>
      <c r="Z2" s="136" t="s">
        <v>152</v>
      </c>
      <c r="AA2" s="136" t="s">
        <v>153</v>
      </c>
      <c r="AB2" s="136" t="s">
        <v>154</v>
      </c>
      <c r="AC2" s="136" t="s">
        <v>155</v>
      </c>
      <c r="AD2" s="136" t="s">
        <v>156</v>
      </c>
      <c r="AE2" s="19" t="s">
        <v>13</v>
      </c>
      <c r="AF2" s="19" t="s">
        <v>12</v>
      </c>
      <c r="AG2" s="22" t="s">
        <v>47</v>
      </c>
      <c r="AH2" s="82" t="s">
        <v>14</v>
      </c>
      <c r="AI2" s="22" t="s">
        <v>15</v>
      </c>
      <c r="AJ2" s="101" t="s">
        <v>7</v>
      </c>
    </row>
    <row r="3" spans="1:36" ht="15" thickBot="1" x14ac:dyDescent="0.4">
      <c r="A3" s="167" t="s">
        <v>166</v>
      </c>
      <c r="B3" s="168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16"/>
      <c r="AG3" s="17"/>
      <c r="AH3" s="144" t="s">
        <v>17</v>
      </c>
      <c r="AI3" s="78"/>
      <c r="AJ3" s="108"/>
    </row>
    <row r="4" spans="1:36" x14ac:dyDescent="0.35">
      <c r="A4" s="79" t="s">
        <v>88</v>
      </c>
      <c r="B4" s="48" t="s">
        <v>3</v>
      </c>
      <c r="C4" s="48">
        <v>4</v>
      </c>
      <c r="D4" s="48">
        <v>4</v>
      </c>
      <c r="E4" s="48">
        <v>4</v>
      </c>
      <c r="F4" s="48">
        <v>4</v>
      </c>
      <c r="G4" s="48">
        <v>4</v>
      </c>
      <c r="H4" s="48">
        <v>4</v>
      </c>
      <c r="I4" s="48">
        <v>0</v>
      </c>
      <c r="J4" s="48">
        <v>0</v>
      </c>
      <c r="K4" s="48">
        <v>0</v>
      </c>
      <c r="L4" s="48">
        <v>0</v>
      </c>
      <c r="M4" s="48">
        <v>0</v>
      </c>
      <c r="N4" s="48">
        <v>0</v>
      </c>
      <c r="O4" s="48">
        <v>0</v>
      </c>
      <c r="P4" s="48">
        <v>0</v>
      </c>
      <c r="Q4" s="48">
        <v>0</v>
      </c>
      <c r="R4" s="48">
        <v>0</v>
      </c>
      <c r="S4" s="48">
        <v>0</v>
      </c>
      <c r="T4" s="48">
        <v>0</v>
      </c>
      <c r="U4" s="48">
        <v>0</v>
      </c>
      <c r="V4" s="48">
        <v>0</v>
      </c>
      <c r="W4" s="48">
        <v>0</v>
      </c>
      <c r="X4" s="48">
        <v>0</v>
      </c>
      <c r="Y4" s="48">
        <v>0</v>
      </c>
      <c r="Z4" s="48">
        <v>0</v>
      </c>
      <c r="AA4" s="48">
        <v>0</v>
      </c>
      <c r="AB4" s="48">
        <v>0</v>
      </c>
      <c r="AC4" s="48">
        <v>0</v>
      </c>
      <c r="AD4" s="48">
        <v>0</v>
      </c>
      <c r="AE4" s="24">
        <f t="shared" ref="AE4:AE11" si="0">SUM(C4:AD4)</f>
        <v>24</v>
      </c>
      <c r="AF4" s="24">
        <v>2</v>
      </c>
      <c r="AG4" s="11">
        <f>AE4+AF4</f>
        <v>26</v>
      </c>
      <c r="AH4" s="109"/>
      <c r="AI4" s="192">
        <f>AG4*AH4</f>
        <v>0</v>
      </c>
      <c r="AJ4" s="143" t="s">
        <v>169</v>
      </c>
    </row>
    <row r="5" spans="1:36" x14ac:dyDescent="0.35">
      <c r="A5" s="15" t="s">
        <v>92</v>
      </c>
      <c r="B5" s="13" t="s">
        <v>3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1</v>
      </c>
      <c r="J5" s="13">
        <v>1</v>
      </c>
      <c r="K5" s="13">
        <v>1</v>
      </c>
      <c r="L5" s="13">
        <v>1</v>
      </c>
      <c r="M5" s="13">
        <v>1</v>
      </c>
      <c r="N5" s="13">
        <v>1</v>
      </c>
      <c r="O5" s="13">
        <v>1</v>
      </c>
      <c r="P5" s="13">
        <v>1</v>
      </c>
      <c r="Q5" s="13">
        <v>1</v>
      </c>
      <c r="R5" s="13">
        <v>1</v>
      </c>
      <c r="S5" s="13">
        <v>1</v>
      </c>
      <c r="T5" s="13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  <c r="AE5" s="3">
        <f t="shared" si="0"/>
        <v>22</v>
      </c>
      <c r="AF5" s="3">
        <v>2</v>
      </c>
      <c r="AG5" s="9">
        <f t="shared" ref="AG5:AG22" si="1">AE5+AF5</f>
        <v>24</v>
      </c>
      <c r="AH5" s="102"/>
      <c r="AI5" s="193">
        <f t="shared" ref="AI5:AI10" si="2">AG5*AH5</f>
        <v>0</v>
      </c>
      <c r="AJ5" s="69" t="s">
        <v>61</v>
      </c>
    </row>
    <row r="6" spans="1:36" x14ac:dyDescent="0.35">
      <c r="A6" s="4" t="s">
        <v>8</v>
      </c>
      <c r="B6" s="3" t="s">
        <v>3</v>
      </c>
      <c r="C6" s="25">
        <v>0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3">
        <v>3</v>
      </c>
      <c r="J6" s="3">
        <v>3</v>
      </c>
      <c r="K6" s="3">
        <v>3</v>
      </c>
      <c r="L6" s="3">
        <v>3</v>
      </c>
      <c r="M6" s="3">
        <v>3</v>
      </c>
      <c r="N6" s="3">
        <v>3</v>
      </c>
      <c r="O6" s="3">
        <v>3</v>
      </c>
      <c r="P6" s="3">
        <v>3</v>
      </c>
      <c r="Q6" s="3">
        <v>3</v>
      </c>
      <c r="R6" s="3">
        <v>3</v>
      </c>
      <c r="S6" s="3">
        <v>3</v>
      </c>
      <c r="T6" s="3">
        <v>3</v>
      </c>
      <c r="U6" s="3">
        <v>3</v>
      </c>
      <c r="V6" s="3">
        <v>3</v>
      </c>
      <c r="W6" s="3">
        <v>3</v>
      </c>
      <c r="X6" s="3">
        <v>3</v>
      </c>
      <c r="Y6" s="3">
        <v>3</v>
      </c>
      <c r="Z6" s="3">
        <v>3</v>
      </c>
      <c r="AA6" s="3">
        <v>3</v>
      </c>
      <c r="AB6" s="3">
        <v>3</v>
      </c>
      <c r="AC6" s="3">
        <v>3</v>
      </c>
      <c r="AD6" s="3">
        <v>3</v>
      </c>
      <c r="AE6" s="3">
        <f t="shared" si="0"/>
        <v>66</v>
      </c>
      <c r="AF6" s="3">
        <v>7</v>
      </c>
      <c r="AG6" s="9">
        <f t="shared" si="1"/>
        <v>73</v>
      </c>
      <c r="AH6" s="102"/>
      <c r="AI6" s="193">
        <f t="shared" si="2"/>
        <v>0</v>
      </c>
      <c r="AJ6" s="103"/>
    </row>
    <row r="7" spans="1:36" x14ac:dyDescent="0.35">
      <c r="A7" s="75" t="s">
        <v>44</v>
      </c>
      <c r="B7" s="25" t="s">
        <v>4</v>
      </c>
      <c r="C7" s="25">
        <v>0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115</v>
      </c>
      <c r="J7" s="25">
        <v>115</v>
      </c>
      <c r="K7" s="25">
        <v>115</v>
      </c>
      <c r="L7" s="25">
        <v>115</v>
      </c>
      <c r="M7" s="25">
        <v>115</v>
      </c>
      <c r="N7" s="25">
        <v>115</v>
      </c>
      <c r="O7" s="25">
        <v>115</v>
      </c>
      <c r="P7" s="25">
        <v>115</v>
      </c>
      <c r="Q7" s="25">
        <v>115</v>
      </c>
      <c r="R7" s="25">
        <v>115</v>
      </c>
      <c r="S7" s="25">
        <v>115</v>
      </c>
      <c r="T7" s="25">
        <v>115</v>
      </c>
      <c r="U7" s="25">
        <v>105</v>
      </c>
      <c r="V7" s="25">
        <v>105</v>
      </c>
      <c r="W7" s="25">
        <v>105</v>
      </c>
      <c r="X7" s="25">
        <v>105</v>
      </c>
      <c r="Y7" s="25">
        <v>115</v>
      </c>
      <c r="Z7" s="25">
        <v>105</v>
      </c>
      <c r="AA7" s="25">
        <v>105</v>
      </c>
      <c r="AB7" s="25">
        <v>105</v>
      </c>
      <c r="AC7" s="25">
        <v>105</v>
      </c>
      <c r="AD7" s="25">
        <v>105</v>
      </c>
      <c r="AE7" s="3">
        <f t="shared" si="0"/>
        <v>2440</v>
      </c>
      <c r="AF7" s="24">
        <v>210</v>
      </c>
      <c r="AG7" s="9">
        <f t="shared" si="1"/>
        <v>2650</v>
      </c>
      <c r="AH7" s="104"/>
      <c r="AI7" s="193">
        <f t="shared" si="2"/>
        <v>0</v>
      </c>
      <c r="AJ7" s="4"/>
    </row>
    <row r="8" spans="1:36" x14ac:dyDescent="0.35">
      <c r="A8" s="4" t="s">
        <v>40</v>
      </c>
      <c r="B8" s="3" t="s">
        <v>3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3">
        <v>1</v>
      </c>
      <c r="J8" s="3">
        <v>1</v>
      </c>
      <c r="K8" s="3">
        <v>1</v>
      </c>
      <c r="L8" s="3">
        <v>1</v>
      </c>
      <c r="M8" s="3">
        <v>1</v>
      </c>
      <c r="N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B8" s="3">
        <v>1</v>
      </c>
      <c r="AC8" s="3">
        <v>1</v>
      </c>
      <c r="AD8" s="3">
        <v>1</v>
      </c>
      <c r="AE8" s="3">
        <f t="shared" si="0"/>
        <v>22</v>
      </c>
      <c r="AF8" s="3">
        <v>2</v>
      </c>
      <c r="AG8" s="9">
        <f t="shared" si="1"/>
        <v>24</v>
      </c>
      <c r="AH8" s="105"/>
      <c r="AI8" s="193">
        <f t="shared" si="2"/>
        <v>0</v>
      </c>
      <c r="AJ8" s="4" t="s">
        <v>41</v>
      </c>
    </row>
    <row r="9" spans="1:36" x14ac:dyDescent="0.35">
      <c r="A9" s="4" t="s">
        <v>6</v>
      </c>
      <c r="B9" s="3" t="s">
        <v>3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3">
        <v>4</v>
      </c>
      <c r="J9" s="3">
        <v>4</v>
      </c>
      <c r="K9" s="3">
        <v>4</v>
      </c>
      <c r="L9" s="3">
        <v>4</v>
      </c>
      <c r="M9" s="3">
        <v>4</v>
      </c>
      <c r="N9" s="3">
        <v>4</v>
      </c>
      <c r="O9" s="3">
        <v>4</v>
      </c>
      <c r="P9" s="3">
        <v>4</v>
      </c>
      <c r="Q9" s="3">
        <v>4</v>
      </c>
      <c r="R9" s="3">
        <v>4</v>
      </c>
      <c r="S9" s="3">
        <v>4</v>
      </c>
      <c r="T9" s="3">
        <v>4</v>
      </c>
      <c r="U9" s="3">
        <v>4</v>
      </c>
      <c r="V9" s="3">
        <v>4</v>
      </c>
      <c r="W9" s="3">
        <v>4</v>
      </c>
      <c r="X9" s="3">
        <v>4</v>
      </c>
      <c r="Y9" s="3">
        <v>4</v>
      </c>
      <c r="Z9" s="3">
        <v>4</v>
      </c>
      <c r="AA9" s="3">
        <v>4</v>
      </c>
      <c r="AB9" s="3">
        <v>4</v>
      </c>
      <c r="AC9" s="3">
        <v>4</v>
      </c>
      <c r="AD9" s="3">
        <v>4</v>
      </c>
      <c r="AE9" s="3">
        <f t="shared" si="0"/>
        <v>88</v>
      </c>
      <c r="AF9" s="3">
        <v>8</v>
      </c>
      <c r="AG9" s="9">
        <f t="shared" si="1"/>
        <v>96</v>
      </c>
      <c r="AH9" s="102"/>
      <c r="AI9" s="193">
        <f t="shared" si="2"/>
        <v>0</v>
      </c>
      <c r="AJ9" s="69"/>
    </row>
    <row r="10" spans="1:36" x14ac:dyDescent="0.35">
      <c r="A10" s="79" t="s">
        <v>79</v>
      </c>
      <c r="B10" s="48" t="s">
        <v>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48">
        <v>1</v>
      </c>
      <c r="J10" s="48">
        <v>1</v>
      </c>
      <c r="K10" s="48">
        <v>1</v>
      </c>
      <c r="L10" s="48">
        <v>1</v>
      </c>
      <c r="M10" s="48">
        <v>1</v>
      </c>
      <c r="N10" s="48">
        <v>1</v>
      </c>
      <c r="O10" s="48">
        <v>1</v>
      </c>
      <c r="P10" s="48">
        <v>1</v>
      </c>
      <c r="Q10" s="48">
        <v>1</v>
      </c>
      <c r="R10" s="48">
        <v>1</v>
      </c>
      <c r="S10" s="48">
        <v>1</v>
      </c>
      <c r="T10" s="48">
        <v>1</v>
      </c>
      <c r="U10" s="48">
        <v>1</v>
      </c>
      <c r="V10" s="48">
        <v>1</v>
      </c>
      <c r="W10" s="48">
        <v>1</v>
      </c>
      <c r="X10" s="48">
        <v>1</v>
      </c>
      <c r="Y10" s="48">
        <v>1</v>
      </c>
      <c r="Z10" s="48">
        <v>1</v>
      </c>
      <c r="AA10" s="48">
        <v>1</v>
      </c>
      <c r="AB10" s="48">
        <v>1</v>
      </c>
      <c r="AC10" s="48">
        <v>1</v>
      </c>
      <c r="AD10" s="48">
        <v>1</v>
      </c>
      <c r="AE10" s="3">
        <f t="shared" si="0"/>
        <v>22</v>
      </c>
      <c r="AF10" s="48">
        <v>2</v>
      </c>
      <c r="AG10" s="140">
        <f t="shared" si="1"/>
        <v>24</v>
      </c>
      <c r="AH10" s="106"/>
      <c r="AI10" s="193">
        <f t="shared" si="2"/>
        <v>0</v>
      </c>
      <c r="AJ10" s="107"/>
    </row>
    <row r="11" spans="1:36" x14ac:dyDescent="0.35">
      <c r="A11" s="4" t="s">
        <v>80</v>
      </c>
      <c r="B11" s="3" t="s">
        <v>3</v>
      </c>
      <c r="C11" s="3">
        <v>12</v>
      </c>
      <c r="D11" s="3">
        <v>12</v>
      </c>
      <c r="E11" s="3">
        <v>12</v>
      </c>
      <c r="F11" s="3">
        <v>12</v>
      </c>
      <c r="G11" s="3">
        <v>12</v>
      </c>
      <c r="H11" s="3">
        <v>12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3">
        <f t="shared" si="0"/>
        <v>72</v>
      </c>
      <c r="AF11" s="3">
        <v>8</v>
      </c>
      <c r="AG11" s="9">
        <f t="shared" si="1"/>
        <v>80</v>
      </c>
      <c r="AH11" s="102"/>
      <c r="AI11" s="192">
        <f t="shared" ref="AI11:AI22" si="3">AG11*AH11</f>
        <v>0</v>
      </c>
      <c r="AJ11" s="4"/>
    </row>
    <row r="12" spans="1:36" x14ac:dyDescent="0.35">
      <c r="A12" s="4" t="s">
        <v>81</v>
      </c>
      <c r="B12" s="3" t="s">
        <v>9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3">
        <v>1</v>
      </c>
      <c r="AF12" s="3">
        <v>0</v>
      </c>
      <c r="AG12" s="9">
        <f t="shared" si="1"/>
        <v>1</v>
      </c>
      <c r="AH12" s="102"/>
      <c r="AI12" s="192">
        <f t="shared" si="3"/>
        <v>0</v>
      </c>
      <c r="AJ12" s="69" t="s">
        <v>39</v>
      </c>
    </row>
    <row r="13" spans="1:36" x14ac:dyDescent="0.35">
      <c r="A13" s="4" t="s">
        <v>94</v>
      </c>
      <c r="B13" s="3" t="s">
        <v>9</v>
      </c>
      <c r="C13" s="3"/>
      <c r="D13" s="3"/>
      <c r="E13" s="3"/>
      <c r="F13" s="3"/>
      <c r="G13" s="3"/>
      <c r="H13" s="3"/>
      <c r="I13" s="3">
        <v>1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>
        <v>1</v>
      </c>
      <c r="U13" s="3">
        <v>1</v>
      </c>
      <c r="V13" s="3">
        <v>1</v>
      </c>
      <c r="W13" s="3">
        <v>1</v>
      </c>
      <c r="X13" s="3">
        <v>1</v>
      </c>
      <c r="Y13" s="3">
        <v>1</v>
      </c>
      <c r="Z13" s="3">
        <v>1</v>
      </c>
      <c r="AA13" s="3">
        <v>1</v>
      </c>
      <c r="AB13" s="3">
        <v>1</v>
      </c>
      <c r="AC13" s="3">
        <v>1</v>
      </c>
      <c r="AD13" s="3">
        <v>1</v>
      </c>
      <c r="AE13" s="3">
        <v>1</v>
      </c>
      <c r="AF13" s="132">
        <v>0</v>
      </c>
      <c r="AG13" s="9">
        <f t="shared" si="1"/>
        <v>1</v>
      </c>
      <c r="AH13" s="104"/>
      <c r="AI13" s="192">
        <f t="shared" si="3"/>
        <v>0</v>
      </c>
      <c r="AJ13" s="69" t="s">
        <v>39</v>
      </c>
    </row>
    <row r="14" spans="1:36" x14ac:dyDescent="0.35">
      <c r="A14" s="12" t="s">
        <v>82</v>
      </c>
      <c r="B14" s="3" t="s">
        <v>3</v>
      </c>
      <c r="C14" s="3">
        <v>16</v>
      </c>
      <c r="D14" s="3">
        <v>16</v>
      </c>
      <c r="E14" s="3">
        <v>16</v>
      </c>
      <c r="F14" s="3">
        <v>16</v>
      </c>
      <c r="G14" s="3">
        <v>16</v>
      </c>
      <c r="H14" s="3">
        <v>16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3">
        <f t="shared" ref="AE14:AE22" si="4">SUM(C14:AD14)</f>
        <v>96</v>
      </c>
      <c r="AF14" s="132">
        <v>9</v>
      </c>
      <c r="AG14" s="9">
        <f t="shared" si="1"/>
        <v>105</v>
      </c>
      <c r="AH14" s="104"/>
      <c r="AI14" s="192">
        <f t="shared" si="3"/>
        <v>0</v>
      </c>
      <c r="AJ14" s="69"/>
    </row>
    <row r="15" spans="1:36" x14ac:dyDescent="0.35">
      <c r="A15" s="4" t="s">
        <v>83</v>
      </c>
      <c r="B15" s="3" t="s">
        <v>3</v>
      </c>
      <c r="C15" s="3">
        <v>4</v>
      </c>
      <c r="D15" s="3">
        <v>4</v>
      </c>
      <c r="E15" s="3">
        <v>4</v>
      </c>
      <c r="F15" s="3">
        <v>4</v>
      </c>
      <c r="G15" s="3">
        <v>4</v>
      </c>
      <c r="H15" s="3">
        <v>4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3">
        <f t="shared" si="4"/>
        <v>24</v>
      </c>
      <c r="AF15" s="3">
        <v>2</v>
      </c>
      <c r="AG15" s="9">
        <f t="shared" si="1"/>
        <v>26</v>
      </c>
      <c r="AH15" s="102"/>
      <c r="AI15" s="192">
        <f t="shared" si="3"/>
        <v>0</v>
      </c>
      <c r="AJ15" s="69"/>
    </row>
    <row r="16" spans="1:36" x14ac:dyDescent="0.35">
      <c r="A16" s="4" t="s">
        <v>95</v>
      </c>
      <c r="B16" s="3" t="s">
        <v>3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1</v>
      </c>
      <c r="J16" s="3">
        <v>1</v>
      </c>
      <c r="K16" s="3">
        <v>1</v>
      </c>
      <c r="L16" s="3">
        <v>1</v>
      </c>
      <c r="M16" s="3">
        <v>1</v>
      </c>
      <c r="N16" s="3">
        <v>1</v>
      </c>
      <c r="O16" s="3">
        <v>1</v>
      </c>
      <c r="P16" s="3">
        <v>1</v>
      </c>
      <c r="Q16" s="3">
        <v>1</v>
      </c>
      <c r="R16" s="3">
        <v>1</v>
      </c>
      <c r="S16" s="3">
        <v>1</v>
      </c>
      <c r="T16" s="3">
        <v>1</v>
      </c>
      <c r="U16" s="3">
        <v>1</v>
      </c>
      <c r="V16" s="3">
        <v>1</v>
      </c>
      <c r="W16" s="3">
        <v>1</v>
      </c>
      <c r="X16" s="3">
        <v>1</v>
      </c>
      <c r="Y16" s="3">
        <v>1</v>
      </c>
      <c r="Z16" s="3">
        <v>1</v>
      </c>
      <c r="AA16" s="3">
        <v>1</v>
      </c>
      <c r="AB16" s="3">
        <v>1</v>
      </c>
      <c r="AC16" s="3">
        <v>1</v>
      </c>
      <c r="AD16" s="3">
        <v>1</v>
      </c>
      <c r="AE16" s="3">
        <f t="shared" si="4"/>
        <v>22</v>
      </c>
      <c r="AF16" s="3">
        <v>2</v>
      </c>
      <c r="AG16" s="9">
        <f t="shared" ref="AG16" si="5">AE16+AF16</f>
        <v>24</v>
      </c>
      <c r="AH16" s="102"/>
      <c r="AI16" s="192">
        <f t="shared" ref="AI16" si="6">AG16*AH16</f>
        <v>0</v>
      </c>
      <c r="AJ16" s="69"/>
    </row>
    <row r="17" spans="1:36" s="77" customFormat="1" ht="43.5" x14ac:dyDescent="0.35">
      <c r="A17" s="3" t="s">
        <v>91</v>
      </c>
      <c r="B17" s="3" t="s">
        <v>3</v>
      </c>
      <c r="C17" s="3">
        <v>4</v>
      </c>
      <c r="D17" s="3">
        <v>4</v>
      </c>
      <c r="E17" s="3">
        <v>4</v>
      </c>
      <c r="F17" s="3">
        <v>4</v>
      </c>
      <c r="G17" s="3">
        <v>4</v>
      </c>
      <c r="H17" s="3">
        <v>4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3">
        <f t="shared" si="4"/>
        <v>24</v>
      </c>
      <c r="AF17" s="3">
        <v>0</v>
      </c>
      <c r="AG17" s="9">
        <f>AE17+AF17</f>
        <v>24</v>
      </c>
      <c r="AH17" s="111"/>
      <c r="AI17" s="192">
        <f>AG17*AH17</f>
        <v>0</v>
      </c>
      <c r="AJ17" s="112" t="s">
        <v>172</v>
      </c>
    </row>
    <row r="18" spans="1:36" x14ac:dyDescent="0.35">
      <c r="A18" s="4" t="s">
        <v>84</v>
      </c>
      <c r="B18" s="3" t="s">
        <v>3</v>
      </c>
      <c r="C18" s="3">
        <v>4</v>
      </c>
      <c r="D18" s="3">
        <v>4</v>
      </c>
      <c r="E18" s="3">
        <v>4</v>
      </c>
      <c r="F18" s="3">
        <v>4</v>
      </c>
      <c r="G18" s="3">
        <v>4</v>
      </c>
      <c r="H18" s="3">
        <v>4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3">
        <f t="shared" si="4"/>
        <v>24</v>
      </c>
      <c r="AF18" s="3">
        <v>2</v>
      </c>
      <c r="AG18" s="9">
        <f t="shared" si="1"/>
        <v>26</v>
      </c>
      <c r="AH18" s="102"/>
      <c r="AI18" s="192">
        <f t="shared" si="3"/>
        <v>0</v>
      </c>
      <c r="AJ18" s="69" t="s">
        <v>171</v>
      </c>
    </row>
    <row r="19" spans="1:36" ht="29" x14ac:dyDescent="0.35">
      <c r="A19" s="12" t="s">
        <v>175</v>
      </c>
      <c r="B19" s="3"/>
      <c r="C19" s="3">
        <v>4</v>
      </c>
      <c r="D19" s="3">
        <v>4</v>
      </c>
      <c r="E19" s="3">
        <v>4</v>
      </c>
      <c r="F19" s="3">
        <v>4</v>
      </c>
      <c r="G19" s="3">
        <v>4</v>
      </c>
      <c r="H19" s="3">
        <v>4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3">
        <f t="shared" si="4"/>
        <v>24</v>
      </c>
      <c r="AF19" s="132">
        <v>0</v>
      </c>
      <c r="AG19" s="9">
        <f t="shared" si="1"/>
        <v>24</v>
      </c>
      <c r="AH19" s="104"/>
      <c r="AI19" s="192">
        <f t="shared" si="3"/>
        <v>0</v>
      </c>
      <c r="AJ19" s="103" t="s">
        <v>176</v>
      </c>
    </row>
    <row r="20" spans="1:36" x14ac:dyDescent="0.35">
      <c r="A20" s="27" t="s">
        <v>57</v>
      </c>
      <c r="B20" s="25" t="s">
        <v>4</v>
      </c>
      <c r="C20" s="25">
        <v>112</v>
      </c>
      <c r="D20" s="25">
        <v>112</v>
      </c>
      <c r="E20" s="25">
        <v>112</v>
      </c>
      <c r="F20" s="25">
        <v>112</v>
      </c>
      <c r="G20" s="25">
        <v>112</v>
      </c>
      <c r="H20" s="25">
        <v>112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3">
        <f t="shared" si="4"/>
        <v>672</v>
      </c>
      <c r="AF20" s="132">
        <v>78</v>
      </c>
      <c r="AG20" s="9">
        <f t="shared" si="1"/>
        <v>750</v>
      </c>
      <c r="AH20" s="104"/>
      <c r="AI20" s="192">
        <f t="shared" si="3"/>
        <v>0</v>
      </c>
      <c r="AJ20" s="4"/>
    </row>
    <row r="21" spans="1:36" x14ac:dyDescent="0.35">
      <c r="A21" s="15" t="s">
        <v>56</v>
      </c>
      <c r="B21" s="13" t="s">
        <v>3</v>
      </c>
      <c r="C21" s="13">
        <v>4</v>
      </c>
      <c r="D21" s="13">
        <v>4</v>
      </c>
      <c r="E21" s="13">
        <v>4</v>
      </c>
      <c r="F21" s="13">
        <v>4</v>
      </c>
      <c r="G21" s="13">
        <v>4</v>
      </c>
      <c r="H21" s="13">
        <v>4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3">
        <f t="shared" si="4"/>
        <v>24</v>
      </c>
      <c r="AF21" s="13">
        <v>2</v>
      </c>
      <c r="AG21" s="9">
        <f t="shared" si="1"/>
        <v>26</v>
      </c>
      <c r="AH21" s="110"/>
      <c r="AI21" s="192">
        <f t="shared" si="3"/>
        <v>0</v>
      </c>
      <c r="AJ21" s="4"/>
    </row>
    <row r="22" spans="1:36" ht="15" thickBot="1" x14ac:dyDescent="0.4">
      <c r="A22" s="4" t="s">
        <v>64</v>
      </c>
      <c r="B22" s="3" t="s">
        <v>3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3">
        <f t="shared" si="4"/>
        <v>6</v>
      </c>
      <c r="AF22" s="3">
        <v>0</v>
      </c>
      <c r="AG22" s="9">
        <f t="shared" si="1"/>
        <v>6</v>
      </c>
      <c r="AH22" s="105"/>
      <c r="AI22" s="192">
        <f t="shared" si="3"/>
        <v>0</v>
      </c>
      <c r="AJ22" s="4" t="s">
        <v>41</v>
      </c>
    </row>
    <row r="23" spans="1:36" ht="15" thickBot="1" x14ac:dyDescent="0.4">
      <c r="A23" s="86" t="s">
        <v>72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7"/>
      <c r="AH23" s="113"/>
      <c r="AI23" s="194"/>
      <c r="AJ23" s="108"/>
    </row>
    <row r="24" spans="1:36" x14ac:dyDescent="0.35">
      <c r="A24" s="68" t="s">
        <v>45</v>
      </c>
      <c r="B24" s="26" t="s">
        <v>4</v>
      </c>
      <c r="C24" s="29">
        <v>39000</v>
      </c>
      <c r="D24" s="29">
        <v>39000</v>
      </c>
      <c r="E24" s="29">
        <v>39000</v>
      </c>
      <c r="F24" s="29">
        <v>39000</v>
      </c>
      <c r="G24" s="29">
        <v>39000</v>
      </c>
      <c r="H24" s="29">
        <v>39000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3">
        <f>SUM(C24:AD24)</f>
        <v>234000</v>
      </c>
      <c r="AF24" s="24">
        <v>12000</v>
      </c>
      <c r="AG24" s="80">
        <f>AE24+AF24</f>
        <v>246000</v>
      </c>
      <c r="AH24" s="104"/>
      <c r="AI24" s="192">
        <f>AG24*AH24</f>
        <v>0</v>
      </c>
      <c r="AJ24" s="12" t="s">
        <v>174</v>
      </c>
    </row>
    <row r="25" spans="1:36" x14ac:dyDescent="0.35">
      <c r="A25" s="4" t="s">
        <v>90</v>
      </c>
      <c r="B25" s="24" t="s">
        <v>3</v>
      </c>
      <c r="C25" s="28">
        <v>450</v>
      </c>
      <c r="D25" s="28">
        <v>450</v>
      </c>
      <c r="E25" s="28">
        <v>450</v>
      </c>
      <c r="F25" s="28">
        <v>450</v>
      </c>
      <c r="G25" s="28">
        <v>450</v>
      </c>
      <c r="H25" s="28">
        <v>450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3">
        <f>SUM(C25:AD25)</f>
        <v>2700</v>
      </c>
      <c r="AF25" s="24">
        <v>300</v>
      </c>
      <c r="AG25" s="80">
        <f t="shared" ref="AG25:AG27" si="7">AE25+AF25</f>
        <v>3000</v>
      </c>
      <c r="AH25" s="105"/>
      <c r="AI25" s="192">
        <f t="shared" ref="AI25:AI27" si="8">AG25*AH25</f>
        <v>0</v>
      </c>
      <c r="AJ25" s="4"/>
    </row>
    <row r="26" spans="1:36" x14ac:dyDescent="0.35">
      <c r="A26" s="4" t="s">
        <v>42</v>
      </c>
      <c r="B26" s="24" t="s">
        <v>3</v>
      </c>
      <c r="C26" s="28">
        <v>450</v>
      </c>
      <c r="D26" s="28">
        <v>450</v>
      </c>
      <c r="E26" s="28">
        <v>450</v>
      </c>
      <c r="F26" s="28">
        <v>450</v>
      </c>
      <c r="G26" s="28">
        <v>450</v>
      </c>
      <c r="H26" s="28">
        <v>450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3">
        <f>SUM(C26:AD26)</f>
        <v>2700</v>
      </c>
      <c r="AF26" s="24">
        <v>300</v>
      </c>
      <c r="AG26" s="80">
        <f t="shared" si="7"/>
        <v>3000</v>
      </c>
      <c r="AH26" s="83"/>
      <c r="AI26" s="192">
        <f t="shared" si="8"/>
        <v>0</v>
      </c>
      <c r="AJ26" s="4"/>
    </row>
    <row r="27" spans="1:36" ht="15" thickBot="1" x14ac:dyDescent="0.4">
      <c r="A27" s="15" t="s">
        <v>43</v>
      </c>
      <c r="B27" s="48" t="s">
        <v>3</v>
      </c>
      <c r="C27" s="48">
        <v>50</v>
      </c>
      <c r="D27" s="48">
        <v>50</v>
      </c>
      <c r="E27" s="48">
        <v>50</v>
      </c>
      <c r="F27" s="48">
        <v>50</v>
      </c>
      <c r="G27" s="48">
        <v>50</v>
      </c>
      <c r="H27" s="48">
        <v>50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3">
        <f>SUM(C27:AD27)</f>
        <v>300</v>
      </c>
      <c r="AF27" s="48">
        <v>50</v>
      </c>
      <c r="AG27" s="81">
        <f t="shared" si="7"/>
        <v>350</v>
      </c>
      <c r="AH27" s="84"/>
      <c r="AI27" s="192">
        <f t="shared" si="8"/>
        <v>0</v>
      </c>
      <c r="AJ27" s="15"/>
    </row>
    <row r="28" spans="1:36" ht="15" thickBot="1" x14ac:dyDescent="0.4">
      <c r="A28" s="86" t="s">
        <v>73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7"/>
      <c r="AH28" s="114"/>
      <c r="AI28" s="194"/>
      <c r="AJ28" s="108"/>
    </row>
    <row r="29" spans="1:36" x14ac:dyDescent="0.35">
      <c r="A29" s="27" t="s">
        <v>93</v>
      </c>
      <c r="B29" s="24" t="s">
        <v>3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11</v>
      </c>
      <c r="J29" s="24">
        <v>11</v>
      </c>
      <c r="K29" s="24">
        <v>11</v>
      </c>
      <c r="L29" s="24">
        <v>11</v>
      </c>
      <c r="M29" s="24">
        <v>11</v>
      </c>
      <c r="N29" s="24">
        <v>11</v>
      </c>
      <c r="O29" s="24">
        <v>11</v>
      </c>
      <c r="P29" s="24">
        <v>11</v>
      </c>
      <c r="Q29" s="24">
        <v>11</v>
      </c>
      <c r="R29" s="24">
        <v>11</v>
      </c>
      <c r="S29" s="24">
        <v>11</v>
      </c>
      <c r="T29" s="24">
        <v>11</v>
      </c>
      <c r="U29" s="24">
        <v>10</v>
      </c>
      <c r="V29" s="24">
        <v>10</v>
      </c>
      <c r="W29" s="24">
        <v>10</v>
      </c>
      <c r="X29" s="24">
        <v>10</v>
      </c>
      <c r="Y29" s="24">
        <v>11</v>
      </c>
      <c r="Z29" s="24">
        <v>10</v>
      </c>
      <c r="AA29" s="24">
        <v>10</v>
      </c>
      <c r="AB29" s="24">
        <v>10</v>
      </c>
      <c r="AC29" s="24">
        <v>10</v>
      </c>
      <c r="AD29" s="24">
        <v>10</v>
      </c>
      <c r="AE29" s="3">
        <f t="shared" ref="AE29:AE38" si="9">SUM(C29:AD29)</f>
        <v>233</v>
      </c>
      <c r="AF29" s="24">
        <v>27</v>
      </c>
      <c r="AG29" s="80">
        <f>AE29+AF29</f>
        <v>260</v>
      </c>
      <c r="AH29" s="115"/>
      <c r="AI29" s="192">
        <f>AG29*AH29</f>
        <v>0</v>
      </c>
      <c r="AJ29" s="12"/>
    </row>
    <row r="30" spans="1:36" x14ac:dyDescent="0.35">
      <c r="A30" s="27" t="s">
        <v>165</v>
      </c>
      <c r="B30" s="24" t="s">
        <v>3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11</v>
      </c>
      <c r="J30" s="24">
        <v>11</v>
      </c>
      <c r="K30" s="24">
        <v>11</v>
      </c>
      <c r="L30" s="24">
        <v>11</v>
      </c>
      <c r="M30" s="24">
        <v>11</v>
      </c>
      <c r="N30" s="24">
        <v>11</v>
      </c>
      <c r="O30" s="24">
        <v>11</v>
      </c>
      <c r="P30" s="24">
        <v>11</v>
      </c>
      <c r="Q30" s="24">
        <v>11</v>
      </c>
      <c r="R30" s="24">
        <v>11</v>
      </c>
      <c r="S30" s="24">
        <v>11</v>
      </c>
      <c r="T30" s="24">
        <v>11</v>
      </c>
      <c r="U30" s="24">
        <v>10</v>
      </c>
      <c r="V30" s="24">
        <v>10</v>
      </c>
      <c r="W30" s="24">
        <v>10</v>
      </c>
      <c r="X30" s="24">
        <v>10</v>
      </c>
      <c r="Y30" s="24">
        <v>11</v>
      </c>
      <c r="Z30" s="24">
        <v>10</v>
      </c>
      <c r="AA30" s="24">
        <v>10</v>
      </c>
      <c r="AB30" s="24">
        <v>10</v>
      </c>
      <c r="AC30" s="24">
        <v>10</v>
      </c>
      <c r="AD30" s="24">
        <v>10</v>
      </c>
      <c r="AE30" s="3">
        <f t="shared" si="9"/>
        <v>233</v>
      </c>
      <c r="AF30" s="24">
        <v>27</v>
      </c>
      <c r="AG30" s="80">
        <f>AE30+AF30</f>
        <v>260</v>
      </c>
      <c r="AH30" s="115"/>
      <c r="AI30" s="192">
        <f>AG30*AH30</f>
        <v>0</v>
      </c>
      <c r="AJ30" s="12"/>
    </row>
    <row r="31" spans="1:36" x14ac:dyDescent="0.35">
      <c r="A31" s="12" t="s">
        <v>89</v>
      </c>
      <c r="B31" s="24" t="s">
        <v>3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11</v>
      </c>
      <c r="J31" s="24">
        <v>11</v>
      </c>
      <c r="K31" s="24">
        <v>11</v>
      </c>
      <c r="L31" s="24">
        <v>11</v>
      </c>
      <c r="M31" s="24">
        <v>11</v>
      </c>
      <c r="N31" s="24">
        <v>11</v>
      </c>
      <c r="O31" s="24">
        <v>11</v>
      </c>
      <c r="P31" s="24">
        <v>11</v>
      </c>
      <c r="Q31" s="24">
        <v>11</v>
      </c>
      <c r="R31" s="24">
        <v>11</v>
      </c>
      <c r="S31" s="24">
        <v>11</v>
      </c>
      <c r="T31" s="24">
        <v>11</v>
      </c>
      <c r="U31" s="24">
        <v>10</v>
      </c>
      <c r="V31" s="24">
        <v>10</v>
      </c>
      <c r="W31" s="24">
        <v>10</v>
      </c>
      <c r="X31" s="24">
        <v>10</v>
      </c>
      <c r="Y31" s="24">
        <v>11</v>
      </c>
      <c r="Z31" s="24">
        <v>10</v>
      </c>
      <c r="AA31" s="24">
        <v>10</v>
      </c>
      <c r="AB31" s="24">
        <v>10</v>
      </c>
      <c r="AC31" s="24">
        <v>10</v>
      </c>
      <c r="AD31" s="24">
        <v>10</v>
      </c>
      <c r="AE31" s="3">
        <f t="shared" si="9"/>
        <v>233</v>
      </c>
      <c r="AF31" s="24">
        <v>27</v>
      </c>
      <c r="AG31" s="80">
        <f>AE31+AF31</f>
        <v>260</v>
      </c>
      <c r="AH31" s="115"/>
      <c r="AI31" s="192">
        <f>AG31*AH31</f>
        <v>0</v>
      </c>
      <c r="AJ31" s="4" t="s">
        <v>173</v>
      </c>
    </row>
    <row r="32" spans="1:36" x14ac:dyDescent="0.35">
      <c r="A32" s="27" t="s">
        <v>70</v>
      </c>
      <c r="B32" s="24" t="s">
        <v>3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11</v>
      </c>
      <c r="J32" s="24">
        <v>11</v>
      </c>
      <c r="K32" s="24">
        <v>11</v>
      </c>
      <c r="L32" s="24">
        <v>11</v>
      </c>
      <c r="M32" s="24">
        <v>11</v>
      </c>
      <c r="N32" s="24">
        <v>11</v>
      </c>
      <c r="O32" s="24">
        <v>11</v>
      </c>
      <c r="P32" s="24">
        <v>11</v>
      </c>
      <c r="Q32" s="24">
        <v>11</v>
      </c>
      <c r="R32" s="24">
        <v>11</v>
      </c>
      <c r="S32" s="24">
        <v>11</v>
      </c>
      <c r="T32" s="24">
        <v>11</v>
      </c>
      <c r="U32" s="24">
        <v>10</v>
      </c>
      <c r="V32" s="24">
        <v>10</v>
      </c>
      <c r="W32" s="24">
        <v>10</v>
      </c>
      <c r="X32" s="24">
        <v>10</v>
      </c>
      <c r="Y32" s="24">
        <v>11</v>
      </c>
      <c r="Z32" s="24">
        <v>10</v>
      </c>
      <c r="AA32" s="24">
        <v>10</v>
      </c>
      <c r="AB32" s="24">
        <v>10</v>
      </c>
      <c r="AC32" s="24">
        <v>10</v>
      </c>
      <c r="AD32" s="24">
        <v>10</v>
      </c>
      <c r="AE32" s="3">
        <f t="shared" si="9"/>
        <v>233</v>
      </c>
      <c r="AF32" s="24">
        <v>27</v>
      </c>
      <c r="AG32" s="80">
        <f t="shared" ref="AG32:AG39" si="10">AE32+AF32</f>
        <v>260</v>
      </c>
      <c r="AH32" s="83"/>
      <c r="AI32" s="192">
        <f t="shared" ref="AI32:AI39" si="11">AG32*AH32</f>
        <v>0</v>
      </c>
      <c r="AJ32" s="2"/>
    </row>
    <row r="33" spans="1:36" x14ac:dyDescent="0.35">
      <c r="A33" s="4" t="s">
        <v>67</v>
      </c>
      <c r="B33" s="24" t="s">
        <v>3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11</v>
      </c>
      <c r="J33" s="24">
        <v>11</v>
      </c>
      <c r="K33" s="24">
        <v>11</v>
      </c>
      <c r="L33" s="24">
        <v>11</v>
      </c>
      <c r="M33" s="24">
        <v>11</v>
      </c>
      <c r="N33" s="24">
        <v>11</v>
      </c>
      <c r="O33" s="24">
        <v>11</v>
      </c>
      <c r="P33" s="24">
        <v>11</v>
      </c>
      <c r="Q33" s="24">
        <v>11</v>
      </c>
      <c r="R33" s="24">
        <v>11</v>
      </c>
      <c r="S33" s="24">
        <v>11</v>
      </c>
      <c r="T33" s="24">
        <v>11</v>
      </c>
      <c r="U33" s="24">
        <v>10</v>
      </c>
      <c r="V33" s="24">
        <v>10</v>
      </c>
      <c r="W33" s="24">
        <v>10</v>
      </c>
      <c r="X33" s="24">
        <v>10</v>
      </c>
      <c r="Y33" s="24">
        <v>11</v>
      </c>
      <c r="Z33" s="24">
        <v>10</v>
      </c>
      <c r="AA33" s="24">
        <v>10</v>
      </c>
      <c r="AB33" s="24">
        <v>10</v>
      </c>
      <c r="AC33" s="24">
        <v>10</v>
      </c>
      <c r="AD33" s="24">
        <v>10</v>
      </c>
      <c r="AE33" s="3">
        <f t="shared" si="9"/>
        <v>233</v>
      </c>
      <c r="AF33" s="24">
        <v>27</v>
      </c>
      <c r="AG33" s="80">
        <f t="shared" si="10"/>
        <v>260</v>
      </c>
      <c r="AH33" s="83"/>
      <c r="AI33" s="192">
        <f t="shared" si="11"/>
        <v>0</v>
      </c>
      <c r="AJ33" s="4"/>
    </row>
    <row r="34" spans="1:36" x14ac:dyDescent="0.35">
      <c r="A34" s="27" t="s">
        <v>65</v>
      </c>
      <c r="B34" s="24" t="s">
        <v>3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935</v>
      </c>
      <c r="J34" s="24">
        <v>935</v>
      </c>
      <c r="K34" s="24">
        <v>935</v>
      </c>
      <c r="L34" s="24">
        <v>935</v>
      </c>
      <c r="M34" s="24">
        <v>935</v>
      </c>
      <c r="N34" s="24">
        <v>935</v>
      </c>
      <c r="O34" s="24">
        <v>792</v>
      </c>
      <c r="P34" s="24">
        <v>792</v>
      </c>
      <c r="Q34" s="24">
        <v>946</v>
      </c>
      <c r="R34" s="24">
        <v>946</v>
      </c>
      <c r="S34" s="24">
        <v>946</v>
      </c>
      <c r="T34" s="24">
        <v>946</v>
      </c>
      <c r="U34" s="24">
        <v>1020</v>
      </c>
      <c r="V34" s="24">
        <v>1020</v>
      </c>
      <c r="W34" s="24">
        <v>1020</v>
      </c>
      <c r="X34" s="24">
        <v>1020</v>
      </c>
      <c r="Y34" s="24">
        <v>1165</v>
      </c>
      <c r="Z34" s="24">
        <v>1020</v>
      </c>
      <c r="AA34" s="24">
        <v>1020</v>
      </c>
      <c r="AB34" s="24">
        <v>1155</v>
      </c>
      <c r="AC34" s="24">
        <v>1020</v>
      </c>
      <c r="AD34" s="24">
        <v>1020</v>
      </c>
      <c r="AE34" s="3">
        <f t="shared" si="9"/>
        <v>21458</v>
      </c>
      <c r="AF34" s="24">
        <v>2142</v>
      </c>
      <c r="AG34" s="80">
        <f t="shared" si="10"/>
        <v>23600</v>
      </c>
      <c r="AH34" s="83"/>
      <c r="AI34" s="192">
        <f t="shared" si="11"/>
        <v>0</v>
      </c>
      <c r="AJ34" s="4"/>
    </row>
    <row r="35" spans="1:36" x14ac:dyDescent="0.35">
      <c r="A35" s="4" t="s">
        <v>66</v>
      </c>
      <c r="B35" s="24" t="s">
        <v>3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5</v>
      </c>
      <c r="J35" s="24">
        <v>5</v>
      </c>
      <c r="K35" s="24">
        <v>5</v>
      </c>
      <c r="L35" s="24">
        <v>5</v>
      </c>
      <c r="M35" s="24">
        <v>5</v>
      </c>
      <c r="N35" s="24">
        <v>5</v>
      </c>
      <c r="O35" s="24">
        <v>4</v>
      </c>
      <c r="P35" s="24">
        <v>4</v>
      </c>
      <c r="Q35" s="24">
        <v>5</v>
      </c>
      <c r="R35" s="24">
        <v>5</v>
      </c>
      <c r="S35" s="24">
        <v>5</v>
      </c>
      <c r="T35" s="24">
        <v>5</v>
      </c>
      <c r="U35" s="24">
        <v>6</v>
      </c>
      <c r="V35" s="24">
        <v>6</v>
      </c>
      <c r="W35" s="24">
        <v>6</v>
      </c>
      <c r="X35" s="24">
        <v>6</v>
      </c>
      <c r="Y35" s="24">
        <v>6</v>
      </c>
      <c r="Z35" s="24">
        <v>6</v>
      </c>
      <c r="AA35" s="24">
        <v>6</v>
      </c>
      <c r="AB35" s="24">
        <v>6</v>
      </c>
      <c r="AC35" s="24">
        <v>6</v>
      </c>
      <c r="AD35" s="24">
        <v>6</v>
      </c>
      <c r="AE35" s="3">
        <f t="shared" si="9"/>
        <v>118</v>
      </c>
      <c r="AF35" s="24">
        <v>12</v>
      </c>
      <c r="AG35" s="80">
        <f>AE35+AF35</f>
        <v>130</v>
      </c>
      <c r="AH35" s="83"/>
      <c r="AI35" s="192">
        <f>AG35*AH35</f>
        <v>0</v>
      </c>
      <c r="AJ35" s="4"/>
    </row>
    <row r="36" spans="1:36" x14ac:dyDescent="0.35">
      <c r="A36" s="68" t="s">
        <v>68</v>
      </c>
      <c r="B36" s="24" t="s">
        <v>3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88</v>
      </c>
      <c r="J36" s="24">
        <v>88</v>
      </c>
      <c r="K36" s="24">
        <v>88</v>
      </c>
      <c r="L36" s="24">
        <v>88</v>
      </c>
      <c r="M36" s="24">
        <v>88</v>
      </c>
      <c r="N36" s="24">
        <v>88</v>
      </c>
      <c r="O36" s="24">
        <v>77</v>
      </c>
      <c r="P36" s="24">
        <v>77</v>
      </c>
      <c r="Q36" s="24">
        <v>88</v>
      </c>
      <c r="R36" s="24">
        <v>88</v>
      </c>
      <c r="S36" s="24">
        <v>88</v>
      </c>
      <c r="T36" s="24">
        <v>88</v>
      </c>
      <c r="U36" s="24">
        <v>100</v>
      </c>
      <c r="V36" s="24">
        <v>100</v>
      </c>
      <c r="W36" s="24">
        <v>100</v>
      </c>
      <c r="X36" s="24">
        <v>100</v>
      </c>
      <c r="Y36" s="24">
        <v>113</v>
      </c>
      <c r="Z36" s="24">
        <v>100</v>
      </c>
      <c r="AA36" s="24">
        <v>100</v>
      </c>
      <c r="AB36" s="24">
        <v>111</v>
      </c>
      <c r="AC36" s="24">
        <v>100</v>
      </c>
      <c r="AD36" s="24">
        <v>100</v>
      </c>
      <c r="AE36" s="3">
        <f t="shared" si="9"/>
        <v>2058</v>
      </c>
      <c r="AF36" s="24">
        <v>202</v>
      </c>
      <c r="AG36" s="80">
        <f t="shared" si="10"/>
        <v>2260</v>
      </c>
      <c r="AH36" s="115"/>
      <c r="AI36" s="192">
        <f t="shared" si="11"/>
        <v>0</v>
      </c>
      <c r="AJ36" s="4" t="s">
        <v>108</v>
      </c>
    </row>
    <row r="37" spans="1:36" x14ac:dyDescent="0.35">
      <c r="A37" s="67" t="s">
        <v>71</v>
      </c>
      <c r="B37" s="24" t="s">
        <v>3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88</v>
      </c>
      <c r="J37" s="24">
        <v>88</v>
      </c>
      <c r="K37" s="24">
        <v>88</v>
      </c>
      <c r="L37" s="24">
        <v>88</v>
      </c>
      <c r="M37" s="24">
        <v>88</v>
      </c>
      <c r="N37" s="24">
        <v>88</v>
      </c>
      <c r="O37" s="24">
        <v>77</v>
      </c>
      <c r="P37" s="24">
        <v>77</v>
      </c>
      <c r="Q37" s="24">
        <v>88</v>
      </c>
      <c r="R37" s="24">
        <v>88</v>
      </c>
      <c r="S37" s="24">
        <v>88</v>
      </c>
      <c r="T37" s="24">
        <v>88</v>
      </c>
      <c r="U37" s="24">
        <v>100</v>
      </c>
      <c r="V37" s="24">
        <v>100</v>
      </c>
      <c r="W37" s="24">
        <v>100</v>
      </c>
      <c r="X37" s="24">
        <v>100</v>
      </c>
      <c r="Y37" s="24">
        <v>113</v>
      </c>
      <c r="Z37" s="24">
        <v>100</v>
      </c>
      <c r="AA37" s="24">
        <v>100</v>
      </c>
      <c r="AB37" s="24">
        <v>111</v>
      </c>
      <c r="AC37" s="24">
        <v>100</v>
      </c>
      <c r="AD37" s="24">
        <v>100</v>
      </c>
      <c r="AE37" s="3">
        <f t="shared" si="9"/>
        <v>2058</v>
      </c>
      <c r="AF37" s="24">
        <v>202</v>
      </c>
      <c r="AG37" s="80">
        <f t="shared" si="10"/>
        <v>2260</v>
      </c>
      <c r="AH37" s="83"/>
      <c r="AI37" s="192">
        <f t="shared" si="11"/>
        <v>0</v>
      </c>
      <c r="AJ37" s="4"/>
    </row>
    <row r="38" spans="1:36" x14ac:dyDescent="0.35">
      <c r="A38" s="12" t="s">
        <v>69</v>
      </c>
      <c r="B38" s="24" t="s">
        <v>3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88</v>
      </c>
      <c r="J38" s="24">
        <v>88</v>
      </c>
      <c r="K38" s="24">
        <v>88</v>
      </c>
      <c r="L38" s="24">
        <v>88</v>
      </c>
      <c r="M38" s="24">
        <v>88</v>
      </c>
      <c r="N38" s="24">
        <v>88</v>
      </c>
      <c r="O38" s="24">
        <v>77</v>
      </c>
      <c r="P38" s="24">
        <v>77</v>
      </c>
      <c r="Q38" s="24">
        <v>88</v>
      </c>
      <c r="R38" s="24">
        <v>88</v>
      </c>
      <c r="S38" s="24">
        <v>88</v>
      </c>
      <c r="T38" s="24">
        <v>88</v>
      </c>
      <c r="U38" s="24">
        <v>100</v>
      </c>
      <c r="V38" s="24">
        <v>100</v>
      </c>
      <c r="W38" s="24">
        <v>100</v>
      </c>
      <c r="X38" s="24">
        <v>100</v>
      </c>
      <c r="Y38" s="24">
        <v>113</v>
      </c>
      <c r="Z38" s="24">
        <v>100</v>
      </c>
      <c r="AA38" s="24">
        <v>100</v>
      </c>
      <c r="AB38" s="24">
        <v>111</v>
      </c>
      <c r="AC38" s="24">
        <v>100</v>
      </c>
      <c r="AD38" s="24">
        <v>100</v>
      </c>
      <c r="AE38" s="3">
        <f t="shared" si="9"/>
        <v>2058</v>
      </c>
      <c r="AF38" s="24">
        <v>202</v>
      </c>
      <c r="AG38" s="80">
        <f t="shared" si="10"/>
        <v>2260</v>
      </c>
      <c r="AH38" s="83"/>
      <c r="AI38" s="192">
        <f t="shared" si="11"/>
        <v>0</v>
      </c>
      <c r="AJ38" s="4"/>
    </row>
    <row r="39" spans="1:36" x14ac:dyDescent="0.35">
      <c r="A39" s="12" t="s">
        <v>16</v>
      </c>
      <c r="B39" s="24" t="s">
        <v>9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3">
        <v>1</v>
      </c>
      <c r="AF39" s="24"/>
      <c r="AG39" s="80">
        <f t="shared" si="10"/>
        <v>1</v>
      </c>
      <c r="AH39" s="83"/>
      <c r="AI39" s="192">
        <f t="shared" si="11"/>
        <v>0</v>
      </c>
      <c r="AJ39" s="4"/>
    </row>
    <row r="40" spans="1:36" x14ac:dyDescent="0.35">
      <c r="A40" s="4" t="s">
        <v>18</v>
      </c>
      <c r="B40" s="3" t="s">
        <v>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>
        <v>1</v>
      </c>
      <c r="AF40" s="3"/>
      <c r="AG40" s="9">
        <f>AE40+AF40</f>
        <v>1</v>
      </c>
      <c r="AH40" s="105"/>
      <c r="AI40" s="192">
        <f>AG40*AH40</f>
        <v>0</v>
      </c>
      <c r="AJ40" s="4"/>
    </row>
    <row r="41" spans="1:36" x14ac:dyDescent="0.35">
      <c r="A41" s="15" t="s">
        <v>182</v>
      </c>
      <c r="B41" s="13" t="s">
        <v>9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3">
        <v>1</v>
      </c>
      <c r="AF41" s="13"/>
      <c r="AG41" s="140">
        <f>AE41+AF41</f>
        <v>1</v>
      </c>
      <c r="AH41" s="110"/>
      <c r="AI41" s="192">
        <f>AG41*AH41</f>
        <v>0</v>
      </c>
      <c r="AJ41" s="15"/>
    </row>
    <row r="42" spans="1:36" x14ac:dyDescent="0.35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141"/>
      <c r="AH42" s="2"/>
      <c r="AI42" s="192"/>
      <c r="AJ42" s="15"/>
    </row>
    <row r="43" spans="1:36" x14ac:dyDescent="0.35">
      <c r="A43" s="12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116"/>
      <c r="AI43" s="195"/>
      <c r="AJ43" s="12"/>
    </row>
    <row r="44" spans="1:36" ht="21" x14ac:dyDescent="0.35">
      <c r="A44" s="38" t="s">
        <v>58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7"/>
      <c r="AH44" s="85"/>
      <c r="AI44" s="196">
        <f>SUM(AI4:AI42)</f>
        <v>0</v>
      </c>
      <c r="AJ44" s="4"/>
    </row>
    <row r="45" spans="1:36" ht="21" x14ac:dyDescent="0.35">
      <c r="A45" s="10" t="s">
        <v>20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76"/>
      <c r="AH45" s="117"/>
      <c r="AI45" s="36"/>
      <c r="AJ45" s="4"/>
    </row>
    <row r="46" spans="1:36" ht="29" x14ac:dyDescent="0.35">
      <c r="A46" s="142" t="s">
        <v>19</v>
      </c>
      <c r="B46" s="118"/>
      <c r="C46" s="76"/>
      <c r="D46" s="76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117"/>
      <c r="AI46" s="36"/>
      <c r="AJ46" s="4"/>
    </row>
    <row r="47" spans="1:36" x14ac:dyDescent="0.35">
      <c r="A47" s="118" t="s">
        <v>21</v>
      </c>
      <c r="B47" s="118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117"/>
      <c r="AI47" s="36"/>
      <c r="AJ47" s="4"/>
    </row>
    <row r="48" spans="1:36" ht="29" x14ac:dyDescent="0.35">
      <c r="A48" s="142" t="s">
        <v>170</v>
      </c>
      <c r="B48" s="118"/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3"/>
      <c r="AH48" s="119"/>
      <c r="AI48" s="36"/>
      <c r="AJ48" s="4"/>
    </row>
    <row r="57" spans="40:40" x14ac:dyDescent="0.35">
      <c r="AN57" s="120"/>
    </row>
  </sheetData>
  <mergeCells count="1">
    <mergeCell ref="A3:B3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"/>
  <sheetViews>
    <sheetView workbookViewId="0">
      <selection activeCell="G10" sqref="G5:G10"/>
    </sheetView>
  </sheetViews>
  <sheetFormatPr defaultRowHeight="14.5" x14ac:dyDescent="0.35"/>
  <cols>
    <col min="1" max="1" width="36.1796875" bestFit="1" customWidth="1"/>
    <col min="2" max="2" width="4.81640625" bestFit="1" customWidth="1"/>
    <col min="3" max="3" width="5" bestFit="1" customWidth="1"/>
    <col min="4" max="4" width="12" bestFit="1" customWidth="1"/>
    <col min="5" max="5" width="9" bestFit="1" customWidth="1"/>
    <col min="6" max="6" width="20.1796875" customWidth="1"/>
    <col min="7" max="7" width="23.26953125" customWidth="1"/>
    <col min="8" max="8" width="31.54296875" customWidth="1"/>
    <col min="9" max="9" width="127.7265625" bestFit="1" customWidth="1"/>
  </cols>
  <sheetData>
    <row r="1" spans="1:9" ht="21.5" thickBot="1" x14ac:dyDescent="0.55000000000000004">
      <c r="A1" s="166" t="s">
        <v>161</v>
      </c>
      <c r="B1" s="166"/>
      <c r="C1" s="166"/>
      <c r="D1" s="166"/>
      <c r="E1" s="166"/>
      <c r="F1" s="166"/>
      <c r="G1" s="166"/>
      <c r="H1" s="166"/>
    </row>
    <row r="2" spans="1:9" ht="15" thickBot="1" x14ac:dyDescent="0.4">
      <c r="A2" s="21" t="s">
        <v>0</v>
      </c>
      <c r="B2" s="19" t="s">
        <v>1</v>
      </c>
      <c r="C2" s="19" t="s">
        <v>2</v>
      </c>
      <c r="D2" s="19" t="s">
        <v>12</v>
      </c>
      <c r="E2" s="19" t="s">
        <v>13</v>
      </c>
      <c r="F2" s="82" t="s">
        <v>14</v>
      </c>
      <c r="G2" s="22" t="s">
        <v>15</v>
      </c>
      <c r="H2" s="23" t="s">
        <v>7</v>
      </c>
    </row>
    <row r="3" spans="1:9" ht="15" thickBot="1" x14ac:dyDescent="0.4">
      <c r="A3" s="158"/>
      <c r="B3" s="159"/>
      <c r="C3" s="159"/>
      <c r="D3" s="19"/>
      <c r="E3" s="19"/>
      <c r="F3" s="123" t="s">
        <v>17</v>
      </c>
      <c r="G3" s="20"/>
      <c r="H3" s="18"/>
    </row>
    <row r="4" spans="1:9" x14ac:dyDescent="0.35">
      <c r="A4" s="35" t="s">
        <v>163</v>
      </c>
      <c r="B4" s="24"/>
      <c r="C4" s="24"/>
      <c r="D4" s="24"/>
      <c r="E4" s="24"/>
      <c r="F4" s="121"/>
      <c r="G4" s="11"/>
      <c r="H4" s="8"/>
    </row>
    <row r="5" spans="1:9" ht="43.5" x14ac:dyDescent="0.35">
      <c r="A5" s="4" t="s">
        <v>177</v>
      </c>
      <c r="B5" s="24" t="s">
        <v>3</v>
      </c>
      <c r="C5" s="24">
        <v>1</v>
      </c>
      <c r="D5" s="24">
        <v>0</v>
      </c>
      <c r="E5" s="3">
        <f t="shared" ref="E5:E9" si="0">C5+D5</f>
        <v>1</v>
      </c>
      <c r="F5" s="121"/>
      <c r="G5" s="197">
        <f>E5*F5</f>
        <v>0</v>
      </c>
      <c r="H5" s="6" t="s">
        <v>157</v>
      </c>
    </row>
    <row r="6" spans="1:9" ht="106.5" customHeight="1" x14ac:dyDescent="0.35">
      <c r="A6" s="4" t="s">
        <v>159</v>
      </c>
      <c r="B6" s="24" t="s">
        <v>9</v>
      </c>
      <c r="C6" s="24">
        <v>1</v>
      </c>
      <c r="D6" s="24">
        <v>0</v>
      </c>
      <c r="E6" s="3">
        <f t="shared" si="0"/>
        <v>1</v>
      </c>
      <c r="F6" s="121"/>
      <c r="G6" s="197">
        <f t="shared" ref="G6:G9" si="1">E6*F6</f>
        <v>0</v>
      </c>
      <c r="H6" s="6" t="s">
        <v>158</v>
      </c>
    </row>
    <row r="7" spans="1:9" ht="87.75" customHeight="1" x14ac:dyDescent="0.35">
      <c r="A7" s="145" t="s">
        <v>178</v>
      </c>
      <c r="B7" s="24" t="s">
        <v>3</v>
      </c>
      <c r="C7" s="24">
        <v>15</v>
      </c>
      <c r="D7" s="24">
        <v>0</v>
      </c>
      <c r="E7" s="3">
        <f t="shared" si="0"/>
        <v>15</v>
      </c>
      <c r="F7" s="121"/>
      <c r="G7" s="197">
        <f t="shared" si="1"/>
        <v>0</v>
      </c>
      <c r="H7" s="2" t="s">
        <v>180</v>
      </c>
      <c r="I7" s="149" t="s">
        <v>186</v>
      </c>
    </row>
    <row r="8" spans="1:9" ht="29" x14ac:dyDescent="0.35">
      <c r="A8" s="145" t="s">
        <v>179</v>
      </c>
      <c r="B8" s="24" t="s">
        <v>3</v>
      </c>
      <c r="C8" s="24">
        <v>15</v>
      </c>
      <c r="D8" s="24">
        <v>0</v>
      </c>
      <c r="E8" s="3">
        <f t="shared" si="0"/>
        <v>15</v>
      </c>
      <c r="F8" s="121"/>
      <c r="G8" s="197">
        <f t="shared" si="1"/>
        <v>0</v>
      </c>
      <c r="H8" s="2" t="s">
        <v>181</v>
      </c>
      <c r="I8" s="149" t="s">
        <v>185</v>
      </c>
    </row>
    <row r="9" spans="1:9" x14ac:dyDescent="0.35">
      <c r="A9" s="4" t="s">
        <v>18</v>
      </c>
      <c r="B9" s="24" t="s">
        <v>9</v>
      </c>
      <c r="C9" s="24">
        <v>1</v>
      </c>
      <c r="D9" s="24">
        <v>0</v>
      </c>
      <c r="E9" s="3">
        <f t="shared" si="0"/>
        <v>1</v>
      </c>
      <c r="F9" s="121"/>
      <c r="G9" s="197">
        <f t="shared" si="1"/>
        <v>0</v>
      </c>
      <c r="H9" s="2"/>
    </row>
    <row r="10" spans="1:9" ht="21" x14ac:dyDescent="0.35">
      <c r="A10" s="38" t="s">
        <v>58</v>
      </c>
      <c r="B10" s="5"/>
      <c r="C10" s="5"/>
      <c r="D10" s="5"/>
      <c r="E10" s="5"/>
      <c r="F10" s="5"/>
      <c r="G10" s="196">
        <f>SUM(G5:G9)</f>
        <v>0</v>
      </c>
      <c r="H10" s="5"/>
    </row>
  </sheetData>
  <mergeCells count="2">
    <mergeCell ref="A3:C3"/>
    <mergeCell ref="A1:H1"/>
  </mergeCells>
  <hyperlinks>
    <hyperlink ref="I8" r:id="rId1" xr:uid="{00000000-0004-0000-0400-000000000000}"/>
    <hyperlink ref="I7" r:id="rId2" xr:uid="{00000000-0004-0000-0400-000001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2"/>
  <sheetViews>
    <sheetView workbookViewId="0">
      <selection activeCell="C13" sqref="C13"/>
    </sheetView>
  </sheetViews>
  <sheetFormatPr defaultRowHeight="14.5" x14ac:dyDescent="0.35"/>
  <cols>
    <col min="1" max="1" width="14.453125" customWidth="1"/>
    <col min="2" max="2" width="43.81640625" bestFit="1" customWidth="1"/>
    <col min="3" max="3" width="25.90625" customWidth="1"/>
    <col min="5" max="5" width="32" customWidth="1"/>
    <col min="6" max="6" width="11.54296875" bestFit="1" customWidth="1"/>
    <col min="7" max="7" width="15.1796875" customWidth="1"/>
    <col min="8" max="8" width="34.54296875" bestFit="1" customWidth="1"/>
  </cols>
  <sheetData>
    <row r="1" spans="1:3" ht="15" thickBot="1" x14ac:dyDescent="0.4"/>
    <row r="2" spans="1:3" ht="15" thickBot="1" x14ac:dyDescent="0.4">
      <c r="A2" s="172" t="s">
        <v>116</v>
      </c>
      <c r="B2" s="173"/>
      <c r="C2" s="174"/>
    </row>
    <row r="3" spans="1:3" ht="15" thickBot="1" x14ac:dyDescent="0.4">
      <c r="A3" s="176"/>
      <c r="B3" s="177" t="s">
        <v>0</v>
      </c>
      <c r="C3" s="178" t="s">
        <v>49</v>
      </c>
    </row>
    <row r="4" spans="1:3" ht="14.5" customHeight="1" x14ac:dyDescent="0.35">
      <c r="A4" s="169" t="s">
        <v>162</v>
      </c>
      <c r="B4" s="138" t="s">
        <v>48</v>
      </c>
      <c r="C4" s="198">
        <f>'UL-Pumping Station'!E31</f>
        <v>0</v>
      </c>
    </row>
    <row r="5" spans="1:3" x14ac:dyDescent="0.35">
      <c r="A5" s="170"/>
      <c r="B5" s="5" t="s">
        <v>96</v>
      </c>
      <c r="C5" s="199">
        <f>'UL-Mainline'!G19</f>
        <v>0</v>
      </c>
    </row>
    <row r="6" spans="1:3" x14ac:dyDescent="0.35">
      <c r="A6" s="170"/>
      <c r="B6" s="5" t="s">
        <v>97</v>
      </c>
      <c r="C6" s="199">
        <f>'UL-Valves-Submains-Laterals-D&amp;S'!AI44</f>
        <v>0</v>
      </c>
    </row>
    <row r="7" spans="1:3" ht="15" thickBot="1" x14ac:dyDescent="0.4">
      <c r="A7" s="171"/>
      <c r="B7" s="139" t="s">
        <v>188</v>
      </c>
      <c r="C7" s="200"/>
    </row>
    <row r="8" spans="1:3" ht="29.5" customHeight="1" x14ac:dyDescent="0.35">
      <c r="A8" s="169" t="s">
        <v>161</v>
      </c>
      <c r="B8" s="179" t="s">
        <v>183</v>
      </c>
      <c r="C8" s="198">
        <f>'Low Land BOQ'!G10</f>
        <v>0</v>
      </c>
    </row>
    <row r="9" spans="1:3" ht="15" thickBot="1" x14ac:dyDescent="0.4">
      <c r="A9" s="171"/>
      <c r="B9" s="180" t="s">
        <v>188</v>
      </c>
      <c r="C9" s="200"/>
    </row>
    <row r="10" spans="1:3" ht="15" thickBot="1" x14ac:dyDescent="0.4">
      <c r="B10" s="175" t="s">
        <v>59</v>
      </c>
      <c r="C10" s="201">
        <f>SUM(C4:C9)</f>
        <v>0</v>
      </c>
    </row>
    <row r="11" spans="1:3" x14ac:dyDescent="0.35">
      <c r="B11" s="31"/>
      <c r="C11" s="33"/>
    </row>
    <row r="12" spans="1:3" x14ac:dyDescent="0.35">
      <c r="B12" s="31"/>
    </row>
  </sheetData>
  <mergeCells count="3">
    <mergeCell ref="A2:C2"/>
    <mergeCell ref="A8:A9"/>
    <mergeCell ref="A4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Guidelines</vt:lpstr>
      <vt:lpstr>UL-Pumping Station</vt:lpstr>
      <vt:lpstr>UL-Mainline</vt:lpstr>
      <vt:lpstr>UL-Valves-Submains-Laterals-D&amp;S</vt:lpstr>
      <vt:lpstr>Low Land BOQ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Chakib Hamra</dc:creator>
  <cp:lastModifiedBy>NAJM, Amer (CIMMYT-Ghana)</cp:lastModifiedBy>
  <dcterms:created xsi:type="dcterms:W3CDTF">2021-08-13T14:21:18Z</dcterms:created>
  <dcterms:modified xsi:type="dcterms:W3CDTF">2023-08-25T10:03:38Z</dcterms:modified>
</cp:coreProperties>
</file>