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lanie\TENIS 2024\CAMPEONATOS INSULARES\IBIZA Y FORMENTERA\EQUIPOS ABSOLUTOS\"/>
    </mc:Choice>
  </mc:AlternateContent>
  <xr:revisionPtr revIDLastSave="0" documentId="8_{BB9A982F-61B3-4236-A6AA-87AAAD5E84F4}" xr6:coauthVersionLast="47" xr6:coauthVersionMax="47" xr10:uidLastSave="{00000000-0000-0000-0000-000000000000}"/>
  <bookViews>
    <workbookView xWindow="-120" yWindow="-120" windowWidth="29040" windowHeight="15840" tabRatio="675" xr2:uid="{00000000-000D-0000-FFFF-FFFF00000000}"/>
  </bookViews>
  <sheets>
    <sheet name="ABSM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3" l="1"/>
  <c r="M15" i="23" l="1"/>
  <c r="K15" i="23"/>
  <c r="M14" i="23"/>
  <c r="K14" i="23"/>
  <c r="H16" i="23"/>
  <c r="G16" i="23"/>
  <c r="F16" i="23"/>
  <c r="E16" i="23"/>
  <c r="D16" i="23"/>
  <c r="M23" i="23"/>
  <c r="K23" i="23"/>
  <c r="M19" i="23"/>
  <c r="K19" i="23"/>
  <c r="H15" i="23"/>
  <c r="G15" i="23"/>
  <c r="F15" i="23"/>
  <c r="E15" i="23"/>
  <c r="D15" i="23"/>
  <c r="M22" i="23"/>
  <c r="K22" i="23"/>
  <c r="M18" i="23"/>
  <c r="K18" i="23"/>
  <c r="H14" i="23"/>
  <c r="G14" i="23"/>
  <c r="F14" i="23"/>
  <c r="E14" i="23"/>
  <c r="I16" i="23" l="1"/>
  <c r="I15" i="23"/>
  <c r="I14" i="23"/>
</calcChain>
</file>

<file path=xl/sharedStrings.xml><?xml version="1.0" encoding="utf-8"?>
<sst xmlns="http://schemas.openxmlformats.org/spreadsheetml/2006/main" count="28" uniqueCount="23">
  <si>
    <t>G</t>
  </si>
  <si>
    <t>P</t>
  </si>
  <si>
    <t>J</t>
  </si>
  <si>
    <t xml:space="preserve"> A/F </t>
  </si>
  <si>
    <t xml:space="preserve"> E/C</t>
  </si>
  <si>
    <t>DIF.</t>
  </si>
  <si>
    <t>VS</t>
  </si>
  <si>
    <t>GRUPO A</t>
  </si>
  <si>
    <t>DESCANSA</t>
  </si>
  <si>
    <r>
      <t xml:space="preserve">En caso de no recibirla se dará por perdedor al equipo local. </t>
    </r>
    <r>
      <rPr>
        <b/>
        <sz val="9"/>
        <rFont val="DIN Pro Regular"/>
        <family val="2"/>
      </rPr>
      <t>Los resultados se actualizarán tras cada jornada según estas normas.</t>
    </r>
  </si>
  <si>
    <r>
      <t xml:space="preserve">confrontación. Si no se ha disputado la confrontación, el equipo local deberá enviar un e-mail con la fecha alternativa o el motivo del W.O., </t>
    </r>
    <r>
      <rPr>
        <u/>
        <sz val="9"/>
        <rFont val="DIN Pro Regular"/>
        <family val="2"/>
      </rPr>
      <t>con copia al capitán rival.</t>
    </r>
  </si>
  <si>
    <t>LIGA</t>
  </si>
  <si>
    <r>
      <t xml:space="preserve">El equipo local deberá enviar el acta, rellenada por ordenador, a </t>
    </r>
    <r>
      <rPr>
        <sz val="9"/>
        <color rgb="FF0070C0"/>
        <rFont val="DIN Pro Regular"/>
        <family val="2"/>
      </rPr>
      <t>melanie@ftib.es</t>
    </r>
    <r>
      <rPr>
        <sz val="9"/>
        <rFont val="DIN Pro Regular"/>
        <family val="2"/>
      </rPr>
      <t xml:space="preserve">, como máximo, el martes siguiente a la fecha programada para la </t>
    </r>
  </si>
  <si>
    <t>CS</t>
  </si>
  <si>
    <t>El equipo que quede primero de grupo ganará el campeonato</t>
  </si>
  <si>
    <t>CAMPEONATO DE IBIZA Y FORMENTERA POR EQUIPOS ABSOLUTO 2024</t>
  </si>
  <si>
    <t>ABS. MASCULINO</t>
  </si>
  <si>
    <t>IBIZA CLUB DE CAMPO</t>
  </si>
  <si>
    <t>SCR PEÑA DEPORTIVA</t>
  </si>
  <si>
    <t>CT ILLA DE FORMENTERA</t>
  </si>
  <si>
    <t>Sábado 16/03-No antes 16h</t>
  </si>
  <si>
    <t>Sábado 16/03- 10h</t>
  </si>
  <si>
    <t>Domingo 17/03-10h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</si>
</sst>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9"/>
      <name val="Comic Sans MS"/>
      <family val="4"/>
    </font>
    <font>
      <sz val="9"/>
      <name val="DINPro-Bold"/>
      <family val="3"/>
    </font>
    <font>
      <b/>
      <sz val="9"/>
      <name val="DINPro-Bold"/>
      <family val="3"/>
    </font>
    <font>
      <sz val="10"/>
      <name val="Arial"/>
      <family val="2"/>
    </font>
    <font>
      <b/>
      <sz val="10"/>
      <name val="DINPro-Black"/>
      <family val="3"/>
    </font>
    <font>
      <b/>
      <sz val="11"/>
      <color theme="1"/>
      <name val="DINPro-Bold"/>
      <family val="3"/>
    </font>
    <font>
      <sz val="11"/>
      <color theme="1"/>
      <name val="DINPro-Bold"/>
      <family val="3"/>
    </font>
    <font>
      <sz val="10.5"/>
      <color theme="1"/>
      <name val="DINPro-Bold"/>
      <family val="3"/>
    </font>
    <font>
      <u/>
      <sz val="14"/>
      <color theme="1"/>
      <name val="DINPro-Bold"/>
      <family val="3"/>
    </font>
    <font>
      <b/>
      <sz val="9"/>
      <name val="DINPro-Black"/>
      <family val="3"/>
    </font>
    <font>
      <sz val="11"/>
      <name val="DINPro-Bold"/>
      <family val="3"/>
    </font>
    <font>
      <sz val="11"/>
      <name val="Calibri"/>
      <family val="2"/>
      <scheme val="minor"/>
    </font>
    <font>
      <sz val="9"/>
      <name val="DIN Pro Regular"/>
      <family val="2"/>
    </font>
    <font>
      <b/>
      <sz val="9"/>
      <name val="DIN Pro Regular"/>
      <family val="2"/>
    </font>
    <font>
      <u/>
      <sz val="9"/>
      <name val="DIN Pro Regular"/>
      <family val="2"/>
    </font>
    <font>
      <sz val="9"/>
      <name val="DIN Pro Medium"/>
      <family val="2"/>
    </font>
    <font>
      <sz val="9"/>
      <color theme="1"/>
      <name val="DIN Pro Medium"/>
      <family val="2"/>
    </font>
    <font>
      <b/>
      <sz val="10"/>
      <color theme="1"/>
      <name val="DIN Pro Bold"/>
      <family val="2"/>
    </font>
    <font>
      <sz val="9"/>
      <color rgb="FF0070C0"/>
      <name val="DIN Pro Regular"/>
      <family val="2"/>
    </font>
    <font>
      <sz val="8"/>
      <name val="DIN Pro Medium"/>
      <family val="2"/>
    </font>
    <font>
      <sz val="9"/>
      <color rgb="FFFF0000"/>
      <name val="DINPro-Bold"/>
      <family val="3"/>
    </font>
    <font>
      <b/>
      <sz val="9"/>
      <color rgb="FFFF0000"/>
      <name val="DINPro-Bold"/>
      <family val="3"/>
    </font>
    <font>
      <b/>
      <sz val="10"/>
      <color theme="3" tint="0.59999389629810485"/>
      <name val="DINPro-Black"/>
      <family val="3"/>
    </font>
    <font>
      <sz val="8"/>
      <color rgb="FFFF0000"/>
      <name val="DIN Pro Medium"/>
      <family val="2"/>
    </font>
    <font>
      <sz val="9"/>
      <color rgb="FFFF0000"/>
      <name val="DIN Pro Medium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7" fillId="2" borderId="0" xfId="0" applyFont="1" applyFill="1"/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9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6" fillId="0" borderId="7" xfId="1" applyFont="1" applyBorder="1" applyAlignment="1">
      <alignment horizontal="center" vertical="center"/>
    </xf>
    <xf numFmtId="0" fontId="16" fillId="0" borderId="11" xfId="1" applyFont="1" applyBorder="1" applyAlignment="1">
      <alignment vertical="center"/>
    </xf>
    <xf numFmtId="0" fontId="16" fillId="2" borderId="7" xfId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6" fillId="0" borderId="7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3" fillId="4" borderId="10" xfId="1" applyFont="1" applyFill="1" applyBorder="1" applyAlignment="1">
      <alignment horizontal="left" vertical="center"/>
    </xf>
    <xf numFmtId="0" fontId="5" fillId="4" borderId="9" xfId="1" applyFont="1" applyFill="1" applyBorder="1" applyAlignment="1">
      <alignment horizontal="left" vertical="center"/>
    </xf>
    <xf numFmtId="0" fontId="5" fillId="4" borderId="10" xfId="1" applyFont="1" applyFill="1" applyBorder="1" applyAlignment="1">
      <alignment horizontal="left" vertical="center"/>
    </xf>
    <xf numFmtId="14" fontId="0" fillId="0" borderId="0" xfId="0" applyNumberForma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 vertical="center"/>
    </xf>
    <xf numFmtId="0" fontId="25" fillId="2" borderId="11" xfId="1" applyFont="1" applyFill="1" applyBorder="1" applyAlignment="1">
      <alignment vertical="center"/>
    </xf>
    <xf numFmtId="0" fontId="25" fillId="0" borderId="7" xfId="1" applyFont="1" applyBorder="1" applyAlignment="1">
      <alignment vertical="center"/>
    </xf>
    <xf numFmtId="0" fontId="25" fillId="0" borderId="11" xfId="1" applyFont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vertical="center"/>
    </xf>
    <xf numFmtId="0" fontId="16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1141270</xdr:colOff>
      <xdr:row>0</xdr:row>
      <xdr:rowOff>188766</xdr:rowOff>
    </xdr:from>
    <xdr:to>
      <xdr:col>13</xdr:col>
      <xdr:colOff>98716</xdr:colOff>
      <xdr:row>4</xdr:row>
      <xdr:rowOff>163655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2E7B802-0B1E-45F3-88E9-C670BD2C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122845" y="188766"/>
          <a:ext cx="2395971" cy="73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1141270</xdr:colOff>
      <xdr:row>0</xdr:row>
      <xdr:rowOff>188766</xdr:rowOff>
    </xdr:from>
    <xdr:to>
      <xdr:col>13</xdr:col>
      <xdr:colOff>98716</xdr:colOff>
      <xdr:row>4</xdr:row>
      <xdr:rowOff>154130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2352B7D-5FA2-4689-B77A-4DC7742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946"/>
        <a:stretch>
          <a:fillRect/>
        </a:stretch>
      </xdr:blipFill>
      <xdr:spPr bwMode="auto">
        <a:xfrm>
          <a:off x="6122845" y="188766"/>
          <a:ext cx="2395971" cy="727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852A4-6C95-43AC-B960-78E445CD0FDC}">
  <dimension ref="A1:V41"/>
  <sheetViews>
    <sheetView showGridLines="0" tabSelected="1" workbookViewId="0">
      <selection activeCell="F21" sqref="F21"/>
    </sheetView>
  </sheetViews>
  <sheetFormatPr baseColWidth="10" defaultRowHeight="15" x14ac:dyDescent="0.25"/>
  <cols>
    <col min="1" max="1" width="3.7109375" customWidth="1"/>
    <col min="2" max="2" width="25" customWidth="1"/>
    <col min="3" max="3" width="6.28515625" customWidth="1"/>
    <col min="4" max="4" width="3.85546875" customWidth="1"/>
    <col min="5" max="5" width="4" customWidth="1"/>
    <col min="6" max="6" width="3.5703125" customWidth="1"/>
    <col min="7" max="7" width="4.85546875" customWidth="1"/>
    <col min="8" max="8" width="4.42578125" customWidth="1"/>
    <col min="9" max="9" width="5.140625" customWidth="1"/>
    <col min="10" max="10" width="3.7109375" customWidth="1"/>
    <col min="11" max="11" width="24.85546875" customWidth="1"/>
    <col min="12" max="12" width="3" customWidth="1"/>
    <col min="13" max="13" width="23.7109375" customWidth="1"/>
    <col min="14" max="14" width="3.5703125" customWidth="1"/>
    <col min="15" max="15" width="3.7109375" customWidth="1"/>
    <col min="16" max="16" width="2.85546875" customWidth="1"/>
    <col min="17" max="17" width="22.140625" customWidth="1"/>
    <col min="18" max="18" width="2.7109375" customWidth="1"/>
    <col min="19" max="19" width="26.140625" customWidth="1"/>
    <col min="20" max="20" width="3.42578125" customWidth="1"/>
    <col min="21" max="21" width="3.5703125" customWidth="1"/>
  </cols>
  <sheetData>
    <row r="1" spans="1:22" ht="18" x14ac:dyDescent="0.25">
      <c r="A1" s="6"/>
      <c r="B1" s="22" t="s">
        <v>15</v>
      </c>
      <c r="C1" s="2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 customHeight="1" x14ac:dyDescent="0.25">
      <c r="A3" s="6"/>
      <c r="B3" s="20" t="s">
        <v>16</v>
      </c>
      <c r="C3" s="1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8.25" customHeight="1" x14ac:dyDescent="0.25">
      <c r="A4" s="6"/>
      <c r="B4" s="12"/>
      <c r="C4" s="1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4.25" customHeight="1" x14ac:dyDescent="0.25">
      <c r="A5" s="6"/>
      <c r="B5" s="33" t="s">
        <v>11</v>
      </c>
      <c r="C5" s="3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23" customFormat="1" ht="14.1" customHeight="1" x14ac:dyDescent="0.25">
      <c r="B6" s="58" t="s">
        <v>14</v>
      </c>
      <c r="C6" s="58"/>
      <c r="D6" s="58"/>
      <c r="E6" s="58"/>
      <c r="F6" s="58"/>
      <c r="G6" s="58"/>
      <c r="H6" s="58"/>
      <c r="I6" s="58"/>
      <c r="J6" s="58"/>
      <c r="K6" s="58"/>
      <c r="L6" s="25"/>
    </row>
    <row r="7" spans="1:22" s="5" customFormat="1" ht="9" customHeight="1" x14ac:dyDescent="0.25">
      <c r="A7" s="11"/>
      <c r="B7" s="13"/>
      <c r="C7" s="13"/>
      <c r="D7" s="11"/>
      <c r="E7" s="11"/>
      <c r="F7" s="14"/>
      <c r="G7" s="14"/>
      <c r="H7" s="14"/>
      <c r="I7" s="14"/>
      <c r="J7" s="14"/>
      <c r="K7" s="14"/>
      <c r="L7" s="14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s="5" customFormat="1" ht="14.1" customHeight="1" x14ac:dyDescent="0.25">
      <c r="A8" s="11"/>
      <c r="B8" s="34" t="s">
        <v>12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6"/>
      <c r="N8" s="37"/>
      <c r="O8" s="37"/>
      <c r="P8" s="37"/>
      <c r="Q8" s="11"/>
      <c r="R8" s="11"/>
      <c r="S8" s="11"/>
      <c r="T8" s="11"/>
      <c r="U8" s="11"/>
      <c r="V8" s="11"/>
    </row>
    <row r="9" spans="1:22" s="5" customFormat="1" ht="14.1" customHeight="1" x14ac:dyDescent="0.25">
      <c r="A9" s="11"/>
      <c r="B9" s="34" t="s">
        <v>10</v>
      </c>
      <c r="C9" s="34"/>
      <c r="D9" s="35"/>
      <c r="E9" s="35"/>
      <c r="F9" s="35"/>
      <c r="G9" s="35"/>
      <c r="H9" s="35"/>
      <c r="I9" s="35"/>
      <c r="J9" s="35"/>
      <c r="K9" s="35"/>
      <c r="L9" s="35"/>
      <c r="M9" s="36"/>
      <c r="N9" s="37"/>
      <c r="O9" s="37"/>
      <c r="P9" s="37"/>
      <c r="Q9" s="11"/>
      <c r="R9" s="11"/>
      <c r="S9" s="11"/>
      <c r="T9" s="11"/>
      <c r="U9" s="11"/>
      <c r="V9" s="11"/>
    </row>
    <row r="10" spans="1:22" s="5" customFormat="1" ht="14.1" customHeight="1" x14ac:dyDescent="0.25">
      <c r="A10" s="11"/>
      <c r="B10" s="34" t="s">
        <v>9</v>
      </c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37"/>
      <c r="P10" s="37"/>
      <c r="Q10" s="11"/>
      <c r="R10" s="11"/>
      <c r="S10" s="11"/>
      <c r="T10" s="11"/>
      <c r="U10" s="11"/>
      <c r="V10" s="11"/>
    </row>
    <row r="11" spans="1:22" s="5" customFormat="1" x14ac:dyDescent="0.25">
      <c r="A11" s="11"/>
      <c r="B11" s="13"/>
      <c r="C11" s="13"/>
      <c r="D11" s="11"/>
      <c r="E11" s="11"/>
      <c r="F11" s="14"/>
      <c r="G11" s="14"/>
      <c r="H11" s="14"/>
      <c r="I11" s="14"/>
      <c r="J11" s="14"/>
      <c r="K11" s="14"/>
      <c r="L11" s="14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5" customFormat="1" ht="15.75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s="5" customFormat="1" ht="20.25" customHeight="1" thickBot="1" x14ac:dyDescent="0.3">
      <c r="A13" s="7"/>
      <c r="B13" s="3" t="s">
        <v>7</v>
      </c>
      <c r="C13" s="3" t="s">
        <v>13</v>
      </c>
      <c r="D13" s="15" t="s">
        <v>2</v>
      </c>
      <c r="E13" s="16" t="s">
        <v>0</v>
      </c>
      <c r="F13" s="17" t="s">
        <v>1</v>
      </c>
      <c r="G13" s="17" t="s">
        <v>3</v>
      </c>
      <c r="H13" s="18" t="s">
        <v>4</v>
      </c>
      <c r="I13" s="19" t="s">
        <v>5</v>
      </c>
      <c r="J13" s="11"/>
      <c r="K13" s="45" t="s">
        <v>21</v>
      </c>
      <c r="L13" s="44"/>
      <c r="M13" s="4"/>
      <c r="N13" s="21"/>
      <c r="O13" s="39"/>
      <c r="P13" s="11"/>
      <c r="V13" s="11"/>
    </row>
    <row r="14" spans="1:22" s="5" customFormat="1" ht="17.100000000000001" customHeight="1" x14ac:dyDescent="0.25">
      <c r="A14" s="59">
        <v>1</v>
      </c>
      <c r="B14" s="60" t="s">
        <v>17</v>
      </c>
      <c r="C14" s="61">
        <v>1</v>
      </c>
      <c r="D14" s="62">
        <f>COUNT(N18,O14,N22)</f>
        <v>2</v>
      </c>
      <c r="E14" s="63">
        <f>IF(N18&gt;O18,1,0)+IF(O14&gt;N14,1,0)+IF(N22&gt;O22,1,0)</f>
        <v>2</v>
      </c>
      <c r="F14" s="63">
        <f>IF(N18&lt;O18,1,0)+IF(O14&lt;N14,1,0)+IF(N22&lt;O22,1,0)</f>
        <v>0</v>
      </c>
      <c r="G14" s="63">
        <f>VALUE(N18+O14+N22)</f>
        <v>11</v>
      </c>
      <c r="H14" s="63">
        <f>VALUE(O18+N14+O22)</f>
        <v>3</v>
      </c>
      <c r="I14" s="64">
        <f>AVERAGE(G14-H14)</f>
        <v>8</v>
      </c>
      <c r="J14" s="24"/>
      <c r="K14" s="27" t="str">
        <f>B16</f>
        <v>CT ILLA DE FORMENTERA</v>
      </c>
      <c r="L14" s="28" t="s">
        <v>6</v>
      </c>
      <c r="M14" s="31" t="str">
        <f>B14</f>
        <v>IBIZA CLUB DE CAMPO</v>
      </c>
      <c r="N14" s="26">
        <v>3</v>
      </c>
      <c r="O14" s="26">
        <v>4</v>
      </c>
      <c r="P14" s="29"/>
      <c r="V14" s="11"/>
    </row>
    <row r="15" spans="1:22" s="5" customFormat="1" ht="17.100000000000001" customHeight="1" x14ac:dyDescent="0.25">
      <c r="A15" s="1">
        <v>2</v>
      </c>
      <c r="B15" s="40" t="s">
        <v>18</v>
      </c>
      <c r="C15" s="42"/>
      <c r="D15" s="8">
        <f>COUNT(N19,O15,O22)</f>
        <v>2</v>
      </c>
      <c r="E15" s="8">
        <f>IF(N19&gt;O19,1,0)+IF(O15&gt;N15,1,0)+IF(O22&gt;N22,1,0)</f>
        <v>0</v>
      </c>
      <c r="F15" s="8">
        <f>IF(N19&lt;O19,1,0)+IF(O15&lt;N15,1,0)+IF(O22&lt;N22,1,0)</f>
        <v>2</v>
      </c>
      <c r="G15" s="8">
        <f>VALUE(N19+O15+O22)</f>
        <v>2</v>
      </c>
      <c r="H15" s="8">
        <f>VALUE(O19+N15+N22)</f>
        <v>12</v>
      </c>
      <c r="I15" s="9">
        <f>AVERAGE(G15-H15)</f>
        <v>-10</v>
      </c>
      <c r="J15" s="24"/>
      <c r="K15" s="55" t="str">
        <f>B17</f>
        <v>DESCANSA</v>
      </c>
      <c r="L15" s="28" t="s">
        <v>6</v>
      </c>
      <c r="M15" s="32" t="str">
        <f>B15</f>
        <v>SCR PEÑA DEPORTIVA</v>
      </c>
      <c r="N15" s="54"/>
      <c r="O15" s="54"/>
      <c r="P15" s="29"/>
      <c r="V15" s="11"/>
    </row>
    <row r="16" spans="1:22" s="5" customFormat="1" ht="17.100000000000001" customHeight="1" thickBot="1" x14ac:dyDescent="0.3">
      <c r="A16" s="2">
        <v>3</v>
      </c>
      <c r="B16" s="41" t="s">
        <v>19</v>
      </c>
      <c r="C16" s="43"/>
      <c r="D16" s="10">
        <f>COUNT(O19,N14,N23)</f>
        <v>2</v>
      </c>
      <c r="E16" s="52">
        <f>IF(N14&gt;O14,1,0)+IF(O19&gt;N19,1,0)+IF(N23&gt;O23,1,0)</f>
        <v>1</v>
      </c>
      <c r="F16" s="52">
        <f>IF(N14&lt;O14,1,0)+IF(O19&lt;N19,1,0)+IF(N23&lt;O23,1,0)</f>
        <v>1</v>
      </c>
      <c r="G16" s="52">
        <f>VALUE(O19+N14+N23)</f>
        <v>8</v>
      </c>
      <c r="H16" s="52">
        <f>VALUE(N19+O14+O23)</f>
        <v>6</v>
      </c>
      <c r="I16" s="53">
        <f>AVERAGE(G16-H16)</f>
        <v>2</v>
      </c>
      <c r="J16" s="11"/>
      <c r="P16" s="11"/>
      <c r="Q16" s="11"/>
      <c r="R16" s="11"/>
      <c r="S16" s="11"/>
      <c r="T16" s="11"/>
      <c r="U16" s="11"/>
      <c r="V16" s="11"/>
    </row>
    <row r="17" spans="1:22" s="5" customFormat="1" ht="17.100000000000001" customHeight="1" x14ac:dyDescent="0.25">
      <c r="A17" s="48"/>
      <c r="B17" s="49" t="s">
        <v>8</v>
      </c>
      <c r="C17" s="50"/>
      <c r="D17" s="51"/>
      <c r="E17" s="51"/>
      <c r="F17" s="51"/>
      <c r="G17" s="51"/>
      <c r="H17" s="51"/>
      <c r="I17" s="51"/>
      <c r="J17" s="11"/>
      <c r="K17" s="45" t="s">
        <v>20</v>
      </c>
      <c r="L17" s="46"/>
      <c r="M17" s="4"/>
      <c r="N17" s="21"/>
      <c r="O17" s="11"/>
      <c r="P17" s="11"/>
      <c r="Q17" s="11"/>
      <c r="R17" s="11"/>
      <c r="S17" s="11"/>
      <c r="T17" s="11"/>
      <c r="U17" s="11"/>
      <c r="V17" s="11"/>
    </row>
    <row r="18" spans="1:22" s="5" customFormat="1" ht="17.100000000000001" customHeight="1" x14ac:dyDescent="0.25">
      <c r="A18" s="11"/>
      <c r="B18" s="11"/>
      <c r="C18" s="24"/>
      <c r="D18" s="11"/>
      <c r="E18" s="11"/>
      <c r="F18" s="11"/>
      <c r="G18" s="11"/>
      <c r="H18" s="11"/>
      <c r="I18" s="11"/>
      <c r="J18" s="11"/>
      <c r="K18" s="27" t="str">
        <f>B14</f>
        <v>IBIZA CLUB DE CAMPO</v>
      </c>
      <c r="L18" s="28" t="s">
        <v>6</v>
      </c>
      <c r="M18" s="56" t="str">
        <f>B17</f>
        <v>DESCANSA</v>
      </c>
      <c r="N18" s="54"/>
      <c r="O18" s="54"/>
      <c r="P18" s="11"/>
      <c r="Q18" s="11"/>
      <c r="R18" s="11"/>
      <c r="S18" s="11"/>
      <c r="T18" s="11"/>
      <c r="U18" s="11"/>
      <c r="V18" s="11"/>
    </row>
    <row r="19" spans="1:22" ht="17.100000000000001" customHeight="1" x14ac:dyDescent="0.25">
      <c r="A19" s="11"/>
      <c r="B19" s="11"/>
      <c r="C19" s="24"/>
      <c r="D19" s="11"/>
      <c r="E19" s="11"/>
      <c r="F19" s="11"/>
      <c r="G19" s="11"/>
      <c r="H19" s="11"/>
      <c r="I19" s="11"/>
      <c r="J19" s="11"/>
      <c r="K19" s="27" t="str">
        <f>B15</f>
        <v>SCR PEÑA DEPORTIVA</v>
      </c>
      <c r="L19" s="28" t="s">
        <v>6</v>
      </c>
      <c r="M19" s="30" t="str">
        <f>B16</f>
        <v>CT ILLA DE FORMENTERA</v>
      </c>
      <c r="N19" s="26">
        <v>2</v>
      </c>
      <c r="O19" s="26">
        <v>5</v>
      </c>
      <c r="P19" s="11"/>
      <c r="Q19" s="11"/>
      <c r="R19" s="11"/>
      <c r="S19" s="11"/>
      <c r="T19" s="11"/>
      <c r="U19" s="11"/>
      <c r="V19" s="6"/>
    </row>
    <row r="20" spans="1:22" ht="17.100000000000001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P20" s="6"/>
      <c r="Q20" s="6"/>
      <c r="R20" s="6"/>
      <c r="S20" s="6"/>
      <c r="T20" s="6"/>
      <c r="U20" s="6"/>
      <c r="V20" s="6"/>
    </row>
    <row r="21" spans="1:22" ht="15" customHeight="1" x14ac:dyDescent="0.25">
      <c r="K21" s="45" t="s">
        <v>22</v>
      </c>
      <c r="L21" s="44"/>
      <c r="M21" s="4"/>
      <c r="N21" s="21"/>
      <c r="O21" s="11"/>
      <c r="Q21" s="47"/>
    </row>
    <row r="22" spans="1:22" ht="15" customHeight="1" x14ac:dyDescent="0.25">
      <c r="K22" s="27" t="str">
        <f>B14</f>
        <v>IBIZA CLUB DE CAMPO</v>
      </c>
      <c r="L22" s="28" t="s">
        <v>6</v>
      </c>
      <c r="M22" s="27" t="str">
        <f>B15</f>
        <v>SCR PEÑA DEPORTIVA</v>
      </c>
      <c r="N22" s="26">
        <v>7</v>
      </c>
      <c r="O22" s="26">
        <v>0</v>
      </c>
    </row>
    <row r="23" spans="1:22" ht="15" customHeight="1" x14ac:dyDescent="0.25">
      <c r="K23" s="30" t="str">
        <f>B16</f>
        <v>CT ILLA DE FORMENTERA</v>
      </c>
      <c r="L23" s="28" t="s">
        <v>6</v>
      </c>
      <c r="M23" s="57" t="str">
        <f>B17</f>
        <v>DESCANSA</v>
      </c>
      <c r="N23" s="54"/>
      <c r="O23" s="54"/>
      <c r="Q23" s="47"/>
    </row>
    <row r="24" spans="1:22" ht="15" customHeight="1" x14ac:dyDescent="0.25"/>
    <row r="25" spans="1:22" ht="15" customHeight="1" x14ac:dyDescent="0.25"/>
    <row r="26" spans="1:22" ht="15" customHeight="1" x14ac:dyDescent="0.25"/>
    <row r="27" spans="1:22" ht="15" customHeight="1" x14ac:dyDescent="0.25"/>
    <row r="28" spans="1:22" ht="15" customHeight="1" x14ac:dyDescent="0.25"/>
    <row r="29" spans="1:22" ht="15" customHeight="1" x14ac:dyDescent="0.25"/>
    <row r="30" spans="1:22" ht="15" customHeight="1" x14ac:dyDescent="0.25"/>
    <row r="31" spans="1:22" ht="15" customHeight="1" x14ac:dyDescent="0.25"/>
    <row r="32" spans="1:22" ht="15" customHeight="1" x14ac:dyDescent="0.25"/>
    <row r="33" ht="15" customHeight="1" x14ac:dyDescent="0.25"/>
    <row r="34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</sheetData>
  <mergeCells count="1">
    <mergeCell ref="B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Aurelia</dc:creator>
  <cp:lastModifiedBy>Melanie</cp:lastModifiedBy>
  <cp:lastPrinted>2022-06-01T08:10:10Z</cp:lastPrinted>
  <dcterms:created xsi:type="dcterms:W3CDTF">2016-11-15T09:47:28Z</dcterms:created>
  <dcterms:modified xsi:type="dcterms:W3CDTF">2024-03-18T14:07:00Z</dcterms:modified>
</cp:coreProperties>
</file>