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566F43F-0925-4896-B268-E155058A064F}" xr6:coauthVersionLast="47" xr6:coauthVersionMax="47" xr10:uidLastSave="{00000000-0000-0000-0000-000000000000}"/>
  <bookViews>
    <workbookView xWindow="-28920" yWindow="-2940" windowWidth="29040" windowHeight="15720" firstSheet="4" activeTab="4" xr2:uid="{00000000-000D-0000-FFFF-FFFF00000000}"/>
  </bookViews>
  <sheets>
    <sheet name="Activity &amp; Expenditure" sheetId="10" r:id="rId1"/>
    <sheet name="Petroleum Field Resources" sheetId="7" r:id="rId2"/>
    <sheet name="Production Reporting" sheetId="8" r:id="rId3"/>
    <sheet name="Production Licence Forecast" sheetId="9" r:id="rId4"/>
    <sheet name="Prospective resources" sheetId="1" r:id="rId5"/>
    <sheet name="Commercial assumptions" sheetId="2" r:id="rId6"/>
    <sheet name="Cashflow" sheetId="3" r:id="rId7"/>
    <sheet name="Phasing" sheetId="4" r:id="rId8"/>
    <sheet name="Capital costs" sheetId="6" r:id="rId9"/>
  </sheets>
  <definedNames>
    <definedName name="DiscountRate">#REF!</definedName>
    <definedName name="FXRate_USD">#REF!</definedName>
    <definedName name="InflationRate">#REF!</definedName>
    <definedName name="_xlnm.Print_Area" localSheetId="7">Phasing!$C$9:$Q$59</definedName>
    <definedName name="Star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6" i="6"/>
  <c r="D5" i="6"/>
  <c r="D7" i="4"/>
  <c r="D6" i="4"/>
  <c r="D5" i="4"/>
  <c r="D7" i="3"/>
  <c r="D6" i="3"/>
  <c r="D5" i="3"/>
  <c r="M37" i="9"/>
  <c r="L37" i="9"/>
  <c r="K37" i="9"/>
  <c r="J37" i="9"/>
  <c r="I37" i="9"/>
  <c r="H37" i="9"/>
  <c r="G37" i="9"/>
  <c r="F37" i="9"/>
  <c r="E37" i="9"/>
  <c r="D37" i="9"/>
  <c r="C37" i="9"/>
  <c r="B37" i="9"/>
  <c r="M36" i="9"/>
  <c r="L36" i="9"/>
  <c r="K36" i="9"/>
  <c r="J36" i="9"/>
  <c r="I36" i="9"/>
  <c r="H36" i="9"/>
  <c r="G36" i="9"/>
  <c r="F36" i="9"/>
  <c r="E36" i="9"/>
  <c r="D36" i="9"/>
  <c r="C36" i="9"/>
  <c r="B36" i="9"/>
  <c r="M35" i="9"/>
  <c r="L35" i="9"/>
  <c r="K35" i="9"/>
  <c r="J35" i="9"/>
  <c r="I35" i="9"/>
  <c r="H35" i="9"/>
  <c r="G35" i="9"/>
  <c r="F35" i="9"/>
  <c r="E35" i="9"/>
  <c r="D35" i="9"/>
  <c r="C35" i="9"/>
  <c r="B35" i="9"/>
  <c r="M34" i="9"/>
  <c r="L34" i="9"/>
  <c r="K34" i="9"/>
  <c r="J34" i="9"/>
  <c r="I34" i="9"/>
  <c r="H34" i="9"/>
  <c r="G34" i="9"/>
  <c r="F34" i="9"/>
  <c r="E34" i="9"/>
  <c r="D34" i="9"/>
  <c r="C34" i="9"/>
  <c r="B34" i="9"/>
  <c r="I39" i="8" l="1"/>
  <c r="H39" i="8"/>
  <c r="E39" i="8"/>
  <c r="D39" i="8"/>
  <c r="C39" i="8"/>
  <c r="B39" i="8"/>
  <c r="I38" i="8"/>
  <c r="H38" i="8"/>
  <c r="E38" i="8"/>
  <c r="D38" i="8"/>
  <c r="C38" i="8"/>
  <c r="B38" i="8"/>
  <c r="I37" i="8"/>
  <c r="H37" i="8"/>
  <c r="E37" i="8"/>
  <c r="D37" i="8"/>
  <c r="C37" i="8"/>
  <c r="B37" i="8"/>
  <c r="I36" i="8"/>
  <c r="H36" i="8"/>
  <c r="E36" i="8"/>
  <c r="D36" i="8"/>
  <c r="C36" i="8"/>
  <c r="B36" i="8"/>
  <c r="I35" i="8"/>
  <c r="H35" i="8"/>
  <c r="E35" i="8"/>
  <c r="D35" i="8"/>
  <c r="C35" i="8"/>
  <c r="B35" i="8"/>
  <c r="M94" i="7"/>
  <c r="L94" i="7"/>
  <c r="K94" i="7"/>
  <c r="J94" i="7"/>
  <c r="I94" i="7"/>
  <c r="H94" i="7"/>
  <c r="G94" i="7"/>
  <c r="F94" i="7"/>
  <c r="E94" i="7"/>
  <c r="D94" i="7"/>
  <c r="C94" i="7"/>
  <c r="B94" i="7"/>
  <c r="M93" i="7"/>
  <c r="L93" i="7"/>
  <c r="K93" i="7"/>
  <c r="J93" i="7"/>
  <c r="I93" i="7"/>
  <c r="H93" i="7"/>
  <c r="G93" i="7"/>
  <c r="F93" i="7"/>
  <c r="E93" i="7"/>
  <c r="D93" i="7"/>
  <c r="C93" i="7"/>
  <c r="B93" i="7"/>
  <c r="M92" i="7"/>
  <c r="L92" i="7"/>
  <c r="K92" i="7"/>
  <c r="J92" i="7"/>
  <c r="I92" i="7"/>
  <c r="H92" i="7"/>
  <c r="G92" i="7"/>
  <c r="F92" i="7"/>
  <c r="E92" i="7"/>
  <c r="D92" i="7"/>
  <c r="C92" i="7"/>
  <c r="B92" i="7"/>
  <c r="M91" i="7"/>
  <c r="L91" i="7"/>
  <c r="K91" i="7"/>
  <c r="J91" i="7"/>
  <c r="I91" i="7"/>
  <c r="H91" i="7"/>
  <c r="G91" i="7"/>
  <c r="F91" i="7"/>
  <c r="E91" i="7"/>
  <c r="D91" i="7"/>
  <c r="C91" i="7"/>
  <c r="B91" i="7"/>
  <c r="M71" i="7"/>
  <c r="L71" i="7"/>
  <c r="K71" i="7"/>
  <c r="J71" i="7"/>
  <c r="I71" i="7"/>
  <c r="H71" i="7"/>
  <c r="G71" i="7"/>
  <c r="F71" i="7"/>
  <c r="E71" i="7"/>
  <c r="D71" i="7"/>
  <c r="C71" i="7"/>
  <c r="B71" i="7"/>
  <c r="M70" i="7"/>
  <c r="L70" i="7"/>
  <c r="K70" i="7"/>
  <c r="J70" i="7"/>
  <c r="I70" i="7"/>
  <c r="H70" i="7"/>
  <c r="G70" i="7"/>
  <c r="F70" i="7"/>
  <c r="E70" i="7"/>
  <c r="D70" i="7"/>
  <c r="C70" i="7"/>
  <c r="B70" i="7"/>
  <c r="M69" i="7"/>
  <c r="L69" i="7"/>
  <c r="K69" i="7"/>
  <c r="J69" i="7"/>
  <c r="I69" i="7"/>
  <c r="H69" i="7"/>
  <c r="G69" i="7"/>
  <c r="F69" i="7"/>
  <c r="E69" i="7"/>
  <c r="D69" i="7"/>
  <c r="C69" i="7"/>
  <c r="B69" i="7"/>
  <c r="M68" i="7"/>
  <c r="L68" i="7"/>
  <c r="K68" i="7"/>
  <c r="J68" i="7"/>
  <c r="I68" i="7"/>
  <c r="H68" i="7"/>
  <c r="G68" i="7"/>
  <c r="F68" i="7"/>
  <c r="E68" i="7"/>
  <c r="D68" i="7"/>
  <c r="C68" i="7"/>
  <c r="B68" i="7"/>
  <c r="M48" i="7"/>
  <c r="L48" i="7"/>
  <c r="K48" i="7"/>
  <c r="J48" i="7"/>
  <c r="I48" i="7"/>
  <c r="H48" i="7"/>
  <c r="G48" i="7"/>
  <c r="F48" i="7"/>
  <c r="E48" i="7"/>
  <c r="D48" i="7"/>
  <c r="C48" i="7"/>
  <c r="B48" i="7"/>
  <c r="M47" i="7"/>
  <c r="L47" i="7"/>
  <c r="K47" i="7"/>
  <c r="J47" i="7"/>
  <c r="I47" i="7"/>
  <c r="H47" i="7"/>
  <c r="G47" i="7"/>
  <c r="F47" i="7"/>
  <c r="E47" i="7"/>
  <c r="D47" i="7"/>
  <c r="C47" i="7"/>
  <c r="B47" i="7"/>
  <c r="M46" i="7"/>
  <c r="L46" i="7"/>
  <c r="K46" i="7"/>
  <c r="J46" i="7"/>
  <c r="I46" i="7"/>
  <c r="H46" i="7"/>
  <c r="G46" i="7"/>
  <c r="F46" i="7"/>
  <c r="E46" i="7"/>
  <c r="D46" i="7"/>
  <c r="C46" i="7"/>
  <c r="B46" i="7"/>
  <c r="M45" i="7"/>
  <c r="L45" i="7"/>
  <c r="K45" i="7"/>
  <c r="J45" i="7"/>
  <c r="I45" i="7"/>
  <c r="H45" i="7"/>
  <c r="G45" i="7"/>
  <c r="F45" i="7"/>
  <c r="E45" i="7"/>
  <c r="D45" i="7"/>
  <c r="C45" i="7"/>
  <c r="B45" i="7"/>
  <c r="H80" i="4" l="1"/>
  <c r="H79" i="4"/>
  <c r="H78" i="4"/>
  <c r="H77" i="4"/>
  <c r="H76" i="4"/>
  <c r="H75" i="4"/>
  <c r="H74" i="4"/>
  <c r="H71" i="4"/>
  <c r="H70" i="4"/>
  <c r="H69" i="4"/>
  <c r="H68" i="4"/>
  <c r="H67" i="4"/>
  <c r="H66" i="4"/>
  <c r="H65" i="4"/>
  <c r="H62" i="4"/>
  <c r="H61" i="4"/>
  <c r="H58" i="4"/>
  <c r="H57" i="4"/>
  <c r="H56" i="4"/>
  <c r="H55" i="4"/>
  <c r="H54" i="4"/>
  <c r="H53" i="4"/>
  <c r="H52" i="4"/>
  <c r="H49" i="4"/>
  <c r="H48" i="4"/>
  <c r="H47" i="4"/>
  <c r="H46" i="4"/>
  <c r="H45" i="4"/>
  <c r="H44" i="4"/>
  <c r="H43" i="4"/>
  <c r="H42" i="4"/>
  <c r="H41" i="4"/>
  <c r="H40" i="4"/>
  <c r="H37" i="4"/>
  <c r="H36" i="4"/>
  <c r="H33" i="4"/>
  <c r="H32" i="4"/>
  <c r="H31" i="4"/>
  <c r="H30" i="4"/>
  <c r="H27" i="4"/>
  <c r="H26" i="4"/>
  <c r="H25" i="4"/>
  <c r="H24" i="4"/>
  <c r="H21" i="4"/>
  <c r="H20" i="4"/>
  <c r="H19" i="4"/>
  <c r="H18" i="4"/>
  <c r="H15" i="4"/>
  <c r="H14" i="4"/>
  <c r="H13" i="4"/>
  <c r="H12" i="4"/>
  <c r="H159" i="3"/>
  <c r="H154" i="3"/>
  <c r="H153" i="3"/>
  <c r="H148" i="3"/>
  <c r="AC145" i="3"/>
  <c r="R145" i="3"/>
  <c r="M145" i="3"/>
  <c r="J145" i="3"/>
  <c r="AE143" i="3"/>
  <c r="AE145" i="3" s="1"/>
  <c r="AD143" i="3"/>
  <c r="AD145" i="3" s="1"/>
  <c r="AC143" i="3"/>
  <c r="AB143" i="3"/>
  <c r="AB145" i="3" s="1"/>
  <c r="AA143" i="3"/>
  <c r="AA145" i="3" s="1"/>
  <c r="Z143" i="3"/>
  <c r="Z145" i="3" s="1"/>
  <c r="Y143" i="3"/>
  <c r="Y145" i="3" s="1"/>
  <c r="X143" i="3"/>
  <c r="X145" i="3" s="1"/>
  <c r="W143" i="3"/>
  <c r="W145" i="3" s="1"/>
  <c r="V143" i="3"/>
  <c r="V145" i="3" s="1"/>
  <c r="U143" i="3"/>
  <c r="U145" i="3" s="1"/>
  <c r="T143" i="3"/>
  <c r="T145" i="3" s="1"/>
  <c r="S143" i="3"/>
  <c r="S145" i="3" s="1"/>
  <c r="R143" i="3"/>
  <c r="Q143" i="3"/>
  <c r="Q145" i="3" s="1"/>
  <c r="P143" i="3"/>
  <c r="P145" i="3" s="1"/>
  <c r="O143" i="3"/>
  <c r="O145" i="3" s="1"/>
  <c r="N143" i="3"/>
  <c r="N145" i="3" s="1"/>
  <c r="M143" i="3"/>
  <c r="L143" i="3"/>
  <c r="L145" i="3" s="1"/>
  <c r="K143" i="3"/>
  <c r="K145" i="3" s="1"/>
  <c r="J143" i="3"/>
  <c r="I143" i="3"/>
  <c r="I145" i="3" s="1"/>
  <c r="H143" i="3"/>
  <c r="G143" i="3"/>
  <c r="H142" i="3"/>
  <c r="H141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G139" i="3"/>
  <c r="H138" i="3"/>
  <c r="H137" i="3"/>
  <c r="H139" i="3" s="1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G135" i="3"/>
  <c r="G145" i="3" s="1"/>
  <c r="H134" i="3"/>
  <c r="H133" i="3"/>
  <c r="H135" i="3" s="1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 s="1"/>
  <c r="G130" i="3"/>
  <c r="H129" i="3"/>
  <c r="H128" i="3"/>
  <c r="H126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H123" i="3" s="1"/>
  <c r="O123" i="3"/>
  <c r="N123" i="3"/>
  <c r="M123" i="3"/>
  <c r="L123" i="3"/>
  <c r="K123" i="3"/>
  <c r="J123" i="3"/>
  <c r="I123" i="3"/>
  <c r="G123" i="3"/>
  <c r="H122" i="3"/>
  <c r="H121" i="3"/>
  <c r="H119" i="3"/>
  <c r="AB116" i="3"/>
  <c r="Y116" i="3"/>
  <c r="X116" i="3"/>
  <c r="T116" i="3"/>
  <c r="S116" i="3"/>
  <c r="L116" i="3"/>
  <c r="AE114" i="3"/>
  <c r="AE116" i="3" s="1"/>
  <c r="AD114" i="3"/>
  <c r="AD116" i="3" s="1"/>
  <c r="AC114" i="3"/>
  <c r="AC116" i="3" s="1"/>
  <c r="AB114" i="3"/>
  <c r="AA114" i="3"/>
  <c r="AA116" i="3" s="1"/>
  <c r="Z114" i="3"/>
  <c r="Z116" i="3" s="1"/>
  <c r="Y114" i="3"/>
  <c r="X114" i="3"/>
  <c r="W114" i="3"/>
  <c r="W116" i="3" s="1"/>
  <c r="V114" i="3"/>
  <c r="V116" i="3" s="1"/>
  <c r="U114" i="3"/>
  <c r="U116" i="3" s="1"/>
  <c r="T114" i="3"/>
  <c r="S114" i="3"/>
  <c r="R114" i="3"/>
  <c r="R116" i="3" s="1"/>
  <c r="Q114" i="3"/>
  <c r="Q116" i="3" s="1"/>
  <c r="P114" i="3"/>
  <c r="P116" i="3" s="1"/>
  <c r="O114" i="3"/>
  <c r="O116" i="3" s="1"/>
  <c r="N114" i="3"/>
  <c r="N116" i="3" s="1"/>
  <c r="M114" i="3"/>
  <c r="M116" i="3" s="1"/>
  <c r="L114" i="3"/>
  <c r="K114" i="3"/>
  <c r="K116" i="3" s="1"/>
  <c r="J114" i="3"/>
  <c r="J116" i="3" s="1"/>
  <c r="I114" i="3"/>
  <c r="G114" i="3"/>
  <c r="H113" i="3"/>
  <c r="H112" i="3"/>
  <c r="H111" i="3"/>
  <c r="H114" i="3" s="1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I116" i="3" s="1"/>
  <c r="H109" i="3"/>
  <c r="G109" i="3"/>
  <c r="H108" i="3"/>
  <c r="H107" i="3"/>
  <c r="H106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G104" i="3"/>
  <c r="G116" i="3" s="1"/>
  <c r="H103" i="3"/>
  <c r="H102" i="3"/>
  <c r="H101" i="3"/>
  <c r="H104" i="3" s="1"/>
  <c r="Y98" i="3"/>
  <c r="V98" i="3"/>
  <c r="U98" i="3"/>
  <c r="Q98" i="3"/>
  <c r="P98" i="3"/>
  <c r="I98" i="3"/>
  <c r="AE96" i="3"/>
  <c r="AE98" i="3" s="1"/>
  <c r="AD96" i="3"/>
  <c r="AD98" i="3" s="1"/>
  <c r="AC96" i="3"/>
  <c r="AC98" i="3" s="1"/>
  <c r="AB96" i="3"/>
  <c r="AB98" i="3" s="1"/>
  <c r="AA96" i="3"/>
  <c r="AA98" i="3" s="1"/>
  <c r="Z96" i="3"/>
  <c r="Z98" i="3" s="1"/>
  <c r="Y96" i="3"/>
  <c r="X96" i="3"/>
  <c r="X98" i="3" s="1"/>
  <c r="W96" i="3"/>
  <c r="W98" i="3" s="1"/>
  <c r="V96" i="3"/>
  <c r="U96" i="3"/>
  <c r="T96" i="3"/>
  <c r="T98" i="3" s="1"/>
  <c r="S96" i="3"/>
  <c r="S98" i="3" s="1"/>
  <c r="R96" i="3"/>
  <c r="R98" i="3" s="1"/>
  <c r="Q96" i="3"/>
  <c r="P96" i="3"/>
  <c r="O96" i="3"/>
  <c r="O98" i="3" s="1"/>
  <c r="N96" i="3"/>
  <c r="N98" i="3" s="1"/>
  <c r="M96" i="3"/>
  <c r="M98" i="3" s="1"/>
  <c r="L96" i="3"/>
  <c r="L98" i="3" s="1"/>
  <c r="K96" i="3"/>
  <c r="K98" i="3" s="1"/>
  <c r="J96" i="3"/>
  <c r="J98" i="3" s="1"/>
  <c r="I96" i="3"/>
  <c r="H96" i="3" s="1"/>
  <c r="G96" i="3"/>
  <c r="H95" i="3"/>
  <c r="H94" i="3"/>
  <c r="H93" i="3"/>
  <c r="H92" i="3"/>
  <c r="H91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H89" i="3" s="1"/>
  <c r="O89" i="3"/>
  <c r="N89" i="3"/>
  <c r="M89" i="3"/>
  <c r="L89" i="3"/>
  <c r="K89" i="3"/>
  <c r="J89" i="3"/>
  <c r="I89" i="3"/>
  <c r="G89" i="3"/>
  <c r="H88" i="3"/>
  <c r="H87" i="3"/>
  <c r="H86" i="3"/>
  <c r="H85" i="3"/>
  <c r="H84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 s="1"/>
  <c r="G81" i="3"/>
  <c r="G98" i="3" s="1"/>
  <c r="H80" i="3"/>
  <c r="H79" i="3"/>
  <c r="H78" i="3"/>
  <c r="H77" i="3"/>
  <c r="H76" i="3"/>
  <c r="AB73" i="3"/>
  <c r="Y73" i="3"/>
  <c r="X73" i="3"/>
  <c r="T73" i="3"/>
  <c r="S73" i="3"/>
  <c r="Q73" i="3"/>
  <c r="Q151" i="3" s="1"/>
  <c r="Q156" i="3" s="1"/>
  <c r="L73" i="3"/>
  <c r="L151" i="3" s="1"/>
  <c r="L156" i="3" s="1"/>
  <c r="I73" i="3"/>
  <c r="I151" i="3" s="1"/>
  <c r="H71" i="3"/>
  <c r="AE69" i="3"/>
  <c r="AE73" i="3" s="1"/>
  <c r="AD69" i="3"/>
  <c r="AD73" i="3" s="1"/>
  <c r="AC69" i="3"/>
  <c r="AC73" i="3" s="1"/>
  <c r="AC151" i="3" s="1"/>
  <c r="AC156" i="3" s="1"/>
  <c r="AB69" i="3"/>
  <c r="AA69" i="3"/>
  <c r="AA73" i="3" s="1"/>
  <c r="AA151" i="3" s="1"/>
  <c r="AA156" i="3" s="1"/>
  <c r="Z69" i="3"/>
  <c r="Z73" i="3" s="1"/>
  <c r="Y69" i="3"/>
  <c r="X69" i="3"/>
  <c r="W69" i="3"/>
  <c r="W73" i="3" s="1"/>
  <c r="V69" i="3"/>
  <c r="V73" i="3" s="1"/>
  <c r="U69" i="3"/>
  <c r="T69" i="3"/>
  <c r="S69" i="3"/>
  <c r="R69" i="3"/>
  <c r="R73" i="3" s="1"/>
  <c r="R151" i="3" s="1"/>
  <c r="R156" i="3" s="1"/>
  <c r="Q69" i="3"/>
  <c r="P69" i="3"/>
  <c r="P73" i="3" s="1"/>
  <c r="O69" i="3"/>
  <c r="O73" i="3" s="1"/>
  <c r="N69" i="3"/>
  <c r="N73" i="3" s="1"/>
  <c r="M69" i="3"/>
  <c r="M73" i="3" s="1"/>
  <c r="M151" i="3" s="1"/>
  <c r="M156" i="3" s="1"/>
  <c r="L69" i="3"/>
  <c r="K69" i="3"/>
  <c r="H69" i="3" s="1"/>
  <c r="J69" i="3"/>
  <c r="J73" i="3" s="1"/>
  <c r="I69" i="3"/>
  <c r="G69" i="3"/>
  <c r="H68" i="3"/>
  <c r="H67" i="3"/>
  <c r="H66" i="3"/>
  <c r="H65" i="3"/>
  <c r="H64" i="3"/>
  <c r="H63" i="3"/>
  <c r="AE60" i="3"/>
  <c r="AD60" i="3"/>
  <c r="AC60" i="3"/>
  <c r="AB60" i="3"/>
  <c r="AA60" i="3"/>
  <c r="Z60" i="3"/>
  <c r="Y60" i="3"/>
  <c r="X60" i="3"/>
  <c r="W60" i="3"/>
  <c r="V60" i="3"/>
  <c r="U60" i="3"/>
  <c r="U73" i="3" s="1"/>
  <c r="T60" i="3"/>
  <c r="S60" i="3"/>
  <c r="R60" i="3"/>
  <c r="Q60" i="3"/>
  <c r="P60" i="3"/>
  <c r="O60" i="3"/>
  <c r="N60" i="3"/>
  <c r="M60" i="3"/>
  <c r="L60" i="3"/>
  <c r="K60" i="3"/>
  <c r="J60" i="3"/>
  <c r="H60" i="3" s="1"/>
  <c r="I60" i="3"/>
  <c r="G60" i="3"/>
  <c r="G73" i="3" s="1"/>
  <c r="H59" i="3"/>
  <c r="H58" i="3"/>
  <c r="H57" i="3"/>
  <c r="H56" i="3"/>
  <c r="H55" i="3"/>
  <c r="H54" i="3"/>
  <c r="C52" i="3"/>
  <c r="H43" i="3"/>
  <c r="H42" i="3"/>
  <c r="H41" i="3"/>
  <c r="H40" i="3"/>
  <c r="H39" i="3"/>
  <c r="H38" i="3"/>
  <c r="H37" i="3"/>
  <c r="H36" i="3"/>
  <c r="H34" i="3"/>
  <c r="H27" i="3"/>
  <c r="H26" i="3"/>
  <c r="H25" i="3"/>
  <c r="H24" i="3"/>
  <c r="H23" i="3"/>
  <c r="H22" i="3"/>
  <c r="H21" i="3"/>
  <c r="H20" i="3"/>
  <c r="H18" i="3"/>
  <c r="J10" i="3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H145" i="3" l="1"/>
  <c r="N151" i="3"/>
  <c r="N156" i="3" s="1"/>
  <c r="AD151" i="3"/>
  <c r="AD156" i="3" s="1"/>
  <c r="AE151" i="3"/>
  <c r="AE156" i="3" s="1"/>
  <c r="O151" i="3"/>
  <c r="O156" i="3" s="1"/>
  <c r="P151" i="3"/>
  <c r="P156" i="3" s="1"/>
  <c r="H98" i="3"/>
  <c r="T151" i="3"/>
  <c r="T156" i="3" s="1"/>
  <c r="V151" i="3"/>
  <c r="V156" i="3" s="1"/>
  <c r="H116" i="3"/>
  <c r="Y151" i="3"/>
  <c r="Y156" i="3" s="1"/>
  <c r="I156" i="3"/>
  <c r="S151" i="3"/>
  <c r="S156" i="3" s="1"/>
  <c r="X151" i="3"/>
  <c r="X156" i="3" s="1"/>
  <c r="U151" i="3"/>
  <c r="U156" i="3" s="1"/>
  <c r="W151" i="3"/>
  <c r="W156" i="3" s="1"/>
  <c r="AB151" i="3"/>
  <c r="AB156" i="3" s="1"/>
  <c r="G151" i="3"/>
  <c r="G156" i="3" s="1"/>
  <c r="J151" i="3"/>
  <c r="J156" i="3" s="1"/>
  <c r="Z151" i="3"/>
  <c r="Z156" i="3" s="1"/>
  <c r="K73" i="3"/>
  <c r="K151" i="3" s="1"/>
  <c r="K156" i="3" s="1"/>
  <c r="H156" i="3" l="1"/>
  <c r="H73" i="3"/>
  <c r="H151" i="3"/>
</calcChain>
</file>

<file path=xl/sharedStrings.xml><?xml version="1.0" encoding="utf-8"?>
<sst xmlns="http://schemas.openxmlformats.org/spreadsheetml/2006/main" count="807" uniqueCount="311">
  <si>
    <t>Petroleum Production Licence</t>
  </si>
  <si>
    <t>Summary Activity and Expenditure Table</t>
  </si>
  <si>
    <t>Please add more rows to tables as required</t>
  </si>
  <si>
    <t>Activity Description</t>
  </si>
  <si>
    <t>Expected or Actual Completion Date</t>
  </si>
  <si>
    <t>Expenditure during the Reporting Period (A$)</t>
  </si>
  <si>
    <t>Petroleum Field Resource Table</t>
  </si>
  <si>
    <t>Amount of petroleum in each petroleum pool (please add more rows to tables as required)</t>
  </si>
  <si>
    <t xml:space="preserve">Instructions: </t>
  </si>
  <si>
    <t>For a single pool field fill out A and C.</t>
  </si>
  <si>
    <t>For a multi-pool field fill out A, B, C and D. If needed, more pools resource data tables can be created by copying and pasting.</t>
  </si>
  <si>
    <t>Please note that NOPTA requires resources data in SI units only. Resource data can be entered directly in SI format.</t>
  </si>
  <si>
    <t xml:space="preserve">Alternatively field unit data can be entered (which will be automatically converted to SI units).  </t>
  </si>
  <si>
    <t>Note</t>
  </si>
  <si>
    <r>
      <t>Volumes reported at Standard Conditions, 60° F (15.56° C) and 1 atm (101.325 kPa); 1 cf = 0.02831685 m</t>
    </r>
    <r>
      <rPr>
        <vertAlign val="super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>; 1 MMBbl = 0.1589873 GL.</t>
    </r>
  </si>
  <si>
    <r>
      <t>Probabilistic (P</t>
    </r>
    <r>
      <rPr>
        <vertAlign val="subscript"/>
        <sz val="12"/>
        <color rgb="FF000000"/>
        <rFont val="Aptos"/>
        <family val="2"/>
      </rPr>
      <t>90</t>
    </r>
    <r>
      <rPr>
        <sz val="12"/>
        <color rgb="FF000000"/>
        <rFont val="Aptos"/>
        <family val="2"/>
      </rPr>
      <t>, P</t>
    </r>
    <r>
      <rPr>
        <vertAlign val="subscript"/>
        <sz val="12"/>
        <color rgb="FF000000"/>
        <rFont val="Aptos"/>
        <family val="2"/>
      </rPr>
      <t>50</t>
    </r>
    <r>
      <rPr>
        <sz val="12"/>
        <color rgb="FF000000"/>
        <rFont val="Aptos"/>
        <family val="2"/>
      </rPr>
      <t xml:space="preserve"> or P</t>
    </r>
    <r>
      <rPr>
        <vertAlign val="subscript"/>
        <sz val="12"/>
        <color rgb="FF000000"/>
        <rFont val="Aptos"/>
        <family val="2"/>
      </rPr>
      <t>10</t>
    </r>
    <r>
      <rPr>
        <sz val="12"/>
        <color rgb="FF000000"/>
        <rFont val="Aptos"/>
        <family val="2"/>
      </rPr>
      <t>) or deterministic (low, best or high) or deterministic (Proved, Proved plus Probable, or Proved plus Probable plus Possible) values for 1P, 2P or 3P and 1C, 2C or 3C</t>
    </r>
  </si>
  <si>
    <t xml:space="preserve"> estimates are equivalent and acceptable under SPE PRMS Guidelines (2018).</t>
  </si>
  <si>
    <t>The reported volumes are expected to be in accordance with definitions and guidelines set out in the SPE PRMS Guidelines (2018).</t>
  </si>
  <si>
    <r>
      <t xml:space="preserve">A  </t>
    </r>
    <r>
      <rPr>
        <sz val="16"/>
        <rFont val="Aptos"/>
        <family val="2"/>
      </rPr>
      <t>FIELD INFORMATION</t>
    </r>
  </si>
  <si>
    <t>Field</t>
  </si>
  <si>
    <t>Title(s)</t>
  </si>
  <si>
    <t>Number of Pools</t>
  </si>
  <si>
    <t xml:space="preserve">Reference Date for Resource Data </t>
  </si>
  <si>
    <t>Project or notional project associated with resource estimate</t>
  </si>
  <si>
    <t xml:space="preserve">Brief description of the field and pool (s) </t>
  </si>
  <si>
    <t>Brief summary of actual or notional development associated with resource estimate</t>
  </si>
  <si>
    <t>Reference Point (e.g. Wet or dry as gas ex. offshore facilities, Sales gas ex onshore gas plant; LNG f.o.b.; stabilised condensate; ideal split C4-, C5+). Natural gas liquids are only reported if extracted.</t>
  </si>
  <si>
    <r>
      <t>B</t>
    </r>
    <r>
      <rPr>
        <sz val="16"/>
        <color theme="1"/>
        <rFont val="Aptos"/>
        <family val="2"/>
      </rPr>
      <t xml:space="preserve">  RESOURCES FOR ALL POOLS IN FIELD</t>
    </r>
  </si>
  <si>
    <t>Field Unit Input Template:</t>
  </si>
  <si>
    <t>Petroleum Initially In Place</t>
  </si>
  <si>
    <t>Reserves</t>
  </si>
  <si>
    <t>Contingent Resources</t>
  </si>
  <si>
    <t>Estimated Ultimate Recovery</t>
  </si>
  <si>
    <t>1P/1C</t>
  </si>
  <si>
    <t>2P/2C</t>
  </si>
  <si>
    <t>3P/3C</t>
  </si>
  <si>
    <t>1P</t>
  </si>
  <si>
    <t>2P</t>
  </si>
  <si>
    <t>3P</t>
  </si>
  <si>
    <t>1C</t>
  </si>
  <si>
    <t>2C</t>
  </si>
  <si>
    <t>3C</t>
  </si>
  <si>
    <t>Natural Gas (Bcf)</t>
  </si>
  <si>
    <t>Natural Gas Liquids (MMBbl)</t>
  </si>
  <si>
    <t>Condensate (MMBbl)</t>
  </si>
  <si>
    <t>Oil (MMBbl)</t>
  </si>
  <si>
    <t>SI Unit Equivalent:</t>
  </si>
  <si>
    <r>
      <t>Natural Gas (10</t>
    </r>
    <r>
      <rPr>
        <vertAlign val="superscript"/>
        <sz val="12"/>
        <color theme="1"/>
        <rFont val="Aptos"/>
        <family val="2"/>
      </rPr>
      <t>9</t>
    </r>
    <r>
      <rPr>
        <sz val="12"/>
        <color theme="1"/>
        <rFont val="Aptos"/>
        <family val="2"/>
      </rPr>
      <t xml:space="preserve"> m</t>
    </r>
    <r>
      <rPr>
        <vertAlign val="super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>)</t>
    </r>
  </si>
  <si>
    <t>Natural Gas Liquids (GL)</t>
  </si>
  <si>
    <t>Condensate (GL)</t>
  </si>
  <si>
    <t>Oil (GL)</t>
  </si>
  <si>
    <r>
      <rPr>
        <sz val="20"/>
        <color theme="1"/>
        <rFont val="Aptos"/>
        <family val="2"/>
      </rPr>
      <t xml:space="preserve">C </t>
    </r>
    <r>
      <rPr>
        <sz val="16"/>
        <color theme="1"/>
        <rFont val="Aptos"/>
        <family val="2"/>
      </rPr>
      <t xml:space="preserve"> POOL 1 RESOURCE TABLE</t>
    </r>
  </si>
  <si>
    <t>Pool Name</t>
  </si>
  <si>
    <t>Reservoir name if different to pool name</t>
  </si>
  <si>
    <r>
      <rPr>
        <sz val="20"/>
        <color theme="1"/>
        <rFont val="Aptos"/>
        <family val="2"/>
      </rPr>
      <t>D</t>
    </r>
    <r>
      <rPr>
        <sz val="16"/>
        <color theme="1"/>
        <rFont val="Aptos"/>
        <family val="2"/>
      </rPr>
      <t xml:space="preserve">  POOL 2 RESOURCE TABLE</t>
    </r>
  </si>
  <si>
    <t>Production Licence Reporting Table</t>
  </si>
  <si>
    <t>Form Effective: [DATE]</t>
  </si>
  <si>
    <t>Amount of petroleum produced from each petroleum pool (please add more rows to tables as required)</t>
  </si>
  <si>
    <t>Reservoir name (if different to pool name)</t>
  </si>
  <si>
    <t>Reference Date</t>
  </si>
  <si>
    <t xml:space="preserve">Project Name or notional project associated with production </t>
  </si>
  <si>
    <t xml:space="preserve">Brief description of the field and pool(s) </t>
  </si>
  <si>
    <t>Brief description of development associated with production</t>
  </si>
  <si>
    <t>Produced to Reference Date</t>
  </si>
  <si>
    <t>Injected to Reference Date</t>
  </si>
  <si>
    <t>Fuel or Consumed in Operations to Reference Date</t>
  </si>
  <si>
    <t>Flared or Vented to Reference Date</t>
  </si>
  <si>
    <t>Annual</t>
  </si>
  <si>
    <t>Cumulative</t>
  </si>
  <si>
    <t>Water (MMbbl))</t>
  </si>
  <si>
    <t>Water (GL)</t>
  </si>
  <si>
    <r>
      <t>Note – Volumes reported at Standard Conditions, 60° F (15.56° C) and 1 atm (101.325 kPa); 1 cf = 0.02831685 m</t>
    </r>
    <r>
      <rPr>
        <vertAlign val="super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>; 1 MMBbl = 0.1589873 GL</t>
    </r>
  </si>
  <si>
    <t>Production Licence Forecast Table</t>
  </si>
  <si>
    <t>Production forecast for each producing project or potential development project (please add more rows to tables as required)</t>
  </si>
  <si>
    <t>Please add more 'year' columns to forecast as required</t>
  </si>
  <si>
    <t>Please clearly state the date on which it is estimated the recovery of petroleum from the licence area will cease.</t>
  </si>
  <si>
    <t>Estimated Cessation of Production Date</t>
  </si>
  <si>
    <t>Basis (Reserves and/or Contingent Resources)</t>
  </si>
  <si>
    <t>Uncertainty ( Probabilistic (P90, P50 or P10) or deterministic (low, best or high) or 1P, 2P or 3P and 1C, 2C or 3C</t>
  </si>
  <si>
    <t>Year</t>
  </si>
  <si>
    <t>Details of leads and prospects (please add more rows to tables as required)</t>
  </si>
  <si>
    <t>Title</t>
  </si>
  <si>
    <t>Summary of progress in characterisation or understanding of lead/ prospect (e.g., new seismic, revised mapping, charge modelling, change to resource estimate, plans for drilling)</t>
  </si>
  <si>
    <t>Probability</t>
  </si>
  <si>
    <t>Low</t>
  </si>
  <si>
    <t>Best</t>
  </si>
  <si>
    <t>High</t>
  </si>
  <si>
    <t>Field:</t>
  </si>
  <si>
    <t>Facility:</t>
  </si>
  <si>
    <t>Start year</t>
  </si>
  <si>
    <t>Inflation rates</t>
  </si>
  <si>
    <t>Discount rate</t>
  </si>
  <si>
    <t>Product price inflation</t>
  </si>
  <si>
    <t>%</t>
  </si>
  <si>
    <t>Discount date</t>
  </si>
  <si>
    <t>Capital cost inflation</t>
  </si>
  <si>
    <t>etc</t>
  </si>
  <si>
    <t>Reporting currency</t>
  </si>
  <si>
    <t>Exchange rate</t>
  </si>
  <si>
    <t>Product prices</t>
  </si>
  <si>
    <t>Gas price</t>
  </si>
  <si>
    <t>currency/GJ</t>
  </si>
  <si>
    <t>Tax assumptions</t>
  </si>
  <si>
    <t>LNG price</t>
  </si>
  <si>
    <t>currency/MMBtu</t>
  </si>
  <si>
    <t>Tax rate</t>
  </si>
  <si>
    <t xml:space="preserve">Oil price </t>
  </si>
  <si>
    <t>currency/Bbl</t>
  </si>
  <si>
    <t>Depreciation method</t>
  </si>
  <si>
    <t>Condensate price</t>
  </si>
  <si>
    <t>LTBR</t>
  </si>
  <si>
    <t>LPG</t>
  </si>
  <si>
    <t>currency/unit</t>
  </si>
  <si>
    <t>GDP rate</t>
  </si>
  <si>
    <t>Tariff rates</t>
  </si>
  <si>
    <t>Conversion factors</t>
  </si>
  <si>
    <t>Tariff component</t>
  </si>
  <si>
    <t>Bcf to PJ</t>
  </si>
  <si>
    <t>eg. Transport tariff</t>
  </si>
  <si>
    <t>PJ to Tonnes</t>
  </si>
  <si>
    <t>eg. Processing tariff</t>
  </si>
  <si>
    <t>PJ to Bbtu</t>
  </si>
  <si>
    <t>eg. Liquefaction tariff</t>
  </si>
  <si>
    <t>eg. Field fixed</t>
  </si>
  <si>
    <t>Gas to MMBOE</t>
  </si>
  <si>
    <t>eg. Field variable</t>
  </si>
  <si>
    <t>Condensate to MMBOE</t>
  </si>
  <si>
    <t>currency/tonne</t>
  </si>
  <si>
    <t>Fuel/flare gas %</t>
  </si>
  <si>
    <t>Inerts %</t>
  </si>
  <si>
    <t>eg. Capital costs</t>
  </si>
  <si>
    <t>% + / -</t>
  </si>
  <si>
    <t>Feed Gas</t>
  </si>
  <si>
    <t>*Feed gas: Raw gas less non-sales quantities. Non-sales quantities include petroleum consumed as lease fuel, flared, or lost in processing, plus non-hydrocarbons that must be removed (including water).</t>
  </si>
  <si>
    <t>REAL</t>
  </si>
  <si>
    <t>TOTAL</t>
  </si>
  <si>
    <t>…..</t>
  </si>
  <si>
    <t>Annual production</t>
  </si>
  <si>
    <t>specify units</t>
  </si>
  <si>
    <t>Field 1</t>
  </si>
  <si>
    <t>Raw gas *</t>
  </si>
  <si>
    <t>* see Assumptions tab</t>
  </si>
  <si>
    <t xml:space="preserve">MMscf/d </t>
  </si>
  <si>
    <t>Oil</t>
  </si>
  <si>
    <t>Kbbl/d</t>
  </si>
  <si>
    <t>Condensate</t>
  </si>
  <si>
    <t>CO2</t>
  </si>
  <si>
    <t>unit/d</t>
  </si>
  <si>
    <t>… list other products</t>
  </si>
  <si>
    <t>MMBOE</t>
  </si>
  <si>
    <t>Feed Gas *</t>
  </si>
  <si>
    <t>Bcf</t>
  </si>
  <si>
    <t>Domgas</t>
  </si>
  <si>
    <t>PJ</t>
  </si>
  <si>
    <t>LNG</t>
  </si>
  <si>
    <t>eg. BBTU</t>
  </si>
  <si>
    <t>eg. '000 bbls</t>
  </si>
  <si>
    <t>eg. Ktonnes</t>
  </si>
  <si>
    <t>e.g. MTPA</t>
  </si>
  <si>
    <t>describe units</t>
  </si>
  <si>
    <t>Field 2 etc</t>
  </si>
  <si>
    <t>Revenue</t>
  </si>
  <si>
    <t>currency</t>
  </si>
  <si>
    <t>Other product</t>
  </si>
  <si>
    <t>Revenue field 1</t>
  </si>
  <si>
    <t>Revenue field 2 etc</t>
  </si>
  <si>
    <t>CAPEX</t>
  </si>
  <si>
    <t>Joint project</t>
  </si>
  <si>
    <t>Exploration</t>
  </si>
  <si>
    <t>Appraisal</t>
  </si>
  <si>
    <t>Upstream</t>
  </si>
  <si>
    <t>Downstream</t>
  </si>
  <si>
    <t>Other (provide details)</t>
  </si>
  <si>
    <t>CAPEX joint project</t>
  </si>
  <si>
    <t>Downstream (if separate from Joint project)</t>
  </si>
  <si>
    <t>CAPEX field 1</t>
  </si>
  <si>
    <t>CAPEX field 2 etc</t>
  </si>
  <si>
    <t>Total CAPEX</t>
  </si>
  <si>
    <t>OPEX</t>
  </si>
  <si>
    <t>Joint Project</t>
  </si>
  <si>
    <t>OPEX joint project</t>
  </si>
  <si>
    <t>OPEX field 1</t>
  </si>
  <si>
    <t>OPEX field 2 etc</t>
  </si>
  <si>
    <t>Total OPEX</t>
  </si>
  <si>
    <t>Cost</t>
  </si>
  <si>
    <t xml:space="preserve">Tariff </t>
  </si>
  <si>
    <t>ABEX</t>
  </si>
  <si>
    <t>ABEX joint project</t>
  </si>
  <si>
    <t>ABEX field 1</t>
  </si>
  <si>
    <t>ABEX field 2 etc</t>
  </si>
  <si>
    <t>Total ABEX</t>
  </si>
  <si>
    <t>Royalties/ excise</t>
  </si>
  <si>
    <t>Before tax cash flow</t>
  </si>
  <si>
    <t>PRRT</t>
  </si>
  <si>
    <t>Income tax</t>
  </si>
  <si>
    <t>After tax cash flow</t>
  </si>
  <si>
    <t>Other reportable items</t>
  </si>
  <si>
    <t>Depreciation</t>
  </si>
  <si>
    <t>Results</t>
  </si>
  <si>
    <t>Net cashflow (nominal)</t>
  </si>
  <si>
    <t>Net cashflow (real)</t>
  </si>
  <si>
    <t>Internal rate of return</t>
  </si>
  <si>
    <t>NPV (%)</t>
  </si>
  <si>
    <t>Total</t>
  </si>
  <si>
    <t>Phase 1 capex</t>
  </si>
  <si>
    <t>Capex</t>
  </si>
  <si>
    <t>Drilling</t>
  </si>
  <si>
    <t>nominal currency</t>
  </si>
  <si>
    <t>Subsea</t>
  </si>
  <si>
    <t xml:space="preserve">Facilities </t>
  </si>
  <si>
    <t>Other (Specify)</t>
  </si>
  <si>
    <t>Phase 2 capex etc</t>
  </si>
  <si>
    <t>Phase 2 capex etc…</t>
  </si>
  <si>
    <r>
      <rPr>
        <sz val="11"/>
        <color rgb="FF000000"/>
        <rFont val="Calibri"/>
        <family val="2"/>
      </rPr>
      <t xml:space="preserve">Raw gas* mmscf/d
</t>
    </r>
    <r>
      <rPr>
        <sz val="8"/>
        <color rgb="FF000000"/>
        <rFont val="Calibri"/>
        <family val="2"/>
      </rPr>
      <t>(* see Assumptions Tab)</t>
    </r>
  </si>
  <si>
    <t>Production</t>
  </si>
  <si>
    <t>Phase 1</t>
  </si>
  <si>
    <t>mmscf/d</t>
  </si>
  <si>
    <t>Phase 2 (incremental)</t>
  </si>
  <si>
    <t>Phase 1 *
(* see Assumptions Tab)</t>
  </si>
  <si>
    <t>Sales Gas Total</t>
  </si>
  <si>
    <t>Sales Gas Export</t>
  </si>
  <si>
    <t>BBTU</t>
  </si>
  <si>
    <t>eg '000 Bbls</t>
  </si>
  <si>
    <t>eg Ktonnes</t>
  </si>
  <si>
    <t>Carbon</t>
  </si>
  <si>
    <t>eg tonnes</t>
  </si>
  <si>
    <r>
      <t xml:space="preserve">Phase 2*
</t>
    </r>
    <r>
      <rPr>
        <sz val="8"/>
        <color theme="1"/>
        <rFont val="Calibri"/>
        <family val="2"/>
        <scheme val="minor"/>
      </rPr>
      <t>(* see Assumptions Tab)</t>
    </r>
  </si>
  <si>
    <t>Feed gas</t>
  </si>
  <si>
    <t>eg BBTU</t>
  </si>
  <si>
    <r>
      <t xml:space="preserve">Phase 1 *
</t>
    </r>
    <r>
      <rPr>
        <sz val="8"/>
        <color theme="1"/>
        <rFont val="Calibri"/>
        <family val="2"/>
        <scheme val="minor"/>
      </rPr>
      <t>(* see Assumptions Tab)</t>
    </r>
  </si>
  <si>
    <t>Category</t>
  </si>
  <si>
    <t>Units</t>
  </si>
  <si>
    <t>Description</t>
  </si>
  <si>
    <t>Joint infrastructure cost (real)</t>
  </si>
  <si>
    <t>Field 1 cost (real)</t>
  </si>
  <si>
    <t>Field 2 cost (real)</t>
  </si>
  <si>
    <t xml:space="preserve">Production rate </t>
  </si>
  <si>
    <t>Maximum rate (daily rate field units)</t>
  </si>
  <si>
    <t>Annual average (daily rate field units)</t>
  </si>
  <si>
    <t>Development wells</t>
  </si>
  <si>
    <t>Number of wells</t>
  </si>
  <si>
    <t>Well type</t>
  </si>
  <si>
    <t>Number of days</t>
  </si>
  <si>
    <t>Offshore pipelines</t>
  </si>
  <si>
    <t>Material</t>
  </si>
  <si>
    <t>Size/capacity</t>
  </si>
  <si>
    <t>Distance (Km)</t>
  </si>
  <si>
    <t>Rig</t>
  </si>
  <si>
    <t>Rig type</t>
  </si>
  <si>
    <t>Est daily cost ($)</t>
  </si>
  <si>
    <t>Mobilisation ($)</t>
  </si>
  <si>
    <t>Demobilisation ($)</t>
  </si>
  <si>
    <t>Subsea infrastructure components</t>
  </si>
  <si>
    <t>Number of manifolds</t>
  </si>
  <si>
    <t>Number of flowlines (Km)</t>
  </si>
  <si>
    <t>Production facilities</t>
  </si>
  <si>
    <t>Facility type</t>
  </si>
  <si>
    <t>Capacities (water handling, raw gas rate, gas export rate, liquids handling, storage, etc)</t>
  </si>
  <si>
    <t>If compression is expected</t>
  </si>
  <si>
    <t>Costs ($) and timing (year)</t>
  </si>
  <si>
    <t xml:space="preserve">Relocation and decommissioning </t>
  </si>
  <si>
    <t>Pre-FID ($)</t>
  </si>
  <si>
    <t>Future exploration/appraisal ($)</t>
  </si>
  <si>
    <t>Owners costs (%)</t>
  </si>
  <si>
    <t>Contingency (%)</t>
  </si>
  <si>
    <t>Annual operating costs ($)</t>
  </si>
  <si>
    <t>Subparagraphs 28(2)(e)(i-iv) of the OPGGS (Resource Management and Administration) Regulations 2025</t>
  </si>
  <si>
    <t>Paragraph 28(2)(a) of the OPGGS (Resource Management and Administration) Regulations 2025</t>
  </si>
  <si>
    <t>Subparagraphs 28(2)(d)(i-iii) of the OPGGS (Resource Management and Administration) Regulations 2025</t>
  </si>
  <si>
    <t>Paragraph 28(2)(h) of the OPGGS (Resource Management and Administration) Regulations 2025</t>
  </si>
  <si>
    <t>Subparagraphs 28(2)(e)(i-iii) of the OPGGS (Resource Management and Administration) Regulations 2025</t>
  </si>
  <si>
    <t>Petroleum production licence</t>
  </si>
  <si>
    <t>Prospective resource reporting table</t>
  </si>
  <si>
    <t>Reference date</t>
  </si>
  <si>
    <t>Name of prospect / lead</t>
  </si>
  <si>
    <t>Target hydrocarbon (oil/gas)</t>
  </si>
  <si>
    <t>Petroleum system (target reservoir/source rock)</t>
  </si>
  <si>
    <t>Trapping mechanism</t>
  </si>
  <si>
    <t>New (identified during the year) or existing</t>
  </si>
  <si>
    <t>Progressed during the year (Y/N)</t>
  </si>
  <si>
    <t>Field units :</t>
  </si>
  <si>
    <t xml:space="preserve">Name of prospect </t>
  </si>
  <si>
    <t>of success</t>
  </si>
  <si>
    <t xml:space="preserve">Prospective oil/condensate in place in MMbbl </t>
  </si>
  <si>
    <t xml:space="preserve">Prospective gas in place in Bcf </t>
  </si>
  <si>
    <t>Prospective oil/condensate resources in MMbbl</t>
  </si>
  <si>
    <t>Prospective gas resources in Bcf</t>
  </si>
  <si>
    <t>Prospective oil/condensate in place in GL</t>
  </si>
  <si>
    <t>Prospective gas in place (10^9 m3)</t>
  </si>
  <si>
    <t>Prospective oil/condensate resources in GL</t>
  </si>
  <si>
    <t>Prospective gas resources (10^9 m3)</t>
  </si>
  <si>
    <t>SI unit equivalent:</t>
  </si>
  <si>
    <t>Note – Volumes reported at standard conditions, 60° F (15.56° C) and 1 atm (101.325 kPa); 1 cf = 0.02831685 m3; 1 MMBbl = 0.1589873 GL</t>
  </si>
  <si>
    <t>Capital components and costs</t>
  </si>
  <si>
    <t xml:space="preserve">Development concept: </t>
  </si>
  <si>
    <t>Phased capital campaigns and production</t>
  </si>
  <si>
    <t>Cash flow - nominal currency</t>
  </si>
  <si>
    <t>Nominal currency</t>
  </si>
  <si>
    <t>Tariff revenue</t>
  </si>
  <si>
    <t>Total revenue</t>
  </si>
  <si>
    <t>Carbon cost</t>
  </si>
  <si>
    <t>Total carbon cost</t>
  </si>
  <si>
    <t>Tariff cost</t>
  </si>
  <si>
    <t>Total tariff</t>
  </si>
  <si>
    <t>Key assumptions and definitions</t>
  </si>
  <si>
    <t>Model assumptions</t>
  </si>
  <si>
    <t>Economic assumptions</t>
  </si>
  <si>
    <t>Cost estimate class</t>
  </si>
  <si>
    <t>Key definitions</t>
  </si>
  <si>
    <t>Raw gas</t>
  </si>
  <si>
    <t>*Reference point: Gas produced inclusive of associated non-hydrocarbon components (eg. inerts ) and associated hydrocarbon liquids at processing facility receipt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</si>
</sst>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24"/>
      <name val="Times New Roman"/>
      <family val="1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8"/>
      <name val="Times New Roman"/>
      <family val="1"/>
    </font>
    <font>
      <sz val="14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24"/>
      <name val="Aptos"/>
      <family val="2"/>
    </font>
    <font>
      <sz val="12"/>
      <color theme="1"/>
      <name val="Aptos"/>
      <family val="2"/>
    </font>
    <font>
      <sz val="16"/>
      <name val="Aptos"/>
      <family val="2"/>
    </font>
    <font>
      <sz val="16"/>
      <color theme="1"/>
      <name val="Aptos"/>
      <family val="2"/>
    </font>
    <font>
      <sz val="16"/>
      <color rgb="FF000000"/>
      <name val="Aptos"/>
      <family val="2"/>
    </font>
    <font>
      <sz val="12"/>
      <name val="Aptos"/>
      <family val="2"/>
    </font>
    <font>
      <vertAlign val="superscript"/>
      <sz val="12"/>
      <color theme="1"/>
      <name val="Aptos"/>
      <family val="2"/>
    </font>
    <font>
      <sz val="14"/>
      <color theme="1"/>
      <name val="Aptos"/>
      <family val="2"/>
    </font>
    <font>
      <sz val="12"/>
      <color rgb="FF000000"/>
      <name val="Aptos"/>
      <family val="2"/>
    </font>
    <font>
      <b/>
      <sz val="10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20"/>
      <color theme="1"/>
      <name val="Aptos"/>
      <family val="2"/>
    </font>
    <font>
      <sz val="18"/>
      <color theme="1"/>
      <name val="Aptos"/>
      <family val="2"/>
    </font>
    <font>
      <vertAlign val="subscript"/>
      <sz val="12"/>
      <color rgb="FF000000"/>
      <name val="Aptos"/>
      <family val="2"/>
    </font>
    <font>
      <sz val="20"/>
      <name val="Aptos"/>
      <family val="2"/>
    </font>
    <font>
      <sz val="14"/>
      <name val="Aptos"/>
      <family val="2"/>
    </font>
    <font>
      <b/>
      <sz val="12"/>
      <color rgb="FF000000"/>
      <name val="Aptos"/>
      <family val="2"/>
    </font>
    <font>
      <b/>
      <sz val="12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4C6E7"/>
        <bgColor rgb="FF000000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9" fillId="0" borderId="9" applyNumberFormat="0" applyFill="0" applyBorder="0" applyAlignment="0" applyProtection="0"/>
    <xf numFmtId="0" fontId="30" fillId="0" borderId="10" applyNumberFormat="0" applyFill="0" applyBorder="0" applyAlignment="0" applyProtection="0"/>
    <xf numFmtId="0" fontId="3" fillId="0" borderId="0" applyNumberFormat="0" applyFill="0" applyAlignment="0" applyProtection="0"/>
  </cellStyleXfs>
  <cellXfs count="392">
    <xf numFmtId="0" fontId="0" fillId="0" borderId="0" xfId="0"/>
    <xf numFmtId="0" fontId="1" fillId="4" borderId="0" xfId="3" applyFill="1"/>
    <xf numFmtId="0" fontId="1" fillId="4" borderId="0" xfId="3" applyFill="1" applyAlignment="1">
      <alignment horizontal="left"/>
    </xf>
    <xf numFmtId="0" fontId="1" fillId="5" borderId="0" xfId="3" applyFill="1"/>
    <xf numFmtId="0" fontId="1" fillId="5" borderId="0" xfId="3" applyFill="1" applyAlignment="1">
      <alignment horizontal="left"/>
    </xf>
    <xf numFmtId="0" fontId="6" fillId="5" borderId="0" xfId="3" applyFont="1" applyFill="1"/>
    <xf numFmtId="0" fontId="7" fillId="6" borderId="11" xfId="3" applyFont="1" applyFill="1" applyBorder="1" applyAlignment="1">
      <alignment horizontal="left" vertical="center" indent="1"/>
    </xf>
    <xf numFmtId="0" fontId="8" fillId="7" borderId="12" xfId="3" applyFont="1" applyFill="1" applyBorder="1" applyAlignment="1">
      <alignment vertical="center"/>
    </xf>
    <xf numFmtId="0" fontId="7" fillId="6" borderId="13" xfId="3" applyFont="1" applyFill="1" applyBorder="1" applyAlignment="1">
      <alignment horizontal="left" vertical="center" indent="1"/>
    </xf>
    <xf numFmtId="0" fontId="8" fillId="7" borderId="14" xfId="3" applyFont="1" applyFill="1" applyBorder="1" applyAlignment="1">
      <alignment vertical="center"/>
    </xf>
    <xf numFmtId="0" fontId="7" fillId="6" borderId="15" xfId="3" applyFont="1" applyFill="1" applyBorder="1" applyAlignment="1">
      <alignment horizontal="left" vertical="center" indent="1"/>
    </xf>
    <xf numFmtId="0" fontId="8" fillId="7" borderId="16" xfId="3" applyFont="1" applyFill="1" applyBorder="1" applyAlignment="1">
      <alignment vertical="center"/>
    </xf>
    <xf numFmtId="0" fontId="6" fillId="0" borderId="17" xfId="3" applyFont="1" applyBorder="1" applyAlignment="1">
      <alignment horizontal="left" indent="1"/>
    </xf>
    <xf numFmtId="0" fontId="1" fillId="0" borderId="18" xfId="3" applyBorder="1" applyAlignment="1">
      <alignment horizontal="left" indent="1"/>
    </xf>
    <xf numFmtId="0" fontId="1" fillId="0" borderId="18" xfId="3" applyBorder="1" applyAlignment="1">
      <alignment horizontal="left"/>
    </xf>
    <xf numFmtId="0" fontId="1" fillId="0" borderId="18" xfId="3" applyBorder="1"/>
    <xf numFmtId="0" fontId="6" fillId="0" borderId="18" xfId="3" applyFont="1" applyBorder="1" applyAlignment="1">
      <alignment horizontal="left" indent="1"/>
    </xf>
    <xf numFmtId="0" fontId="1" fillId="0" borderId="19" xfId="3" applyBorder="1"/>
    <xf numFmtId="0" fontId="1" fillId="0" borderId="20" xfId="3" applyBorder="1" applyAlignment="1">
      <alignment horizontal="left" indent="1"/>
    </xf>
    <xf numFmtId="0" fontId="9" fillId="0" borderId="0" xfId="3" applyFont="1" applyAlignment="1">
      <alignment horizontal="left" indent="1"/>
    </xf>
    <xf numFmtId="0" fontId="1" fillId="7" borderId="0" xfId="3" applyFill="1" applyAlignment="1">
      <alignment horizontal="left"/>
    </xf>
    <xf numFmtId="0" fontId="1" fillId="0" borderId="0" xfId="3"/>
    <xf numFmtId="0" fontId="1" fillId="0" borderId="0" xfId="3" applyAlignment="1">
      <alignment horizontal="left" indent="1"/>
    </xf>
    <xf numFmtId="0" fontId="10" fillId="0" borderId="0" xfId="3" applyFont="1" applyAlignment="1">
      <alignment horizontal="left" indent="1"/>
    </xf>
    <xf numFmtId="0" fontId="1" fillId="0" borderId="21" xfId="3" applyBorder="1" applyAlignment="1">
      <alignment horizontal="left"/>
    </xf>
    <xf numFmtId="9" fontId="1" fillId="7" borderId="0" xfId="3" applyNumberFormat="1" applyFill="1" applyAlignment="1">
      <alignment horizontal="left"/>
    </xf>
    <xf numFmtId="9" fontId="9" fillId="7" borderId="0" xfId="3" applyNumberFormat="1" applyFont="1" applyFill="1" applyAlignment="1">
      <alignment horizontal="center"/>
    </xf>
    <xf numFmtId="0" fontId="1" fillId="0" borderId="21" xfId="3" applyBorder="1" applyAlignment="1">
      <alignment horizontal="center"/>
    </xf>
    <xf numFmtId="0" fontId="9" fillId="7" borderId="0" xfId="3" applyFont="1" applyFill="1" applyAlignment="1">
      <alignment horizontal="center"/>
    </xf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9" fillId="0" borderId="0" xfId="3" applyFont="1" applyAlignment="1">
      <alignment horizontal="left"/>
    </xf>
    <xf numFmtId="0" fontId="10" fillId="0" borderId="20" xfId="3" applyFont="1" applyBorder="1" applyAlignment="1">
      <alignment horizontal="left" indent="1"/>
    </xf>
    <xf numFmtId="0" fontId="9" fillId="0" borderId="0" xfId="3" applyFont="1" applyAlignment="1">
      <alignment horizontal="center"/>
    </xf>
    <xf numFmtId="0" fontId="9" fillId="0" borderId="0" xfId="3" applyFont="1"/>
    <xf numFmtId="0" fontId="1" fillId="0" borderId="21" xfId="3" applyBorder="1"/>
    <xf numFmtId="10" fontId="1" fillId="7" borderId="0" xfId="3" applyNumberFormat="1" applyFill="1" applyAlignment="1">
      <alignment horizontal="left"/>
    </xf>
    <xf numFmtId="9" fontId="1" fillId="0" borderId="0" xfId="3" applyNumberFormat="1" applyAlignment="1">
      <alignment horizontal="left"/>
    </xf>
    <xf numFmtId="0" fontId="1" fillId="0" borderId="22" xfId="3" applyBorder="1" applyAlignment="1">
      <alignment horizontal="left" indent="1"/>
    </xf>
    <xf numFmtId="0" fontId="1" fillId="0" borderId="23" xfId="3" applyBorder="1" applyAlignment="1">
      <alignment horizontal="left" indent="1"/>
    </xf>
    <xf numFmtId="0" fontId="1" fillId="0" borderId="23" xfId="3" applyBorder="1" applyAlignment="1">
      <alignment horizontal="left"/>
    </xf>
    <xf numFmtId="0" fontId="1" fillId="0" borderId="23" xfId="3" applyBorder="1"/>
    <xf numFmtId="0" fontId="1" fillId="0" borderId="23" xfId="3" applyBorder="1" applyAlignment="1">
      <alignment horizontal="center"/>
    </xf>
    <xf numFmtId="0" fontId="1" fillId="0" borderId="24" xfId="3" applyBorder="1"/>
    <xf numFmtId="0" fontId="9" fillId="0" borderId="0" xfId="3" applyFont="1" applyAlignment="1">
      <alignment horizontal="left" vertical="center" wrapText="1" indent="1"/>
    </xf>
    <xf numFmtId="0" fontId="1" fillId="0" borderId="22" xfId="3" applyBorder="1"/>
    <xf numFmtId="0" fontId="9" fillId="0" borderId="23" xfId="3" applyFont="1" applyBorder="1" applyAlignment="1">
      <alignment vertical="center" wrapText="1"/>
    </xf>
    <xf numFmtId="0" fontId="9" fillId="4" borderId="0" xfId="3" applyFont="1" applyFill="1"/>
    <xf numFmtId="0" fontId="9" fillId="5" borderId="0" xfId="3" applyFont="1" applyFill="1"/>
    <xf numFmtId="0" fontId="11" fillId="7" borderId="12" xfId="3" applyFont="1" applyFill="1" applyBorder="1" applyAlignment="1">
      <alignment vertical="center"/>
    </xf>
    <xf numFmtId="0" fontId="11" fillId="7" borderId="14" xfId="3" applyFont="1" applyFill="1" applyBorder="1" applyAlignment="1">
      <alignment vertical="center"/>
    </xf>
    <xf numFmtId="0" fontId="11" fillId="7" borderId="16" xfId="3" applyFont="1" applyFill="1" applyBorder="1" applyAlignment="1">
      <alignment vertical="center"/>
    </xf>
    <xf numFmtId="0" fontId="1" fillId="5" borderId="0" xfId="3" applyFill="1" applyAlignment="1">
      <alignment horizontal="left" indent="1"/>
    </xf>
    <xf numFmtId="0" fontId="12" fillId="0" borderId="17" xfId="3" applyFont="1" applyBorder="1" applyAlignment="1">
      <alignment horizontal="left" indent="1"/>
    </xf>
    <xf numFmtId="0" fontId="13" fillId="0" borderId="18" xfId="3" applyFont="1" applyBorder="1"/>
    <xf numFmtId="0" fontId="9" fillId="0" borderId="18" xfId="3" applyFont="1" applyBorder="1"/>
    <xf numFmtId="0" fontId="5" fillId="0" borderId="0" xfId="3" applyFont="1" applyAlignment="1">
      <alignment horizontal="center"/>
    </xf>
    <xf numFmtId="0" fontId="5" fillId="0" borderId="25" xfId="3" applyFont="1" applyBorder="1" applyAlignment="1">
      <alignment horizontal="center"/>
    </xf>
    <xf numFmtId="0" fontId="5" fillId="0" borderId="23" xfId="3" applyFont="1" applyBorder="1" applyAlignment="1">
      <alignment horizontal="center"/>
    </xf>
    <xf numFmtId="0" fontId="14" fillId="0" borderId="24" xfId="3" applyFont="1" applyBorder="1" applyAlignment="1">
      <alignment horizontal="center" wrapText="1"/>
    </xf>
    <xf numFmtId="0" fontId="15" fillId="5" borderId="0" xfId="3" applyFont="1" applyFill="1"/>
    <xf numFmtId="0" fontId="16" fillId="0" borderId="20" xfId="3" applyFont="1" applyBorder="1" applyAlignment="1">
      <alignment horizontal="left" indent="1"/>
    </xf>
    <xf numFmtId="0" fontId="17" fillId="0" borderId="0" xfId="3" applyFont="1"/>
    <xf numFmtId="0" fontId="1" fillId="0" borderId="26" xfId="3" applyBorder="1"/>
    <xf numFmtId="0" fontId="13" fillId="7" borderId="27" xfId="3" applyFont="1" applyFill="1" applyBorder="1" applyAlignment="1">
      <alignment horizontal="center" vertical="center"/>
    </xf>
    <xf numFmtId="0" fontId="9" fillId="0" borderId="28" xfId="3" applyFont="1" applyBorder="1" applyAlignment="1">
      <alignment horizontal="left" indent="1"/>
    </xf>
    <xf numFmtId="0" fontId="18" fillId="0" borderId="28" xfId="3" applyFont="1" applyBorder="1"/>
    <xf numFmtId="0" fontId="19" fillId="0" borderId="28" xfId="3" applyFont="1" applyBorder="1" applyAlignment="1">
      <alignment horizontal="center"/>
    </xf>
    <xf numFmtId="0" fontId="1" fillId="0" borderId="28" xfId="3" applyBorder="1"/>
    <xf numFmtId="164" fontId="0" fillId="0" borderId="3" xfId="4" applyNumberFormat="1" applyFont="1" applyFill="1" applyBorder="1"/>
    <xf numFmtId="164" fontId="0" fillId="7" borderId="28" xfId="4" applyNumberFormat="1" applyFont="1" applyFill="1" applyBorder="1"/>
    <xf numFmtId="164" fontId="0" fillId="7" borderId="29" xfId="4" applyNumberFormat="1" applyFont="1" applyFill="1" applyBorder="1"/>
    <xf numFmtId="0" fontId="13" fillId="7" borderId="20" xfId="3" applyFont="1" applyFill="1" applyBorder="1" applyAlignment="1">
      <alignment horizontal="center" vertical="center"/>
    </xf>
    <xf numFmtId="0" fontId="19" fillId="0" borderId="0" xfId="3" applyFont="1" applyAlignment="1">
      <alignment horizontal="center"/>
    </xf>
    <xf numFmtId="164" fontId="0" fillId="0" borderId="25" xfId="4" applyNumberFormat="1" applyFont="1" applyFill="1" applyBorder="1"/>
    <xf numFmtId="164" fontId="0" fillId="7" borderId="0" xfId="4" applyNumberFormat="1" applyFont="1" applyFill="1" applyBorder="1"/>
    <xf numFmtId="164" fontId="0" fillId="7" borderId="21" xfId="4" applyNumberFormat="1" applyFont="1" applyFill="1" applyBorder="1"/>
    <xf numFmtId="164" fontId="0" fillId="0" borderId="0" xfId="4" applyNumberFormat="1" applyFont="1" applyFill="1" applyBorder="1"/>
    <xf numFmtId="164" fontId="0" fillId="0" borderId="26" xfId="4" applyNumberFormat="1" applyFont="1" applyFill="1" applyBorder="1"/>
    <xf numFmtId="164" fontId="0" fillId="0" borderId="21" xfId="4" applyNumberFormat="1" applyFont="1" applyFill="1" applyBorder="1"/>
    <xf numFmtId="165" fontId="9" fillId="0" borderId="30" xfId="4" applyNumberFormat="1" applyFont="1" applyFill="1" applyBorder="1"/>
    <xf numFmtId="165" fontId="0" fillId="0" borderId="30" xfId="4" applyNumberFormat="1" applyFont="1" applyFill="1" applyBorder="1"/>
    <xf numFmtId="165" fontId="19" fillId="0" borderId="30" xfId="4" applyNumberFormat="1" applyFont="1" applyFill="1" applyBorder="1" applyAlignment="1">
      <alignment horizontal="center"/>
    </xf>
    <xf numFmtId="165" fontId="0" fillId="0" borderId="31" xfId="4" applyNumberFormat="1" applyFont="1" applyFill="1" applyBorder="1"/>
    <xf numFmtId="164" fontId="20" fillId="7" borderId="32" xfId="4" applyNumberFormat="1" applyFont="1" applyFill="1" applyBorder="1"/>
    <xf numFmtId="164" fontId="20" fillId="7" borderId="30" xfId="4" applyNumberFormat="1" applyFont="1" applyFill="1" applyBorder="1"/>
    <xf numFmtId="164" fontId="20" fillId="7" borderId="33" xfId="4" applyNumberFormat="1" applyFont="1" applyFill="1" applyBorder="1"/>
    <xf numFmtId="0" fontId="18" fillId="0" borderId="0" xfId="3" applyFont="1"/>
    <xf numFmtId="0" fontId="1" fillId="7" borderId="0" xfId="3" applyFill="1"/>
    <xf numFmtId="0" fontId="1" fillId="7" borderId="21" xfId="3" applyFill="1" applyBorder="1"/>
    <xf numFmtId="165" fontId="0" fillId="7" borderId="0" xfId="4" applyNumberFormat="1" applyFont="1" applyFill="1" applyBorder="1"/>
    <xf numFmtId="165" fontId="0" fillId="7" borderId="21" xfId="4" applyNumberFormat="1" applyFont="1" applyFill="1" applyBorder="1"/>
    <xf numFmtId="165" fontId="0" fillId="0" borderId="0" xfId="4" applyNumberFormat="1" applyFont="1" applyFill="1" applyBorder="1"/>
    <xf numFmtId="0" fontId="19" fillId="0" borderId="0" xfId="3" quotePrefix="1" applyFont="1" applyAlignment="1">
      <alignment horizontal="center"/>
    </xf>
    <xf numFmtId="0" fontId="9" fillId="0" borderId="23" xfId="3" applyFont="1" applyBorder="1" applyAlignment="1">
      <alignment horizontal="left" indent="1"/>
    </xf>
    <xf numFmtId="0" fontId="19" fillId="0" borderId="23" xfId="3" applyFont="1" applyBorder="1" applyAlignment="1">
      <alignment horizontal="center"/>
    </xf>
    <xf numFmtId="165" fontId="0" fillId="0" borderId="23" xfId="4" applyNumberFormat="1" applyFont="1" applyFill="1" applyBorder="1"/>
    <xf numFmtId="165" fontId="0" fillId="0" borderId="34" xfId="4" applyNumberFormat="1" applyFont="1" applyFill="1" applyBorder="1"/>
    <xf numFmtId="164" fontId="20" fillId="7" borderId="35" xfId="4" applyNumberFormat="1" applyFont="1" applyFill="1" applyBorder="1"/>
    <xf numFmtId="164" fontId="20" fillId="7" borderId="23" xfId="4" applyNumberFormat="1" applyFont="1" applyFill="1" applyBorder="1"/>
    <xf numFmtId="164" fontId="20" fillId="7" borderId="24" xfId="4" applyNumberFormat="1" applyFont="1" applyFill="1" applyBorder="1"/>
    <xf numFmtId="0" fontId="1" fillId="0" borderId="36" xfId="3" applyBorder="1"/>
    <xf numFmtId="0" fontId="13" fillId="0" borderId="0" xfId="3" applyFont="1" applyAlignment="1">
      <alignment horizontal="left" indent="1"/>
    </xf>
    <xf numFmtId="164" fontId="0" fillId="7" borderId="37" xfId="4" applyNumberFormat="1" applyFont="1" applyFill="1" applyBorder="1"/>
    <xf numFmtId="0" fontId="1" fillId="0" borderId="38" xfId="3" applyBorder="1" applyAlignment="1">
      <alignment horizontal="left" indent="1"/>
    </xf>
    <xf numFmtId="0" fontId="9" fillId="0" borderId="39" xfId="3" applyFont="1" applyBorder="1" applyAlignment="1">
      <alignment horizontal="left" indent="1"/>
    </xf>
    <xf numFmtId="0" fontId="1" fillId="0" borderId="39" xfId="3" applyBorder="1"/>
    <xf numFmtId="0" fontId="19" fillId="0" borderId="39" xfId="3" applyFont="1" applyBorder="1" applyAlignment="1">
      <alignment horizontal="center"/>
    </xf>
    <xf numFmtId="0" fontId="1" fillId="0" borderId="40" xfId="3" applyBorder="1"/>
    <xf numFmtId="0" fontId="21" fillId="0" borderId="0" xfId="3" applyFont="1"/>
    <xf numFmtId="0" fontId="21" fillId="0" borderId="21" xfId="3" applyFont="1" applyBorder="1"/>
    <xf numFmtId="0" fontId="21" fillId="5" borderId="0" xfId="3" applyFont="1" applyFill="1"/>
    <xf numFmtId="0" fontId="21" fillId="4" borderId="0" xfId="3" applyFont="1" applyFill="1"/>
    <xf numFmtId="0" fontId="22" fillId="5" borderId="0" xfId="3" applyFont="1" applyFill="1"/>
    <xf numFmtId="0" fontId="22" fillId="0" borderId="0" xfId="3" applyFont="1"/>
    <xf numFmtId="0" fontId="22" fillId="7" borderId="0" xfId="3" applyFont="1" applyFill="1"/>
    <xf numFmtId="0" fontId="22" fillId="0" borderId="25" xfId="3" applyFont="1" applyBorder="1"/>
    <xf numFmtId="43" fontId="22" fillId="7" borderId="0" xfId="4" applyFont="1" applyFill="1" applyBorder="1"/>
    <xf numFmtId="164" fontId="22" fillId="7" borderId="0" xfId="4" applyNumberFormat="1" applyFont="1" applyFill="1" applyBorder="1"/>
    <xf numFmtId="164" fontId="22" fillId="7" borderId="21" xfId="4" applyNumberFormat="1" applyFont="1" applyFill="1" applyBorder="1"/>
    <xf numFmtId="0" fontId="22" fillId="4" borderId="0" xfId="3" applyFont="1" applyFill="1"/>
    <xf numFmtId="165" fontId="22" fillId="7" borderId="0" xfId="4" applyNumberFormat="1" applyFont="1" applyFill="1" applyBorder="1"/>
    <xf numFmtId="165" fontId="22" fillId="7" borderId="21" xfId="4" applyNumberFormat="1" applyFont="1" applyFill="1" applyBorder="1"/>
    <xf numFmtId="165" fontId="0" fillId="7" borderId="23" xfId="4" applyNumberFormat="1" applyFont="1" applyFill="1" applyBorder="1"/>
    <xf numFmtId="0" fontId="4" fillId="0" borderId="20" xfId="3" applyFont="1" applyBorder="1" applyAlignment="1">
      <alignment horizontal="left" indent="1"/>
    </xf>
    <xf numFmtId="0" fontId="5" fillId="5" borderId="0" xfId="3" applyFont="1" applyFill="1"/>
    <xf numFmtId="0" fontId="15" fillId="0" borderId="0" xfId="3" applyFont="1"/>
    <xf numFmtId="165" fontId="0" fillId="7" borderId="28" xfId="4" applyNumberFormat="1" applyFont="1" applyFill="1" applyBorder="1"/>
    <xf numFmtId="165" fontId="0" fillId="0" borderId="3" xfId="4" applyNumberFormat="1" applyFont="1" applyFill="1" applyBorder="1"/>
    <xf numFmtId="165" fontId="0" fillId="7" borderId="29" xfId="4" applyNumberFormat="1" applyFont="1" applyFill="1" applyBorder="1"/>
    <xf numFmtId="165" fontId="0" fillId="0" borderId="25" xfId="4" applyNumberFormat="1" applyFont="1" applyFill="1" applyBorder="1"/>
    <xf numFmtId="165" fontId="0" fillId="7" borderId="37" xfId="4" applyNumberFormat="1" applyFont="1" applyFill="1" applyBorder="1"/>
    <xf numFmtId="43" fontId="0" fillId="7" borderId="0" xfId="4" applyFont="1" applyFill="1" applyBorder="1"/>
    <xf numFmtId="43" fontId="0" fillId="7" borderId="21" xfId="4" applyFont="1" applyFill="1" applyBorder="1"/>
    <xf numFmtId="0" fontId="9" fillId="0" borderId="41" xfId="3" applyFont="1" applyBorder="1" applyAlignment="1">
      <alignment horizontal="left"/>
    </xf>
    <xf numFmtId="0" fontId="1" fillId="0" borderId="41" xfId="3" applyBorder="1"/>
    <xf numFmtId="0" fontId="19" fillId="0" borderId="41" xfId="3" applyFont="1" applyBorder="1" applyAlignment="1">
      <alignment horizontal="center"/>
    </xf>
    <xf numFmtId="165" fontId="0" fillId="0" borderId="41" xfId="4" applyNumberFormat="1" applyFont="1" applyFill="1" applyBorder="1"/>
    <xf numFmtId="165" fontId="0" fillId="0" borderId="4" xfId="4" applyNumberFormat="1" applyFont="1" applyFill="1" applyBorder="1"/>
    <xf numFmtId="165" fontId="0" fillId="0" borderId="42" xfId="4" applyNumberFormat="1" applyFont="1" applyFill="1" applyBorder="1"/>
    <xf numFmtId="0" fontId="15" fillId="0" borderId="20" xfId="3" applyFont="1" applyBorder="1" applyAlignment="1">
      <alignment horizontal="left" indent="1"/>
    </xf>
    <xf numFmtId="165" fontId="0" fillId="0" borderId="0" xfId="4" applyNumberFormat="1" applyFont="1" applyBorder="1"/>
    <xf numFmtId="165" fontId="0" fillId="0" borderId="21" xfId="4" applyNumberFormat="1" applyFont="1" applyBorder="1"/>
    <xf numFmtId="0" fontId="15" fillId="0" borderId="20" xfId="3" applyFont="1" applyBorder="1" applyAlignment="1">
      <alignment vertical="center"/>
    </xf>
    <xf numFmtId="165" fontId="0" fillId="0" borderId="26" xfId="4" applyNumberFormat="1" applyFont="1" applyBorder="1"/>
    <xf numFmtId="0" fontId="15" fillId="7" borderId="20" xfId="3" applyFont="1" applyFill="1" applyBorder="1" applyAlignment="1">
      <alignment horizontal="left" indent="1"/>
    </xf>
    <xf numFmtId="165" fontId="0" fillId="7" borderId="41" xfId="4" applyNumberFormat="1" applyFont="1" applyFill="1" applyBorder="1"/>
    <xf numFmtId="165" fontId="0" fillId="7" borderId="42" xfId="4" applyNumberFormat="1" applyFont="1" applyFill="1" applyBorder="1"/>
    <xf numFmtId="165" fontId="0" fillId="0" borderId="21" xfId="4" applyNumberFormat="1" applyFont="1" applyFill="1" applyBorder="1"/>
    <xf numFmtId="0" fontId="16" fillId="0" borderId="38" xfId="3" applyFont="1" applyBorder="1" applyAlignment="1">
      <alignment horizontal="left" indent="1"/>
    </xf>
    <xf numFmtId="0" fontId="15" fillId="0" borderId="39" xfId="3" applyFont="1" applyBorder="1"/>
    <xf numFmtId="165" fontId="0" fillId="0" borderId="39" xfId="4" applyNumberFormat="1" applyFont="1" applyFill="1" applyBorder="1"/>
    <xf numFmtId="165" fontId="0" fillId="0" borderId="43" xfId="4" applyNumberFormat="1" applyFont="1" applyFill="1" applyBorder="1"/>
    <xf numFmtId="165" fontId="0" fillId="0" borderId="40" xfId="4" applyNumberFormat="1" applyFont="1" applyFill="1" applyBorder="1"/>
    <xf numFmtId="165" fontId="0" fillId="0" borderId="18" xfId="4" applyNumberFormat="1" applyFont="1" applyFill="1" applyBorder="1"/>
    <xf numFmtId="0" fontId="9" fillId="0" borderId="41" xfId="3" applyFont="1" applyBorder="1"/>
    <xf numFmtId="0" fontId="15" fillId="0" borderId="41" xfId="3" applyFont="1" applyBorder="1"/>
    <xf numFmtId="165" fontId="0" fillId="0" borderId="7" xfId="4" applyNumberFormat="1" applyFont="1" applyBorder="1"/>
    <xf numFmtId="165" fontId="0" fillId="0" borderId="41" xfId="4" applyNumberFormat="1" applyFont="1" applyBorder="1"/>
    <xf numFmtId="165" fontId="0" fillId="0" borderId="42" xfId="4" applyNumberFormat="1" applyFont="1" applyBorder="1"/>
    <xf numFmtId="0" fontId="23" fillId="0" borderId="20" xfId="3" applyFont="1" applyBorder="1" applyAlignment="1">
      <alignment vertical="center"/>
    </xf>
    <xf numFmtId="165" fontId="0" fillId="0" borderId="3" xfId="4" applyNumberFormat="1" applyFont="1" applyBorder="1"/>
    <xf numFmtId="165" fontId="0" fillId="0" borderId="25" xfId="4" applyNumberFormat="1" applyFont="1" applyBorder="1"/>
    <xf numFmtId="165" fontId="0" fillId="0" borderId="4" xfId="4" applyNumberFormat="1" applyFont="1" applyBorder="1"/>
    <xf numFmtId="0" fontId="9" fillId="0" borderId="17" xfId="3" applyFont="1" applyBorder="1" applyAlignment="1">
      <alignment horizontal="center" vertical="center"/>
    </xf>
    <xf numFmtId="0" fontId="15" fillId="0" borderId="18" xfId="3" applyFont="1" applyBorder="1"/>
    <xf numFmtId="0" fontId="19" fillId="0" borderId="18" xfId="3" applyFont="1" applyBorder="1" applyAlignment="1">
      <alignment horizontal="center"/>
    </xf>
    <xf numFmtId="165" fontId="0" fillId="0" borderId="18" xfId="4" applyNumberFormat="1" applyFont="1" applyBorder="1"/>
    <xf numFmtId="165" fontId="0" fillId="0" borderId="19" xfId="4" applyNumberFormat="1" applyFont="1" applyBorder="1"/>
    <xf numFmtId="0" fontId="9" fillId="0" borderId="41" xfId="3" applyFont="1" applyBorder="1" applyAlignment="1">
      <alignment horizontal="left" indent="1"/>
    </xf>
    <xf numFmtId="0" fontId="13" fillId="0" borderId="20" xfId="3" applyFont="1" applyBorder="1" applyAlignment="1">
      <alignment horizontal="center" vertical="center"/>
    </xf>
    <xf numFmtId="0" fontId="16" fillId="0" borderId="44" xfId="3" applyFont="1" applyBorder="1" applyAlignment="1">
      <alignment horizontal="left" indent="1"/>
    </xf>
    <xf numFmtId="0" fontId="15" fillId="0" borderId="30" xfId="3" applyFont="1" applyBorder="1"/>
    <xf numFmtId="0" fontId="1" fillId="0" borderId="30" xfId="3" applyBorder="1"/>
    <xf numFmtId="0" fontId="19" fillId="0" borderId="30" xfId="3" applyFont="1" applyBorder="1" applyAlignment="1">
      <alignment horizontal="center"/>
    </xf>
    <xf numFmtId="165" fontId="0" fillId="0" borderId="32" xfId="4" applyNumberFormat="1" applyFont="1" applyFill="1" applyBorder="1"/>
    <xf numFmtId="165" fontId="0" fillId="0" borderId="33" xfId="4" applyNumberFormat="1" applyFont="1" applyFill="1" applyBorder="1"/>
    <xf numFmtId="0" fontId="1" fillId="0" borderId="20" xfId="3" applyBorder="1"/>
    <xf numFmtId="165" fontId="0" fillId="7" borderId="39" xfId="4" applyNumberFormat="1" applyFont="1" applyFill="1" applyBorder="1"/>
    <xf numFmtId="165" fontId="0" fillId="0" borderId="45" xfId="4" applyNumberFormat="1" applyFont="1" applyBorder="1"/>
    <xf numFmtId="164" fontId="20" fillId="7" borderId="43" xfId="4" applyNumberFormat="1" applyFont="1" applyFill="1" applyBorder="1"/>
    <xf numFmtId="164" fontId="20" fillId="7" borderId="39" xfId="4" applyNumberFormat="1" applyFont="1" applyFill="1" applyBorder="1"/>
    <xf numFmtId="164" fontId="20" fillId="7" borderId="40" xfId="4" applyNumberFormat="1" applyFont="1" applyFill="1" applyBorder="1"/>
    <xf numFmtId="164" fontId="20" fillId="0" borderId="18" xfId="4" applyNumberFormat="1" applyFont="1" applyFill="1" applyBorder="1"/>
    <xf numFmtId="164" fontId="20" fillId="0" borderId="0" xfId="4" applyNumberFormat="1" applyFont="1" applyFill="1" applyBorder="1"/>
    <xf numFmtId="164" fontId="20" fillId="0" borderId="21" xfId="4" applyNumberFormat="1" applyFont="1" applyFill="1" applyBorder="1"/>
    <xf numFmtId="0" fontId="5" fillId="0" borderId="39" xfId="3" applyFont="1" applyBorder="1"/>
    <xf numFmtId="0" fontId="24" fillId="0" borderId="39" xfId="3" applyFont="1" applyBorder="1" applyAlignment="1">
      <alignment horizontal="center"/>
    </xf>
    <xf numFmtId="165" fontId="5" fillId="0" borderId="39" xfId="4" applyNumberFormat="1" applyFont="1" applyFill="1" applyBorder="1"/>
    <xf numFmtId="165" fontId="5" fillId="0" borderId="45" xfId="4" applyNumberFormat="1" applyFont="1" applyBorder="1"/>
    <xf numFmtId="165" fontId="5" fillId="0" borderId="43" xfId="4" applyNumberFormat="1" applyFont="1" applyBorder="1"/>
    <xf numFmtId="165" fontId="5" fillId="0" borderId="39" xfId="4" applyNumberFormat="1" applyFont="1" applyBorder="1"/>
    <xf numFmtId="165" fontId="5" fillId="0" borderId="40" xfId="4" applyNumberFormat="1" applyFont="1" applyBorder="1"/>
    <xf numFmtId="0" fontId="5" fillId="4" borderId="0" xfId="3" applyFont="1" applyFill="1"/>
    <xf numFmtId="0" fontId="9" fillId="0" borderId="26" xfId="3" applyFont="1" applyBorder="1" applyAlignment="1">
      <alignment horizontal="left" indent="1"/>
    </xf>
    <xf numFmtId="0" fontId="19" fillId="0" borderId="26" xfId="3" applyFont="1" applyBorder="1" applyAlignment="1">
      <alignment horizontal="center"/>
    </xf>
    <xf numFmtId="165" fontId="0" fillId="7" borderId="26" xfId="4" applyNumberFormat="1" applyFont="1" applyFill="1" applyBorder="1"/>
    <xf numFmtId="165" fontId="0" fillId="0" borderId="46" xfId="4" applyNumberFormat="1" applyFont="1" applyBorder="1"/>
    <xf numFmtId="165" fontId="0" fillId="7" borderId="47" xfId="4" applyNumberFormat="1" applyFont="1" applyFill="1" applyBorder="1"/>
    <xf numFmtId="0" fontId="5" fillId="0" borderId="20" xfId="3" applyFont="1" applyBorder="1" applyAlignment="1">
      <alignment horizontal="left" indent="1"/>
    </xf>
    <xf numFmtId="0" fontId="9" fillId="0" borderId="39" xfId="3" applyFont="1" applyBorder="1"/>
    <xf numFmtId="0" fontId="15" fillId="0" borderId="17" xfId="3" applyFont="1" applyBorder="1" applyAlignment="1">
      <alignment horizontal="left"/>
    </xf>
    <xf numFmtId="0" fontId="5" fillId="0" borderId="18" xfId="3" applyFont="1" applyBorder="1"/>
    <xf numFmtId="0" fontId="24" fillId="0" borderId="18" xfId="3" applyFont="1" applyBorder="1" applyAlignment="1">
      <alignment horizontal="center"/>
    </xf>
    <xf numFmtId="165" fontId="16" fillId="7" borderId="48" xfId="3" applyNumberFormat="1" applyFont="1" applyFill="1" applyBorder="1"/>
    <xf numFmtId="0" fontId="15" fillId="0" borderId="20" xfId="3" applyFont="1" applyBorder="1" applyAlignment="1">
      <alignment horizontal="left"/>
    </xf>
    <xf numFmtId="0" fontId="5" fillId="0" borderId="0" xfId="3" applyFont="1"/>
    <xf numFmtId="0" fontId="24" fillId="0" borderId="0" xfId="3" applyFont="1" applyAlignment="1">
      <alignment horizontal="center"/>
    </xf>
    <xf numFmtId="165" fontId="16" fillId="7" borderId="49" xfId="3" applyNumberFormat="1" applyFont="1" applyFill="1" applyBorder="1"/>
    <xf numFmtId="9" fontId="16" fillId="7" borderId="49" xfId="3" applyNumberFormat="1" applyFont="1" applyFill="1" applyBorder="1" applyAlignment="1">
      <alignment horizontal="center"/>
    </xf>
    <xf numFmtId="0" fontId="15" fillId="0" borderId="22" xfId="3" applyFont="1" applyBorder="1" applyAlignment="1">
      <alignment horizontal="left"/>
    </xf>
    <xf numFmtId="0" fontId="5" fillId="0" borderId="23" xfId="3" applyFont="1" applyBorder="1"/>
    <xf numFmtId="0" fontId="24" fillId="0" borderId="23" xfId="3" applyFont="1" applyBorder="1" applyAlignment="1">
      <alignment horizontal="center"/>
    </xf>
    <xf numFmtId="165" fontId="16" fillId="7" borderId="50" xfId="4" applyNumberFormat="1" applyFont="1" applyFill="1" applyBorder="1"/>
    <xf numFmtId="0" fontId="9" fillId="0" borderId="23" xfId="3" applyFont="1" applyBorder="1" applyAlignment="1">
      <alignment horizontal="left"/>
    </xf>
    <xf numFmtId="0" fontId="1" fillId="4" borderId="0" xfId="3" applyFill="1" applyAlignment="1">
      <alignment horizontal="center"/>
    </xf>
    <xf numFmtId="0" fontId="1" fillId="5" borderId="0" xfId="3" applyFill="1" applyAlignment="1">
      <alignment horizontal="center"/>
    </xf>
    <xf numFmtId="0" fontId="12" fillId="5" borderId="0" xfId="3" applyFont="1" applyFill="1"/>
    <xf numFmtId="0" fontId="10" fillId="5" borderId="0" xfId="3" applyFont="1" applyFill="1" applyAlignment="1">
      <alignment vertical="center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5" borderId="0" xfId="3" applyFont="1" applyFill="1" applyAlignment="1">
      <alignment horizontal="center" vertical="center"/>
    </xf>
    <xf numFmtId="0" fontId="16" fillId="4" borderId="0" xfId="3" applyFont="1" applyFill="1" applyAlignment="1">
      <alignment horizontal="center" vertical="center"/>
    </xf>
    <xf numFmtId="0" fontId="10" fillId="4" borderId="0" xfId="3" applyFont="1" applyFill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23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16" fillId="5" borderId="0" xfId="3" applyFont="1" applyFill="1" applyAlignment="1">
      <alignment vertical="center"/>
    </xf>
    <xf numFmtId="0" fontId="16" fillId="4" borderId="0" xfId="3" applyFont="1" applyFill="1" applyAlignment="1">
      <alignment vertical="center"/>
    </xf>
    <xf numFmtId="0" fontId="1" fillId="0" borderId="0" xfId="3" applyAlignment="1">
      <alignment horizontal="center" vertical="center"/>
    </xf>
    <xf numFmtId="0" fontId="16" fillId="0" borderId="21" xfId="3" applyFont="1" applyBorder="1" applyAlignment="1">
      <alignment vertical="center"/>
    </xf>
    <xf numFmtId="0" fontId="15" fillId="0" borderId="20" xfId="3" applyFont="1" applyBorder="1" applyAlignment="1">
      <alignment horizontal="center" vertical="center"/>
    </xf>
    <xf numFmtId="0" fontId="5" fillId="7" borderId="0" xfId="3" applyFont="1" applyFill="1"/>
    <xf numFmtId="0" fontId="5" fillId="7" borderId="21" xfId="3" applyFont="1" applyFill="1" applyBorder="1"/>
    <xf numFmtId="0" fontId="1" fillId="0" borderId="26" xfId="3" applyBorder="1" applyAlignment="1">
      <alignment horizontal="center"/>
    </xf>
    <xf numFmtId="165" fontId="0" fillId="0" borderId="26" xfId="4" applyNumberFormat="1" applyFont="1" applyFill="1" applyBorder="1"/>
    <xf numFmtId="0" fontId="5" fillId="0" borderId="26" xfId="3" applyFont="1" applyBorder="1"/>
    <xf numFmtId="0" fontId="5" fillId="0" borderId="47" xfId="3" applyFont="1" applyBorder="1"/>
    <xf numFmtId="0" fontId="5" fillId="0" borderId="21" xfId="3" applyFont="1" applyBorder="1"/>
    <xf numFmtId="0" fontId="5" fillId="0" borderId="28" xfId="3" applyFont="1" applyBorder="1"/>
    <xf numFmtId="0" fontId="5" fillId="0" borderId="29" xfId="3" applyFont="1" applyBorder="1"/>
    <xf numFmtId="0" fontId="1" fillId="0" borderId="47" xfId="3" applyBorder="1"/>
    <xf numFmtId="0" fontId="10" fillId="0" borderId="28" xfId="3" applyFont="1" applyBorder="1" applyAlignment="1">
      <alignment horizontal="center"/>
    </xf>
    <xf numFmtId="165" fontId="0" fillId="0" borderId="28" xfId="4" applyNumberFormat="1" applyFont="1" applyFill="1" applyBorder="1"/>
    <xf numFmtId="0" fontId="1" fillId="0" borderId="29" xfId="3" applyBorder="1"/>
    <xf numFmtId="0" fontId="10" fillId="0" borderId="0" xfId="3" applyFont="1" applyAlignment="1">
      <alignment horizontal="center"/>
    </xf>
    <xf numFmtId="0" fontId="10" fillId="0" borderId="0" xfId="3" quotePrefix="1" applyFont="1" applyAlignment="1">
      <alignment horizontal="center"/>
    </xf>
    <xf numFmtId="0" fontId="10" fillId="0" borderId="26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8" fillId="7" borderId="12" xfId="3" applyFont="1" applyFill="1" applyBorder="1" applyAlignment="1">
      <alignment horizontal="left" vertical="center"/>
    </xf>
    <xf numFmtId="0" fontId="26" fillId="5" borderId="0" xfId="3" applyFont="1" applyFill="1" applyAlignment="1">
      <alignment vertical="center" wrapText="1"/>
    </xf>
    <xf numFmtId="0" fontId="8" fillId="7" borderId="14" xfId="3" applyFont="1" applyFill="1" applyBorder="1" applyAlignment="1">
      <alignment horizontal="left" vertical="center"/>
    </xf>
    <xf numFmtId="0" fontId="27" fillId="5" borderId="0" xfId="3" applyFont="1" applyFill="1" applyAlignment="1">
      <alignment vertical="center" wrapText="1"/>
    </xf>
    <xf numFmtId="0" fontId="8" fillId="7" borderId="16" xfId="3" applyFont="1" applyFill="1" applyBorder="1" applyAlignment="1">
      <alignment horizontal="left" vertical="center"/>
    </xf>
    <xf numFmtId="0" fontId="1" fillId="5" borderId="23" xfId="3" applyFill="1" applyBorder="1"/>
    <xf numFmtId="0" fontId="27" fillId="5" borderId="23" xfId="3" applyFont="1" applyFill="1" applyBorder="1" applyAlignment="1">
      <alignment horizontal="left" vertical="center"/>
    </xf>
    <xf numFmtId="0" fontId="27" fillId="5" borderId="23" xfId="3" applyFont="1" applyFill="1" applyBorder="1" applyAlignment="1">
      <alignment vertical="center"/>
    </xf>
    <xf numFmtId="0" fontId="27" fillId="5" borderId="23" xfId="3" applyFont="1" applyFill="1" applyBorder="1" applyAlignment="1">
      <alignment vertical="center" wrapText="1"/>
    </xf>
    <xf numFmtId="0" fontId="27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21" xfId="3" applyFont="1" applyBorder="1" applyAlignment="1">
      <alignment vertical="center" wrapText="1"/>
    </xf>
    <xf numFmtId="0" fontId="7" fillId="6" borderId="1" xfId="3" applyFont="1" applyFill="1" applyBorder="1" applyAlignment="1">
      <alignment horizontal="left" vertical="center"/>
    </xf>
    <xf numFmtId="0" fontId="7" fillId="6" borderId="1" xfId="3" applyFont="1" applyFill="1" applyBorder="1" applyAlignment="1">
      <alignment vertical="center"/>
    </xf>
    <xf numFmtId="0" fontId="7" fillId="6" borderId="1" xfId="3" applyFont="1" applyFill="1" applyBorder="1" applyAlignment="1">
      <alignment horizontal="center" vertical="center"/>
    </xf>
    <xf numFmtId="0" fontId="18" fillId="0" borderId="51" xfId="3" applyFont="1" applyBorder="1" applyAlignment="1">
      <alignment horizontal="left" vertical="center" wrapText="1" indent="1"/>
    </xf>
    <xf numFmtId="0" fontId="21" fillId="7" borderId="51" xfId="3" applyFont="1" applyFill="1" applyBorder="1" applyAlignment="1">
      <alignment vertical="center" wrapText="1"/>
    </xf>
    <xf numFmtId="0" fontId="21" fillId="0" borderId="21" xfId="3" applyFont="1" applyBorder="1" applyAlignment="1">
      <alignment vertical="center" wrapText="1"/>
    </xf>
    <xf numFmtId="0" fontId="18" fillId="0" borderId="1" xfId="3" applyFont="1" applyBorder="1" applyAlignment="1">
      <alignment horizontal="left" vertical="center" wrapText="1" indent="1"/>
    </xf>
    <xf numFmtId="0" fontId="21" fillId="7" borderId="1" xfId="3" applyFont="1" applyFill="1" applyBorder="1" applyAlignment="1">
      <alignment vertical="center" wrapText="1"/>
    </xf>
    <xf numFmtId="0" fontId="18" fillId="0" borderId="23" xfId="3" applyFont="1" applyBorder="1" applyAlignment="1">
      <alignment horizontal="left" vertical="center" wrapText="1"/>
    </xf>
    <xf numFmtId="0" fontId="21" fillId="0" borderId="23" xfId="3" applyFont="1" applyBorder="1" applyAlignment="1">
      <alignment vertical="center" wrapText="1"/>
    </xf>
    <xf numFmtId="0" fontId="21" fillId="0" borderId="24" xfId="3" applyFont="1" applyBorder="1" applyAlignment="1">
      <alignment vertical="center" wrapText="1"/>
    </xf>
    <xf numFmtId="0" fontId="28" fillId="5" borderId="0" xfId="3" applyFont="1" applyFill="1" applyAlignment="1">
      <alignment horizontal="left" vertical="center"/>
    </xf>
    <xf numFmtId="0" fontId="33" fillId="0" borderId="0" xfId="1" applyFont="1" applyBorder="1"/>
    <xf numFmtId="0" fontId="34" fillId="0" borderId="0" xfId="0" applyFont="1"/>
    <xf numFmtId="0" fontId="35" fillId="0" borderId="0" xfId="1" applyFont="1" applyBorder="1"/>
    <xf numFmtId="0" fontId="36" fillId="0" borderId="0" xfId="0" applyFont="1"/>
    <xf numFmtId="0" fontId="37" fillId="0" borderId="0" xfId="0" applyFont="1"/>
    <xf numFmtId="0" fontId="34" fillId="2" borderId="1" xfId="0" applyFont="1" applyFill="1" applyBorder="1"/>
    <xf numFmtId="0" fontId="34" fillId="3" borderId="7" xfId="0" applyFont="1" applyFill="1" applyBorder="1"/>
    <xf numFmtId="0" fontId="34" fillId="3" borderId="4" xfId="0" applyFont="1" applyFill="1" applyBorder="1"/>
    <xf numFmtId="0" fontId="38" fillId="2" borderId="1" xfId="0" applyFont="1" applyFill="1" applyBorder="1"/>
    <xf numFmtId="0" fontId="34" fillId="2" borderId="1" xfId="0" applyFont="1" applyFill="1" applyBorder="1" applyAlignment="1">
      <alignment wrapText="1"/>
    </xf>
    <xf numFmtId="0" fontId="34" fillId="3" borderId="7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34" fillId="3" borderId="41" xfId="0" applyFont="1" applyFill="1" applyBorder="1"/>
    <xf numFmtId="0" fontId="38" fillId="0" borderId="0" xfId="7" applyFont="1"/>
    <xf numFmtId="0" fontId="34" fillId="2" borderId="6" xfId="0" applyFont="1" applyFill="1" applyBorder="1"/>
    <xf numFmtId="0" fontId="34" fillId="2" borderId="1" xfId="0" applyFont="1" applyFill="1" applyBorder="1" applyAlignment="1">
      <alignment horizontal="center"/>
    </xf>
    <xf numFmtId="0" fontId="34" fillId="2" borderId="5" xfId="0" applyFont="1" applyFill="1" applyBorder="1"/>
    <xf numFmtId="0" fontId="34" fillId="3" borderId="1" xfId="0" applyFont="1" applyFill="1" applyBorder="1"/>
    <xf numFmtId="0" fontId="34" fillId="8" borderId="1" xfId="0" applyFont="1" applyFill="1" applyBorder="1"/>
    <xf numFmtId="0" fontId="34" fillId="0" borderId="0" xfId="0" applyFont="1" applyAlignment="1">
      <alignment wrapText="1"/>
    </xf>
    <xf numFmtId="0" fontId="34" fillId="2" borderId="0" xfId="0" applyFont="1" applyFill="1"/>
    <xf numFmtId="0" fontId="33" fillId="0" borderId="0" xfId="0" applyFont="1"/>
    <xf numFmtId="0" fontId="41" fillId="0" borderId="0" xfId="0" applyFont="1"/>
    <xf numFmtId="0" fontId="41" fillId="10" borderId="7" xfId="0" applyFont="1" applyFill="1" applyBorder="1"/>
    <xf numFmtId="0" fontId="41" fillId="10" borderId="4" xfId="0" applyFont="1" applyFill="1" applyBorder="1"/>
    <xf numFmtId="0" fontId="41" fillId="10" borderId="1" xfId="0" applyFont="1" applyFill="1" applyBorder="1" applyAlignment="1">
      <alignment vertical="center" wrapText="1"/>
    </xf>
    <xf numFmtId="0" fontId="41" fillId="10" borderId="1" xfId="0" applyFont="1" applyFill="1" applyBorder="1" applyAlignment="1">
      <alignment wrapText="1"/>
    </xf>
    <xf numFmtId="0" fontId="41" fillId="10" borderId="1" xfId="0" applyFont="1" applyFill="1" applyBorder="1"/>
    <xf numFmtId="0" fontId="38" fillId="0" borderId="0" xfId="0" applyFont="1"/>
    <xf numFmtId="0" fontId="42" fillId="11" borderId="52" xfId="0" applyFont="1" applyFill="1" applyBorder="1" applyAlignment="1">
      <alignment horizontal="center" vertical="center" wrapText="1"/>
    </xf>
    <xf numFmtId="0" fontId="42" fillId="11" borderId="19" xfId="0" applyFont="1" applyFill="1" applyBorder="1" applyAlignment="1">
      <alignment horizontal="center" vertical="center" wrapText="1"/>
    </xf>
    <xf numFmtId="0" fontId="42" fillId="11" borderId="53" xfId="0" applyFont="1" applyFill="1" applyBorder="1" applyAlignment="1">
      <alignment horizontal="center" vertical="center" wrapText="1"/>
    </xf>
    <xf numFmtId="0" fontId="42" fillId="11" borderId="24" xfId="0" applyFont="1" applyFill="1" applyBorder="1" applyAlignment="1">
      <alignment horizontal="center" vertical="center" wrapText="1"/>
    </xf>
    <xf numFmtId="0" fontId="44" fillId="10" borderId="53" xfId="0" applyFont="1" applyFill="1" applyBorder="1" applyAlignment="1">
      <alignment vertical="center" wrapText="1"/>
    </xf>
    <xf numFmtId="0" fontId="44" fillId="10" borderId="24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6" fillId="0" borderId="0" xfId="0" applyFont="1"/>
    <xf numFmtId="0" fontId="48" fillId="0" borderId="18" xfId="5" applyFont="1" applyBorder="1"/>
    <xf numFmtId="0" fontId="34" fillId="0" borderId="18" xfId="0" applyFont="1" applyBorder="1"/>
    <xf numFmtId="0" fontId="34" fillId="0" borderId="19" xfId="0" applyFont="1" applyBorder="1"/>
    <xf numFmtId="0" fontId="34" fillId="0" borderId="21" xfId="0" applyFont="1" applyBorder="1"/>
    <xf numFmtId="0" fontId="34" fillId="0" borderId="23" xfId="0" applyFont="1" applyBorder="1"/>
    <xf numFmtId="0" fontId="34" fillId="0" borderId="24" xfId="0" applyFont="1" applyBorder="1"/>
    <xf numFmtId="0" fontId="45" fillId="0" borderId="18" xfId="5" applyFont="1" applyBorder="1"/>
    <xf numFmtId="0" fontId="49" fillId="0" borderId="0" xfId="6" applyFont="1" applyBorder="1"/>
    <xf numFmtId="0" fontId="34" fillId="8" borderId="23" xfId="0" applyFont="1" applyFill="1" applyBorder="1"/>
    <xf numFmtId="0" fontId="41" fillId="9" borderId="1" xfId="0" applyFont="1" applyFill="1" applyBorder="1" applyAlignment="1">
      <alignment wrapText="1"/>
    </xf>
    <xf numFmtId="0" fontId="41" fillId="10" borderId="41" xfId="0" applyFont="1" applyFill="1" applyBorder="1"/>
    <xf numFmtId="0" fontId="38" fillId="0" borderId="0" xfId="2" applyFont="1" applyBorder="1"/>
    <xf numFmtId="0" fontId="43" fillId="11" borderId="1" xfId="0" applyFont="1" applyFill="1" applyBorder="1" applyAlignment="1">
      <alignment vertical="center" wrapText="1"/>
    </xf>
    <xf numFmtId="0" fontId="50" fillId="9" borderId="1" xfId="0" applyFont="1" applyFill="1" applyBorder="1"/>
    <xf numFmtId="0" fontId="5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14" fontId="34" fillId="3" borderId="54" xfId="0" applyNumberFormat="1" applyFont="1" applyFill="1" applyBorder="1"/>
    <xf numFmtId="0" fontId="40" fillId="0" borderId="0" xfId="0" applyFont="1"/>
    <xf numFmtId="0" fontId="34" fillId="3" borderId="7" xfId="0" applyFont="1" applyFill="1" applyBorder="1"/>
    <xf numFmtId="0" fontId="34" fillId="3" borderId="41" xfId="0" applyFont="1" applyFill="1" applyBorder="1"/>
    <xf numFmtId="0" fontId="34" fillId="3" borderId="4" xfId="0" applyFont="1" applyFill="1" applyBorder="1"/>
    <xf numFmtId="0" fontId="34" fillId="3" borderId="1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0" fontId="34" fillId="2" borderId="41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center" wrapText="1"/>
    </xf>
    <xf numFmtId="0" fontId="34" fillId="3" borderId="2" xfId="0" applyFont="1" applyFill="1" applyBorder="1"/>
    <xf numFmtId="0" fontId="34" fillId="3" borderId="3" xfId="0" applyFont="1" applyFill="1" applyBorder="1"/>
    <xf numFmtId="0" fontId="41" fillId="10" borderId="7" xfId="0" applyFont="1" applyFill="1" applyBorder="1"/>
    <xf numFmtId="0" fontId="41" fillId="10" borderId="41" xfId="0" applyFont="1" applyFill="1" applyBorder="1"/>
    <xf numFmtId="0" fontId="41" fillId="10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wrapText="1"/>
    </xf>
    <xf numFmtId="0" fontId="42" fillId="11" borderId="38" xfId="0" applyFont="1" applyFill="1" applyBorder="1" applyAlignment="1">
      <alignment horizontal="center" vertical="center" wrapText="1"/>
    </xf>
    <xf numFmtId="0" fontId="42" fillId="11" borderId="39" xfId="0" applyFont="1" applyFill="1" applyBorder="1" applyAlignment="1">
      <alignment horizontal="center" vertical="center" wrapText="1"/>
    </xf>
    <xf numFmtId="0" fontId="42" fillId="11" borderId="40" xfId="0" applyFont="1" applyFill="1" applyBorder="1" applyAlignment="1">
      <alignment horizontal="center" vertical="center" wrapText="1"/>
    </xf>
    <xf numFmtId="0" fontId="43" fillId="11" borderId="38" xfId="0" applyFont="1" applyFill="1" applyBorder="1" applyAlignment="1">
      <alignment horizontal="center" vertical="center" wrapText="1"/>
    </xf>
    <xf numFmtId="0" fontId="43" fillId="11" borderId="39" xfId="0" applyFont="1" applyFill="1" applyBorder="1" applyAlignment="1">
      <alignment horizontal="center" vertical="center" wrapText="1"/>
    </xf>
    <xf numFmtId="0" fontId="43" fillId="11" borderId="40" xfId="0" applyFont="1" applyFill="1" applyBorder="1" applyAlignment="1">
      <alignment horizontal="center" vertical="center" wrapText="1"/>
    </xf>
    <xf numFmtId="0" fontId="41" fillId="10" borderId="4" xfId="0" applyFont="1" applyFill="1" applyBorder="1"/>
    <xf numFmtId="0" fontId="9" fillId="0" borderId="0" xfId="3" applyFont="1" applyAlignment="1">
      <alignment horizontal="left" vertical="center" wrapText="1"/>
    </xf>
    <xf numFmtId="0" fontId="9" fillId="0" borderId="21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9" fillId="0" borderId="24" xfId="3" applyFont="1" applyBorder="1" applyAlignment="1">
      <alignment horizontal="left" vertical="center" wrapText="1"/>
    </xf>
    <xf numFmtId="0" fontId="13" fillId="7" borderId="20" xfId="3" applyFont="1" applyFill="1" applyBorder="1" applyAlignment="1">
      <alignment horizontal="center" vertical="center"/>
    </xf>
    <xf numFmtId="0" fontId="12" fillId="0" borderId="18" xfId="3" applyFont="1" applyBorder="1" applyAlignment="1">
      <alignment horizontal="left"/>
    </xf>
    <xf numFmtId="0" fontId="12" fillId="0" borderId="19" xfId="3" applyFont="1" applyBorder="1" applyAlignment="1">
      <alignment horizontal="left"/>
    </xf>
    <xf numFmtId="0" fontId="13" fillId="7" borderId="27" xfId="3" applyFont="1" applyFill="1" applyBorder="1" applyAlignment="1">
      <alignment horizontal="center" vertical="center"/>
    </xf>
    <xf numFmtId="0" fontId="13" fillId="7" borderId="22" xfId="3" applyFont="1" applyFill="1" applyBorder="1" applyAlignment="1">
      <alignment horizontal="center" vertical="center"/>
    </xf>
    <xf numFmtId="0" fontId="16" fillId="7" borderId="20" xfId="3" applyFont="1" applyFill="1" applyBorder="1" applyAlignment="1">
      <alignment horizontal="left" vertical="center" indent="1"/>
    </xf>
    <xf numFmtId="0" fontId="16" fillId="7" borderId="22" xfId="3" applyFont="1" applyFill="1" applyBorder="1" applyAlignment="1">
      <alignment horizontal="left" vertical="center" indent="1"/>
    </xf>
    <xf numFmtId="0" fontId="9" fillId="7" borderId="20" xfId="3" applyFont="1" applyFill="1" applyBorder="1" applyAlignment="1">
      <alignment horizontal="center" vertical="center"/>
    </xf>
    <xf numFmtId="0" fontId="12" fillId="0" borderId="17" xfId="3" applyFont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31" fillId="0" borderId="18" xfId="3" applyFont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26" xfId="3" applyBorder="1" applyAlignment="1">
      <alignment horizontal="center" vertical="center" wrapText="1"/>
    </xf>
    <xf numFmtId="0" fontId="1" fillId="0" borderId="28" xfId="3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18" fillId="0" borderId="5" xfId="3" applyFont="1" applyBorder="1" applyAlignment="1">
      <alignment horizontal="left" vertical="center" wrapText="1" indent="1"/>
    </xf>
    <xf numFmtId="0" fontId="18" fillId="0" borderId="51" xfId="3" applyFont="1" applyBorder="1" applyAlignment="1">
      <alignment horizontal="left" vertical="center" wrapText="1" indent="1"/>
    </xf>
    <xf numFmtId="0" fontId="18" fillId="0" borderId="6" xfId="3" applyFont="1" applyBorder="1" applyAlignment="1">
      <alignment horizontal="left" vertical="center" wrapText="1" indent="1"/>
    </xf>
  </cellXfs>
  <cellStyles count="8">
    <cellStyle name="Comma 2" xfId="4" xr:uid="{910F1803-BC70-4B8D-B178-E3835AA90F42}"/>
    <cellStyle name="Heading 1" xfId="1" builtinId="16" customBuiltin="1"/>
    <cellStyle name="Heading 2" xfId="2" builtinId="17" customBuiltin="1"/>
    <cellStyle name="Heading 2 2" xfId="5" xr:uid="{9B1CD7AE-C9D9-48F0-A03B-01F8FFEFAE8A}"/>
    <cellStyle name="Heading 2 3" xfId="7" xr:uid="{05FCA56D-92DD-4C51-BA6B-EC40616AA617}"/>
    <cellStyle name="Heading 3 2" xfId="6" xr:uid="{036DDA82-3C0A-4DD3-A917-50F40D351896}"/>
    <cellStyle name="Normal" xfId="0" builtinId="0"/>
    <cellStyle name="Normal 2" xfId="3" xr:uid="{C9DB9A08-3E97-45F5-BD49-29E6317AA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302683</xdr:colOff>
      <xdr:row>12</xdr:row>
      <xdr:rowOff>55033</xdr:rowOff>
    </xdr:from>
    <xdr:to>
      <xdr:col>17</xdr:col>
      <xdr:colOff>359833</xdr:colOff>
      <xdr:row>24</xdr:row>
      <xdr:rowOff>79686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8E2D24-B587-4EEB-8D90-BD6F70C40684}"/>
            </a:ext>
          </a:extLst>
        </xdr:cNvPr>
        <xdr:cNvSpPr txBox="1"/>
      </xdr:nvSpPr>
      <xdr:spPr>
        <a:xfrm>
          <a:off x="9167283" y="2829983"/>
          <a:ext cx="5829300" cy="2240803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/>
            <a:t>Provide sub-schedules for production on Phasing Tab if project comprises</a:t>
          </a:r>
          <a:r>
            <a:rPr lang="en-AU" sz="1000" baseline="0"/>
            <a:t> phased development or requires significant future decisions not yet committed by the project owners.</a:t>
          </a:r>
        </a:p>
        <a:p>
          <a:endParaRPr lang="en-AU" sz="1100" baseline="0"/>
        </a:p>
      </xdr:txBody>
    </xdr:sp>
    <xdr:clientData/>
  </xdr:twoCellAnchor>
  <xdr:twoCellAnchor>
    <xdr:from>
      <xdr:col>21</xdr:col>
      <xdr:colOff>86782</xdr:colOff>
      <xdr:row>82</xdr:row>
      <xdr:rowOff>175683</xdr:rowOff>
    </xdr:from>
    <xdr:to>
      <xdr:col>33</xdr:col>
      <xdr:colOff>0</xdr:colOff>
      <xdr:row>87</xdr:row>
      <xdr:rowOff>99484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C0A8F4-886A-40A7-B5BB-63990A1FD5EB}"/>
            </a:ext>
          </a:extLst>
        </xdr:cNvPr>
        <xdr:cNvSpPr txBox="1"/>
      </xdr:nvSpPr>
      <xdr:spPr>
        <a:xfrm>
          <a:off x="17288932" y="15891933"/>
          <a:ext cx="6822018" cy="844551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Provide sub-schedules for capex on Phasing Tab if project comprises</a:t>
          </a:r>
          <a:r>
            <a:rPr lang="en-AU" sz="1000" baseline="0"/>
            <a:t> phased development or requires significant future decisions not yet committed by the project owners.</a:t>
          </a:r>
        </a:p>
        <a:p>
          <a:endParaRPr lang="en-AU" sz="1000" baseline="0"/>
        </a:p>
        <a:p>
          <a:r>
            <a:rPr lang="en-AU" sz="1000" baseline="0"/>
            <a:t>Values shown in column F should correspond to cost estimate tables provided in supporting documentation.</a:t>
          </a:r>
        </a:p>
        <a:p>
          <a:endParaRPr lang="en-AU" sz="1100" baseline="0"/>
        </a:p>
      </xdr:txBody>
    </xdr:sp>
    <xdr:clientData/>
  </xdr:twoCellAnchor>
  <xdr:twoCellAnchor>
    <xdr:from>
      <xdr:col>8</xdr:col>
      <xdr:colOff>249767</xdr:colOff>
      <xdr:row>28</xdr:row>
      <xdr:rowOff>65617</xdr:rowOff>
    </xdr:from>
    <xdr:to>
      <xdr:col>17</xdr:col>
      <xdr:colOff>306917</xdr:colOff>
      <xdr:row>40</xdr:row>
      <xdr:rowOff>146299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394ABC5-0930-4328-9246-3DA13486C90A}"/>
            </a:ext>
          </a:extLst>
        </xdr:cNvPr>
        <xdr:cNvSpPr txBox="1"/>
      </xdr:nvSpPr>
      <xdr:spPr>
        <a:xfrm>
          <a:off x="9114367" y="5799667"/>
          <a:ext cx="5829300" cy="2296832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/>
            <a:t>Provide sub-schedules for production on Phasing tab if project comprises</a:t>
          </a:r>
          <a:r>
            <a:rPr lang="en-AU" sz="1000" baseline="0"/>
            <a:t> phased development or requires significant future decisions not yet committed by the project owners.</a:t>
          </a:r>
        </a:p>
        <a:p>
          <a:endParaRPr lang="en-AU" sz="1100" baseline="0"/>
        </a:p>
      </xdr:txBody>
    </xdr:sp>
    <xdr:clientData/>
  </xdr:twoCellAnchor>
  <xdr:twoCellAnchor>
    <xdr:from>
      <xdr:col>21</xdr:col>
      <xdr:colOff>86782</xdr:colOff>
      <xdr:row>90</xdr:row>
      <xdr:rowOff>80432</xdr:rowOff>
    </xdr:from>
    <xdr:to>
      <xdr:col>33</xdr:col>
      <xdr:colOff>0</xdr:colOff>
      <xdr:row>95</xdr:row>
      <xdr:rowOff>4233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87592F-5AE7-4393-A35D-113C7E268F5F}"/>
            </a:ext>
          </a:extLst>
        </xdr:cNvPr>
        <xdr:cNvSpPr txBox="1"/>
      </xdr:nvSpPr>
      <xdr:spPr>
        <a:xfrm>
          <a:off x="17288932" y="17269882"/>
          <a:ext cx="6822018" cy="844551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Provide sub-schedules for capex on Phasing Tab if project comprises</a:t>
          </a:r>
          <a:r>
            <a:rPr lang="en-AU" sz="1000" baseline="0"/>
            <a:t> phased development or requires significant future decisions not yet committed by the project owners.</a:t>
          </a:r>
        </a:p>
        <a:p>
          <a:endParaRPr lang="en-AU" sz="1000" baseline="0"/>
        </a:p>
        <a:p>
          <a:r>
            <a:rPr lang="en-AU" sz="1000" baseline="0"/>
            <a:t>Values shown in column F should correspond to cost estimate tables provided in supporting documentation.</a:t>
          </a:r>
        </a:p>
        <a:p>
          <a:endParaRPr lang="en-AU" sz="1100" baseline="0"/>
        </a:p>
      </xdr:txBody>
    </xdr:sp>
    <xdr:clientData/>
  </xdr:twoCellAnchor>
  <xdr:twoCellAnchor>
    <xdr:from>
      <xdr:col>21</xdr:col>
      <xdr:colOff>86782</xdr:colOff>
      <xdr:row>74</xdr:row>
      <xdr:rowOff>175683</xdr:rowOff>
    </xdr:from>
    <xdr:to>
      <xdr:col>33</xdr:col>
      <xdr:colOff>0</xdr:colOff>
      <xdr:row>79</xdr:row>
      <xdr:rowOff>99484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B54B98-42F4-4B99-A3CB-ACD2CBE4F773}"/>
            </a:ext>
          </a:extLst>
        </xdr:cNvPr>
        <xdr:cNvSpPr txBox="1"/>
      </xdr:nvSpPr>
      <xdr:spPr>
        <a:xfrm>
          <a:off x="17288932" y="14418733"/>
          <a:ext cx="6822018" cy="844551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Provide sub-schedules for capex on Phasing Tab if project comprises</a:t>
          </a:r>
          <a:r>
            <a:rPr lang="en-AU" sz="1000" baseline="0"/>
            <a:t> phased development or requires significant future decisions not yet committed by the project owners.</a:t>
          </a:r>
        </a:p>
        <a:p>
          <a:endParaRPr lang="en-AU" sz="1000" baseline="0"/>
        </a:p>
        <a:p>
          <a:r>
            <a:rPr lang="en-AU" sz="1000" baseline="0"/>
            <a:t>Values shown in column F should correspond to cost estimate tables provided in supporting documentation.</a:t>
          </a:r>
        </a:p>
        <a:p>
          <a:endParaRPr lang="en-AU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74543</xdr:colOff>
      <xdr:row>0</xdr:row>
      <xdr:rowOff>0</xdr:rowOff>
    </xdr:from>
    <xdr:ext cx="5067775" cy="6541896"/>
    <xdr:pic>
      <xdr:nvPicPr>
        <xdr:cNvPr id="2" name="Picture 1">
          <a:extLst>
            <a:ext uri="{FF2B5EF4-FFF2-40B4-BE49-F238E27FC236}">
              <a16:creationId xmlns:a16="http://schemas.microsoft.com/office/drawing/2014/main" id="{03AD546B-63A9-4892-932C-02882EBF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21443" y="0"/>
          <a:ext cx="5067775" cy="6541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97BF-E5B8-4D18-BBF5-9BBE11610893}">
  <dimension ref="A1:C17"/>
  <sheetViews>
    <sheetView topLeftCell="A7" workbookViewId="0">
      <selection activeCell="A3" sqref="A3"/>
    </sheetView>
  </sheetViews>
  <sheetFormatPr defaultRowHeight="15.5" x14ac:dyDescent="0.35"/>
  <cols>
    <col min="1" max="1" width="55.1640625" customWidth="1"/>
    <col min="2" max="2" width="24.08203125" customWidth="1"/>
    <col min="3" max="3" width="26.1640625" customWidth="1"/>
  </cols>
  <sheetData>
    <row r="1" spans="1:3" ht="31" x14ac:dyDescent="0.7">
      <c r="A1" s="276" t="s">
        <v>0</v>
      </c>
    </row>
    <row r="2" spans="1:3" ht="31" x14ac:dyDescent="0.7">
      <c r="A2" s="276" t="s">
        <v>1</v>
      </c>
    </row>
    <row r="3" spans="1:3" ht="21" x14ac:dyDescent="0.5">
      <c r="A3" s="278" t="s">
        <v>267</v>
      </c>
    </row>
    <row r="4" spans="1:3" ht="21" x14ac:dyDescent="0.5">
      <c r="A4" s="278" t="s">
        <v>2</v>
      </c>
    </row>
    <row r="7" spans="1:3" ht="32" x14ac:dyDescent="0.4">
      <c r="A7" s="327" t="s">
        <v>3</v>
      </c>
      <c r="B7" s="327" t="s">
        <v>4</v>
      </c>
      <c r="C7" s="327" t="s">
        <v>5</v>
      </c>
    </row>
    <row r="8" spans="1:3" x14ac:dyDescent="0.35">
      <c r="A8" s="328"/>
      <c r="B8" s="328"/>
      <c r="C8" s="328"/>
    </row>
    <row r="9" spans="1:3" x14ac:dyDescent="0.35">
      <c r="A9" s="328"/>
      <c r="B9" s="328"/>
      <c r="C9" s="328"/>
    </row>
    <row r="10" spans="1:3" x14ac:dyDescent="0.35">
      <c r="A10" s="328"/>
      <c r="B10" s="328"/>
      <c r="C10" s="328"/>
    </row>
    <row r="11" spans="1:3" x14ac:dyDescent="0.35">
      <c r="A11" s="328"/>
      <c r="B11" s="328"/>
      <c r="C11" s="328"/>
    </row>
    <row r="12" spans="1:3" x14ac:dyDescent="0.35">
      <c r="A12" s="328"/>
      <c r="B12" s="328"/>
      <c r="C12" s="328"/>
    </row>
    <row r="13" spans="1:3" x14ac:dyDescent="0.35">
      <c r="A13" s="328"/>
      <c r="B13" s="328"/>
      <c r="C13" s="328"/>
    </row>
    <row r="14" spans="1:3" x14ac:dyDescent="0.35">
      <c r="A14" s="328"/>
      <c r="B14" s="328"/>
      <c r="C14" s="328"/>
    </row>
    <row r="15" spans="1:3" x14ac:dyDescent="0.35">
      <c r="A15" s="328"/>
      <c r="B15" s="328"/>
      <c r="C15" s="328"/>
    </row>
    <row r="16" spans="1:3" x14ac:dyDescent="0.35">
      <c r="A16" s="328"/>
      <c r="B16" s="328"/>
      <c r="C16" s="328"/>
    </row>
    <row r="17" spans="1:3" x14ac:dyDescent="0.35">
      <c r="A17" s="328"/>
      <c r="B17" s="328"/>
      <c r="C17" s="328"/>
    </row>
  </sheetData>
  <pageMargins left="0.7" right="0.7" top="0.75" bottom="0.75" header="0.3" footer="0.3"/>
  <pageSetup orientation="portrait" horizontalDpi="1200" verticalDpi="1200" r:id="rId1"/>
  <headerFooter>
    <oddHeader>&amp;C&amp;"Aptos"&amp;12&amp;KC00000 OFFICIAL&amp;1#_x000D_</oddHeader>
    <oddFooter>&amp;C_x000D_&amp;1#&amp;"Aptos"&amp;12&amp;KC00000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49F-EC87-4F86-A541-F5C81FE9325A}">
  <dimension ref="A1:O95"/>
  <sheetViews>
    <sheetView topLeftCell="A78" workbookViewId="0">
      <selection activeCell="A3" sqref="A3"/>
    </sheetView>
  </sheetViews>
  <sheetFormatPr defaultColWidth="9" defaultRowHeight="16" x14ac:dyDescent="0.4"/>
  <cols>
    <col min="1" max="1" width="30.1640625" style="277" customWidth="1"/>
    <col min="2" max="13" width="13.58203125" style="277" customWidth="1"/>
    <col min="14" max="14" width="3.6640625" style="277" customWidth="1"/>
    <col min="15" max="16384" width="9" style="277"/>
  </cols>
  <sheetData>
    <row r="1" spans="1:15" ht="31" x14ac:dyDescent="0.7">
      <c r="A1" s="276" t="s">
        <v>0</v>
      </c>
    </row>
    <row r="2" spans="1:15" ht="31" x14ac:dyDescent="0.7">
      <c r="A2" s="276" t="s">
        <v>6</v>
      </c>
    </row>
    <row r="3" spans="1:15" s="279" customFormat="1" ht="21" x14ac:dyDescent="0.5">
      <c r="A3" s="278" t="s">
        <v>266</v>
      </c>
    </row>
    <row r="4" spans="1:15" s="279" customFormat="1" ht="21" x14ac:dyDescent="0.5">
      <c r="A4" s="278" t="s">
        <v>7</v>
      </c>
    </row>
    <row r="5" spans="1:15" ht="31" x14ac:dyDescent="0.7">
      <c r="A5" s="276"/>
    </row>
    <row r="6" spans="1:15" s="312" customFormat="1" ht="23.5" x14ac:dyDescent="0.55000000000000004">
      <c r="A6" s="312" t="s">
        <v>8</v>
      </c>
    </row>
    <row r="7" spans="1:15" ht="23.5" x14ac:dyDescent="0.55000000000000004">
      <c r="A7" s="312" t="s">
        <v>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</row>
    <row r="8" spans="1:15" ht="23.5" x14ac:dyDescent="0.55000000000000004">
      <c r="A8" s="312" t="s">
        <v>10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</row>
    <row r="9" spans="1:15" ht="23.5" x14ac:dyDescent="0.55000000000000004">
      <c r="A9" s="312" t="s">
        <v>11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</row>
    <row r="10" spans="1:15" ht="23.5" x14ac:dyDescent="0.55000000000000004">
      <c r="A10" s="312" t="s">
        <v>12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</row>
    <row r="11" spans="1:15" ht="23.5" x14ac:dyDescent="0.55000000000000004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</row>
    <row r="12" spans="1:15" ht="23.5" x14ac:dyDescent="0.55000000000000004">
      <c r="A12" s="312" t="s">
        <v>13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</row>
    <row r="13" spans="1:15" ht="23.5" x14ac:dyDescent="0.55000000000000004">
      <c r="A13" s="277" t="s">
        <v>14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</row>
    <row r="14" spans="1:15" ht="23.5" x14ac:dyDescent="0.55000000000000004">
      <c r="A14" s="298" t="s">
        <v>15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</row>
    <row r="15" spans="1:15" x14ac:dyDescent="0.4">
      <c r="A15" s="277" t="s">
        <v>16</v>
      </c>
    </row>
    <row r="16" spans="1:15" x14ac:dyDescent="0.4">
      <c r="A16" s="277" t="s">
        <v>17</v>
      </c>
    </row>
    <row r="19" spans="1:14" ht="26" x14ac:dyDescent="0.6">
      <c r="A19" s="313" t="s">
        <v>18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5"/>
    </row>
    <row r="20" spans="1:14" x14ac:dyDescent="0.4">
      <c r="A20" s="281" t="s">
        <v>19</v>
      </c>
      <c r="B20" s="334"/>
      <c r="C20" s="334"/>
      <c r="D20" s="334"/>
      <c r="E20" s="334"/>
      <c r="F20" s="334"/>
      <c r="N20" s="316"/>
    </row>
    <row r="21" spans="1:14" x14ac:dyDescent="0.4">
      <c r="A21" s="281" t="s">
        <v>20</v>
      </c>
      <c r="B21" s="335"/>
      <c r="C21" s="336"/>
      <c r="D21" s="336"/>
      <c r="E21" s="336"/>
      <c r="F21" s="337"/>
      <c r="N21" s="316"/>
    </row>
    <row r="22" spans="1:14" x14ac:dyDescent="0.4">
      <c r="A22" s="284" t="s">
        <v>21</v>
      </c>
      <c r="B22" s="334"/>
      <c r="C22" s="334"/>
      <c r="D22" s="334"/>
      <c r="E22" s="334"/>
      <c r="F22" s="334"/>
      <c r="N22" s="316"/>
    </row>
    <row r="23" spans="1:14" x14ac:dyDescent="0.4">
      <c r="A23" s="281" t="s">
        <v>22</v>
      </c>
      <c r="B23" s="334"/>
      <c r="C23" s="334"/>
      <c r="D23" s="334"/>
      <c r="E23" s="334"/>
      <c r="F23" s="334"/>
      <c r="N23" s="316"/>
    </row>
    <row r="24" spans="1:14" ht="34.5" customHeight="1" x14ac:dyDescent="0.4">
      <c r="A24" s="285" t="s">
        <v>23</v>
      </c>
      <c r="B24" s="331"/>
      <c r="C24" s="332"/>
      <c r="D24" s="332"/>
      <c r="E24" s="332"/>
      <c r="F24" s="332"/>
      <c r="G24" s="332"/>
      <c r="H24" s="332"/>
      <c r="I24" s="332"/>
      <c r="J24" s="333"/>
      <c r="N24" s="316"/>
    </row>
    <row r="25" spans="1:14" ht="34.5" customHeight="1" x14ac:dyDescent="0.4">
      <c r="A25" s="285" t="s">
        <v>24</v>
      </c>
      <c r="B25" s="282"/>
      <c r="C25" s="288"/>
      <c r="D25" s="288"/>
      <c r="E25" s="288"/>
      <c r="F25" s="288"/>
      <c r="G25" s="288"/>
      <c r="H25" s="288"/>
      <c r="I25" s="288"/>
      <c r="J25" s="283"/>
      <c r="N25" s="316"/>
    </row>
    <row r="26" spans="1:14" ht="45" customHeight="1" x14ac:dyDescent="0.4">
      <c r="A26" s="285" t="s">
        <v>25</v>
      </c>
      <c r="B26" s="282"/>
      <c r="C26" s="288"/>
      <c r="D26" s="288"/>
      <c r="E26" s="288"/>
      <c r="F26" s="288"/>
      <c r="G26" s="288"/>
      <c r="H26" s="288"/>
      <c r="I26" s="288"/>
      <c r="J26" s="283"/>
      <c r="N26" s="316"/>
    </row>
    <row r="27" spans="1:14" ht="95.75" customHeight="1" x14ac:dyDescent="0.4">
      <c r="A27" s="285" t="s">
        <v>26</v>
      </c>
      <c r="B27" s="331"/>
      <c r="C27" s="332"/>
      <c r="D27" s="332"/>
      <c r="E27" s="332"/>
      <c r="F27" s="332"/>
      <c r="G27" s="332"/>
      <c r="H27" s="332"/>
      <c r="I27" s="332"/>
      <c r="J27" s="333"/>
      <c r="N27" s="316"/>
    </row>
    <row r="28" spans="1:14" x14ac:dyDescent="0.4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8"/>
    </row>
    <row r="31" spans="1:14" ht="26" x14ac:dyDescent="0.6">
      <c r="A31" s="319" t="s">
        <v>27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5"/>
    </row>
    <row r="32" spans="1:14" ht="18.5" x14ac:dyDescent="0.45">
      <c r="A32" s="320" t="s">
        <v>28</v>
      </c>
      <c r="N32" s="316"/>
    </row>
    <row r="33" spans="1:14" x14ac:dyDescent="0.4">
      <c r="A33" s="281"/>
      <c r="B33" s="338" t="s">
        <v>29</v>
      </c>
      <c r="C33" s="338"/>
      <c r="D33" s="338"/>
      <c r="E33" s="338" t="s">
        <v>30</v>
      </c>
      <c r="F33" s="338"/>
      <c r="G33" s="338"/>
      <c r="H33" s="338" t="s">
        <v>31</v>
      </c>
      <c r="I33" s="338"/>
      <c r="J33" s="338"/>
      <c r="K33" s="338" t="s">
        <v>32</v>
      </c>
      <c r="L33" s="338"/>
      <c r="M33" s="338"/>
      <c r="N33" s="316"/>
    </row>
    <row r="34" spans="1:14" x14ac:dyDescent="0.4">
      <c r="A34" s="281"/>
      <c r="B34" s="291" t="s">
        <v>33</v>
      </c>
      <c r="C34" s="291" t="s">
        <v>34</v>
      </c>
      <c r="D34" s="291" t="s">
        <v>35</v>
      </c>
      <c r="E34" s="291" t="s">
        <v>36</v>
      </c>
      <c r="F34" s="291" t="s">
        <v>37</v>
      </c>
      <c r="G34" s="291" t="s">
        <v>38</v>
      </c>
      <c r="H34" s="291" t="s">
        <v>39</v>
      </c>
      <c r="I34" s="291" t="s">
        <v>40</v>
      </c>
      <c r="J34" s="291" t="s">
        <v>41</v>
      </c>
      <c r="K34" s="291" t="s">
        <v>36</v>
      </c>
      <c r="L34" s="291" t="s">
        <v>37</v>
      </c>
      <c r="M34" s="291" t="s">
        <v>38</v>
      </c>
      <c r="N34" s="316"/>
    </row>
    <row r="35" spans="1:14" x14ac:dyDescent="0.4">
      <c r="A35" s="281" t="s">
        <v>42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316"/>
    </row>
    <row r="36" spans="1:14" x14ac:dyDescent="0.4">
      <c r="A36" s="281" t="s">
        <v>43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316"/>
    </row>
    <row r="37" spans="1:14" x14ac:dyDescent="0.4">
      <c r="A37" s="281" t="s">
        <v>44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316"/>
    </row>
    <row r="38" spans="1:14" x14ac:dyDescent="0.4">
      <c r="A38" s="281" t="s">
        <v>45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316"/>
    </row>
    <row r="39" spans="1:14" x14ac:dyDescent="0.4">
      <c r="N39" s="316"/>
    </row>
    <row r="40" spans="1:14" x14ac:dyDescent="0.4">
      <c r="N40" s="316"/>
    </row>
    <row r="41" spans="1:14" x14ac:dyDescent="0.4">
      <c r="F41" s="295"/>
      <c r="N41" s="316"/>
    </row>
    <row r="42" spans="1:14" ht="18.5" x14ac:dyDescent="0.45">
      <c r="A42" s="320" t="s">
        <v>46</v>
      </c>
      <c r="N42" s="316"/>
    </row>
    <row r="43" spans="1:14" x14ac:dyDescent="0.4">
      <c r="A43" s="281"/>
      <c r="B43" s="338" t="s">
        <v>29</v>
      </c>
      <c r="C43" s="338"/>
      <c r="D43" s="338"/>
      <c r="E43" s="338" t="s">
        <v>30</v>
      </c>
      <c r="F43" s="338"/>
      <c r="G43" s="338"/>
      <c r="H43" s="338" t="s">
        <v>31</v>
      </c>
      <c r="I43" s="338"/>
      <c r="J43" s="338"/>
      <c r="K43" s="338" t="s">
        <v>32</v>
      </c>
      <c r="L43" s="338"/>
      <c r="M43" s="338"/>
      <c r="N43" s="316"/>
    </row>
    <row r="44" spans="1:14" x14ac:dyDescent="0.4">
      <c r="A44" s="281"/>
      <c r="B44" s="291" t="s">
        <v>33</v>
      </c>
      <c r="C44" s="291" t="s">
        <v>34</v>
      </c>
      <c r="D44" s="291" t="s">
        <v>35</v>
      </c>
      <c r="E44" s="291" t="s">
        <v>36</v>
      </c>
      <c r="F44" s="291" t="s">
        <v>37</v>
      </c>
      <c r="G44" s="291" t="s">
        <v>38</v>
      </c>
      <c r="H44" s="291" t="s">
        <v>39</v>
      </c>
      <c r="I44" s="291" t="s">
        <v>40</v>
      </c>
      <c r="J44" s="291" t="s">
        <v>41</v>
      </c>
      <c r="K44" s="291" t="s">
        <v>36</v>
      </c>
      <c r="L44" s="291" t="s">
        <v>37</v>
      </c>
      <c r="M44" s="291" t="s">
        <v>38</v>
      </c>
      <c r="N44" s="316"/>
    </row>
    <row r="45" spans="1:14" ht="18" x14ac:dyDescent="0.4">
      <c r="A45" s="281" t="s">
        <v>47</v>
      </c>
      <c r="B45" s="293">
        <f>B35*0.02831685</f>
        <v>0</v>
      </c>
      <c r="C45" s="293">
        <f t="shared" ref="C45:M45" si="0">C35*0.02831685</f>
        <v>0</v>
      </c>
      <c r="D45" s="293">
        <f t="shared" si="0"/>
        <v>0</v>
      </c>
      <c r="E45" s="293">
        <f t="shared" si="0"/>
        <v>0</v>
      </c>
      <c r="F45" s="293">
        <f t="shared" si="0"/>
        <v>0</v>
      </c>
      <c r="G45" s="293">
        <f t="shared" si="0"/>
        <v>0</v>
      </c>
      <c r="H45" s="293">
        <f t="shared" si="0"/>
        <v>0</v>
      </c>
      <c r="I45" s="293">
        <f t="shared" si="0"/>
        <v>0</v>
      </c>
      <c r="J45" s="293">
        <f t="shared" si="0"/>
        <v>0</v>
      </c>
      <c r="K45" s="293">
        <f t="shared" si="0"/>
        <v>0</v>
      </c>
      <c r="L45" s="293">
        <f t="shared" si="0"/>
        <v>0</v>
      </c>
      <c r="M45" s="293">
        <f t="shared" si="0"/>
        <v>0</v>
      </c>
      <c r="N45" s="316"/>
    </row>
    <row r="46" spans="1:14" x14ac:dyDescent="0.4">
      <c r="A46" s="281" t="s">
        <v>48</v>
      </c>
      <c r="B46" s="293">
        <f>B36*0.1589873</f>
        <v>0</v>
      </c>
      <c r="C46" s="293">
        <f t="shared" ref="C46:M48" si="1">C36*0.1589873</f>
        <v>0</v>
      </c>
      <c r="D46" s="293">
        <f t="shared" si="1"/>
        <v>0</v>
      </c>
      <c r="E46" s="293">
        <f t="shared" si="1"/>
        <v>0</v>
      </c>
      <c r="F46" s="293">
        <f t="shared" si="1"/>
        <v>0</v>
      </c>
      <c r="G46" s="293">
        <f t="shared" si="1"/>
        <v>0</v>
      </c>
      <c r="H46" s="293">
        <f t="shared" si="1"/>
        <v>0</v>
      </c>
      <c r="I46" s="293">
        <f t="shared" si="1"/>
        <v>0</v>
      </c>
      <c r="J46" s="293">
        <f t="shared" si="1"/>
        <v>0</v>
      </c>
      <c r="K46" s="293">
        <f t="shared" si="1"/>
        <v>0</v>
      </c>
      <c r="L46" s="293">
        <f t="shared" si="1"/>
        <v>0</v>
      </c>
      <c r="M46" s="293">
        <f t="shared" si="1"/>
        <v>0</v>
      </c>
      <c r="N46" s="316"/>
    </row>
    <row r="47" spans="1:14" x14ac:dyDescent="0.4">
      <c r="A47" s="281" t="s">
        <v>49</v>
      </c>
      <c r="B47" s="293">
        <f t="shared" ref="B47:J48" si="2">B37*0.1589873</f>
        <v>0</v>
      </c>
      <c r="C47" s="293">
        <f t="shared" si="2"/>
        <v>0</v>
      </c>
      <c r="D47" s="293">
        <f t="shared" si="2"/>
        <v>0</v>
      </c>
      <c r="E47" s="293">
        <f t="shared" si="2"/>
        <v>0</v>
      </c>
      <c r="F47" s="293">
        <f t="shared" si="2"/>
        <v>0</v>
      </c>
      <c r="G47" s="293">
        <f t="shared" si="2"/>
        <v>0</v>
      </c>
      <c r="H47" s="293">
        <f t="shared" si="2"/>
        <v>0</v>
      </c>
      <c r="I47" s="293">
        <f t="shared" si="2"/>
        <v>0</v>
      </c>
      <c r="J47" s="293">
        <f t="shared" si="2"/>
        <v>0</v>
      </c>
      <c r="K47" s="293">
        <f t="shared" si="1"/>
        <v>0</v>
      </c>
      <c r="L47" s="293">
        <f t="shared" si="1"/>
        <v>0</v>
      </c>
      <c r="M47" s="293">
        <f t="shared" si="1"/>
        <v>0</v>
      </c>
      <c r="N47" s="316"/>
    </row>
    <row r="48" spans="1:14" x14ac:dyDescent="0.4">
      <c r="A48" s="281" t="s">
        <v>50</v>
      </c>
      <c r="B48" s="293">
        <f t="shared" si="2"/>
        <v>0</v>
      </c>
      <c r="C48" s="293">
        <f t="shared" si="2"/>
        <v>0</v>
      </c>
      <c r="D48" s="293">
        <f t="shared" si="2"/>
        <v>0</v>
      </c>
      <c r="E48" s="293">
        <f t="shared" si="2"/>
        <v>0</v>
      </c>
      <c r="F48" s="293">
        <f t="shared" si="2"/>
        <v>0</v>
      </c>
      <c r="G48" s="293">
        <f t="shared" si="2"/>
        <v>0</v>
      </c>
      <c r="H48" s="293">
        <f t="shared" si="2"/>
        <v>0</v>
      </c>
      <c r="I48" s="293">
        <f t="shared" si="2"/>
        <v>0</v>
      </c>
      <c r="J48" s="293">
        <f t="shared" si="2"/>
        <v>0</v>
      </c>
      <c r="K48" s="293">
        <f t="shared" si="1"/>
        <v>0</v>
      </c>
      <c r="L48" s="293">
        <f t="shared" si="1"/>
        <v>0</v>
      </c>
      <c r="M48" s="293">
        <f t="shared" si="1"/>
        <v>0</v>
      </c>
      <c r="N48" s="316"/>
    </row>
    <row r="49" spans="1:14" x14ac:dyDescent="0.4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8"/>
    </row>
    <row r="52" spans="1:14" ht="26" x14ac:dyDescent="0.6">
      <c r="A52" s="313" t="s">
        <v>51</v>
      </c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5"/>
    </row>
    <row r="53" spans="1:14" x14ac:dyDescent="0.4">
      <c r="A53" s="284" t="s">
        <v>52</v>
      </c>
      <c r="B53" s="334"/>
      <c r="C53" s="334"/>
      <c r="D53" s="334"/>
      <c r="E53" s="334"/>
      <c r="F53" s="334"/>
      <c r="N53" s="316"/>
    </row>
    <row r="54" spans="1:14" x14ac:dyDescent="0.4">
      <c r="A54" s="284" t="s">
        <v>53</v>
      </c>
      <c r="B54" s="334"/>
      <c r="C54" s="334"/>
      <c r="D54" s="334"/>
      <c r="E54" s="334"/>
      <c r="F54" s="334"/>
      <c r="N54" s="316"/>
    </row>
    <row r="55" spans="1:14" x14ac:dyDescent="0.4">
      <c r="N55" s="316"/>
    </row>
    <row r="56" spans="1:14" ht="18.5" x14ac:dyDescent="0.45">
      <c r="A56" s="320" t="s">
        <v>28</v>
      </c>
      <c r="N56" s="316"/>
    </row>
    <row r="57" spans="1:14" x14ac:dyDescent="0.4">
      <c r="A57" s="281"/>
      <c r="B57" s="338" t="s">
        <v>29</v>
      </c>
      <c r="C57" s="338"/>
      <c r="D57" s="338"/>
      <c r="E57" s="338" t="s">
        <v>30</v>
      </c>
      <c r="F57" s="338"/>
      <c r="G57" s="338"/>
      <c r="H57" s="338" t="s">
        <v>31</v>
      </c>
      <c r="I57" s="338"/>
      <c r="J57" s="338"/>
      <c r="K57" s="338" t="s">
        <v>32</v>
      </c>
      <c r="L57" s="338"/>
      <c r="M57" s="338"/>
      <c r="N57" s="316"/>
    </row>
    <row r="58" spans="1:14" x14ac:dyDescent="0.4">
      <c r="A58" s="281"/>
      <c r="B58" s="291" t="s">
        <v>33</v>
      </c>
      <c r="C58" s="291" t="s">
        <v>34</v>
      </c>
      <c r="D58" s="291" t="s">
        <v>35</v>
      </c>
      <c r="E58" s="291" t="s">
        <v>36</v>
      </c>
      <c r="F58" s="291" t="s">
        <v>37</v>
      </c>
      <c r="G58" s="291" t="s">
        <v>38</v>
      </c>
      <c r="H58" s="291" t="s">
        <v>39</v>
      </c>
      <c r="I58" s="291" t="s">
        <v>40</v>
      </c>
      <c r="J58" s="291" t="s">
        <v>41</v>
      </c>
      <c r="K58" s="291" t="s">
        <v>36</v>
      </c>
      <c r="L58" s="291" t="s">
        <v>37</v>
      </c>
      <c r="M58" s="291" t="s">
        <v>38</v>
      </c>
      <c r="N58" s="316"/>
    </row>
    <row r="59" spans="1:14" x14ac:dyDescent="0.4">
      <c r="A59" s="281" t="s">
        <v>42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316"/>
    </row>
    <row r="60" spans="1:14" x14ac:dyDescent="0.4">
      <c r="A60" s="281" t="s">
        <v>43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316"/>
    </row>
    <row r="61" spans="1:14" x14ac:dyDescent="0.4">
      <c r="A61" s="281" t="s">
        <v>44</v>
      </c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316"/>
    </row>
    <row r="62" spans="1:14" x14ac:dyDescent="0.4">
      <c r="A62" s="281" t="s">
        <v>45</v>
      </c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316"/>
    </row>
    <row r="63" spans="1:14" x14ac:dyDescent="0.4">
      <c r="N63" s="316"/>
    </row>
    <row r="64" spans="1:14" x14ac:dyDescent="0.4">
      <c r="N64" s="316"/>
    </row>
    <row r="65" spans="1:14" ht="18.5" x14ac:dyDescent="0.45">
      <c r="A65" s="320" t="s">
        <v>46</v>
      </c>
      <c r="F65" s="295"/>
      <c r="N65" s="316"/>
    </row>
    <row r="66" spans="1:14" x14ac:dyDescent="0.4">
      <c r="A66" s="281"/>
      <c r="B66" s="338" t="s">
        <v>29</v>
      </c>
      <c r="C66" s="338"/>
      <c r="D66" s="338"/>
      <c r="E66" s="338" t="s">
        <v>30</v>
      </c>
      <c r="F66" s="338"/>
      <c r="G66" s="338"/>
      <c r="H66" s="338" t="s">
        <v>31</v>
      </c>
      <c r="I66" s="338"/>
      <c r="J66" s="338"/>
      <c r="K66" s="338" t="s">
        <v>32</v>
      </c>
      <c r="L66" s="338"/>
      <c r="M66" s="338"/>
      <c r="N66" s="316"/>
    </row>
    <row r="67" spans="1:14" x14ac:dyDescent="0.4">
      <c r="A67" s="281"/>
      <c r="B67" s="291" t="s">
        <v>33</v>
      </c>
      <c r="C67" s="291" t="s">
        <v>34</v>
      </c>
      <c r="D67" s="291" t="s">
        <v>35</v>
      </c>
      <c r="E67" s="291" t="s">
        <v>36</v>
      </c>
      <c r="F67" s="291" t="s">
        <v>37</v>
      </c>
      <c r="G67" s="291" t="s">
        <v>38</v>
      </c>
      <c r="H67" s="291" t="s">
        <v>39</v>
      </c>
      <c r="I67" s="291" t="s">
        <v>40</v>
      </c>
      <c r="J67" s="291" t="s">
        <v>41</v>
      </c>
      <c r="K67" s="291" t="s">
        <v>36</v>
      </c>
      <c r="L67" s="291" t="s">
        <v>37</v>
      </c>
      <c r="M67" s="291" t="s">
        <v>38</v>
      </c>
      <c r="N67" s="316"/>
    </row>
    <row r="68" spans="1:14" ht="18" x14ac:dyDescent="0.4">
      <c r="A68" s="281" t="s">
        <v>47</v>
      </c>
      <c r="B68" s="293">
        <f t="shared" ref="B68:M68" si="3">B59*0.02831685</f>
        <v>0</v>
      </c>
      <c r="C68" s="293">
        <f t="shared" si="3"/>
        <v>0</v>
      </c>
      <c r="D68" s="293">
        <f t="shared" si="3"/>
        <v>0</v>
      </c>
      <c r="E68" s="293">
        <f t="shared" si="3"/>
        <v>0</v>
      </c>
      <c r="F68" s="293">
        <f t="shared" si="3"/>
        <v>0</v>
      </c>
      <c r="G68" s="293">
        <f t="shared" si="3"/>
        <v>0</v>
      </c>
      <c r="H68" s="293">
        <f t="shared" si="3"/>
        <v>0</v>
      </c>
      <c r="I68" s="293">
        <f t="shared" si="3"/>
        <v>0</v>
      </c>
      <c r="J68" s="293">
        <f t="shared" si="3"/>
        <v>0</v>
      </c>
      <c r="K68" s="293">
        <f t="shared" si="3"/>
        <v>0</v>
      </c>
      <c r="L68" s="293">
        <f t="shared" si="3"/>
        <v>0</v>
      </c>
      <c r="M68" s="293">
        <f t="shared" si="3"/>
        <v>0</v>
      </c>
      <c r="N68" s="316"/>
    </row>
    <row r="69" spans="1:14" x14ac:dyDescent="0.4">
      <c r="A69" s="281" t="s">
        <v>48</v>
      </c>
      <c r="B69" s="293">
        <f t="shared" ref="B69:M71" si="4">0.1589873*B60</f>
        <v>0</v>
      </c>
      <c r="C69" s="293">
        <f t="shared" si="4"/>
        <v>0</v>
      </c>
      <c r="D69" s="293">
        <f t="shared" si="4"/>
        <v>0</v>
      </c>
      <c r="E69" s="293">
        <f t="shared" si="4"/>
        <v>0</v>
      </c>
      <c r="F69" s="293">
        <f t="shared" si="4"/>
        <v>0</v>
      </c>
      <c r="G69" s="293">
        <f t="shared" si="4"/>
        <v>0</v>
      </c>
      <c r="H69" s="293">
        <f t="shared" si="4"/>
        <v>0</v>
      </c>
      <c r="I69" s="293">
        <f t="shared" si="4"/>
        <v>0</v>
      </c>
      <c r="J69" s="293">
        <f t="shared" si="4"/>
        <v>0</v>
      </c>
      <c r="K69" s="293">
        <f t="shared" si="4"/>
        <v>0</v>
      </c>
      <c r="L69" s="293">
        <f t="shared" si="4"/>
        <v>0</v>
      </c>
      <c r="M69" s="293">
        <f t="shared" si="4"/>
        <v>0</v>
      </c>
      <c r="N69" s="316"/>
    </row>
    <row r="70" spans="1:14" x14ac:dyDescent="0.4">
      <c r="A70" s="281" t="s">
        <v>49</v>
      </c>
      <c r="B70" s="293">
        <f t="shared" si="4"/>
        <v>0</v>
      </c>
      <c r="C70" s="293">
        <f t="shared" si="4"/>
        <v>0</v>
      </c>
      <c r="D70" s="293">
        <f t="shared" si="4"/>
        <v>0</v>
      </c>
      <c r="E70" s="293">
        <f t="shared" si="4"/>
        <v>0</v>
      </c>
      <c r="F70" s="293">
        <f t="shared" si="4"/>
        <v>0</v>
      </c>
      <c r="G70" s="293">
        <f t="shared" si="4"/>
        <v>0</v>
      </c>
      <c r="H70" s="293">
        <f t="shared" si="4"/>
        <v>0</v>
      </c>
      <c r="I70" s="293">
        <f t="shared" si="4"/>
        <v>0</v>
      </c>
      <c r="J70" s="293">
        <f t="shared" si="4"/>
        <v>0</v>
      </c>
      <c r="K70" s="293">
        <f t="shared" si="4"/>
        <v>0</v>
      </c>
      <c r="L70" s="293">
        <f t="shared" si="4"/>
        <v>0</v>
      </c>
      <c r="M70" s="293">
        <f t="shared" si="4"/>
        <v>0</v>
      </c>
      <c r="N70" s="316"/>
    </row>
    <row r="71" spans="1:14" x14ac:dyDescent="0.4">
      <c r="A71" s="281" t="s">
        <v>50</v>
      </c>
      <c r="B71" s="293">
        <f t="shared" si="4"/>
        <v>0</v>
      </c>
      <c r="C71" s="293">
        <f t="shared" si="4"/>
        <v>0</v>
      </c>
      <c r="D71" s="293">
        <f t="shared" si="4"/>
        <v>0</v>
      </c>
      <c r="E71" s="293">
        <f t="shared" si="4"/>
        <v>0</v>
      </c>
      <c r="F71" s="293">
        <f t="shared" si="4"/>
        <v>0</v>
      </c>
      <c r="G71" s="293">
        <f t="shared" si="4"/>
        <v>0</v>
      </c>
      <c r="H71" s="293">
        <f t="shared" si="4"/>
        <v>0</v>
      </c>
      <c r="I71" s="293">
        <f t="shared" si="4"/>
        <v>0</v>
      </c>
      <c r="J71" s="293">
        <f t="shared" si="4"/>
        <v>0</v>
      </c>
      <c r="K71" s="293">
        <f t="shared" si="4"/>
        <v>0</v>
      </c>
      <c r="L71" s="293">
        <f t="shared" si="4"/>
        <v>0</v>
      </c>
      <c r="M71" s="293">
        <f t="shared" si="4"/>
        <v>0</v>
      </c>
      <c r="N71" s="316"/>
    </row>
    <row r="72" spans="1:14" x14ac:dyDescent="0.4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18"/>
    </row>
    <row r="75" spans="1:14" ht="26" x14ac:dyDescent="0.6">
      <c r="A75" s="313" t="s">
        <v>54</v>
      </c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5"/>
    </row>
    <row r="76" spans="1:14" x14ac:dyDescent="0.4">
      <c r="A76" s="284" t="s">
        <v>52</v>
      </c>
      <c r="B76" s="334"/>
      <c r="C76" s="334"/>
      <c r="D76" s="334"/>
      <c r="E76" s="334"/>
      <c r="F76" s="334"/>
      <c r="N76" s="316"/>
    </row>
    <row r="77" spans="1:14" x14ac:dyDescent="0.4">
      <c r="A77" s="284" t="s">
        <v>53</v>
      </c>
      <c r="B77" s="335"/>
      <c r="C77" s="336"/>
      <c r="D77" s="336"/>
      <c r="E77" s="336"/>
      <c r="F77" s="337"/>
      <c r="N77" s="316"/>
    </row>
    <row r="78" spans="1:14" x14ac:dyDescent="0.4">
      <c r="N78" s="316"/>
    </row>
    <row r="79" spans="1:14" ht="18.5" x14ac:dyDescent="0.45">
      <c r="A79" s="320" t="s">
        <v>28</v>
      </c>
      <c r="N79" s="316"/>
    </row>
    <row r="80" spans="1:14" x14ac:dyDescent="0.4">
      <c r="A80" s="290"/>
      <c r="B80" s="338" t="s">
        <v>29</v>
      </c>
      <c r="C80" s="338"/>
      <c r="D80" s="338"/>
      <c r="E80" s="338" t="s">
        <v>30</v>
      </c>
      <c r="F80" s="338"/>
      <c r="G80" s="338"/>
      <c r="H80" s="338" t="s">
        <v>31</v>
      </c>
      <c r="I80" s="338"/>
      <c r="J80" s="338"/>
      <c r="K80" s="338" t="s">
        <v>32</v>
      </c>
      <c r="L80" s="338"/>
      <c r="M80" s="338"/>
      <c r="N80" s="316"/>
    </row>
    <row r="81" spans="1:14" x14ac:dyDescent="0.4">
      <c r="A81" s="292"/>
      <c r="B81" s="291" t="s">
        <v>33</v>
      </c>
      <c r="C81" s="291" t="s">
        <v>34</v>
      </c>
      <c r="D81" s="291" t="s">
        <v>35</v>
      </c>
      <c r="E81" s="291" t="s">
        <v>36</v>
      </c>
      <c r="F81" s="291" t="s">
        <v>37</v>
      </c>
      <c r="G81" s="291" t="s">
        <v>38</v>
      </c>
      <c r="H81" s="291" t="s">
        <v>39</v>
      </c>
      <c r="I81" s="291" t="s">
        <v>40</v>
      </c>
      <c r="J81" s="291" t="s">
        <v>41</v>
      </c>
      <c r="K81" s="291" t="s">
        <v>36</v>
      </c>
      <c r="L81" s="291" t="s">
        <v>37</v>
      </c>
      <c r="M81" s="291" t="s">
        <v>38</v>
      </c>
      <c r="N81" s="316"/>
    </row>
    <row r="82" spans="1:14" x14ac:dyDescent="0.4">
      <c r="A82" s="281" t="s">
        <v>42</v>
      </c>
      <c r="B82" s="293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316"/>
    </row>
    <row r="83" spans="1:14" x14ac:dyDescent="0.4">
      <c r="A83" s="281" t="s">
        <v>43</v>
      </c>
      <c r="B83" s="293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316"/>
    </row>
    <row r="84" spans="1:14" x14ac:dyDescent="0.4">
      <c r="A84" s="281" t="s">
        <v>44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316"/>
    </row>
    <row r="85" spans="1:14" x14ac:dyDescent="0.4">
      <c r="A85" s="281" t="s">
        <v>45</v>
      </c>
      <c r="B85" s="293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316"/>
    </row>
    <row r="86" spans="1:14" x14ac:dyDescent="0.4">
      <c r="N86" s="316"/>
    </row>
    <row r="87" spans="1:14" x14ac:dyDescent="0.4">
      <c r="N87" s="316"/>
    </row>
    <row r="88" spans="1:14" ht="18.5" x14ac:dyDescent="0.45">
      <c r="A88" s="320" t="s">
        <v>46</v>
      </c>
      <c r="F88" s="295"/>
      <c r="N88" s="316"/>
    </row>
    <row r="89" spans="1:14" x14ac:dyDescent="0.4">
      <c r="A89" s="290"/>
      <c r="B89" s="339" t="s">
        <v>29</v>
      </c>
      <c r="C89" s="340"/>
      <c r="D89" s="341"/>
      <c r="E89" s="339" t="s">
        <v>30</v>
      </c>
      <c r="F89" s="340"/>
      <c r="G89" s="341"/>
      <c r="H89" s="339" t="s">
        <v>31</v>
      </c>
      <c r="I89" s="340"/>
      <c r="J89" s="341"/>
      <c r="K89" s="338" t="s">
        <v>32</v>
      </c>
      <c r="L89" s="338"/>
      <c r="M89" s="338"/>
      <c r="N89" s="316"/>
    </row>
    <row r="90" spans="1:14" x14ac:dyDescent="0.4">
      <c r="A90" s="292"/>
      <c r="B90" s="291" t="s">
        <v>33</v>
      </c>
      <c r="C90" s="291" t="s">
        <v>34</v>
      </c>
      <c r="D90" s="291" t="s">
        <v>35</v>
      </c>
      <c r="E90" s="291" t="s">
        <v>36</v>
      </c>
      <c r="F90" s="291" t="s">
        <v>37</v>
      </c>
      <c r="G90" s="291" t="s">
        <v>38</v>
      </c>
      <c r="H90" s="291" t="s">
        <v>39</v>
      </c>
      <c r="I90" s="291" t="s">
        <v>40</v>
      </c>
      <c r="J90" s="291" t="s">
        <v>41</v>
      </c>
      <c r="K90" s="291" t="s">
        <v>36</v>
      </c>
      <c r="L90" s="291" t="s">
        <v>37</v>
      </c>
      <c r="M90" s="291" t="s">
        <v>38</v>
      </c>
      <c r="N90" s="316"/>
    </row>
    <row r="91" spans="1:14" ht="18" x14ac:dyDescent="0.4">
      <c r="A91" s="281" t="s">
        <v>47</v>
      </c>
      <c r="B91" s="293">
        <f>B82*0.02831685</f>
        <v>0</v>
      </c>
      <c r="C91" s="293">
        <f t="shared" ref="C91:M91" si="5">C82*0.02831685</f>
        <v>0</v>
      </c>
      <c r="D91" s="293">
        <f t="shared" si="5"/>
        <v>0</v>
      </c>
      <c r="E91" s="293">
        <f t="shared" si="5"/>
        <v>0</v>
      </c>
      <c r="F91" s="293">
        <f t="shared" si="5"/>
        <v>0</v>
      </c>
      <c r="G91" s="293">
        <f t="shared" si="5"/>
        <v>0</v>
      </c>
      <c r="H91" s="293">
        <f t="shared" si="5"/>
        <v>0</v>
      </c>
      <c r="I91" s="293">
        <f t="shared" si="5"/>
        <v>0</v>
      </c>
      <c r="J91" s="293">
        <f t="shared" si="5"/>
        <v>0</v>
      </c>
      <c r="K91" s="293">
        <f t="shared" si="5"/>
        <v>0</v>
      </c>
      <c r="L91" s="293">
        <f t="shared" si="5"/>
        <v>0</v>
      </c>
      <c r="M91" s="293">
        <f t="shared" si="5"/>
        <v>0</v>
      </c>
      <c r="N91" s="316"/>
    </row>
    <row r="92" spans="1:14" x14ac:dyDescent="0.4">
      <c r="A92" s="281" t="s">
        <v>48</v>
      </c>
      <c r="B92" s="293">
        <f>0.1589873*B83</f>
        <v>0</v>
      </c>
      <c r="C92" s="293">
        <f t="shared" ref="C92:M94" si="6">0.1589873*C83</f>
        <v>0</v>
      </c>
      <c r="D92" s="293">
        <f t="shared" si="6"/>
        <v>0</v>
      </c>
      <c r="E92" s="293">
        <f t="shared" si="6"/>
        <v>0</v>
      </c>
      <c r="F92" s="293">
        <f t="shared" si="6"/>
        <v>0</v>
      </c>
      <c r="G92" s="293">
        <f t="shared" si="6"/>
        <v>0</v>
      </c>
      <c r="H92" s="293">
        <f t="shared" si="6"/>
        <v>0</v>
      </c>
      <c r="I92" s="293">
        <f t="shared" si="6"/>
        <v>0</v>
      </c>
      <c r="J92" s="293">
        <f t="shared" si="6"/>
        <v>0</v>
      </c>
      <c r="K92" s="293">
        <f t="shared" si="6"/>
        <v>0</v>
      </c>
      <c r="L92" s="293">
        <f t="shared" si="6"/>
        <v>0</v>
      </c>
      <c r="M92" s="293">
        <f t="shared" si="6"/>
        <v>0</v>
      </c>
      <c r="N92" s="316"/>
    </row>
    <row r="93" spans="1:14" x14ac:dyDescent="0.4">
      <c r="A93" s="281" t="s">
        <v>49</v>
      </c>
      <c r="B93" s="293">
        <f t="shared" ref="B93:J94" si="7">0.1589873*B84</f>
        <v>0</v>
      </c>
      <c r="C93" s="293">
        <f t="shared" si="7"/>
        <v>0</v>
      </c>
      <c r="D93" s="293">
        <f t="shared" si="7"/>
        <v>0</v>
      </c>
      <c r="E93" s="293">
        <f t="shared" si="7"/>
        <v>0</v>
      </c>
      <c r="F93" s="293">
        <f t="shared" si="7"/>
        <v>0</v>
      </c>
      <c r="G93" s="293">
        <f t="shared" si="7"/>
        <v>0</v>
      </c>
      <c r="H93" s="293">
        <f t="shared" si="7"/>
        <v>0</v>
      </c>
      <c r="I93" s="293">
        <f t="shared" si="7"/>
        <v>0</v>
      </c>
      <c r="J93" s="293">
        <f t="shared" si="7"/>
        <v>0</v>
      </c>
      <c r="K93" s="293">
        <f t="shared" si="6"/>
        <v>0</v>
      </c>
      <c r="L93" s="293">
        <f t="shared" si="6"/>
        <v>0</v>
      </c>
      <c r="M93" s="293">
        <f t="shared" si="6"/>
        <v>0</v>
      </c>
      <c r="N93" s="316"/>
    </row>
    <row r="94" spans="1:14" x14ac:dyDescent="0.4">
      <c r="A94" s="281" t="s">
        <v>50</v>
      </c>
      <c r="B94" s="293">
        <f t="shared" si="7"/>
        <v>0</v>
      </c>
      <c r="C94" s="293">
        <f t="shared" si="7"/>
        <v>0</v>
      </c>
      <c r="D94" s="293">
        <f t="shared" si="7"/>
        <v>0</v>
      </c>
      <c r="E94" s="293">
        <f t="shared" si="7"/>
        <v>0</v>
      </c>
      <c r="F94" s="293">
        <f t="shared" si="7"/>
        <v>0</v>
      </c>
      <c r="G94" s="293">
        <f t="shared" si="7"/>
        <v>0</v>
      </c>
      <c r="H94" s="293">
        <f t="shared" si="7"/>
        <v>0</v>
      </c>
      <c r="I94" s="293">
        <f t="shared" si="7"/>
        <v>0</v>
      </c>
      <c r="J94" s="293">
        <f t="shared" si="7"/>
        <v>0</v>
      </c>
      <c r="K94" s="293">
        <f t="shared" si="6"/>
        <v>0</v>
      </c>
      <c r="L94" s="293">
        <f t="shared" si="6"/>
        <v>0</v>
      </c>
      <c r="M94" s="293">
        <f t="shared" si="6"/>
        <v>0</v>
      </c>
      <c r="N94" s="316"/>
    </row>
    <row r="95" spans="1:14" x14ac:dyDescent="0.4">
      <c r="A95" s="317"/>
      <c r="B95" s="317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8"/>
    </row>
  </sheetData>
  <mergeCells count="34">
    <mergeCell ref="K89:M89"/>
    <mergeCell ref="H66:J66"/>
    <mergeCell ref="K66:M66"/>
    <mergeCell ref="B76:F76"/>
    <mergeCell ref="B80:D80"/>
    <mergeCell ref="E80:G80"/>
    <mergeCell ref="H80:J80"/>
    <mergeCell ref="K80:M80"/>
    <mergeCell ref="B77:F77"/>
    <mergeCell ref="B66:D66"/>
    <mergeCell ref="E66:G66"/>
    <mergeCell ref="B89:D89"/>
    <mergeCell ref="E89:G89"/>
    <mergeCell ref="H89:J89"/>
    <mergeCell ref="H57:J57"/>
    <mergeCell ref="K57:M57"/>
    <mergeCell ref="B33:D33"/>
    <mergeCell ref="E33:G33"/>
    <mergeCell ref="H33:J33"/>
    <mergeCell ref="K33:M33"/>
    <mergeCell ref="B43:D43"/>
    <mergeCell ref="E43:G43"/>
    <mergeCell ref="H43:J43"/>
    <mergeCell ref="K43:M43"/>
    <mergeCell ref="B53:F53"/>
    <mergeCell ref="B54:F54"/>
    <mergeCell ref="B57:D57"/>
    <mergeCell ref="E57:G57"/>
    <mergeCell ref="B27:J27"/>
    <mergeCell ref="B20:F20"/>
    <mergeCell ref="B21:F21"/>
    <mergeCell ref="B22:F22"/>
    <mergeCell ref="B23:F23"/>
    <mergeCell ref="B24:J24"/>
  </mergeCells>
  <pageMargins left="0.7" right="0.7" top="0.75" bottom="0.75" header="0.3" footer="0.3"/>
  <pageSetup paperSize="8" orientation="landscape" r:id="rId1"/>
  <headerFooter>
    <oddHeader>&amp;C&amp;"Aptos"&amp;12&amp;KC00000 OFFICIAL&amp;1#_x000D_</oddHeader>
    <oddFooter>&amp;C_x000D_&amp;1#&amp;"Aptos"&amp;12&amp;KC00000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A9D2-BC4C-486C-B66D-546CE8238912}">
  <dimension ref="A1:K41"/>
  <sheetViews>
    <sheetView topLeftCell="A33" workbookViewId="0">
      <selection activeCell="A3" sqref="A3"/>
    </sheetView>
  </sheetViews>
  <sheetFormatPr defaultColWidth="9" defaultRowHeight="16" x14ac:dyDescent="0.4"/>
  <cols>
    <col min="1" max="1" width="36.08203125" style="277" customWidth="1"/>
    <col min="2" max="2" width="14.9140625" style="277" customWidth="1"/>
    <col min="3" max="3" width="13.58203125" style="277" customWidth="1"/>
    <col min="4" max="4" width="15" style="277" customWidth="1"/>
    <col min="5" max="5" width="15.08203125" style="277" customWidth="1"/>
    <col min="6" max="6" width="18.1640625" style="277" customWidth="1"/>
    <col min="7" max="7" width="16.6640625" style="277" customWidth="1"/>
    <col min="8" max="11" width="13.58203125" style="277" customWidth="1"/>
    <col min="12" max="12" width="21.1640625" style="277" customWidth="1"/>
    <col min="13" max="16384" width="9" style="277"/>
  </cols>
  <sheetData>
    <row r="1" spans="1:11" ht="31" x14ac:dyDescent="0.7">
      <c r="A1" s="276" t="s">
        <v>0</v>
      </c>
    </row>
    <row r="2" spans="1:11" ht="31" x14ac:dyDescent="0.7">
      <c r="A2" s="276" t="s">
        <v>55</v>
      </c>
    </row>
    <row r="3" spans="1:11" s="279" customFormat="1" ht="21.5" thickBot="1" x14ac:dyDescent="0.55000000000000004">
      <c r="A3" s="278" t="s">
        <v>268</v>
      </c>
    </row>
    <row r="4" spans="1:11" ht="19" thickBot="1" x14ac:dyDescent="0.5">
      <c r="A4" s="330" t="s">
        <v>56</v>
      </c>
      <c r="B4" s="329"/>
    </row>
    <row r="5" spans="1:11" ht="21" x14ac:dyDescent="0.5">
      <c r="A5" s="280" t="s">
        <v>57</v>
      </c>
    </row>
    <row r="7" spans="1:11" x14ac:dyDescent="0.4">
      <c r="A7" s="281" t="s">
        <v>19</v>
      </c>
      <c r="B7" s="331"/>
      <c r="C7" s="333"/>
    </row>
    <row r="8" spans="1:11" x14ac:dyDescent="0.4">
      <c r="A8" s="281" t="s">
        <v>20</v>
      </c>
      <c r="B8" s="331"/>
      <c r="C8" s="333"/>
    </row>
    <row r="9" spans="1:11" x14ac:dyDescent="0.4">
      <c r="A9" s="284" t="s">
        <v>52</v>
      </c>
      <c r="B9" s="331"/>
      <c r="C9" s="333"/>
    </row>
    <row r="10" spans="1:11" x14ac:dyDescent="0.4">
      <c r="A10" s="284" t="s">
        <v>58</v>
      </c>
      <c r="B10" s="344"/>
      <c r="C10" s="345"/>
    </row>
    <row r="11" spans="1:11" x14ac:dyDescent="0.4">
      <c r="A11" s="284" t="s">
        <v>59</v>
      </c>
      <c r="B11" s="334"/>
      <c r="C11" s="334"/>
    </row>
    <row r="12" spans="1:11" ht="32" x14ac:dyDescent="0.4">
      <c r="A12" s="285" t="s">
        <v>60</v>
      </c>
      <c r="B12" s="286"/>
      <c r="C12" s="287"/>
    </row>
    <row r="13" spans="1:11" x14ac:dyDescent="0.4">
      <c r="A13" s="285" t="s">
        <v>61</v>
      </c>
      <c r="B13" s="331"/>
      <c r="C13" s="332"/>
      <c r="D13" s="332"/>
      <c r="E13" s="332"/>
      <c r="F13" s="332"/>
      <c r="G13" s="332"/>
      <c r="H13" s="332"/>
      <c r="I13" s="332"/>
      <c r="J13" s="332"/>
      <c r="K13" s="333"/>
    </row>
    <row r="14" spans="1:11" ht="32.25" customHeight="1" x14ac:dyDescent="0.4">
      <c r="A14" s="285" t="s">
        <v>62</v>
      </c>
      <c r="B14" s="282"/>
      <c r="C14" s="288"/>
      <c r="D14" s="288"/>
      <c r="E14" s="288"/>
      <c r="F14" s="288"/>
      <c r="G14" s="288"/>
      <c r="H14" s="288"/>
      <c r="I14" s="288"/>
      <c r="J14" s="288"/>
      <c r="K14" s="283"/>
    </row>
    <row r="15" spans="1:11" ht="79.5" customHeight="1" x14ac:dyDescent="0.4">
      <c r="A15" s="285" t="s">
        <v>26</v>
      </c>
      <c r="B15" s="331"/>
      <c r="C15" s="332"/>
      <c r="D15" s="332"/>
      <c r="E15" s="332"/>
      <c r="F15" s="332"/>
      <c r="G15" s="332"/>
      <c r="H15" s="332"/>
      <c r="I15" s="332"/>
      <c r="J15" s="332"/>
      <c r="K15" s="333"/>
    </row>
    <row r="18" spans="1:9" x14ac:dyDescent="0.4">
      <c r="A18" s="289" t="s">
        <v>28</v>
      </c>
    </row>
    <row r="21" spans="1:9" ht="30.65" customHeight="1" x14ac:dyDescent="0.4">
      <c r="A21" s="290"/>
      <c r="B21" s="339" t="s">
        <v>63</v>
      </c>
      <c r="C21" s="341"/>
      <c r="D21" s="339" t="s">
        <v>64</v>
      </c>
      <c r="E21" s="341"/>
      <c r="F21" s="342" t="s">
        <v>65</v>
      </c>
      <c r="G21" s="343"/>
      <c r="H21" s="342" t="s">
        <v>66</v>
      </c>
      <c r="I21" s="343"/>
    </row>
    <row r="22" spans="1:9" x14ac:dyDescent="0.4">
      <c r="A22" s="292"/>
      <c r="B22" s="291" t="s">
        <v>67</v>
      </c>
      <c r="C22" s="291" t="s">
        <v>68</v>
      </c>
      <c r="D22" s="291" t="s">
        <v>67</v>
      </c>
      <c r="E22" s="291" t="s">
        <v>68</v>
      </c>
      <c r="F22" s="291" t="s">
        <v>67</v>
      </c>
      <c r="G22" s="291" t="s">
        <v>68</v>
      </c>
      <c r="H22" s="291" t="s">
        <v>67</v>
      </c>
      <c r="I22" s="291" t="s">
        <v>68</v>
      </c>
    </row>
    <row r="23" spans="1:9" x14ac:dyDescent="0.4">
      <c r="A23" s="281" t="s">
        <v>42</v>
      </c>
      <c r="B23" s="293"/>
      <c r="C23" s="293"/>
      <c r="D23" s="293"/>
      <c r="E23" s="293"/>
      <c r="F23" s="293"/>
      <c r="G23" s="293"/>
      <c r="H23" s="293"/>
      <c r="I23" s="293"/>
    </row>
    <row r="24" spans="1:9" x14ac:dyDescent="0.4">
      <c r="A24" s="281" t="s">
        <v>43</v>
      </c>
      <c r="B24" s="293"/>
      <c r="C24" s="293"/>
      <c r="D24" s="293"/>
      <c r="E24" s="293"/>
      <c r="F24" s="293"/>
      <c r="G24" s="293"/>
      <c r="H24" s="293"/>
      <c r="I24" s="293"/>
    </row>
    <row r="25" spans="1:9" x14ac:dyDescent="0.4">
      <c r="A25" s="281" t="s">
        <v>44</v>
      </c>
      <c r="B25" s="293"/>
      <c r="C25" s="293"/>
      <c r="D25" s="293"/>
      <c r="E25" s="293"/>
      <c r="F25" s="293"/>
      <c r="G25" s="293"/>
      <c r="H25" s="293"/>
      <c r="I25" s="293"/>
    </row>
    <row r="26" spans="1:9" x14ac:dyDescent="0.4">
      <c r="A26" s="281" t="s">
        <v>45</v>
      </c>
      <c r="B26" s="293"/>
      <c r="C26" s="293"/>
      <c r="D26" s="293"/>
      <c r="E26" s="293"/>
      <c r="F26" s="293"/>
      <c r="G26" s="293"/>
      <c r="H26" s="293"/>
      <c r="I26" s="293"/>
    </row>
    <row r="27" spans="1:9" x14ac:dyDescent="0.4">
      <c r="A27" s="281" t="s">
        <v>69</v>
      </c>
      <c r="B27" s="294"/>
      <c r="C27" s="294"/>
      <c r="D27" s="293"/>
      <c r="E27" s="293"/>
      <c r="F27" s="294"/>
      <c r="G27" s="294"/>
      <c r="H27" s="294"/>
      <c r="I27" s="294"/>
    </row>
    <row r="30" spans="1:9" x14ac:dyDescent="0.4">
      <c r="A30" s="289" t="s">
        <v>46</v>
      </c>
      <c r="G30" s="295"/>
    </row>
    <row r="33" spans="1:9" ht="29.4" customHeight="1" x14ac:dyDescent="0.4">
      <c r="A33" s="290"/>
      <c r="B33" s="339" t="s">
        <v>63</v>
      </c>
      <c r="C33" s="341"/>
      <c r="D33" s="339" t="s">
        <v>64</v>
      </c>
      <c r="E33" s="341"/>
      <c r="F33" s="342" t="s">
        <v>65</v>
      </c>
      <c r="G33" s="343"/>
      <c r="H33" s="342" t="s">
        <v>66</v>
      </c>
      <c r="I33" s="343"/>
    </row>
    <row r="34" spans="1:9" x14ac:dyDescent="0.4">
      <c r="A34" s="292"/>
      <c r="B34" s="291" t="s">
        <v>67</v>
      </c>
      <c r="C34" s="291" t="s">
        <v>68</v>
      </c>
      <c r="D34" s="291" t="s">
        <v>67</v>
      </c>
      <c r="E34" s="291" t="s">
        <v>68</v>
      </c>
      <c r="F34" s="291" t="s">
        <v>67</v>
      </c>
      <c r="G34" s="291" t="s">
        <v>68</v>
      </c>
      <c r="H34" s="291" t="s">
        <v>67</v>
      </c>
      <c r="I34" s="291" t="s">
        <v>68</v>
      </c>
    </row>
    <row r="35" spans="1:9" ht="18" x14ac:dyDescent="0.4">
      <c r="A35" s="281" t="s">
        <v>47</v>
      </c>
      <c r="B35" s="293">
        <f>B23*0.02831685</f>
        <v>0</v>
      </c>
      <c r="C35" s="293">
        <f t="shared" ref="C35:E35" si="0">C23*0.02831685</f>
        <v>0</v>
      </c>
      <c r="D35" s="293">
        <f t="shared" si="0"/>
        <v>0</v>
      </c>
      <c r="E35" s="293">
        <f t="shared" si="0"/>
        <v>0</v>
      </c>
      <c r="F35" s="293"/>
      <c r="G35" s="293"/>
      <c r="H35" s="293">
        <f>H23*0.02831685</f>
        <v>0</v>
      </c>
      <c r="I35" s="293">
        <f>I23*0.02831685</f>
        <v>0</v>
      </c>
    </row>
    <row r="36" spans="1:9" x14ac:dyDescent="0.4">
      <c r="A36" s="281" t="s">
        <v>48</v>
      </c>
      <c r="B36" s="293">
        <f>B24*0.1589873</f>
        <v>0</v>
      </c>
      <c r="C36" s="293">
        <f t="shared" ref="C36:E36" si="1">C24*0.1589873</f>
        <v>0</v>
      </c>
      <c r="D36" s="293">
        <f t="shared" si="1"/>
        <v>0</v>
      </c>
      <c r="E36" s="293">
        <f t="shared" si="1"/>
        <v>0</v>
      </c>
      <c r="F36" s="293"/>
      <c r="G36" s="293"/>
      <c r="H36" s="293">
        <f t="shared" ref="H36:I39" si="2">H24*0.1589873</f>
        <v>0</v>
      </c>
      <c r="I36" s="293">
        <f t="shared" si="2"/>
        <v>0</v>
      </c>
    </row>
    <row r="37" spans="1:9" x14ac:dyDescent="0.4">
      <c r="A37" s="281" t="s">
        <v>49</v>
      </c>
      <c r="B37" s="293">
        <f t="shared" ref="B37:E39" si="3">B25*0.1589873</f>
        <v>0</v>
      </c>
      <c r="C37" s="293">
        <f t="shared" si="3"/>
        <v>0</v>
      </c>
      <c r="D37" s="293">
        <f t="shared" si="3"/>
        <v>0</v>
      </c>
      <c r="E37" s="293">
        <f t="shared" si="3"/>
        <v>0</v>
      </c>
      <c r="F37" s="293"/>
      <c r="G37" s="293"/>
      <c r="H37" s="293">
        <f t="shared" si="2"/>
        <v>0</v>
      </c>
      <c r="I37" s="293">
        <f t="shared" si="2"/>
        <v>0</v>
      </c>
    </row>
    <row r="38" spans="1:9" x14ac:dyDescent="0.4">
      <c r="A38" s="281" t="s">
        <v>50</v>
      </c>
      <c r="B38" s="293">
        <f t="shared" si="3"/>
        <v>0</v>
      </c>
      <c r="C38" s="293">
        <f t="shared" si="3"/>
        <v>0</v>
      </c>
      <c r="D38" s="293">
        <f t="shared" si="3"/>
        <v>0</v>
      </c>
      <c r="E38" s="293">
        <f t="shared" si="3"/>
        <v>0</v>
      </c>
      <c r="F38" s="293"/>
      <c r="G38" s="293"/>
      <c r="H38" s="293">
        <f t="shared" si="2"/>
        <v>0</v>
      </c>
      <c r="I38" s="293">
        <f t="shared" si="2"/>
        <v>0</v>
      </c>
    </row>
    <row r="39" spans="1:9" x14ac:dyDescent="0.4">
      <c r="A39" s="281" t="s">
        <v>70</v>
      </c>
      <c r="B39" s="294">
        <f t="shared" si="3"/>
        <v>0</v>
      </c>
      <c r="C39" s="294">
        <f t="shared" si="3"/>
        <v>0</v>
      </c>
      <c r="D39" s="293">
        <f t="shared" si="3"/>
        <v>0</v>
      </c>
      <c r="E39" s="293">
        <f t="shared" si="3"/>
        <v>0</v>
      </c>
      <c r="F39" s="294"/>
      <c r="G39" s="294"/>
      <c r="H39" s="294">
        <f t="shared" si="2"/>
        <v>0</v>
      </c>
      <c r="I39" s="294">
        <f t="shared" si="2"/>
        <v>0</v>
      </c>
    </row>
    <row r="41" spans="1:9" ht="18" x14ac:dyDescent="0.4">
      <c r="A41" s="296" t="s">
        <v>71</v>
      </c>
    </row>
  </sheetData>
  <mergeCells count="15">
    <mergeCell ref="B15:K15"/>
    <mergeCell ref="B7:C7"/>
    <mergeCell ref="B8:C8"/>
    <mergeCell ref="B9:C9"/>
    <mergeCell ref="B10:C10"/>
    <mergeCell ref="B11:C11"/>
    <mergeCell ref="B13:K13"/>
    <mergeCell ref="F21:G21"/>
    <mergeCell ref="H21:I21"/>
    <mergeCell ref="B21:C21"/>
    <mergeCell ref="D21:E21"/>
    <mergeCell ref="B33:C33"/>
    <mergeCell ref="D33:E33"/>
    <mergeCell ref="F33:G33"/>
    <mergeCell ref="H33:I33"/>
  </mergeCells>
  <pageMargins left="0.7" right="0.7" top="0.75" bottom="0.75" header="0.3" footer="0.3"/>
  <pageSetup paperSize="8" orientation="landscape" r:id="rId1"/>
  <headerFooter>
    <oddHeader>&amp;C&amp;"Aptos"&amp;12&amp;KC00000 OFFICIAL&amp;1#_x000D_</oddHeader>
    <oddFooter>&amp;C_x000D_&amp;1#&amp;"Aptos"&amp;12&amp;KC00000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3130-8D89-4531-B809-3613254E68C7}">
  <dimension ref="A1:M39"/>
  <sheetViews>
    <sheetView workbookViewId="0">
      <selection activeCell="A4" sqref="A4"/>
    </sheetView>
  </sheetViews>
  <sheetFormatPr defaultColWidth="9" defaultRowHeight="16" x14ac:dyDescent="0.4"/>
  <cols>
    <col min="1" max="1" width="39" style="277" customWidth="1"/>
    <col min="2" max="11" width="13.58203125" style="277" customWidth="1"/>
    <col min="12" max="12" width="13.6640625" style="277" customWidth="1"/>
    <col min="13" max="13" width="14.08203125" style="277" customWidth="1"/>
    <col min="14" max="16384" width="9" style="277"/>
  </cols>
  <sheetData>
    <row r="1" spans="1:11" ht="31" x14ac:dyDescent="0.7">
      <c r="A1" s="276" t="s">
        <v>0</v>
      </c>
    </row>
    <row r="2" spans="1:11" ht="31" x14ac:dyDescent="0.7">
      <c r="A2" s="276" t="s">
        <v>72</v>
      </c>
    </row>
    <row r="4" spans="1:11" s="279" customFormat="1" ht="21" x14ac:dyDescent="0.5">
      <c r="A4" s="278" t="s">
        <v>269</v>
      </c>
    </row>
    <row r="5" spans="1:11" ht="21" x14ac:dyDescent="0.5">
      <c r="A5" s="280" t="s">
        <v>73</v>
      </c>
    </row>
    <row r="6" spans="1:11" ht="21" x14ac:dyDescent="0.5">
      <c r="A6" s="280" t="s">
        <v>74</v>
      </c>
    </row>
    <row r="7" spans="1:11" ht="21" x14ac:dyDescent="0.5">
      <c r="A7" s="279" t="s">
        <v>75</v>
      </c>
    </row>
    <row r="8" spans="1:11" x14ac:dyDescent="0.4">
      <c r="A8" s="281" t="s">
        <v>19</v>
      </c>
      <c r="B8" s="331"/>
      <c r="C8" s="333"/>
    </row>
    <row r="9" spans="1:11" x14ac:dyDescent="0.4">
      <c r="A9" s="281" t="s">
        <v>20</v>
      </c>
      <c r="B9" s="331"/>
      <c r="C9" s="333"/>
    </row>
    <row r="10" spans="1:11" x14ac:dyDescent="0.4">
      <c r="A10" s="284" t="s">
        <v>52</v>
      </c>
      <c r="B10" s="331"/>
      <c r="C10" s="333"/>
    </row>
    <row r="11" spans="1:11" x14ac:dyDescent="0.4">
      <c r="A11" s="284" t="s">
        <v>58</v>
      </c>
      <c r="B11" s="344"/>
      <c r="C11" s="345"/>
    </row>
    <row r="12" spans="1:11" x14ac:dyDescent="0.4">
      <c r="A12" s="284" t="s">
        <v>59</v>
      </c>
      <c r="B12" s="334"/>
      <c r="C12" s="334"/>
    </row>
    <row r="13" spans="1:11" x14ac:dyDescent="0.4">
      <c r="A13" s="284" t="s">
        <v>76</v>
      </c>
      <c r="B13" s="286"/>
      <c r="C13" s="287"/>
    </row>
    <row r="14" spans="1:11" ht="32" x14ac:dyDescent="0.4">
      <c r="A14" s="322" t="s">
        <v>60</v>
      </c>
      <c r="B14" s="286"/>
      <c r="C14" s="287"/>
    </row>
    <row r="15" spans="1:11" x14ac:dyDescent="0.4">
      <c r="A15" s="322" t="s">
        <v>24</v>
      </c>
      <c r="B15" s="346"/>
      <c r="C15" s="347"/>
      <c r="D15" s="347"/>
      <c r="E15" s="347"/>
      <c r="F15" s="347"/>
      <c r="G15" s="347"/>
      <c r="H15" s="347"/>
      <c r="I15" s="347"/>
      <c r="J15" s="347"/>
      <c r="K15" s="347"/>
    </row>
    <row r="16" spans="1:11" ht="32" x14ac:dyDescent="0.4">
      <c r="A16" s="322" t="s">
        <v>62</v>
      </c>
      <c r="B16" s="299"/>
      <c r="C16" s="323"/>
      <c r="D16" s="323"/>
      <c r="E16" s="323"/>
      <c r="F16" s="323"/>
      <c r="G16" s="323"/>
      <c r="H16" s="323"/>
      <c r="I16" s="323"/>
      <c r="J16" s="323"/>
      <c r="K16" s="300"/>
    </row>
    <row r="17" spans="1:13" ht="77.75" customHeight="1" x14ac:dyDescent="0.4">
      <c r="A17" s="322" t="s">
        <v>26</v>
      </c>
      <c r="B17" s="346"/>
      <c r="C17" s="347"/>
      <c r="D17" s="347"/>
      <c r="E17" s="347"/>
      <c r="F17" s="347"/>
      <c r="G17" s="347"/>
      <c r="H17" s="347"/>
      <c r="I17" s="347"/>
      <c r="J17" s="347"/>
      <c r="K17" s="347"/>
    </row>
    <row r="18" spans="1:13" ht="32" x14ac:dyDescent="0.4">
      <c r="A18" s="322" t="s">
        <v>77</v>
      </c>
      <c r="B18" s="346"/>
      <c r="C18" s="347"/>
      <c r="D18" s="347"/>
      <c r="E18" s="347"/>
      <c r="F18" s="347"/>
      <c r="G18" s="347"/>
      <c r="H18" s="347"/>
      <c r="I18" s="347"/>
      <c r="J18" s="347"/>
      <c r="K18" s="347"/>
    </row>
    <row r="19" spans="1:13" ht="48" x14ac:dyDescent="0.4">
      <c r="A19" s="322" t="s">
        <v>78</v>
      </c>
      <c r="B19" s="346"/>
      <c r="C19" s="347"/>
      <c r="D19" s="347"/>
      <c r="E19" s="347"/>
      <c r="F19" s="347"/>
      <c r="G19" s="347"/>
      <c r="H19" s="347"/>
      <c r="I19" s="347"/>
      <c r="J19" s="347"/>
      <c r="K19" s="347"/>
    </row>
    <row r="22" spans="1:13" x14ac:dyDescent="0.4">
      <c r="A22" s="324" t="s">
        <v>28</v>
      </c>
    </row>
    <row r="24" spans="1:13" x14ac:dyDescent="0.4">
      <c r="A24" s="292"/>
      <c r="B24" s="291" t="s">
        <v>79</v>
      </c>
      <c r="C24" s="291" t="s">
        <v>79</v>
      </c>
      <c r="D24" s="291" t="s">
        <v>79</v>
      </c>
      <c r="E24" s="291" t="s">
        <v>79</v>
      </c>
      <c r="F24" s="291" t="s">
        <v>79</v>
      </c>
      <c r="G24" s="291" t="s">
        <v>79</v>
      </c>
      <c r="H24" s="291" t="s">
        <v>79</v>
      </c>
      <c r="I24" s="291" t="s">
        <v>79</v>
      </c>
      <c r="J24" s="291" t="s">
        <v>79</v>
      </c>
      <c r="K24" s="291" t="s">
        <v>79</v>
      </c>
      <c r="L24" s="291" t="s">
        <v>79</v>
      </c>
      <c r="M24" s="291" t="s">
        <v>79</v>
      </c>
    </row>
    <row r="25" spans="1:13" x14ac:dyDescent="0.4">
      <c r="A25" s="281" t="s">
        <v>42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</row>
    <row r="26" spans="1:13" x14ac:dyDescent="0.4">
      <c r="A26" s="281" t="s">
        <v>43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7" spans="1:13" x14ac:dyDescent="0.4">
      <c r="A27" s="281" t="s">
        <v>44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 x14ac:dyDescent="0.4">
      <c r="A28" s="281" t="s">
        <v>45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</row>
    <row r="31" spans="1:13" x14ac:dyDescent="0.4">
      <c r="A31" s="324" t="s">
        <v>46</v>
      </c>
      <c r="G31" s="295"/>
    </row>
    <row r="33" spans="1:13" x14ac:dyDescent="0.4">
      <c r="A33" s="292"/>
      <c r="B33" s="291" t="s">
        <v>79</v>
      </c>
      <c r="C33" s="291" t="s">
        <v>79</v>
      </c>
      <c r="D33" s="291" t="s">
        <v>79</v>
      </c>
      <c r="E33" s="291" t="s">
        <v>79</v>
      </c>
      <c r="F33" s="291" t="s">
        <v>79</v>
      </c>
      <c r="G33" s="291" t="s">
        <v>79</v>
      </c>
      <c r="H33" s="291" t="s">
        <v>79</v>
      </c>
      <c r="I33" s="291" t="s">
        <v>79</v>
      </c>
      <c r="J33" s="291" t="s">
        <v>79</v>
      </c>
      <c r="K33" s="291" t="s">
        <v>79</v>
      </c>
      <c r="L33" s="291" t="s">
        <v>79</v>
      </c>
      <c r="M33" s="291" t="s">
        <v>79</v>
      </c>
    </row>
    <row r="34" spans="1:13" ht="18" x14ac:dyDescent="0.4">
      <c r="A34" s="281" t="s">
        <v>47</v>
      </c>
      <c r="B34" s="293">
        <f t="shared" ref="B34:M34" si="0">B25*0.02831685</f>
        <v>0</v>
      </c>
      <c r="C34" s="293">
        <f t="shared" si="0"/>
        <v>0</v>
      </c>
      <c r="D34" s="293">
        <f t="shared" si="0"/>
        <v>0</v>
      </c>
      <c r="E34" s="293">
        <f t="shared" si="0"/>
        <v>0</v>
      </c>
      <c r="F34" s="293">
        <f t="shared" si="0"/>
        <v>0</v>
      </c>
      <c r="G34" s="293">
        <f t="shared" si="0"/>
        <v>0</v>
      </c>
      <c r="H34" s="293">
        <f t="shared" si="0"/>
        <v>0</v>
      </c>
      <c r="I34" s="293">
        <f t="shared" si="0"/>
        <v>0</v>
      </c>
      <c r="J34" s="293">
        <f t="shared" si="0"/>
        <v>0</v>
      </c>
      <c r="K34" s="293">
        <f t="shared" si="0"/>
        <v>0</v>
      </c>
      <c r="L34" s="293">
        <f t="shared" si="0"/>
        <v>0</v>
      </c>
      <c r="M34" s="293">
        <f t="shared" si="0"/>
        <v>0</v>
      </c>
    </row>
    <row r="35" spans="1:13" x14ac:dyDescent="0.4">
      <c r="A35" s="281" t="s">
        <v>48</v>
      </c>
      <c r="B35" s="293">
        <f t="shared" ref="B35:M37" si="1">B26*0.1589873</f>
        <v>0</v>
      </c>
      <c r="C35" s="293">
        <f t="shared" si="1"/>
        <v>0</v>
      </c>
      <c r="D35" s="293">
        <f t="shared" si="1"/>
        <v>0</v>
      </c>
      <c r="E35" s="293">
        <f t="shared" si="1"/>
        <v>0</v>
      </c>
      <c r="F35" s="293">
        <f t="shared" si="1"/>
        <v>0</v>
      </c>
      <c r="G35" s="293">
        <f t="shared" si="1"/>
        <v>0</v>
      </c>
      <c r="H35" s="293">
        <f t="shared" si="1"/>
        <v>0</v>
      </c>
      <c r="I35" s="293">
        <f t="shared" si="1"/>
        <v>0</v>
      </c>
      <c r="J35" s="293">
        <f t="shared" si="1"/>
        <v>0</v>
      </c>
      <c r="K35" s="293">
        <f t="shared" si="1"/>
        <v>0</v>
      </c>
      <c r="L35" s="293">
        <f t="shared" si="1"/>
        <v>0</v>
      </c>
      <c r="M35" s="293">
        <f t="shared" si="1"/>
        <v>0</v>
      </c>
    </row>
    <row r="36" spans="1:13" x14ac:dyDescent="0.4">
      <c r="A36" s="281" t="s">
        <v>49</v>
      </c>
      <c r="B36" s="293">
        <f t="shared" si="1"/>
        <v>0</v>
      </c>
      <c r="C36" s="293">
        <f t="shared" si="1"/>
        <v>0</v>
      </c>
      <c r="D36" s="293">
        <f t="shared" si="1"/>
        <v>0</v>
      </c>
      <c r="E36" s="293">
        <f t="shared" si="1"/>
        <v>0</v>
      </c>
      <c r="F36" s="293">
        <f t="shared" si="1"/>
        <v>0</v>
      </c>
      <c r="G36" s="293">
        <f t="shared" si="1"/>
        <v>0</v>
      </c>
      <c r="H36" s="293">
        <f t="shared" si="1"/>
        <v>0</v>
      </c>
      <c r="I36" s="293">
        <f t="shared" si="1"/>
        <v>0</v>
      </c>
      <c r="J36" s="293">
        <f t="shared" si="1"/>
        <v>0</v>
      </c>
      <c r="K36" s="293">
        <f t="shared" si="1"/>
        <v>0</v>
      </c>
      <c r="L36" s="293">
        <f t="shared" si="1"/>
        <v>0</v>
      </c>
      <c r="M36" s="293">
        <f t="shared" si="1"/>
        <v>0</v>
      </c>
    </row>
    <row r="37" spans="1:13" x14ac:dyDescent="0.4">
      <c r="A37" s="281" t="s">
        <v>50</v>
      </c>
      <c r="B37" s="293">
        <f t="shared" si="1"/>
        <v>0</v>
      </c>
      <c r="C37" s="293">
        <f t="shared" si="1"/>
        <v>0</v>
      </c>
      <c r="D37" s="293">
        <f t="shared" si="1"/>
        <v>0</v>
      </c>
      <c r="E37" s="293">
        <f t="shared" si="1"/>
        <v>0</v>
      </c>
      <c r="F37" s="293">
        <f t="shared" si="1"/>
        <v>0</v>
      </c>
      <c r="G37" s="293">
        <f t="shared" si="1"/>
        <v>0</v>
      </c>
      <c r="H37" s="293">
        <f t="shared" si="1"/>
        <v>0</v>
      </c>
      <c r="I37" s="293">
        <f t="shared" si="1"/>
        <v>0</v>
      </c>
      <c r="J37" s="293">
        <f t="shared" si="1"/>
        <v>0</v>
      </c>
      <c r="K37" s="293">
        <f t="shared" si="1"/>
        <v>0</v>
      </c>
      <c r="L37" s="293">
        <f t="shared" si="1"/>
        <v>0</v>
      </c>
      <c r="M37" s="293">
        <f t="shared" si="1"/>
        <v>0</v>
      </c>
    </row>
    <row r="39" spans="1:13" ht="18" x14ac:dyDescent="0.4">
      <c r="A39" s="277" t="s">
        <v>71</v>
      </c>
    </row>
  </sheetData>
  <mergeCells count="9">
    <mergeCell ref="B17:K17"/>
    <mergeCell ref="B18:K18"/>
    <mergeCell ref="B19:K19"/>
    <mergeCell ref="B8:C8"/>
    <mergeCell ref="B9:C9"/>
    <mergeCell ref="B10:C10"/>
    <mergeCell ref="B11:C11"/>
    <mergeCell ref="B12:C12"/>
    <mergeCell ref="B15:K15"/>
  </mergeCells>
  <pageMargins left="0.7" right="0.7" top="0.75" bottom="0.75" header="0.3" footer="0.3"/>
  <pageSetup paperSize="8" orientation="landscape" r:id="rId1"/>
  <headerFooter>
    <oddHeader>&amp;C&amp;"Aptos"&amp;12&amp;KC00000 OFFICIAL&amp;1#_x000D_</oddHeader>
    <oddFooter>&amp;C_x000D_&amp;1#&amp;"Aptos"&amp;12&amp;KC00000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12" workbookViewId="0">
      <selection activeCell="H42" sqref="H42"/>
    </sheetView>
  </sheetViews>
  <sheetFormatPr defaultColWidth="9" defaultRowHeight="16" x14ac:dyDescent="0.4"/>
  <cols>
    <col min="1" max="1" width="26" style="277" customWidth="1"/>
    <col min="2" max="6" width="13.58203125" style="277" customWidth="1"/>
    <col min="7" max="7" width="16.4140625" style="277" customWidth="1"/>
    <col min="8" max="11" width="13.58203125" style="277" customWidth="1"/>
    <col min="12" max="12" width="15.6640625" style="277" customWidth="1"/>
    <col min="13" max="16384" width="9" style="277"/>
  </cols>
  <sheetData>
    <row r="1" spans="1:15" ht="31" x14ac:dyDescent="0.7">
      <c r="A1" s="276" t="s">
        <v>271</v>
      </c>
    </row>
    <row r="2" spans="1:15" ht="31" x14ac:dyDescent="0.7">
      <c r="A2" s="297" t="s">
        <v>272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3" spans="1:15" s="279" customFormat="1" ht="21" x14ac:dyDescent="0.5">
      <c r="A3" s="278" t="s">
        <v>270</v>
      </c>
    </row>
    <row r="4" spans="1:15" x14ac:dyDescent="0.4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</row>
    <row r="5" spans="1:15" ht="21" x14ac:dyDescent="0.5">
      <c r="A5" s="278" t="s">
        <v>80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</row>
    <row r="6" spans="1:15" x14ac:dyDescent="0.4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</row>
    <row r="7" spans="1:15" x14ac:dyDescent="0.4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 x14ac:dyDescent="0.4">
      <c r="A8" s="326" t="s">
        <v>81</v>
      </c>
      <c r="B8" s="346"/>
      <c r="C8" s="35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</row>
    <row r="9" spans="1:15" x14ac:dyDescent="0.4">
      <c r="A9" s="326" t="s">
        <v>273</v>
      </c>
      <c r="B9" s="299"/>
      <c r="C9" s="300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</row>
    <row r="10" spans="1:15" x14ac:dyDescent="0.4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</row>
    <row r="11" spans="1:15" x14ac:dyDescent="0.4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15" ht="39" x14ac:dyDescent="0.4">
      <c r="A12" s="325" t="s">
        <v>274</v>
      </c>
      <c r="B12" s="349" t="s">
        <v>275</v>
      </c>
      <c r="C12" s="349"/>
      <c r="D12" s="349" t="s">
        <v>276</v>
      </c>
      <c r="E12" s="349"/>
      <c r="F12" s="349" t="s">
        <v>277</v>
      </c>
      <c r="G12" s="349"/>
      <c r="H12" s="325" t="s">
        <v>278</v>
      </c>
      <c r="I12" s="325" t="s">
        <v>279</v>
      </c>
      <c r="J12" s="349" t="s">
        <v>82</v>
      </c>
      <c r="K12" s="349"/>
      <c r="L12" s="349"/>
      <c r="M12" s="298"/>
      <c r="N12" s="298"/>
      <c r="O12" s="298"/>
    </row>
    <row r="13" spans="1:15" x14ac:dyDescent="0.4">
      <c r="A13" s="301"/>
      <c r="B13" s="350"/>
      <c r="C13" s="350"/>
      <c r="D13" s="350"/>
      <c r="E13" s="350"/>
      <c r="F13" s="350"/>
      <c r="G13" s="350"/>
      <c r="H13" s="301"/>
      <c r="I13" s="301"/>
      <c r="J13" s="350"/>
      <c r="K13" s="350"/>
      <c r="L13" s="350"/>
      <c r="M13" s="298"/>
      <c r="N13" s="298"/>
      <c r="O13" s="298"/>
    </row>
    <row r="14" spans="1:15" x14ac:dyDescent="0.4">
      <c r="A14" s="302"/>
      <c r="B14" s="351"/>
      <c r="C14" s="351"/>
      <c r="D14" s="351"/>
      <c r="E14" s="351"/>
      <c r="F14" s="351"/>
      <c r="G14" s="351"/>
      <c r="H14" s="302"/>
      <c r="I14" s="302"/>
      <c r="J14" s="351"/>
      <c r="K14" s="351"/>
      <c r="L14" s="351"/>
      <c r="M14" s="298"/>
      <c r="N14" s="298"/>
      <c r="O14" s="298"/>
    </row>
    <row r="15" spans="1:15" x14ac:dyDescent="0.4">
      <c r="A15" s="302"/>
      <c r="B15" s="351"/>
      <c r="C15" s="351"/>
      <c r="D15" s="351"/>
      <c r="E15" s="351"/>
      <c r="F15" s="351"/>
      <c r="G15" s="351"/>
      <c r="H15" s="302"/>
      <c r="I15" s="302"/>
      <c r="J15" s="351"/>
      <c r="K15" s="351"/>
      <c r="L15" s="351"/>
      <c r="M15" s="298"/>
      <c r="N15" s="298"/>
      <c r="O15" s="298"/>
    </row>
    <row r="16" spans="1:15" x14ac:dyDescent="0.4">
      <c r="A16" s="302"/>
      <c r="B16" s="351"/>
      <c r="C16" s="351"/>
      <c r="D16" s="351"/>
      <c r="E16" s="351"/>
      <c r="F16" s="351"/>
      <c r="G16" s="351"/>
      <c r="H16" s="302"/>
      <c r="I16" s="302"/>
      <c r="J16" s="351"/>
      <c r="K16" s="351"/>
      <c r="L16" s="351"/>
      <c r="M16" s="298"/>
      <c r="N16" s="298"/>
      <c r="O16" s="298"/>
    </row>
    <row r="17" spans="1:15" x14ac:dyDescent="0.4">
      <c r="A17" s="303"/>
      <c r="B17" s="348"/>
      <c r="C17" s="348"/>
      <c r="D17" s="348"/>
      <c r="E17" s="348"/>
      <c r="F17" s="348"/>
      <c r="G17" s="348"/>
      <c r="H17" s="303"/>
      <c r="I17" s="303"/>
      <c r="J17" s="348"/>
      <c r="K17" s="348"/>
      <c r="L17" s="348"/>
      <c r="M17" s="298"/>
      <c r="N17" s="298"/>
      <c r="O17" s="298"/>
    </row>
    <row r="18" spans="1:15" x14ac:dyDescent="0.4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</row>
    <row r="19" spans="1:15" x14ac:dyDescent="0.4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</row>
    <row r="20" spans="1:15" ht="16.5" thickBot="1" x14ac:dyDescent="0.45">
      <c r="A20" s="304" t="s">
        <v>280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</row>
    <row r="21" spans="1:15" ht="16.5" thickBot="1" x14ac:dyDescent="0.45">
      <c r="A21" s="305" t="s">
        <v>281</v>
      </c>
      <c r="B21" s="306" t="s">
        <v>83</v>
      </c>
      <c r="C21" s="305" t="s">
        <v>273</v>
      </c>
      <c r="D21" s="352" t="s">
        <v>283</v>
      </c>
      <c r="E21" s="353"/>
      <c r="F21" s="354"/>
      <c r="G21" s="355" t="s">
        <v>284</v>
      </c>
      <c r="H21" s="356"/>
      <c r="I21" s="357"/>
      <c r="J21" s="352" t="s">
        <v>285</v>
      </c>
      <c r="K21" s="353"/>
      <c r="L21" s="354"/>
      <c r="M21" s="355" t="s">
        <v>286</v>
      </c>
      <c r="N21" s="356"/>
      <c r="O21" s="356"/>
    </row>
    <row r="22" spans="1:15" ht="16.5" thickBot="1" x14ac:dyDescent="0.45">
      <c r="A22" s="307"/>
      <c r="B22" s="308" t="s">
        <v>282</v>
      </c>
      <c r="C22" s="307"/>
      <c r="D22" s="308" t="s">
        <v>84</v>
      </c>
      <c r="E22" s="308" t="s">
        <v>85</v>
      </c>
      <c r="F22" s="308" t="s">
        <v>86</v>
      </c>
      <c r="G22" s="308" t="s">
        <v>84</v>
      </c>
      <c r="H22" s="308" t="s">
        <v>85</v>
      </c>
      <c r="I22" s="308" t="s">
        <v>86</v>
      </c>
      <c r="J22" s="308" t="s">
        <v>84</v>
      </c>
      <c r="K22" s="308" t="s">
        <v>85</v>
      </c>
      <c r="L22" s="308" t="s">
        <v>86</v>
      </c>
      <c r="M22" s="308" t="s">
        <v>84</v>
      </c>
      <c r="N22" s="308" t="s">
        <v>85</v>
      </c>
      <c r="O22" s="308" t="s">
        <v>86</v>
      </c>
    </row>
    <row r="23" spans="1:15" ht="16.5" thickBot="1" x14ac:dyDescent="0.45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</row>
    <row r="24" spans="1:15" ht="16.5" thickBot="1" x14ac:dyDescent="0.45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</row>
    <row r="25" spans="1:15" ht="16.5" thickBot="1" x14ac:dyDescent="0.4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</row>
    <row r="26" spans="1:15" ht="16.5" thickBot="1" x14ac:dyDescent="0.45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</row>
    <row r="27" spans="1:15" ht="16.5" thickBot="1" x14ac:dyDescent="0.45">
      <c r="A27" s="309"/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</row>
    <row r="28" spans="1:15" x14ac:dyDescent="0.4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</row>
    <row r="29" spans="1:15" x14ac:dyDescent="0.4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</row>
    <row r="30" spans="1:15" x14ac:dyDescent="0.4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</row>
    <row r="31" spans="1:15" ht="16.5" thickBot="1" x14ac:dyDescent="0.45">
      <c r="A31" s="304" t="s">
        <v>291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</row>
    <row r="32" spans="1:15" ht="22.5" customHeight="1" thickBot="1" x14ac:dyDescent="0.45">
      <c r="A32" s="305" t="s">
        <v>281</v>
      </c>
      <c r="B32" s="306" t="s">
        <v>83</v>
      </c>
      <c r="C32" s="305" t="s">
        <v>273</v>
      </c>
      <c r="D32" s="352" t="s">
        <v>287</v>
      </c>
      <c r="E32" s="353"/>
      <c r="F32" s="354"/>
      <c r="G32" s="355" t="s">
        <v>288</v>
      </c>
      <c r="H32" s="356"/>
      <c r="I32" s="357"/>
      <c r="J32" s="352" t="s">
        <v>289</v>
      </c>
      <c r="K32" s="353"/>
      <c r="L32" s="354"/>
      <c r="M32" s="355" t="s">
        <v>290</v>
      </c>
      <c r="N32" s="356"/>
      <c r="O32" s="356"/>
    </row>
    <row r="33" spans="1:15" ht="16.5" thickBot="1" x14ac:dyDescent="0.45">
      <c r="A33" s="307"/>
      <c r="B33" s="308" t="s">
        <v>282</v>
      </c>
      <c r="C33" s="307"/>
      <c r="D33" s="308" t="s">
        <v>84</v>
      </c>
      <c r="E33" s="308" t="s">
        <v>85</v>
      </c>
      <c r="F33" s="308" t="s">
        <v>86</v>
      </c>
      <c r="G33" s="308" t="s">
        <v>84</v>
      </c>
      <c r="H33" s="308" t="s">
        <v>85</v>
      </c>
      <c r="I33" s="308" t="s">
        <v>86</v>
      </c>
      <c r="J33" s="308" t="s">
        <v>84</v>
      </c>
      <c r="K33" s="308" t="s">
        <v>85</v>
      </c>
      <c r="L33" s="308" t="s">
        <v>86</v>
      </c>
      <c r="M33" s="308" t="s">
        <v>84</v>
      </c>
      <c r="N33" s="308" t="s">
        <v>85</v>
      </c>
      <c r="O33" s="308" t="s">
        <v>86</v>
      </c>
    </row>
    <row r="34" spans="1:15" ht="16.5" thickBot="1" x14ac:dyDescent="0.45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</row>
    <row r="35" spans="1:15" ht="16.5" thickBot="1" x14ac:dyDescent="0.45">
      <c r="A35" s="309"/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</row>
    <row r="36" spans="1:15" ht="16.5" thickBot="1" x14ac:dyDescent="0.45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</row>
    <row r="37" spans="1:15" ht="16.5" thickBot="1" x14ac:dyDescent="0.45">
      <c r="A37" s="309"/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</row>
    <row r="38" spans="1:15" ht="16.5" thickBot="1" x14ac:dyDescent="0.45">
      <c r="A38" s="309"/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</row>
    <row r="39" spans="1:15" x14ac:dyDescent="0.4">
      <c r="A39" s="311"/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</row>
    <row r="40" spans="1:15" x14ac:dyDescent="0.4">
      <c r="A40" s="311"/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</row>
    <row r="41" spans="1:15" x14ac:dyDescent="0.4">
      <c r="A41" s="298" t="s">
        <v>292</v>
      </c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</row>
    <row r="42" spans="1:15" x14ac:dyDescent="0.4">
      <c r="A42" s="298" t="s">
        <v>17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</row>
  </sheetData>
  <mergeCells count="33">
    <mergeCell ref="D32:F32"/>
    <mergeCell ref="G32:I32"/>
    <mergeCell ref="J32:L32"/>
    <mergeCell ref="M32:O32"/>
    <mergeCell ref="B8:C8"/>
    <mergeCell ref="D21:F21"/>
    <mergeCell ref="G21:I21"/>
    <mergeCell ref="J21:L21"/>
    <mergeCell ref="M21:O21"/>
    <mergeCell ref="B12:C12"/>
    <mergeCell ref="B13:C13"/>
    <mergeCell ref="B14:C14"/>
    <mergeCell ref="B15:C15"/>
    <mergeCell ref="B16:C16"/>
    <mergeCell ref="B17:C17"/>
    <mergeCell ref="D12:E12"/>
    <mergeCell ref="D13:E13"/>
    <mergeCell ref="D14:E14"/>
    <mergeCell ref="D15:E15"/>
    <mergeCell ref="D16:E16"/>
    <mergeCell ref="D17:E17"/>
    <mergeCell ref="F17:G17"/>
    <mergeCell ref="J12:L12"/>
    <mergeCell ref="J13:L13"/>
    <mergeCell ref="J14:L14"/>
    <mergeCell ref="J15:L15"/>
    <mergeCell ref="J16:L16"/>
    <mergeCell ref="J17:L17"/>
    <mergeCell ref="F12:G12"/>
    <mergeCell ref="F13:G13"/>
    <mergeCell ref="F14:G14"/>
    <mergeCell ref="F15:G15"/>
    <mergeCell ref="F16:G16"/>
  </mergeCells>
  <pageMargins left="0.7" right="0.7" top="0.75" bottom="0.75" header="0.3" footer="0.3"/>
  <pageSetup paperSize="8" orientation="landscape" r:id="rId1"/>
  <headerFooter>
    <oddHeader>&amp;C&amp;"Aptos"&amp;12&amp;KC00000 OFFICIAL&amp;1#_x000D_</oddHeader>
    <oddFooter>&amp;C_x000D_&amp;1#&amp;"Aptos"&amp;12&amp;KC00000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8A04-EEE9-45EF-BAC2-B9032CEBBF91}">
  <dimension ref="B1:M44"/>
  <sheetViews>
    <sheetView showGridLines="0" topLeftCell="A6" zoomScale="85" zoomScaleNormal="85" workbookViewId="0">
      <selection activeCell="E38" sqref="E38:L40"/>
    </sheetView>
  </sheetViews>
  <sheetFormatPr defaultColWidth="8" defaultRowHeight="14.5" x14ac:dyDescent="0.35"/>
  <cols>
    <col min="1" max="2" width="3.1640625" style="1" customWidth="1"/>
    <col min="3" max="3" width="18.6640625" style="1" customWidth="1"/>
    <col min="4" max="4" width="28.6640625" style="1" customWidth="1"/>
    <col min="5" max="5" width="15.1640625" style="2" customWidth="1"/>
    <col min="6" max="6" width="8" style="1"/>
    <col min="7" max="7" width="11" style="1" bestFit="1" customWidth="1"/>
    <col min="8" max="8" width="8" style="1"/>
    <col min="9" max="9" width="13.1640625" style="1" bestFit="1" customWidth="1"/>
    <col min="10" max="10" width="20.58203125" style="1" customWidth="1"/>
    <col min="11" max="11" width="19.1640625" style="1" customWidth="1"/>
    <col min="12" max="12" width="3.6640625" style="1" customWidth="1"/>
    <col min="13" max="13" width="3.1640625" style="1" customWidth="1"/>
    <col min="14" max="15" width="8" style="1"/>
    <col min="16" max="16" width="23.08203125" style="1" customWidth="1"/>
    <col min="17" max="16384" width="8" style="1"/>
  </cols>
  <sheetData>
    <row r="1" spans="2:13" ht="20.149999999999999" customHeight="1" x14ac:dyDescent="0.35"/>
    <row r="2" spans="2:13" ht="20.149999999999999" customHeight="1" x14ac:dyDescent="0.35"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</row>
    <row r="3" spans="2:13" ht="20.149999999999999" customHeight="1" x14ac:dyDescent="0.35">
      <c r="B3" s="3"/>
      <c r="C3" s="5" t="s">
        <v>304</v>
      </c>
      <c r="D3" s="3"/>
      <c r="E3" s="4"/>
      <c r="F3" s="3"/>
      <c r="G3" s="3"/>
      <c r="H3" s="3"/>
      <c r="I3" s="3"/>
      <c r="J3" s="3"/>
      <c r="K3" s="3"/>
      <c r="L3" s="3"/>
      <c r="M3" s="3"/>
    </row>
    <row r="4" spans="2:13" ht="20.149999999999999" customHeight="1" thickBot="1" x14ac:dyDescent="0.4"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</row>
    <row r="5" spans="2:13" ht="20.149999999999999" customHeight="1" x14ac:dyDescent="0.35">
      <c r="B5" s="3"/>
      <c r="C5" s="6" t="s">
        <v>87</v>
      </c>
      <c r="D5" s="7"/>
      <c r="E5" s="4"/>
      <c r="F5" s="3"/>
      <c r="G5" s="3"/>
      <c r="H5" s="3"/>
      <c r="I5" s="3"/>
      <c r="J5" s="3"/>
      <c r="K5" s="3"/>
      <c r="L5" s="3"/>
      <c r="M5" s="3"/>
    </row>
    <row r="6" spans="2:13" ht="20.149999999999999" customHeight="1" x14ac:dyDescent="0.35">
      <c r="B6" s="3"/>
      <c r="C6" s="8" t="s">
        <v>88</v>
      </c>
      <c r="D6" s="9"/>
      <c r="E6" s="4"/>
      <c r="F6" s="3"/>
      <c r="G6" s="3"/>
      <c r="H6" s="3"/>
      <c r="I6" s="3"/>
      <c r="J6" s="3"/>
      <c r="K6" s="3"/>
      <c r="L6" s="3"/>
      <c r="M6" s="3"/>
    </row>
    <row r="7" spans="2:13" ht="20.149999999999999" customHeight="1" thickBot="1" x14ac:dyDescent="0.4">
      <c r="B7" s="3"/>
      <c r="C7" s="10" t="s">
        <v>294</v>
      </c>
      <c r="D7" s="11"/>
      <c r="E7" s="4"/>
      <c r="F7" s="3"/>
      <c r="G7" s="3"/>
      <c r="H7" s="3"/>
      <c r="I7" s="3"/>
      <c r="J7" s="3"/>
      <c r="K7" s="3"/>
      <c r="L7" s="3"/>
      <c r="M7" s="3"/>
    </row>
    <row r="8" spans="2:13" ht="20.149999999999999" customHeight="1" thickBot="1" x14ac:dyDescent="0.4"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2:13" x14ac:dyDescent="0.35">
      <c r="B9" s="3"/>
      <c r="C9" s="12" t="s">
        <v>305</v>
      </c>
      <c r="D9" s="13"/>
      <c r="E9" s="14"/>
      <c r="F9" s="15"/>
      <c r="G9" s="15"/>
      <c r="H9" s="16" t="s">
        <v>306</v>
      </c>
      <c r="I9" s="13"/>
      <c r="J9" s="13"/>
      <c r="K9" s="15"/>
      <c r="L9" s="17"/>
      <c r="M9" s="3"/>
    </row>
    <row r="10" spans="2:13" x14ac:dyDescent="0.35">
      <c r="B10" s="3"/>
      <c r="C10" s="18"/>
      <c r="D10" s="19" t="s">
        <v>89</v>
      </c>
      <c r="E10" s="20"/>
      <c r="F10" s="21"/>
      <c r="G10" s="21"/>
      <c r="H10" s="22"/>
      <c r="I10" s="23" t="s">
        <v>90</v>
      </c>
      <c r="J10" s="22"/>
      <c r="K10" s="21"/>
      <c r="L10" s="24"/>
      <c r="M10" s="3"/>
    </row>
    <row r="11" spans="2:13" x14ac:dyDescent="0.35">
      <c r="B11" s="3"/>
      <c r="C11" s="18"/>
      <c r="D11" s="19" t="s">
        <v>91</v>
      </c>
      <c r="E11" s="25"/>
      <c r="F11" s="21"/>
      <c r="G11" s="21"/>
      <c r="H11" s="22"/>
      <c r="I11" s="22"/>
      <c r="J11" s="19" t="s">
        <v>92</v>
      </c>
      <c r="K11" s="26" t="s">
        <v>93</v>
      </c>
      <c r="L11" s="27"/>
      <c r="M11" s="3"/>
    </row>
    <row r="12" spans="2:13" x14ac:dyDescent="0.35">
      <c r="B12" s="3"/>
      <c r="C12" s="18"/>
      <c r="D12" s="19" t="s">
        <v>94</v>
      </c>
      <c r="E12" s="20"/>
      <c r="F12" s="21"/>
      <c r="G12" s="21"/>
      <c r="H12" s="22"/>
      <c r="I12" s="22"/>
      <c r="J12" s="19" t="s">
        <v>95</v>
      </c>
      <c r="K12" s="28" t="s">
        <v>93</v>
      </c>
      <c r="L12" s="27"/>
      <c r="M12" s="3"/>
    </row>
    <row r="13" spans="2:13" x14ac:dyDescent="0.35">
      <c r="B13" s="3"/>
      <c r="C13" s="18"/>
      <c r="D13" s="19"/>
      <c r="E13" s="29"/>
      <c r="F13" s="21"/>
      <c r="G13" s="30"/>
      <c r="H13" s="22"/>
      <c r="I13" s="22"/>
      <c r="J13" s="19" t="s">
        <v>96</v>
      </c>
      <c r="K13" s="28" t="s">
        <v>93</v>
      </c>
      <c r="L13" s="27"/>
      <c r="M13" s="3"/>
    </row>
    <row r="14" spans="2:13" x14ac:dyDescent="0.35">
      <c r="B14" s="3"/>
      <c r="C14" s="18"/>
      <c r="D14" s="19" t="s">
        <v>97</v>
      </c>
      <c r="E14" s="20"/>
      <c r="F14" s="21"/>
      <c r="G14" s="30"/>
      <c r="H14" s="22"/>
      <c r="I14" s="22"/>
      <c r="J14" s="19"/>
      <c r="K14" s="31"/>
      <c r="L14" s="24"/>
      <c r="M14" s="3"/>
    </row>
    <row r="15" spans="2:13" x14ac:dyDescent="0.35">
      <c r="B15" s="3"/>
      <c r="C15" s="18"/>
      <c r="D15" s="19" t="s">
        <v>98</v>
      </c>
      <c r="E15" s="20"/>
      <c r="F15" s="21"/>
      <c r="G15" s="30"/>
      <c r="H15" s="22"/>
      <c r="I15" s="23" t="s">
        <v>99</v>
      </c>
      <c r="J15" s="19"/>
      <c r="K15" s="29"/>
      <c r="L15" s="24"/>
      <c r="M15" s="3"/>
    </row>
    <row r="16" spans="2:13" x14ac:dyDescent="0.35">
      <c r="B16" s="3"/>
      <c r="C16" s="18"/>
      <c r="D16" s="19"/>
      <c r="E16" s="29"/>
      <c r="F16" s="21"/>
      <c r="G16" s="30"/>
      <c r="H16" s="22"/>
      <c r="I16" s="22"/>
      <c r="J16" s="19" t="s">
        <v>100</v>
      </c>
      <c r="K16" s="28" t="s">
        <v>101</v>
      </c>
      <c r="L16" s="27"/>
      <c r="M16" s="3"/>
    </row>
    <row r="17" spans="2:13" x14ac:dyDescent="0.35">
      <c r="B17" s="3"/>
      <c r="C17" s="32" t="s">
        <v>102</v>
      </c>
      <c r="D17" s="19"/>
      <c r="E17" s="29"/>
      <c r="F17" s="21"/>
      <c r="G17" s="30"/>
      <c r="H17" s="22"/>
      <c r="I17" s="22"/>
      <c r="J17" s="19" t="s">
        <v>103</v>
      </c>
      <c r="K17" s="28" t="s">
        <v>104</v>
      </c>
      <c r="L17" s="27"/>
      <c r="M17" s="3"/>
    </row>
    <row r="18" spans="2:13" x14ac:dyDescent="0.35">
      <c r="B18" s="3"/>
      <c r="C18" s="18"/>
      <c r="D18" s="19" t="s">
        <v>105</v>
      </c>
      <c r="E18" s="25"/>
      <c r="F18" s="21"/>
      <c r="G18" s="30"/>
      <c r="H18" s="22"/>
      <c r="I18" s="22"/>
      <c r="J18" s="19" t="s">
        <v>106</v>
      </c>
      <c r="K18" s="28" t="s">
        <v>107</v>
      </c>
      <c r="L18" s="27"/>
      <c r="M18" s="3"/>
    </row>
    <row r="19" spans="2:13" x14ac:dyDescent="0.35">
      <c r="B19" s="3"/>
      <c r="C19" s="18"/>
      <c r="D19" s="19" t="s">
        <v>108</v>
      </c>
      <c r="E19" s="20"/>
      <c r="F19" s="21"/>
      <c r="G19" s="30"/>
      <c r="H19" s="22"/>
      <c r="I19" s="22"/>
      <c r="J19" s="19" t="s">
        <v>109</v>
      </c>
      <c r="K19" s="28" t="s">
        <v>107</v>
      </c>
      <c r="L19" s="27"/>
      <c r="M19" s="3"/>
    </row>
    <row r="20" spans="2:13" x14ac:dyDescent="0.35">
      <c r="B20" s="3"/>
      <c r="C20" s="18"/>
      <c r="D20" s="19" t="s">
        <v>110</v>
      </c>
      <c r="E20" s="20"/>
      <c r="F20" s="21"/>
      <c r="G20" s="30"/>
      <c r="H20" s="22"/>
      <c r="I20" s="22"/>
      <c r="J20" s="19" t="s">
        <v>111</v>
      </c>
      <c r="K20" s="28" t="s">
        <v>112</v>
      </c>
      <c r="L20" s="27"/>
      <c r="M20" s="3"/>
    </row>
    <row r="21" spans="2:13" x14ac:dyDescent="0.35">
      <c r="B21" s="3"/>
      <c r="C21" s="18"/>
      <c r="D21" s="19" t="s">
        <v>113</v>
      </c>
      <c r="E21" s="20"/>
      <c r="F21" s="21"/>
      <c r="G21" s="30"/>
      <c r="H21" s="22"/>
      <c r="I21" s="22"/>
      <c r="J21" s="19"/>
      <c r="K21" s="33"/>
      <c r="L21" s="27"/>
      <c r="M21" s="3"/>
    </row>
    <row r="22" spans="2:13" x14ac:dyDescent="0.35">
      <c r="B22" s="3"/>
      <c r="C22" s="18"/>
      <c r="D22" s="19"/>
      <c r="E22" s="29"/>
      <c r="F22" s="21"/>
      <c r="G22" s="30"/>
      <c r="H22" s="22"/>
      <c r="I22" s="23" t="s">
        <v>114</v>
      </c>
      <c r="J22" s="19"/>
      <c r="K22" s="33"/>
      <c r="L22" s="27"/>
      <c r="M22" s="3"/>
    </row>
    <row r="23" spans="2:13" x14ac:dyDescent="0.35">
      <c r="B23" s="3"/>
      <c r="C23" s="32" t="s">
        <v>115</v>
      </c>
      <c r="D23" s="19"/>
      <c r="E23" s="29"/>
      <c r="F23" s="21"/>
      <c r="G23" s="21"/>
      <c r="H23" s="22"/>
      <c r="I23" s="22"/>
      <c r="J23" s="19" t="s">
        <v>116</v>
      </c>
      <c r="K23" s="33"/>
      <c r="L23" s="27"/>
      <c r="M23" s="3"/>
    </row>
    <row r="24" spans="2:13" x14ac:dyDescent="0.35">
      <c r="B24" s="3"/>
      <c r="C24" s="18"/>
      <c r="D24" s="19" t="s">
        <v>117</v>
      </c>
      <c r="E24" s="20"/>
      <c r="F24" s="21"/>
      <c r="G24" s="21"/>
      <c r="H24" s="22"/>
      <c r="I24" s="22"/>
      <c r="J24" s="19" t="s">
        <v>118</v>
      </c>
      <c r="K24" s="28" t="s">
        <v>112</v>
      </c>
      <c r="L24" s="27"/>
      <c r="M24" s="3"/>
    </row>
    <row r="25" spans="2:13" x14ac:dyDescent="0.35">
      <c r="B25" s="3"/>
      <c r="C25" s="18"/>
      <c r="D25" s="19" t="s">
        <v>119</v>
      </c>
      <c r="E25" s="20"/>
      <c r="F25" s="21"/>
      <c r="G25" s="21"/>
      <c r="H25" s="22"/>
      <c r="I25" s="22"/>
      <c r="J25" s="19" t="s">
        <v>120</v>
      </c>
      <c r="K25" s="28" t="s">
        <v>112</v>
      </c>
      <c r="L25" s="27"/>
      <c r="M25" s="3"/>
    </row>
    <row r="26" spans="2:13" x14ac:dyDescent="0.35">
      <c r="B26" s="3"/>
      <c r="C26" s="18"/>
      <c r="D26" s="19" t="s">
        <v>121</v>
      </c>
      <c r="E26" s="20"/>
      <c r="F26" s="21"/>
      <c r="G26" s="21"/>
      <c r="H26" s="22"/>
      <c r="I26" s="22"/>
      <c r="J26" s="19" t="s">
        <v>122</v>
      </c>
      <c r="K26" s="28" t="s">
        <v>112</v>
      </c>
      <c r="L26" s="27"/>
      <c r="M26" s="3"/>
    </row>
    <row r="27" spans="2:13" x14ac:dyDescent="0.35">
      <c r="B27" s="3"/>
      <c r="C27" s="18"/>
      <c r="D27" s="19"/>
      <c r="E27" s="29"/>
      <c r="F27" s="21"/>
      <c r="G27" s="21"/>
      <c r="H27" s="22"/>
      <c r="I27" s="22"/>
      <c r="J27" s="19" t="s">
        <v>123</v>
      </c>
      <c r="K27" s="28" t="s">
        <v>112</v>
      </c>
      <c r="L27" s="27"/>
      <c r="M27" s="3"/>
    </row>
    <row r="28" spans="2:13" x14ac:dyDescent="0.35">
      <c r="B28" s="3"/>
      <c r="C28" s="18"/>
      <c r="D28" s="19" t="s">
        <v>124</v>
      </c>
      <c r="E28" s="20"/>
      <c r="F28" s="21"/>
      <c r="G28" s="21"/>
      <c r="H28" s="22"/>
      <c r="I28" s="22"/>
      <c r="J28" s="19" t="s">
        <v>125</v>
      </c>
      <c r="K28" s="28" t="s">
        <v>112</v>
      </c>
      <c r="L28" s="27"/>
      <c r="M28" s="3"/>
    </row>
    <row r="29" spans="2:13" x14ac:dyDescent="0.35">
      <c r="B29" s="3"/>
      <c r="C29" s="18"/>
      <c r="D29" s="19" t="s">
        <v>126</v>
      </c>
      <c r="E29" s="20"/>
      <c r="F29" s="21"/>
      <c r="G29" s="21"/>
      <c r="H29" s="22"/>
      <c r="I29" s="22"/>
      <c r="J29" s="22"/>
      <c r="K29" s="22"/>
      <c r="L29" s="27"/>
      <c r="M29" s="3"/>
    </row>
    <row r="30" spans="2:13" x14ac:dyDescent="0.35">
      <c r="B30" s="3"/>
      <c r="C30" s="18"/>
      <c r="D30" s="19" t="s">
        <v>96</v>
      </c>
      <c r="E30" s="20"/>
      <c r="F30" s="21"/>
      <c r="G30" s="21"/>
      <c r="H30" s="22"/>
      <c r="I30" s="22"/>
      <c r="J30" s="19"/>
      <c r="K30" s="34"/>
      <c r="L30" s="35"/>
      <c r="M30" s="3"/>
    </row>
    <row r="31" spans="2:13" x14ac:dyDescent="0.35">
      <c r="B31" s="3"/>
      <c r="C31" s="18"/>
      <c r="D31" s="19"/>
      <c r="E31" s="29"/>
      <c r="F31" s="21"/>
      <c r="G31" s="21"/>
      <c r="H31" s="22"/>
      <c r="I31" s="23" t="s">
        <v>300</v>
      </c>
      <c r="J31" s="21"/>
      <c r="K31" s="28" t="s">
        <v>127</v>
      </c>
      <c r="L31" s="35"/>
      <c r="M31" s="3"/>
    </row>
    <row r="32" spans="2:13" x14ac:dyDescent="0.35">
      <c r="B32" s="3"/>
      <c r="C32" s="18"/>
      <c r="D32" s="19" t="s">
        <v>128</v>
      </c>
      <c r="E32" s="36"/>
      <c r="F32" s="21"/>
      <c r="G32" s="30"/>
      <c r="H32" s="22"/>
      <c r="I32" s="22"/>
      <c r="J32" s="22"/>
      <c r="K32" s="22"/>
      <c r="L32" s="27"/>
      <c r="M32" s="3"/>
    </row>
    <row r="33" spans="2:13" x14ac:dyDescent="0.35">
      <c r="B33" s="3"/>
      <c r="C33" s="18"/>
      <c r="D33" s="19" t="s">
        <v>129</v>
      </c>
      <c r="E33" s="25"/>
      <c r="F33" s="21"/>
      <c r="G33" s="30"/>
      <c r="H33" s="21"/>
      <c r="I33" s="23" t="s">
        <v>307</v>
      </c>
      <c r="J33" s="19"/>
      <c r="K33" s="34"/>
      <c r="L33" s="35"/>
      <c r="M33" s="3"/>
    </row>
    <row r="34" spans="2:13" x14ac:dyDescent="0.35">
      <c r="B34" s="3"/>
      <c r="C34" s="18"/>
      <c r="D34" s="19"/>
      <c r="E34" s="37"/>
      <c r="F34" s="21"/>
      <c r="G34" s="30"/>
      <c r="H34" s="21"/>
      <c r="I34" s="22"/>
      <c r="J34" s="19" t="s">
        <v>130</v>
      </c>
      <c r="K34" s="28" t="s">
        <v>131</v>
      </c>
      <c r="L34" s="35"/>
      <c r="M34" s="3"/>
    </row>
    <row r="35" spans="2:13" ht="15" thickBot="1" x14ac:dyDescent="0.4">
      <c r="B35" s="3"/>
      <c r="C35" s="38"/>
      <c r="D35" s="39"/>
      <c r="E35" s="40"/>
      <c r="F35" s="41"/>
      <c r="G35" s="42"/>
      <c r="H35" s="41"/>
      <c r="I35" s="41"/>
      <c r="J35" s="41"/>
      <c r="K35" s="41"/>
      <c r="L35" s="43"/>
      <c r="M35" s="3"/>
    </row>
    <row r="36" spans="2:13" ht="20.149999999999999" customHeight="1" thickBot="1" x14ac:dyDescent="0.4"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</row>
    <row r="37" spans="2:13" x14ac:dyDescent="0.35">
      <c r="B37" s="3"/>
      <c r="C37" s="12" t="s">
        <v>308</v>
      </c>
      <c r="D37" s="13"/>
      <c r="E37" s="15"/>
      <c r="F37" s="15"/>
      <c r="G37" s="15"/>
      <c r="H37" s="15"/>
      <c r="I37" s="15"/>
      <c r="J37" s="15"/>
      <c r="K37" s="15"/>
      <c r="L37" s="17"/>
      <c r="M37" s="3"/>
    </row>
    <row r="38" spans="2:13" ht="14.75" customHeight="1" x14ac:dyDescent="0.35">
      <c r="B38" s="3"/>
      <c r="C38" s="18"/>
      <c r="D38" s="19" t="s">
        <v>309</v>
      </c>
      <c r="E38" s="359" t="s">
        <v>310</v>
      </c>
      <c r="F38" s="359"/>
      <c r="G38" s="359"/>
      <c r="H38" s="359"/>
      <c r="I38" s="359"/>
      <c r="J38" s="359"/>
      <c r="K38" s="359"/>
      <c r="L38" s="360"/>
      <c r="M38" s="3"/>
    </row>
    <row r="39" spans="2:13" x14ac:dyDescent="0.35">
      <c r="B39" s="3"/>
      <c r="C39" s="18"/>
      <c r="D39" s="44"/>
      <c r="E39" s="359"/>
      <c r="F39" s="359"/>
      <c r="G39" s="359"/>
      <c r="H39" s="359"/>
      <c r="I39" s="359"/>
      <c r="J39" s="359"/>
      <c r="K39" s="359"/>
      <c r="L39" s="360"/>
      <c r="M39" s="3"/>
    </row>
    <row r="40" spans="2:13" x14ac:dyDescent="0.35">
      <c r="B40" s="3"/>
      <c r="C40" s="18"/>
      <c r="D40" s="44"/>
      <c r="E40" s="359"/>
      <c r="F40" s="359"/>
      <c r="G40" s="359"/>
      <c r="H40" s="359"/>
      <c r="I40" s="359"/>
      <c r="J40" s="359"/>
      <c r="K40" s="359"/>
      <c r="L40" s="360"/>
      <c r="M40" s="3"/>
    </row>
    <row r="41" spans="2:13" ht="14.75" customHeight="1" x14ac:dyDescent="0.35">
      <c r="B41" s="3"/>
      <c r="C41" s="18"/>
      <c r="D41" s="19" t="s">
        <v>227</v>
      </c>
      <c r="E41" s="359" t="s">
        <v>133</v>
      </c>
      <c r="F41" s="359"/>
      <c r="G41" s="359"/>
      <c r="H41" s="359"/>
      <c r="I41" s="359"/>
      <c r="J41" s="359"/>
      <c r="K41" s="359"/>
      <c r="L41" s="360"/>
      <c r="M41" s="3"/>
    </row>
    <row r="42" spans="2:13" x14ac:dyDescent="0.35">
      <c r="B42" s="3"/>
      <c r="C42" s="18"/>
      <c r="D42" s="44"/>
      <c r="E42" s="359"/>
      <c r="F42" s="359"/>
      <c r="G42" s="359"/>
      <c r="H42" s="359"/>
      <c r="I42" s="359"/>
      <c r="J42" s="359"/>
      <c r="K42" s="359"/>
      <c r="L42" s="360"/>
      <c r="M42" s="3"/>
    </row>
    <row r="43" spans="2:13" ht="15" thickBot="1" x14ac:dyDescent="0.4">
      <c r="B43" s="3"/>
      <c r="C43" s="45"/>
      <c r="D43" s="46"/>
      <c r="E43" s="361"/>
      <c r="F43" s="361"/>
      <c r="G43" s="361"/>
      <c r="H43" s="361"/>
      <c r="I43" s="361"/>
      <c r="J43" s="361"/>
      <c r="K43" s="361"/>
      <c r="L43" s="362"/>
      <c r="M43" s="3"/>
    </row>
    <row r="44" spans="2:13" ht="20.149999999999999" customHeight="1" x14ac:dyDescent="0.35">
      <c r="B44" s="3"/>
      <c r="C44" s="3"/>
      <c r="D44" s="3"/>
      <c r="E44" s="4"/>
      <c r="F44" s="3"/>
      <c r="G44" s="3"/>
      <c r="H44" s="3"/>
      <c r="I44" s="3"/>
      <c r="J44" s="3"/>
      <c r="K44" s="3"/>
      <c r="L44" s="3"/>
      <c r="M44" s="3"/>
    </row>
  </sheetData>
  <mergeCells count="2">
    <mergeCell ref="E38:L40"/>
    <mergeCell ref="E41:L43"/>
  </mergeCells>
  <pageMargins left="0.7" right="0.7" top="0.75" bottom="0.75" header="0.3" footer="0.3"/>
  <pageSetup orientation="portrait" horizontalDpi="1200" verticalDpi="1200" r:id="rId1"/>
  <headerFooter>
    <oddHeader>&amp;C&amp;"Aptos"&amp;12&amp;KC00000 OFFICIAL&amp;1#_x000D_</oddHeader>
    <oddFooter>&amp;C_x000D_&amp;1#&amp;"Aptos"&amp;12&amp;KC00000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411F-8F61-4EC7-9FF2-DEEE69F7D1D7}">
  <dimension ref="A1:AG167"/>
  <sheetViews>
    <sheetView showGridLines="0" topLeftCell="A136" zoomScale="90" zoomScaleNormal="90" workbookViewId="0">
      <selection activeCell="C130" sqref="C130"/>
    </sheetView>
  </sheetViews>
  <sheetFormatPr defaultColWidth="0" defaultRowHeight="14.5" x14ac:dyDescent="0.35"/>
  <cols>
    <col min="1" max="2" width="3.1640625" style="1" customWidth="1"/>
    <col min="3" max="3" width="35.1640625" style="1" bestFit="1" customWidth="1"/>
    <col min="4" max="4" width="18.6640625" style="47" customWidth="1"/>
    <col min="5" max="5" width="17" style="1" customWidth="1"/>
    <col min="6" max="6" width="12.1640625" style="47" bestFit="1" customWidth="1"/>
    <col min="7" max="7" width="13.6640625" style="1" customWidth="1"/>
    <col min="8" max="8" width="12.1640625" style="1" customWidth="1"/>
    <col min="9" max="31" width="8.1640625" style="1" customWidth="1"/>
    <col min="32" max="33" width="3.1640625" style="1" customWidth="1"/>
    <col min="34" max="16384" width="8.1640625" style="1" hidden="1"/>
  </cols>
  <sheetData>
    <row r="1" spans="2:32" ht="20.149999999999999" customHeight="1" x14ac:dyDescent="0.35"/>
    <row r="2" spans="2:32" ht="20.149999999999999" customHeight="1" x14ac:dyDescent="0.35">
      <c r="B2" s="3"/>
      <c r="C2" s="3"/>
      <c r="D2" s="48"/>
      <c r="E2" s="3"/>
      <c r="F2" s="4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20.149999999999999" customHeight="1" x14ac:dyDescent="0.35">
      <c r="B3" s="3"/>
      <c r="C3" s="5" t="s">
        <v>296</v>
      </c>
      <c r="D3" s="48"/>
      <c r="E3" s="3"/>
      <c r="F3" s="4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2:32" ht="20.149999999999999" customHeight="1" thickBot="1" x14ac:dyDescent="0.4">
      <c r="B4" s="3"/>
      <c r="C4" s="3"/>
      <c r="D4" s="48"/>
      <c r="E4" s="3"/>
      <c r="F4" s="4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2:32" ht="20.149999999999999" customHeight="1" x14ac:dyDescent="0.35">
      <c r="B5" s="3"/>
      <c r="C5" s="6" t="s">
        <v>87</v>
      </c>
      <c r="D5" s="49">
        <f>'Commercial assumptions'!D5</f>
        <v>0</v>
      </c>
      <c r="E5" s="48"/>
      <c r="F5" s="4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2:32" ht="20.149999999999999" customHeight="1" x14ac:dyDescent="0.35">
      <c r="B6" s="3"/>
      <c r="C6" s="8" t="s">
        <v>88</v>
      </c>
      <c r="D6" s="50">
        <f>'Commercial assumptions'!D6</f>
        <v>0</v>
      </c>
      <c r="E6" s="48"/>
      <c r="F6" s="4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2" ht="20.149999999999999" customHeight="1" thickBot="1" x14ac:dyDescent="0.4">
      <c r="B7" s="3"/>
      <c r="C7" s="10" t="s">
        <v>294</v>
      </c>
      <c r="D7" s="51">
        <f>'Commercial assumptions'!D7</f>
        <v>0</v>
      </c>
      <c r="E7" s="48"/>
      <c r="F7" s="4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2:32" ht="20.149999999999999" customHeight="1" thickBot="1" x14ac:dyDescent="0.4">
      <c r="B8" s="3"/>
      <c r="C8" s="52"/>
      <c r="D8" s="48"/>
      <c r="E8" s="3"/>
      <c r="F8" s="4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2:32" x14ac:dyDescent="0.35">
      <c r="B9" s="3"/>
      <c r="C9" s="53"/>
      <c r="D9" s="54"/>
      <c r="E9" s="15"/>
      <c r="F9" s="55"/>
      <c r="G9" s="15"/>
      <c r="H9" s="15"/>
      <c r="I9" s="364" t="s">
        <v>297</v>
      </c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5"/>
      <c r="AF9" s="3"/>
    </row>
    <row r="10" spans="2:32" ht="15" thickBot="1" x14ac:dyDescent="0.4">
      <c r="B10" s="3"/>
      <c r="C10" s="18"/>
      <c r="D10" s="34"/>
      <c r="E10" s="21"/>
      <c r="F10" s="34"/>
      <c r="G10" s="56" t="s">
        <v>134</v>
      </c>
      <c r="H10" s="57" t="s">
        <v>135</v>
      </c>
      <c r="I10" s="58">
        <v>0</v>
      </c>
      <c r="J10" s="58">
        <f>+I10+1</f>
        <v>1</v>
      </c>
      <c r="K10" s="58">
        <f t="shared" ref="K10:AC10" si="0">+J10+1</f>
        <v>2</v>
      </c>
      <c r="L10" s="58">
        <f t="shared" si="0"/>
        <v>3</v>
      </c>
      <c r="M10" s="58">
        <f t="shared" si="0"/>
        <v>4</v>
      </c>
      <c r="N10" s="58">
        <f t="shared" si="0"/>
        <v>5</v>
      </c>
      <c r="O10" s="58">
        <f t="shared" si="0"/>
        <v>6</v>
      </c>
      <c r="P10" s="58">
        <f t="shared" si="0"/>
        <v>7</v>
      </c>
      <c r="Q10" s="58">
        <f t="shared" si="0"/>
        <v>8</v>
      </c>
      <c r="R10" s="58">
        <f t="shared" si="0"/>
        <v>9</v>
      </c>
      <c r="S10" s="58">
        <f t="shared" si="0"/>
        <v>10</v>
      </c>
      <c r="T10" s="58">
        <f t="shared" si="0"/>
        <v>11</v>
      </c>
      <c r="U10" s="58">
        <f t="shared" si="0"/>
        <v>12</v>
      </c>
      <c r="V10" s="58">
        <f t="shared" si="0"/>
        <v>13</v>
      </c>
      <c r="W10" s="58">
        <f t="shared" si="0"/>
        <v>14</v>
      </c>
      <c r="X10" s="58">
        <f t="shared" si="0"/>
        <v>15</v>
      </c>
      <c r="Y10" s="58">
        <f t="shared" si="0"/>
        <v>16</v>
      </c>
      <c r="Z10" s="58">
        <f t="shared" si="0"/>
        <v>17</v>
      </c>
      <c r="AA10" s="58">
        <f t="shared" si="0"/>
        <v>18</v>
      </c>
      <c r="AB10" s="58">
        <f t="shared" si="0"/>
        <v>19</v>
      </c>
      <c r="AC10" s="58">
        <f t="shared" si="0"/>
        <v>20</v>
      </c>
      <c r="AD10" s="58" t="s">
        <v>136</v>
      </c>
      <c r="AE10" s="59"/>
      <c r="AF10" s="3"/>
    </row>
    <row r="11" spans="2:32" x14ac:dyDescent="0.35">
      <c r="B11" s="3"/>
      <c r="C11" s="18"/>
      <c r="D11" s="34"/>
      <c r="E11" s="21"/>
      <c r="F11" s="34"/>
      <c r="G11" s="21"/>
      <c r="H11" s="21"/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35"/>
      <c r="AF11" s="3"/>
    </row>
    <row r="12" spans="2:32" x14ac:dyDescent="0.35">
      <c r="B12" s="60"/>
      <c r="C12" s="61" t="s">
        <v>137</v>
      </c>
      <c r="D12" s="34"/>
      <c r="E12" s="21"/>
      <c r="F12" s="62" t="s">
        <v>138</v>
      </c>
      <c r="G12" s="21"/>
      <c r="H12" s="21"/>
      <c r="I12" s="6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35"/>
      <c r="AF12" s="3"/>
    </row>
    <row r="13" spans="2:32" ht="15.5" x14ac:dyDescent="0.35">
      <c r="B13" s="3"/>
      <c r="C13" s="366" t="s">
        <v>139</v>
      </c>
      <c r="D13" s="65" t="s">
        <v>140</v>
      </c>
      <c r="E13" s="66" t="s">
        <v>141</v>
      </c>
      <c r="F13" s="67" t="s">
        <v>142</v>
      </c>
      <c r="G13" s="68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  <c r="AF13" s="3"/>
    </row>
    <row r="14" spans="2:32" ht="15.5" x14ac:dyDescent="0.35">
      <c r="B14" s="3"/>
      <c r="C14" s="363"/>
      <c r="D14" s="19" t="s">
        <v>143</v>
      </c>
      <c r="E14" s="21"/>
      <c r="F14" s="73" t="s">
        <v>144</v>
      </c>
      <c r="G14" s="21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3"/>
    </row>
    <row r="15" spans="2:32" ht="15.5" x14ac:dyDescent="0.35">
      <c r="B15" s="3"/>
      <c r="C15" s="363"/>
      <c r="D15" s="19" t="s">
        <v>145</v>
      </c>
      <c r="E15" s="21"/>
      <c r="F15" s="73" t="s">
        <v>144</v>
      </c>
      <c r="G15" s="21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6"/>
      <c r="AF15" s="3"/>
    </row>
    <row r="16" spans="2:32" ht="15.5" x14ac:dyDescent="0.35">
      <c r="B16" s="3"/>
      <c r="C16" s="363"/>
      <c r="D16" s="19" t="s">
        <v>146</v>
      </c>
      <c r="E16" s="21"/>
      <c r="F16" s="73" t="s">
        <v>147</v>
      </c>
      <c r="G16" s="21"/>
      <c r="H16" s="74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6"/>
      <c r="AF16" s="3"/>
    </row>
    <row r="17" spans="2:32" ht="15.5" x14ac:dyDescent="0.35">
      <c r="B17" s="3"/>
      <c r="C17" s="363"/>
      <c r="D17" s="19" t="s">
        <v>148</v>
      </c>
      <c r="E17" s="21"/>
      <c r="F17" s="73" t="s">
        <v>147</v>
      </c>
      <c r="G17" s="21"/>
      <c r="H17" s="77"/>
      <c r="I17" s="78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9"/>
      <c r="AF17" s="3"/>
    </row>
    <row r="18" spans="2:32" ht="16" thickBot="1" x14ac:dyDescent="0.4">
      <c r="B18" s="3"/>
      <c r="C18" s="363"/>
      <c r="D18" s="80"/>
      <c r="E18" s="81"/>
      <c r="F18" s="82" t="s">
        <v>149</v>
      </c>
      <c r="G18" s="81"/>
      <c r="H18" s="83">
        <f>SUM(I18:AE18)</f>
        <v>0</v>
      </c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6"/>
      <c r="AF18" s="3"/>
    </row>
    <row r="19" spans="2:32" x14ac:dyDescent="0.35">
      <c r="B19" s="3"/>
      <c r="C19" s="363"/>
      <c r="D19" s="19"/>
      <c r="E19" s="21"/>
      <c r="F19" s="73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7"/>
      <c r="AF19" s="3"/>
    </row>
    <row r="20" spans="2:32" ht="15.5" x14ac:dyDescent="0.35">
      <c r="B20" s="3"/>
      <c r="C20" s="363"/>
      <c r="D20" s="19" t="s">
        <v>150</v>
      </c>
      <c r="E20" s="87" t="s">
        <v>141</v>
      </c>
      <c r="F20" s="73" t="s">
        <v>151</v>
      </c>
      <c r="G20" s="21"/>
      <c r="H20" s="74">
        <f t="shared" ref="H20:H26" si="1">SUM(I20:AE20)</f>
        <v>0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9"/>
      <c r="AF20" s="3"/>
    </row>
    <row r="21" spans="2:32" ht="15.5" x14ac:dyDescent="0.35">
      <c r="B21" s="3"/>
      <c r="C21" s="363"/>
      <c r="D21" s="19" t="s">
        <v>152</v>
      </c>
      <c r="E21" s="21"/>
      <c r="F21" s="73" t="s">
        <v>153</v>
      </c>
      <c r="G21" s="21"/>
      <c r="H21" s="74">
        <f t="shared" si="1"/>
        <v>0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  <c r="AF21" s="3"/>
    </row>
    <row r="22" spans="2:32" ht="15.5" x14ac:dyDescent="0.35">
      <c r="B22" s="3"/>
      <c r="C22" s="363"/>
      <c r="D22" s="19" t="s">
        <v>154</v>
      </c>
      <c r="E22" s="21"/>
      <c r="F22" s="73" t="s">
        <v>155</v>
      </c>
      <c r="G22" s="92"/>
      <c r="H22" s="74">
        <f t="shared" si="1"/>
        <v>0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1"/>
      <c r="AF22" s="3"/>
    </row>
    <row r="23" spans="2:32" ht="15.5" x14ac:dyDescent="0.35">
      <c r="B23" s="3"/>
      <c r="C23" s="363"/>
      <c r="D23" s="19" t="s">
        <v>143</v>
      </c>
      <c r="E23" s="21"/>
      <c r="F23" s="93" t="s">
        <v>156</v>
      </c>
      <c r="G23" s="92"/>
      <c r="H23" s="74">
        <f t="shared" si="1"/>
        <v>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6"/>
      <c r="AF23" s="3"/>
    </row>
    <row r="24" spans="2:32" ht="15.5" x14ac:dyDescent="0.35">
      <c r="B24" s="3"/>
      <c r="C24" s="363"/>
      <c r="D24" s="19" t="s">
        <v>145</v>
      </c>
      <c r="E24" s="21"/>
      <c r="F24" s="93" t="s">
        <v>156</v>
      </c>
      <c r="G24" s="92"/>
      <c r="H24" s="74">
        <f t="shared" si="1"/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  <c r="AF24" s="3"/>
    </row>
    <row r="25" spans="2:32" ht="15.5" x14ac:dyDescent="0.35">
      <c r="B25" s="3"/>
      <c r="C25" s="363"/>
      <c r="D25" s="19" t="s">
        <v>111</v>
      </c>
      <c r="E25" s="21"/>
      <c r="F25" s="73" t="s">
        <v>157</v>
      </c>
      <c r="G25" s="92"/>
      <c r="H25" s="74">
        <f t="shared" si="1"/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6"/>
      <c r="AF25" s="3"/>
    </row>
    <row r="26" spans="2:32" ht="15.5" x14ac:dyDescent="0.35">
      <c r="B26" s="3"/>
      <c r="C26" s="363"/>
      <c r="D26" s="19" t="s">
        <v>146</v>
      </c>
      <c r="E26" s="21"/>
      <c r="F26" s="73" t="s">
        <v>158</v>
      </c>
      <c r="G26" s="92"/>
      <c r="H26" s="74">
        <f t="shared" si="1"/>
        <v>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6"/>
      <c r="AF26" s="3"/>
    </row>
    <row r="27" spans="2:32" ht="16" thickBot="1" x14ac:dyDescent="0.4">
      <c r="B27" s="3"/>
      <c r="C27" s="363"/>
      <c r="D27" s="94" t="s">
        <v>148</v>
      </c>
      <c r="E27" s="41"/>
      <c r="F27" s="95" t="s">
        <v>159</v>
      </c>
      <c r="G27" s="96"/>
      <c r="H27" s="97">
        <f>SUM(I27:AD27)</f>
        <v>0</v>
      </c>
      <c r="I27" s="98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00"/>
      <c r="AF27" s="3"/>
    </row>
    <row r="28" spans="2:32" x14ac:dyDescent="0.35">
      <c r="B28" s="3"/>
      <c r="C28" s="18"/>
      <c r="D28" s="19"/>
      <c r="E28" s="21"/>
      <c r="F28" s="73"/>
      <c r="G28" s="21"/>
      <c r="H28" s="21"/>
      <c r="I28" s="10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35"/>
      <c r="AF28" s="3"/>
    </row>
    <row r="29" spans="2:32" ht="15.5" x14ac:dyDescent="0.35">
      <c r="B29" s="3"/>
      <c r="C29" s="363" t="s">
        <v>160</v>
      </c>
      <c r="D29" s="65" t="s">
        <v>140</v>
      </c>
      <c r="E29" s="66" t="s">
        <v>141</v>
      </c>
      <c r="F29" s="67" t="s">
        <v>142</v>
      </c>
      <c r="G29" s="68"/>
      <c r="H29" s="69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  <c r="AF29" s="3"/>
    </row>
    <row r="30" spans="2:32" ht="15.5" x14ac:dyDescent="0.35">
      <c r="B30" s="3"/>
      <c r="C30" s="363"/>
      <c r="D30" s="19" t="s">
        <v>143</v>
      </c>
      <c r="E30" s="21"/>
      <c r="F30" s="73" t="s">
        <v>144</v>
      </c>
      <c r="G30" s="21"/>
      <c r="H30" s="74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  <c r="AF30" s="3"/>
    </row>
    <row r="31" spans="2:32" ht="15.5" x14ac:dyDescent="0.35">
      <c r="B31" s="3"/>
      <c r="C31" s="363"/>
      <c r="D31" s="19" t="s">
        <v>145</v>
      </c>
      <c r="E31" s="21"/>
      <c r="F31" s="73" t="s">
        <v>144</v>
      </c>
      <c r="G31" s="21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3"/>
    </row>
    <row r="32" spans="2:32" ht="15.5" x14ac:dyDescent="0.35">
      <c r="B32" s="3"/>
      <c r="C32" s="363"/>
      <c r="D32" s="19" t="s">
        <v>148</v>
      </c>
      <c r="E32" s="21"/>
      <c r="F32" s="73" t="s">
        <v>147</v>
      </c>
      <c r="G32" s="21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6"/>
      <c r="AF32" s="3"/>
    </row>
    <row r="33" spans="2:32" ht="15.5" x14ac:dyDescent="0.35">
      <c r="B33" s="3"/>
      <c r="C33" s="363"/>
      <c r="D33" s="102"/>
      <c r="E33" s="21"/>
      <c r="F33" s="73"/>
      <c r="G33" s="21"/>
      <c r="H33" s="77"/>
      <c r="I33" s="78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9"/>
      <c r="AF33" s="3"/>
    </row>
    <row r="34" spans="2:32" ht="16" thickBot="1" x14ac:dyDescent="0.4">
      <c r="B34" s="3"/>
      <c r="C34" s="363"/>
      <c r="D34" s="80"/>
      <c r="E34" s="81"/>
      <c r="F34" s="82" t="s">
        <v>149</v>
      </c>
      <c r="G34" s="81"/>
      <c r="H34" s="83">
        <f>SUM(I34:AE34)</f>
        <v>0</v>
      </c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6"/>
      <c r="AF34" s="3"/>
    </row>
    <row r="35" spans="2:32" x14ac:dyDescent="0.35">
      <c r="B35" s="3"/>
      <c r="C35" s="363"/>
      <c r="D35" s="19"/>
      <c r="E35" s="21"/>
      <c r="F35" s="73"/>
      <c r="G35" s="21"/>
      <c r="H35" s="21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7"/>
      <c r="AF35" s="3"/>
    </row>
    <row r="36" spans="2:32" ht="15.5" x14ac:dyDescent="0.35">
      <c r="B36" s="3"/>
      <c r="C36" s="363"/>
      <c r="D36" s="19" t="s">
        <v>150</v>
      </c>
      <c r="E36" s="87" t="s">
        <v>141</v>
      </c>
      <c r="F36" s="73" t="s">
        <v>151</v>
      </c>
      <c r="G36" s="21"/>
      <c r="H36" s="74">
        <f t="shared" ref="H36:H42" si="2">SUM(I36:AE36)</f>
        <v>0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9"/>
      <c r="AF36" s="3"/>
    </row>
    <row r="37" spans="2:32" ht="15.5" x14ac:dyDescent="0.35">
      <c r="B37" s="3"/>
      <c r="C37" s="363"/>
      <c r="D37" s="19" t="s">
        <v>152</v>
      </c>
      <c r="E37" s="21"/>
      <c r="F37" s="73" t="s">
        <v>153</v>
      </c>
      <c r="G37" s="21"/>
      <c r="H37" s="74">
        <f t="shared" si="2"/>
        <v>0</v>
      </c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1"/>
      <c r="AF37" s="3"/>
    </row>
    <row r="38" spans="2:32" ht="15.5" x14ac:dyDescent="0.35">
      <c r="B38" s="3"/>
      <c r="C38" s="363"/>
      <c r="D38" s="19" t="s">
        <v>154</v>
      </c>
      <c r="E38" s="21"/>
      <c r="F38" s="73" t="s">
        <v>155</v>
      </c>
      <c r="G38" s="92"/>
      <c r="H38" s="74">
        <f t="shared" si="2"/>
        <v>0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1"/>
      <c r="AF38" s="3"/>
    </row>
    <row r="39" spans="2:32" ht="15.5" x14ac:dyDescent="0.35">
      <c r="B39" s="3"/>
      <c r="C39" s="363"/>
      <c r="D39" s="19" t="s">
        <v>143</v>
      </c>
      <c r="E39" s="21"/>
      <c r="F39" s="93" t="s">
        <v>156</v>
      </c>
      <c r="G39" s="92"/>
      <c r="H39" s="74">
        <f t="shared" si="2"/>
        <v>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6"/>
      <c r="AF39" s="3"/>
    </row>
    <row r="40" spans="2:32" ht="15.5" x14ac:dyDescent="0.35">
      <c r="B40" s="3"/>
      <c r="C40" s="363"/>
      <c r="D40" s="19" t="s">
        <v>145</v>
      </c>
      <c r="E40" s="21"/>
      <c r="F40" s="93" t="s">
        <v>156</v>
      </c>
      <c r="G40" s="92"/>
      <c r="H40" s="74">
        <f t="shared" si="2"/>
        <v>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6"/>
      <c r="AF40" s="3"/>
    </row>
    <row r="41" spans="2:32" ht="15.5" x14ac:dyDescent="0.35">
      <c r="B41" s="3"/>
      <c r="C41" s="363"/>
      <c r="D41" s="19" t="s">
        <v>111</v>
      </c>
      <c r="E41" s="21"/>
      <c r="F41" s="73" t="s">
        <v>157</v>
      </c>
      <c r="G41" s="92"/>
      <c r="H41" s="77">
        <f t="shared" si="2"/>
        <v>0</v>
      </c>
      <c r="I41" s="103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3"/>
    </row>
    <row r="42" spans="2:32" ht="15.5" x14ac:dyDescent="0.35">
      <c r="B42" s="3"/>
      <c r="C42" s="363"/>
      <c r="D42" s="19" t="s">
        <v>146</v>
      </c>
      <c r="E42" s="21"/>
      <c r="F42" s="73" t="s">
        <v>158</v>
      </c>
      <c r="G42" s="92"/>
      <c r="H42" s="74">
        <f t="shared" si="2"/>
        <v>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  <c r="AF42" s="3"/>
    </row>
    <row r="43" spans="2:32" ht="16" thickBot="1" x14ac:dyDescent="0.4">
      <c r="B43" s="3"/>
      <c r="C43" s="367"/>
      <c r="D43" s="94" t="s">
        <v>148</v>
      </c>
      <c r="E43" s="41"/>
      <c r="F43" s="95" t="s">
        <v>159</v>
      </c>
      <c r="G43" s="96"/>
      <c r="H43" s="97">
        <f>SUM(I43:AD43)</f>
        <v>0</v>
      </c>
      <c r="I43" s="98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100"/>
      <c r="AF43" s="3"/>
    </row>
    <row r="44" spans="2:32" ht="15" thickBot="1" x14ac:dyDescent="0.4">
      <c r="B44" s="3"/>
      <c r="C44" s="104"/>
      <c r="D44" s="105"/>
      <c r="E44" s="106"/>
      <c r="F44" s="107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8"/>
      <c r="AF44" s="3"/>
    </row>
    <row r="45" spans="2:32" s="112" customFormat="1" x14ac:dyDescent="0.35">
      <c r="B45" s="60"/>
      <c r="C45" s="368" t="s">
        <v>99</v>
      </c>
      <c r="D45" s="87"/>
      <c r="E45" s="109"/>
      <c r="F45" s="73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10"/>
      <c r="AF45" s="111"/>
    </row>
    <row r="46" spans="2:32" s="120" customFormat="1" x14ac:dyDescent="0.35">
      <c r="B46" s="113"/>
      <c r="C46" s="368"/>
      <c r="D46" s="19" t="s">
        <v>152</v>
      </c>
      <c r="E46" s="114"/>
      <c r="F46" s="73" t="s">
        <v>101</v>
      </c>
      <c r="G46" s="115"/>
      <c r="H46" s="116"/>
      <c r="I46" s="117"/>
      <c r="J46" s="117"/>
      <c r="K46" s="117"/>
      <c r="L46" s="117"/>
      <c r="M46" s="117"/>
      <c r="N46" s="117"/>
      <c r="O46" s="117"/>
      <c r="P46" s="117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9"/>
      <c r="AF46" s="113"/>
    </row>
    <row r="47" spans="2:32" s="120" customFormat="1" x14ac:dyDescent="0.35">
      <c r="B47" s="113"/>
      <c r="C47" s="368"/>
      <c r="D47" s="19" t="s">
        <v>154</v>
      </c>
      <c r="E47" s="114"/>
      <c r="F47" s="73" t="s">
        <v>104</v>
      </c>
      <c r="G47" s="115"/>
      <c r="H47" s="116"/>
      <c r="I47" s="117"/>
      <c r="J47" s="117"/>
      <c r="K47" s="117"/>
      <c r="L47" s="117"/>
      <c r="M47" s="117"/>
      <c r="N47" s="117"/>
      <c r="O47" s="117"/>
      <c r="P47" s="117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9"/>
      <c r="AF47" s="113"/>
    </row>
    <row r="48" spans="2:32" s="120" customFormat="1" x14ac:dyDescent="0.35">
      <c r="B48" s="113"/>
      <c r="C48" s="368"/>
      <c r="D48" s="19" t="s">
        <v>143</v>
      </c>
      <c r="E48" s="114"/>
      <c r="F48" s="73" t="s">
        <v>107</v>
      </c>
      <c r="G48" s="115"/>
      <c r="H48" s="116"/>
      <c r="I48" s="117"/>
      <c r="J48" s="117"/>
      <c r="K48" s="117"/>
      <c r="L48" s="117"/>
      <c r="M48" s="117"/>
      <c r="N48" s="117"/>
      <c r="O48" s="117"/>
      <c r="P48" s="117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2"/>
      <c r="AF48" s="113"/>
    </row>
    <row r="49" spans="2:32" s="120" customFormat="1" x14ac:dyDescent="0.35">
      <c r="B49" s="113"/>
      <c r="C49" s="368"/>
      <c r="D49" s="19" t="s">
        <v>145</v>
      </c>
      <c r="E49" s="114"/>
      <c r="F49" s="73" t="s">
        <v>107</v>
      </c>
      <c r="G49" s="115"/>
      <c r="H49" s="116"/>
      <c r="I49" s="117"/>
      <c r="J49" s="117"/>
      <c r="K49" s="117"/>
      <c r="L49" s="117"/>
      <c r="M49" s="117"/>
      <c r="N49" s="117"/>
      <c r="O49" s="117"/>
      <c r="P49" s="117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9"/>
      <c r="AF49" s="113"/>
    </row>
    <row r="50" spans="2:32" s="120" customFormat="1" x14ac:dyDescent="0.35">
      <c r="B50" s="113"/>
      <c r="C50" s="368"/>
      <c r="D50" s="19" t="s">
        <v>111</v>
      </c>
      <c r="E50" s="114"/>
      <c r="F50" s="73" t="s">
        <v>112</v>
      </c>
      <c r="G50" s="115"/>
      <c r="H50" s="116"/>
      <c r="I50" s="117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9"/>
      <c r="AF50" s="113"/>
    </row>
    <row r="51" spans="2:32" s="120" customFormat="1" ht="16" thickBot="1" x14ac:dyDescent="0.4">
      <c r="B51" s="3"/>
      <c r="C51" s="369"/>
      <c r="D51" s="94" t="s">
        <v>148</v>
      </c>
      <c r="E51" s="41"/>
      <c r="F51" s="95" t="s">
        <v>112</v>
      </c>
      <c r="G51" s="123"/>
      <c r="H51" s="97"/>
      <c r="I51" s="98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100"/>
      <c r="AF51" s="113"/>
    </row>
    <row r="52" spans="2:32" ht="15.5" x14ac:dyDescent="0.35">
      <c r="B52" s="3"/>
      <c r="C52" s="124" t="e">
        <f>#REF!</f>
        <v>#REF!</v>
      </c>
      <c r="D52" s="34"/>
      <c r="E52" s="21"/>
      <c r="F52" s="73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3"/>
    </row>
    <row r="53" spans="2:32" x14ac:dyDescent="0.35">
      <c r="B53" s="125"/>
      <c r="C53" s="61" t="s">
        <v>161</v>
      </c>
      <c r="D53" s="126"/>
      <c r="E53" s="21"/>
      <c r="F53" s="73"/>
      <c r="G53" s="21"/>
      <c r="H53" s="21"/>
      <c r="I53" s="6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35"/>
      <c r="AF53" s="3"/>
    </row>
    <row r="54" spans="2:32" ht="15.5" x14ac:dyDescent="0.35">
      <c r="B54" s="3"/>
      <c r="C54" s="366" t="s">
        <v>139</v>
      </c>
      <c r="D54" s="65" t="s">
        <v>152</v>
      </c>
      <c r="E54" s="68"/>
      <c r="F54" s="67" t="s">
        <v>162</v>
      </c>
      <c r="G54" s="127"/>
      <c r="H54" s="128">
        <f t="shared" ref="H54:H60" si="3">SUM(I54:AE54)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9"/>
      <c r="AF54" s="3"/>
    </row>
    <row r="55" spans="2:32" ht="15.5" x14ac:dyDescent="0.35">
      <c r="B55" s="3"/>
      <c r="C55" s="363"/>
      <c r="D55" s="19" t="s">
        <v>154</v>
      </c>
      <c r="E55" s="21"/>
      <c r="F55" s="73" t="s">
        <v>162</v>
      </c>
      <c r="G55" s="90"/>
      <c r="H55" s="130">
        <f t="shared" si="3"/>
        <v>0</v>
      </c>
      <c r="I55" s="131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1"/>
      <c r="AF55" s="3"/>
    </row>
    <row r="56" spans="2:32" ht="15.5" x14ac:dyDescent="0.35">
      <c r="B56" s="3"/>
      <c r="C56" s="363"/>
      <c r="D56" s="19" t="s">
        <v>143</v>
      </c>
      <c r="E56" s="21"/>
      <c r="F56" s="73" t="s">
        <v>162</v>
      </c>
      <c r="G56" s="132"/>
      <c r="H56" s="130">
        <f t="shared" si="3"/>
        <v>0</v>
      </c>
      <c r="I56" s="131"/>
      <c r="J56" s="90"/>
      <c r="K56" s="90"/>
      <c r="L56" s="90"/>
      <c r="M56" s="90"/>
      <c r="N56" s="90"/>
      <c r="O56" s="90"/>
      <c r="P56" s="90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3"/>
      <c r="AF56" s="3"/>
    </row>
    <row r="57" spans="2:32" ht="15.5" x14ac:dyDescent="0.35">
      <c r="B57" s="3"/>
      <c r="C57" s="363"/>
      <c r="D57" s="19" t="s">
        <v>145</v>
      </c>
      <c r="E57" s="21"/>
      <c r="F57" s="73" t="s">
        <v>162</v>
      </c>
      <c r="G57" s="90"/>
      <c r="H57" s="130">
        <f t="shared" si="3"/>
        <v>0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1"/>
      <c r="AF57" s="3"/>
    </row>
    <row r="58" spans="2:32" ht="15.5" x14ac:dyDescent="0.35">
      <c r="B58" s="3"/>
      <c r="C58" s="363"/>
      <c r="D58" s="19" t="s">
        <v>111</v>
      </c>
      <c r="E58" s="21"/>
      <c r="F58" s="73" t="s">
        <v>162</v>
      </c>
      <c r="G58" s="90"/>
      <c r="H58" s="130">
        <f t="shared" si="3"/>
        <v>0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1"/>
      <c r="AF58" s="3"/>
    </row>
    <row r="59" spans="2:32" ht="15.5" x14ac:dyDescent="0.35">
      <c r="B59" s="3"/>
      <c r="C59" s="363"/>
      <c r="D59" s="19" t="s">
        <v>163</v>
      </c>
      <c r="E59" s="21"/>
      <c r="F59" s="73" t="s">
        <v>162</v>
      </c>
      <c r="G59" s="90"/>
      <c r="H59" s="130">
        <f t="shared" si="3"/>
        <v>0</v>
      </c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1"/>
      <c r="AF59" s="3"/>
    </row>
    <row r="60" spans="2:32" ht="15.5" x14ac:dyDescent="0.35">
      <c r="B60" s="3"/>
      <c r="C60" s="363"/>
      <c r="D60" s="134" t="s">
        <v>164</v>
      </c>
      <c r="E60" s="135"/>
      <c r="F60" s="136" t="s">
        <v>162</v>
      </c>
      <c r="G60" s="137">
        <f>SUM(G54:G59)</f>
        <v>0</v>
      </c>
      <c r="H60" s="138">
        <f t="shared" si="3"/>
        <v>0</v>
      </c>
      <c r="I60" s="137">
        <f>SUM(I54:I59)</f>
        <v>0</v>
      </c>
      <c r="J60" s="137">
        <f t="shared" ref="J60:AE60" si="4">SUM(J54:J59)</f>
        <v>0</v>
      </c>
      <c r="K60" s="137">
        <f t="shared" si="4"/>
        <v>0</v>
      </c>
      <c r="L60" s="137">
        <f t="shared" si="4"/>
        <v>0</v>
      </c>
      <c r="M60" s="137">
        <f t="shared" si="4"/>
        <v>0</v>
      </c>
      <c r="N60" s="137">
        <f t="shared" si="4"/>
        <v>0</v>
      </c>
      <c r="O60" s="137">
        <f t="shared" si="4"/>
        <v>0</v>
      </c>
      <c r="P60" s="137">
        <f t="shared" si="4"/>
        <v>0</v>
      </c>
      <c r="Q60" s="137">
        <f t="shared" si="4"/>
        <v>0</v>
      </c>
      <c r="R60" s="137">
        <f t="shared" si="4"/>
        <v>0</v>
      </c>
      <c r="S60" s="137">
        <f t="shared" si="4"/>
        <v>0</v>
      </c>
      <c r="T60" s="137">
        <f t="shared" si="4"/>
        <v>0</v>
      </c>
      <c r="U60" s="137">
        <f t="shared" si="4"/>
        <v>0</v>
      </c>
      <c r="V60" s="137">
        <f t="shared" si="4"/>
        <v>0</v>
      </c>
      <c r="W60" s="137">
        <f t="shared" si="4"/>
        <v>0</v>
      </c>
      <c r="X60" s="137">
        <f t="shared" si="4"/>
        <v>0</v>
      </c>
      <c r="Y60" s="137">
        <f t="shared" si="4"/>
        <v>0</v>
      </c>
      <c r="Z60" s="137">
        <f t="shared" si="4"/>
        <v>0</v>
      </c>
      <c r="AA60" s="137">
        <f t="shared" si="4"/>
        <v>0</v>
      </c>
      <c r="AB60" s="137">
        <f t="shared" si="4"/>
        <v>0</v>
      </c>
      <c r="AC60" s="137">
        <f t="shared" si="4"/>
        <v>0</v>
      </c>
      <c r="AD60" s="137">
        <f t="shared" si="4"/>
        <v>0</v>
      </c>
      <c r="AE60" s="139">
        <f t="shared" si="4"/>
        <v>0</v>
      </c>
      <c r="AF60" s="3"/>
    </row>
    <row r="61" spans="2:32" ht="15.5" x14ac:dyDescent="0.35">
      <c r="B61" s="3"/>
      <c r="C61" s="140"/>
      <c r="D61" s="34"/>
      <c r="E61" s="21"/>
      <c r="F61" s="73"/>
      <c r="G61" s="92"/>
      <c r="H61" s="92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2"/>
      <c r="AF61" s="3"/>
    </row>
    <row r="62" spans="2:32" x14ac:dyDescent="0.35">
      <c r="B62" s="125"/>
      <c r="C62" s="143"/>
      <c r="D62" s="126"/>
      <c r="E62" s="21"/>
      <c r="F62" s="73"/>
      <c r="G62" s="21"/>
      <c r="H62" s="21"/>
      <c r="I62" s="63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35"/>
      <c r="AF62" s="3"/>
    </row>
    <row r="63" spans="2:32" ht="15.5" x14ac:dyDescent="0.35">
      <c r="B63" s="3"/>
      <c r="C63" s="363" t="s">
        <v>160</v>
      </c>
      <c r="D63" s="65" t="s">
        <v>152</v>
      </c>
      <c r="E63" s="68"/>
      <c r="F63" s="67" t="s">
        <v>162</v>
      </c>
      <c r="G63" s="127"/>
      <c r="H63" s="128">
        <f t="shared" ref="H63:H69" si="5">SUM(I63:AE63)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9"/>
      <c r="AF63" s="3"/>
    </row>
    <row r="64" spans="2:32" ht="15.5" x14ac:dyDescent="0.35">
      <c r="B64" s="3"/>
      <c r="C64" s="363"/>
      <c r="D64" s="19" t="s">
        <v>154</v>
      </c>
      <c r="E64" s="21"/>
      <c r="F64" s="73" t="s">
        <v>162</v>
      </c>
      <c r="G64" s="90"/>
      <c r="H64" s="130">
        <f t="shared" si="5"/>
        <v>0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1"/>
      <c r="AF64" s="3"/>
    </row>
    <row r="65" spans="2:32" ht="15.5" x14ac:dyDescent="0.35">
      <c r="B65" s="3"/>
      <c r="C65" s="363"/>
      <c r="D65" s="19" t="s">
        <v>143</v>
      </c>
      <c r="E65" s="21"/>
      <c r="F65" s="73" t="s">
        <v>162</v>
      </c>
      <c r="G65" s="132"/>
      <c r="H65" s="130">
        <f t="shared" si="5"/>
        <v>0</v>
      </c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3"/>
      <c r="AF65" s="3"/>
    </row>
    <row r="66" spans="2:32" ht="15.5" x14ac:dyDescent="0.35">
      <c r="B66" s="3"/>
      <c r="C66" s="363"/>
      <c r="D66" s="19" t="s">
        <v>145</v>
      </c>
      <c r="E66" s="21"/>
      <c r="F66" s="73" t="s">
        <v>162</v>
      </c>
      <c r="G66" s="90"/>
      <c r="H66" s="130">
        <f t="shared" si="5"/>
        <v>0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1"/>
      <c r="AF66" s="3"/>
    </row>
    <row r="67" spans="2:32" ht="15.5" x14ac:dyDescent="0.35">
      <c r="B67" s="3"/>
      <c r="C67" s="363"/>
      <c r="D67" s="19" t="s">
        <v>111</v>
      </c>
      <c r="E67" s="21"/>
      <c r="F67" s="73" t="s">
        <v>162</v>
      </c>
      <c r="G67" s="90"/>
      <c r="H67" s="130">
        <f t="shared" si="5"/>
        <v>0</v>
      </c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1"/>
      <c r="AF67" s="3"/>
    </row>
    <row r="68" spans="2:32" ht="15.5" x14ac:dyDescent="0.35">
      <c r="B68" s="3"/>
      <c r="C68" s="363"/>
      <c r="D68" s="19" t="s">
        <v>163</v>
      </c>
      <c r="E68" s="21"/>
      <c r="F68" s="73" t="s">
        <v>162</v>
      </c>
      <c r="G68" s="90"/>
      <c r="H68" s="130">
        <f t="shared" si="5"/>
        <v>0</v>
      </c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1"/>
      <c r="AF68" s="3"/>
    </row>
    <row r="69" spans="2:32" ht="15.5" x14ac:dyDescent="0.35">
      <c r="B69" s="3"/>
      <c r="C69" s="363"/>
      <c r="D69" s="134" t="s">
        <v>165</v>
      </c>
      <c r="E69" s="135"/>
      <c r="F69" s="136" t="s">
        <v>162</v>
      </c>
      <c r="G69" s="137">
        <f>SUM(G63:G68)</f>
        <v>0</v>
      </c>
      <c r="H69" s="138">
        <f t="shared" si="5"/>
        <v>0</v>
      </c>
      <c r="I69" s="137">
        <f t="shared" ref="I69:AE69" si="6">SUM(I63:I68)</f>
        <v>0</v>
      </c>
      <c r="J69" s="137">
        <f t="shared" si="6"/>
        <v>0</v>
      </c>
      <c r="K69" s="137">
        <f t="shared" si="6"/>
        <v>0</v>
      </c>
      <c r="L69" s="137">
        <f t="shared" si="6"/>
        <v>0</v>
      </c>
      <c r="M69" s="137">
        <f t="shared" si="6"/>
        <v>0</v>
      </c>
      <c r="N69" s="137">
        <f t="shared" si="6"/>
        <v>0</v>
      </c>
      <c r="O69" s="137">
        <f t="shared" si="6"/>
        <v>0</v>
      </c>
      <c r="P69" s="137">
        <f t="shared" si="6"/>
        <v>0</v>
      </c>
      <c r="Q69" s="137">
        <f t="shared" si="6"/>
        <v>0</v>
      </c>
      <c r="R69" s="137">
        <f t="shared" si="6"/>
        <v>0</v>
      </c>
      <c r="S69" s="137">
        <f t="shared" si="6"/>
        <v>0</v>
      </c>
      <c r="T69" s="137">
        <f t="shared" si="6"/>
        <v>0</v>
      </c>
      <c r="U69" s="137">
        <f t="shared" si="6"/>
        <v>0</v>
      </c>
      <c r="V69" s="137">
        <f t="shared" si="6"/>
        <v>0</v>
      </c>
      <c r="W69" s="137">
        <f t="shared" si="6"/>
        <v>0</v>
      </c>
      <c r="X69" s="137">
        <f t="shared" si="6"/>
        <v>0</v>
      </c>
      <c r="Y69" s="137">
        <f t="shared" si="6"/>
        <v>0</v>
      </c>
      <c r="Z69" s="137">
        <f t="shared" si="6"/>
        <v>0</v>
      </c>
      <c r="AA69" s="137">
        <f t="shared" si="6"/>
        <v>0</v>
      </c>
      <c r="AB69" s="137">
        <f t="shared" si="6"/>
        <v>0</v>
      </c>
      <c r="AC69" s="137">
        <f t="shared" si="6"/>
        <v>0</v>
      </c>
      <c r="AD69" s="137">
        <f t="shared" si="6"/>
        <v>0</v>
      </c>
      <c r="AE69" s="139">
        <f t="shared" si="6"/>
        <v>0</v>
      </c>
      <c r="AF69" s="3"/>
    </row>
    <row r="70" spans="2:32" ht="15.5" x14ac:dyDescent="0.35">
      <c r="B70" s="3"/>
      <c r="C70" s="18"/>
      <c r="D70" s="34"/>
      <c r="E70" s="21"/>
      <c r="F70" s="73"/>
      <c r="G70" s="92"/>
      <c r="H70" s="92"/>
      <c r="I70" s="144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2"/>
      <c r="AF70" s="3"/>
    </row>
    <row r="71" spans="2:32" ht="15.5" x14ac:dyDescent="0.35">
      <c r="B71" s="3"/>
      <c r="C71" s="145" t="s">
        <v>298</v>
      </c>
      <c r="D71" s="134"/>
      <c r="E71" s="135"/>
      <c r="F71" s="136" t="s">
        <v>162</v>
      </c>
      <c r="G71" s="146"/>
      <c r="H71" s="138">
        <f>SUM(I71:AE71)</f>
        <v>0</v>
      </c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7"/>
      <c r="AF71" s="3"/>
    </row>
    <row r="72" spans="2:32" ht="16" thickBot="1" x14ac:dyDescent="0.4">
      <c r="B72" s="3"/>
      <c r="C72" s="38"/>
      <c r="D72" s="19"/>
      <c r="E72" s="21"/>
      <c r="F72" s="73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148"/>
      <c r="AF72" s="3"/>
    </row>
    <row r="73" spans="2:32" ht="16" thickBot="1" x14ac:dyDescent="0.4">
      <c r="B73" s="3"/>
      <c r="C73" s="149" t="s">
        <v>299</v>
      </c>
      <c r="D73" s="150"/>
      <c r="E73" s="106"/>
      <c r="F73" s="107" t="s">
        <v>162</v>
      </c>
      <c r="G73" s="151">
        <f>SUM(G60,G71,G69)</f>
        <v>0</v>
      </c>
      <c r="H73" s="151">
        <f>SUM(I73:AE73)</f>
        <v>0</v>
      </c>
      <c r="I73" s="152">
        <f>SUM(I71,I69,I60)</f>
        <v>0</v>
      </c>
      <c r="J73" s="151">
        <f t="shared" ref="J73:AE73" si="7">SUM(J71,J69,J60)</f>
        <v>0</v>
      </c>
      <c r="K73" s="151">
        <f t="shared" si="7"/>
        <v>0</v>
      </c>
      <c r="L73" s="151">
        <f t="shared" si="7"/>
        <v>0</v>
      </c>
      <c r="M73" s="151">
        <f t="shared" si="7"/>
        <v>0</v>
      </c>
      <c r="N73" s="151">
        <f t="shared" si="7"/>
        <v>0</v>
      </c>
      <c r="O73" s="151">
        <f t="shared" si="7"/>
        <v>0</v>
      </c>
      <c r="P73" s="151">
        <f t="shared" si="7"/>
        <v>0</v>
      </c>
      <c r="Q73" s="151">
        <f t="shared" si="7"/>
        <v>0</v>
      </c>
      <c r="R73" s="151">
        <f t="shared" si="7"/>
        <v>0</v>
      </c>
      <c r="S73" s="151">
        <f t="shared" si="7"/>
        <v>0</v>
      </c>
      <c r="T73" s="151">
        <f t="shared" si="7"/>
        <v>0</v>
      </c>
      <c r="U73" s="151">
        <f t="shared" si="7"/>
        <v>0</v>
      </c>
      <c r="V73" s="151">
        <f t="shared" si="7"/>
        <v>0</v>
      </c>
      <c r="W73" s="151">
        <f t="shared" si="7"/>
        <v>0</v>
      </c>
      <c r="X73" s="151">
        <f t="shared" si="7"/>
        <v>0</v>
      </c>
      <c r="Y73" s="151">
        <f t="shared" si="7"/>
        <v>0</v>
      </c>
      <c r="Z73" s="151">
        <f t="shared" si="7"/>
        <v>0</v>
      </c>
      <c r="AA73" s="151">
        <f t="shared" si="7"/>
        <v>0</v>
      </c>
      <c r="AB73" s="151">
        <f t="shared" si="7"/>
        <v>0</v>
      </c>
      <c r="AC73" s="151">
        <f t="shared" si="7"/>
        <v>0</v>
      </c>
      <c r="AD73" s="151">
        <f t="shared" si="7"/>
        <v>0</v>
      </c>
      <c r="AE73" s="153">
        <f t="shared" si="7"/>
        <v>0</v>
      </c>
      <c r="AF73" s="3"/>
    </row>
    <row r="74" spans="2:32" ht="15.5" x14ac:dyDescent="0.35">
      <c r="B74" s="3"/>
      <c r="C74" s="18"/>
      <c r="D74" s="126"/>
      <c r="E74" s="21"/>
      <c r="F74" s="73"/>
      <c r="G74" s="92"/>
      <c r="H74" s="92"/>
      <c r="I74" s="154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148"/>
      <c r="AF74" s="3"/>
    </row>
    <row r="75" spans="2:32" x14ac:dyDescent="0.35">
      <c r="B75" s="3"/>
      <c r="C75" s="61" t="s">
        <v>166</v>
      </c>
      <c r="D75" s="34"/>
      <c r="E75" s="21"/>
      <c r="F75" s="73"/>
      <c r="G75" s="21"/>
      <c r="H75" s="21"/>
      <c r="I75" s="63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35"/>
      <c r="AF75" s="3"/>
    </row>
    <row r="76" spans="2:32" ht="15.5" x14ac:dyDescent="0.35">
      <c r="B76" s="3"/>
      <c r="C76" s="366" t="s">
        <v>167</v>
      </c>
      <c r="D76" s="65" t="s">
        <v>168</v>
      </c>
      <c r="E76" s="68"/>
      <c r="F76" s="67" t="s">
        <v>162</v>
      </c>
      <c r="G76" s="127"/>
      <c r="H76" s="128">
        <f t="shared" ref="H76:H81" si="8">SUM(I76:AE76)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9"/>
      <c r="AF76" s="3"/>
    </row>
    <row r="77" spans="2:32" ht="15.5" x14ac:dyDescent="0.35">
      <c r="B77" s="3"/>
      <c r="C77" s="363"/>
      <c r="D77" s="19" t="s">
        <v>169</v>
      </c>
      <c r="E77" s="21"/>
      <c r="F77" s="73" t="s">
        <v>162</v>
      </c>
      <c r="G77" s="90"/>
      <c r="H77" s="130">
        <f t="shared" si="8"/>
        <v>0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1"/>
      <c r="AF77" s="3"/>
    </row>
    <row r="78" spans="2:32" ht="15.5" x14ac:dyDescent="0.35">
      <c r="B78" s="3"/>
      <c r="C78" s="363"/>
      <c r="D78" s="19" t="s">
        <v>170</v>
      </c>
      <c r="E78" s="21"/>
      <c r="F78" s="73" t="s">
        <v>162</v>
      </c>
      <c r="G78" s="90"/>
      <c r="H78" s="130">
        <f t="shared" si="8"/>
        <v>0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1"/>
      <c r="AF78" s="3"/>
    </row>
    <row r="79" spans="2:32" ht="15.5" x14ac:dyDescent="0.35">
      <c r="B79" s="3"/>
      <c r="C79" s="363"/>
      <c r="D79" s="19" t="s">
        <v>171</v>
      </c>
      <c r="E79" s="21"/>
      <c r="F79" s="73" t="s">
        <v>162</v>
      </c>
      <c r="G79" s="90"/>
      <c r="H79" s="130">
        <f t="shared" si="8"/>
        <v>0</v>
      </c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1"/>
      <c r="AF79" s="3"/>
    </row>
    <row r="80" spans="2:32" ht="15.5" x14ac:dyDescent="0.35">
      <c r="B80" s="3"/>
      <c r="C80" s="363"/>
      <c r="D80" s="19" t="s">
        <v>172</v>
      </c>
      <c r="E80" s="21"/>
      <c r="F80" s="73" t="s">
        <v>162</v>
      </c>
      <c r="G80" s="90"/>
      <c r="H80" s="130">
        <f t="shared" si="8"/>
        <v>0</v>
      </c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1"/>
      <c r="AF80" s="3"/>
    </row>
    <row r="81" spans="2:32" ht="15.5" x14ac:dyDescent="0.35">
      <c r="B81" s="3"/>
      <c r="C81" s="363"/>
      <c r="D81" s="155" t="s">
        <v>173</v>
      </c>
      <c r="E81" s="156"/>
      <c r="F81" s="136" t="s">
        <v>162</v>
      </c>
      <c r="G81" s="137">
        <f>SUM(G76:G80)</f>
        <v>0</v>
      </c>
      <c r="H81" s="138">
        <f t="shared" si="8"/>
        <v>0</v>
      </c>
      <c r="I81" s="157">
        <f t="shared" ref="I81:AE81" si="9">SUM(I76:I80)</f>
        <v>0</v>
      </c>
      <c r="J81" s="158">
        <f t="shared" si="9"/>
        <v>0</v>
      </c>
      <c r="K81" s="158">
        <f t="shared" si="9"/>
        <v>0</v>
      </c>
      <c r="L81" s="158">
        <f t="shared" si="9"/>
        <v>0</v>
      </c>
      <c r="M81" s="158">
        <f t="shared" si="9"/>
        <v>0</v>
      </c>
      <c r="N81" s="158">
        <f t="shared" si="9"/>
        <v>0</v>
      </c>
      <c r="O81" s="158">
        <f t="shared" si="9"/>
        <v>0</v>
      </c>
      <c r="P81" s="158">
        <f t="shared" si="9"/>
        <v>0</v>
      </c>
      <c r="Q81" s="158">
        <f t="shared" si="9"/>
        <v>0</v>
      </c>
      <c r="R81" s="158">
        <f t="shared" si="9"/>
        <v>0</v>
      </c>
      <c r="S81" s="158">
        <f t="shared" si="9"/>
        <v>0</v>
      </c>
      <c r="T81" s="158">
        <f t="shared" si="9"/>
        <v>0</v>
      </c>
      <c r="U81" s="158">
        <f t="shared" si="9"/>
        <v>0</v>
      </c>
      <c r="V81" s="158">
        <f t="shared" si="9"/>
        <v>0</v>
      </c>
      <c r="W81" s="158">
        <f t="shared" si="9"/>
        <v>0</v>
      </c>
      <c r="X81" s="158">
        <f t="shared" si="9"/>
        <v>0</v>
      </c>
      <c r="Y81" s="158">
        <f t="shared" si="9"/>
        <v>0</v>
      </c>
      <c r="Z81" s="158">
        <f t="shared" si="9"/>
        <v>0</v>
      </c>
      <c r="AA81" s="158">
        <f t="shared" si="9"/>
        <v>0</v>
      </c>
      <c r="AB81" s="158">
        <f t="shared" si="9"/>
        <v>0</v>
      </c>
      <c r="AC81" s="158">
        <f t="shared" si="9"/>
        <v>0</v>
      </c>
      <c r="AD81" s="158">
        <f t="shared" si="9"/>
        <v>0</v>
      </c>
      <c r="AE81" s="159">
        <f t="shared" si="9"/>
        <v>0</v>
      </c>
      <c r="AF81" s="3"/>
    </row>
    <row r="82" spans="2:32" ht="15.5" x14ac:dyDescent="0.35">
      <c r="B82" s="3"/>
      <c r="C82" s="18"/>
      <c r="D82" s="34"/>
      <c r="E82" s="21"/>
      <c r="F82" s="73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2"/>
      <c r="AF82" s="3"/>
    </row>
    <row r="83" spans="2:32" x14ac:dyDescent="0.35">
      <c r="B83" s="3"/>
      <c r="C83" s="160"/>
      <c r="D83" s="126"/>
      <c r="E83" s="21"/>
      <c r="F83" s="73"/>
      <c r="G83" s="21"/>
      <c r="H83" s="63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35"/>
      <c r="AF83" s="3"/>
    </row>
    <row r="84" spans="2:32" ht="15.5" x14ac:dyDescent="0.35">
      <c r="B84" s="3"/>
      <c r="C84" s="363" t="s">
        <v>139</v>
      </c>
      <c r="D84" s="65" t="s">
        <v>168</v>
      </c>
      <c r="E84" s="68"/>
      <c r="F84" s="67" t="s">
        <v>162</v>
      </c>
      <c r="G84" s="127"/>
      <c r="H84" s="128">
        <f t="shared" ref="H84:H89" si="10">SUM(I84:AE84)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9"/>
      <c r="AF84" s="3"/>
    </row>
    <row r="85" spans="2:32" ht="15.5" x14ac:dyDescent="0.35">
      <c r="B85" s="3"/>
      <c r="C85" s="363"/>
      <c r="D85" s="19" t="s">
        <v>169</v>
      </c>
      <c r="E85" s="21"/>
      <c r="F85" s="73" t="s">
        <v>162</v>
      </c>
      <c r="G85" s="90"/>
      <c r="H85" s="130">
        <f t="shared" si="10"/>
        <v>0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1"/>
      <c r="AF85" s="3"/>
    </row>
    <row r="86" spans="2:32" ht="15.5" x14ac:dyDescent="0.35">
      <c r="B86" s="3"/>
      <c r="C86" s="363"/>
      <c r="D86" s="19" t="s">
        <v>170</v>
      </c>
      <c r="E86" s="21"/>
      <c r="F86" s="73" t="s">
        <v>162</v>
      </c>
      <c r="G86" s="90"/>
      <c r="H86" s="130">
        <f t="shared" si="10"/>
        <v>0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1"/>
      <c r="AF86" s="3"/>
    </row>
    <row r="87" spans="2:32" ht="15.5" x14ac:dyDescent="0.35">
      <c r="B87" s="3"/>
      <c r="C87" s="363"/>
      <c r="D87" s="19" t="s">
        <v>174</v>
      </c>
      <c r="E87" s="21"/>
      <c r="F87" s="73" t="s">
        <v>162</v>
      </c>
      <c r="G87" s="90"/>
      <c r="H87" s="130">
        <f t="shared" si="10"/>
        <v>0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1"/>
      <c r="AF87" s="3"/>
    </row>
    <row r="88" spans="2:32" ht="15.5" x14ac:dyDescent="0.35">
      <c r="B88" s="3"/>
      <c r="C88" s="363"/>
      <c r="D88" s="19" t="s">
        <v>172</v>
      </c>
      <c r="E88" s="21"/>
      <c r="F88" s="73" t="s">
        <v>162</v>
      </c>
      <c r="G88" s="90"/>
      <c r="H88" s="130">
        <f t="shared" si="10"/>
        <v>0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1"/>
      <c r="AF88" s="3"/>
    </row>
    <row r="89" spans="2:32" ht="15.5" x14ac:dyDescent="0.35">
      <c r="B89" s="3"/>
      <c r="C89" s="363"/>
      <c r="D89" s="155" t="s">
        <v>175</v>
      </c>
      <c r="E89" s="156"/>
      <c r="F89" s="136" t="s">
        <v>162</v>
      </c>
      <c r="G89" s="137">
        <f>SUM(G84:G88)</f>
        <v>0</v>
      </c>
      <c r="H89" s="138">
        <f t="shared" si="10"/>
        <v>0</v>
      </c>
      <c r="I89" s="157">
        <f t="shared" ref="I89:AE89" si="11">SUM(I84:I88)</f>
        <v>0</v>
      </c>
      <c r="J89" s="158">
        <f t="shared" si="11"/>
        <v>0</v>
      </c>
      <c r="K89" s="158">
        <f t="shared" si="11"/>
        <v>0</v>
      </c>
      <c r="L89" s="158">
        <f t="shared" si="11"/>
        <v>0</v>
      </c>
      <c r="M89" s="158">
        <f t="shared" si="11"/>
        <v>0</v>
      </c>
      <c r="N89" s="158">
        <f t="shared" si="11"/>
        <v>0</v>
      </c>
      <c r="O89" s="158">
        <f t="shared" si="11"/>
        <v>0</v>
      </c>
      <c r="P89" s="158">
        <f t="shared" si="11"/>
        <v>0</v>
      </c>
      <c r="Q89" s="158">
        <f t="shared" si="11"/>
        <v>0</v>
      </c>
      <c r="R89" s="158">
        <f t="shared" si="11"/>
        <v>0</v>
      </c>
      <c r="S89" s="158">
        <f t="shared" si="11"/>
        <v>0</v>
      </c>
      <c r="T89" s="158">
        <f t="shared" si="11"/>
        <v>0</v>
      </c>
      <c r="U89" s="158">
        <f t="shared" si="11"/>
        <v>0</v>
      </c>
      <c r="V89" s="158">
        <f t="shared" si="11"/>
        <v>0</v>
      </c>
      <c r="W89" s="158">
        <f t="shared" si="11"/>
        <v>0</v>
      </c>
      <c r="X89" s="158">
        <f t="shared" si="11"/>
        <v>0</v>
      </c>
      <c r="Y89" s="158">
        <f t="shared" si="11"/>
        <v>0</v>
      </c>
      <c r="Z89" s="158">
        <f t="shared" si="11"/>
        <v>0</v>
      </c>
      <c r="AA89" s="158">
        <f t="shared" si="11"/>
        <v>0</v>
      </c>
      <c r="AB89" s="158">
        <f t="shared" si="11"/>
        <v>0</v>
      </c>
      <c r="AC89" s="158">
        <f t="shared" si="11"/>
        <v>0</v>
      </c>
      <c r="AD89" s="158">
        <f t="shared" si="11"/>
        <v>0</v>
      </c>
      <c r="AE89" s="159">
        <f t="shared" si="11"/>
        <v>0</v>
      </c>
      <c r="AF89" s="3"/>
    </row>
    <row r="90" spans="2:32" ht="15.5" x14ac:dyDescent="0.35">
      <c r="B90" s="3"/>
      <c r="C90" s="18"/>
      <c r="D90" s="34"/>
      <c r="E90" s="21"/>
      <c r="F90" s="73"/>
      <c r="G90" s="141"/>
      <c r="H90" s="144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2"/>
      <c r="AF90" s="3"/>
    </row>
    <row r="91" spans="2:32" ht="15.5" x14ac:dyDescent="0.35">
      <c r="B91" s="3"/>
      <c r="C91" s="363" t="s">
        <v>160</v>
      </c>
      <c r="D91" s="65" t="s">
        <v>168</v>
      </c>
      <c r="E91" s="68"/>
      <c r="F91" s="67" t="s">
        <v>162</v>
      </c>
      <c r="G91" s="127"/>
      <c r="H91" s="128">
        <f t="shared" ref="H91:H96" si="12">SUM(I91:AE91)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9"/>
      <c r="AF91" s="3"/>
    </row>
    <row r="92" spans="2:32" ht="15.5" x14ac:dyDescent="0.35">
      <c r="B92" s="3"/>
      <c r="C92" s="363"/>
      <c r="D92" s="19" t="s">
        <v>169</v>
      </c>
      <c r="E92" s="21"/>
      <c r="F92" s="73" t="s">
        <v>162</v>
      </c>
      <c r="G92" s="90"/>
      <c r="H92" s="130">
        <f t="shared" si="12"/>
        <v>0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1"/>
      <c r="AF92" s="3"/>
    </row>
    <row r="93" spans="2:32" ht="15.5" x14ac:dyDescent="0.35">
      <c r="B93" s="3"/>
      <c r="C93" s="363"/>
      <c r="D93" s="19" t="s">
        <v>170</v>
      </c>
      <c r="E93" s="21"/>
      <c r="F93" s="73" t="s">
        <v>162</v>
      </c>
      <c r="G93" s="90"/>
      <c r="H93" s="130">
        <f t="shared" si="12"/>
        <v>0</v>
      </c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1"/>
      <c r="AF93" s="3"/>
    </row>
    <row r="94" spans="2:32" ht="15.5" x14ac:dyDescent="0.35">
      <c r="B94" s="3"/>
      <c r="C94" s="363"/>
      <c r="D94" s="19" t="s">
        <v>174</v>
      </c>
      <c r="E94" s="21"/>
      <c r="F94" s="73" t="s">
        <v>162</v>
      </c>
      <c r="G94" s="90"/>
      <c r="H94" s="130">
        <f t="shared" si="12"/>
        <v>0</v>
      </c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1"/>
      <c r="AF94" s="3"/>
    </row>
    <row r="95" spans="2:32" ht="15.5" x14ac:dyDescent="0.35">
      <c r="B95" s="3"/>
      <c r="C95" s="363"/>
      <c r="D95" s="19" t="s">
        <v>172</v>
      </c>
      <c r="E95" s="21"/>
      <c r="F95" s="73" t="s">
        <v>162</v>
      </c>
      <c r="G95" s="90"/>
      <c r="H95" s="130">
        <f t="shared" si="12"/>
        <v>0</v>
      </c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1"/>
      <c r="AF95" s="3"/>
    </row>
    <row r="96" spans="2:32" ht="15.5" x14ac:dyDescent="0.35">
      <c r="B96" s="3"/>
      <c r="C96" s="363"/>
      <c r="D96" s="155" t="s">
        <v>176</v>
      </c>
      <c r="E96" s="156"/>
      <c r="F96" s="136" t="s">
        <v>162</v>
      </c>
      <c r="G96" s="137">
        <f>SUM(G91:G95)</f>
        <v>0</v>
      </c>
      <c r="H96" s="138">
        <f t="shared" si="12"/>
        <v>0</v>
      </c>
      <c r="I96" s="157">
        <f t="shared" ref="I96:AE96" si="13">SUM(I91:I95)</f>
        <v>0</v>
      </c>
      <c r="J96" s="158">
        <f t="shared" si="13"/>
        <v>0</v>
      </c>
      <c r="K96" s="158">
        <f t="shared" si="13"/>
        <v>0</v>
      </c>
      <c r="L96" s="158">
        <f t="shared" si="13"/>
        <v>0</v>
      </c>
      <c r="M96" s="158">
        <f t="shared" si="13"/>
        <v>0</v>
      </c>
      <c r="N96" s="158">
        <f t="shared" si="13"/>
        <v>0</v>
      </c>
      <c r="O96" s="158">
        <f t="shared" si="13"/>
        <v>0</v>
      </c>
      <c r="P96" s="158">
        <f t="shared" si="13"/>
        <v>0</v>
      </c>
      <c r="Q96" s="158">
        <f t="shared" si="13"/>
        <v>0</v>
      </c>
      <c r="R96" s="158">
        <f t="shared" si="13"/>
        <v>0</v>
      </c>
      <c r="S96" s="158">
        <f t="shared" si="13"/>
        <v>0</v>
      </c>
      <c r="T96" s="158">
        <f t="shared" si="13"/>
        <v>0</v>
      </c>
      <c r="U96" s="158">
        <f t="shared" si="13"/>
        <v>0</v>
      </c>
      <c r="V96" s="158">
        <f t="shared" si="13"/>
        <v>0</v>
      </c>
      <c r="W96" s="158">
        <f t="shared" si="13"/>
        <v>0</v>
      </c>
      <c r="X96" s="158">
        <f t="shared" si="13"/>
        <v>0</v>
      </c>
      <c r="Y96" s="158">
        <f t="shared" si="13"/>
        <v>0</v>
      </c>
      <c r="Z96" s="158">
        <f t="shared" si="13"/>
        <v>0</v>
      </c>
      <c r="AA96" s="158">
        <f t="shared" si="13"/>
        <v>0</v>
      </c>
      <c r="AB96" s="158">
        <f t="shared" si="13"/>
        <v>0</v>
      </c>
      <c r="AC96" s="158">
        <f t="shared" si="13"/>
        <v>0</v>
      </c>
      <c r="AD96" s="158">
        <f t="shared" si="13"/>
        <v>0</v>
      </c>
      <c r="AE96" s="159">
        <f t="shared" si="13"/>
        <v>0</v>
      </c>
      <c r="AF96" s="3"/>
    </row>
    <row r="97" spans="2:32" ht="16" thickBot="1" x14ac:dyDescent="0.4">
      <c r="B97" s="3"/>
      <c r="C97" s="18"/>
      <c r="D97" s="19"/>
      <c r="E97" s="21"/>
      <c r="F97" s="73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148"/>
      <c r="AF97" s="3"/>
    </row>
    <row r="98" spans="2:32" ht="16" thickBot="1" x14ac:dyDescent="0.4">
      <c r="B98" s="3"/>
      <c r="C98" s="149" t="s">
        <v>177</v>
      </c>
      <c r="D98" s="150"/>
      <c r="E98" s="106"/>
      <c r="F98" s="107" t="s">
        <v>162</v>
      </c>
      <c r="G98" s="151">
        <f>SUM(G81,G89,G96)</f>
        <v>0</v>
      </c>
      <c r="H98" s="151">
        <f>SUM(I98:AE98)</f>
        <v>0</v>
      </c>
      <c r="I98" s="152">
        <f>SUM(I96,I89,I81)</f>
        <v>0</v>
      </c>
      <c r="J98" s="151">
        <f t="shared" ref="J98:AE98" si="14">SUM(J96,J84)</f>
        <v>0</v>
      </c>
      <c r="K98" s="151">
        <f t="shared" si="14"/>
        <v>0</v>
      </c>
      <c r="L98" s="151">
        <f t="shared" si="14"/>
        <v>0</v>
      </c>
      <c r="M98" s="151">
        <f t="shared" si="14"/>
        <v>0</v>
      </c>
      <c r="N98" s="151">
        <f t="shared" si="14"/>
        <v>0</v>
      </c>
      <c r="O98" s="151">
        <f t="shared" si="14"/>
        <v>0</v>
      </c>
      <c r="P98" s="151">
        <f t="shared" si="14"/>
        <v>0</v>
      </c>
      <c r="Q98" s="151">
        <f t="shared" si="14"/>
        <v>0</v>
      </c>
      <c r="R98" s="151">
        <f t="shared" si="14"/>
        <v>0</v>
      </c>
      <c r="S98" s="151">
        <f t="shared" si="14"/>
        <v>0</v>
      </c>
      <c r="T98" s="151">
        <f t="shared" si="14"/>
        <v>0</v>
      </c>
      <c r="U98" s="151">
        <f t="shared" si="14"/>
        <v>0</v>
      </c>
      <c r="V98" s="151">
        <f t="shared" si="14"/>
        <v>0</v>
      </c>
      <c r="W98" s="151">
        <f t="shared" si="14"/>
        <v>0</v>
      </c>
      <c r="X98" s="151">
        <f t="shared" si="14"/>
        <v>0</v>
      </c>
      <c r="Y98" s="151">
        <f t="shared" si="14"/>
        <v>0</v>
      </c>
      <c r="Z98" s="151">
        <f t="shared" si="14"/>
        <v>0</v>
      </c>
      <c r="AA98" s="151">
        <f t="shared" si="14"/>
        <v>0</v>
      </c>
      <c r="AB98" s="151">
        <f t="shared" si="14"/>
        <v>0</v>
      </c>
      <c r="AC98" s="151">
        <f t="shared" si="14"/>
        <v>0</v>
      </c>
      <c r="AD98" s="151">
        <f t="shared" si="14"/>
        <v>0</v>
      </c>
      <c r="AE98" s="153">
        <f t="shared" si="14"/>
        <v>0</v>
      </c>
      <c r="AF98" s="3"/>
    </row>
    <row r="99" spans="2:32" ht="15.5" x14ac:dyDescent="0.35">
      <c r="B99" s="3"/>
      <c r="C99" s="18"/>
      <c r="D99" s="126"/>
      <c r="E99" s="21"/>
      <c r="F99" s="73"/>
      <c r="G99" s="92"/>
      <c r="H99" s="92"/>
      <c r="I99" s="154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148"/>
      <c r="AF99" s="3"/>
    </row>
    <row r="100" spans="2:32" ht="15.5" x14ac:dyDescent="0.35">
      <c r="B100" s="3"/>
      <c r="C100" s="61" t="s">
        <v>178</v>
      </c>
      <c r="D100" s="126"/>
      <c r="E100" s="21"/>
      <c r="F100" s="73"/>
      <c r="G100" s="21"/>
      <c r="H100" s="141"/>
      <c r="I100" s="144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2"/>
      <c r="AF100" s="3"/>
    </row>
    <row r="101" spans="2:32" ht="15.5" x14ac:dyDescent="0.35">
      <c r="B101" s="3"/>
      <c r="C101" s="366" t="s">
        <v>179</v>
      </c>
      <c r="D101" s="65" t="s">
        <v>170</v>
      </c>
      <c r="E101" s="68"/>
      <c r="F101" s="67" t="s">
        <v>162</v>
      </c>
      <c r="G101" s="127"/>
      <c r="H101" s="161">
        <f>SUM(I101:AE101)</f>
        <v>0</v>
      </c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9"/>
      <c r="AF101" s="3"/>
    </row>
    <row r="102" spans="2:32" ht="15.5" x14ac:dyDescent="0.35">
      <c r="B102" s="3"/>
      <c r="C102" s="363"/>
      <c r="D102" s="19" t="s">
        <v>174</v>
      </c>
      <c r="E102" s="21"/>
      <c r="F102" s="73" t="s">
        <v>162</v>
      </c>
      <c r="G102" s="90"/>
      <c r="H102" s="162">
        <f>SUM(I102:AE102)</f>
        <v>0</v>
      </c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1"/>
      <c r="AF102" s="3"/>
    </row>
    <row r="103" spans="2:32" ht="15.5" x14ac:dyDescent="0.35">
      <c r="B103" s="3"/>
      <c r="C103" s="363"/>
      <c r="D103" s="19" t="s">
        <v>172</v>
      </c>
      <c r="E103" s="21"/>
      <c r="F103" s="73" t="s">
        <v>162</v>
      </c>
      <c r="G103" s="90"/>
      <c r="H103" s="162">
        <f>SUM(I103:AE103)</f>
        <v>0</v>
      </c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1"/>
      <c r="AF103" s="3"/>
    </row>
    <row r="104" spans="2:32" ht="15.5" x14ac:dyDescent="0.35">
      <c r="B104" s="3"/>
      <c r="C104" s="363"/>
      <c r="D104" s="155" t="s">
        <v>180</v>
      </c>
      <c r="E104" s="135"/>
      <c r="F104" s="136" t="s">
        <v>162</v>
      </c>
      <c r="G104" s="137">
        <f t="shared" ref="G104:AE104" si="15">SUM(G101:G103)</f>
        <v>0</v>
      </c>
      <c r="H104" s="163">
        <f t="shared" si="15"/>
        <v>0</v>
      </c>
      <c r="I104" s="157">
        <f t="shared" si="15"/>
        <v>0</v>
      </c>
      <c r="J104" s="158">
        <f t="shared" si="15"/>
        <v>0</v>
      </c>
      <c r="K104" s="158">
        <f t="shared" si="15"/>
        <v>0</v>
      </c>
      <c r="L104" s="158">
        <f t="shared" si="15"/>
        <v>0</v>
      </c>
      <c r="M104" s="158">
        <f t="shared" si="15"/>
        <v>0</v>
      </c>
      <c r="N104" s="158">
        <f t="shared" si="15"/>
        <v>0</v>
      </c>
      <c r="O104" s="158">
        <f t="shared" si="15"/>
        <v>0</v>
      </c>
      <c r="P104" s="158">
        <f t="shared" si="15"/>
        <v>0</v>
      </c>
      <c r="Q104" s="158">
        <f t="shared" si="15"/>
        <v>0</v>
      </c>
      <c r="R104" s="158">
        <f t="shared" si="15"/>
        <v>0</v>
      </c>
      <c r="S104" s="158">
        <f t="shared" si="15"/>
        <v>0</v>
      </c>
      <c r="T104" s="158">
        <f t="shared" si="15"/>
        <v>0</v>
      </c>
      <c r="U104" s="158">
        <f t="shared" si="15"/>
        <v>0</v>
      </c>
      <c r="V104" s="158">
        <f t="shared" si="15"/>
        <v>0</v>
      </c>
      <c r="W104" s="158">
        <f t="shared" si="15"/>
        <v>0</v>
      </c>
      <c r="X104" s="158">
        <f t="shared" si="15"/>
        <v>0</v>
      </c>
      <c r="Y104" s="158">
        <f t="shared" si="15"/>
        <v>0</v>
      </c>
      <c r="Z104" s="158">
        <f t="shared" si="15"/>
        <v>0</v>
      </c>
      <c r="AA104" s="158">
        <f t="shared" si="15"/>
        <v>0</v>
      </c>
      <c r="AB104" s="158">
        <f t="shared" si="15"/>
        <v>0</v>
      </c>
      <c r="AC104" s="158">
        <f t="shared" si="15"/>
        <v>0</v>
      </c>
      <c r="AD104" s="158">
        <f t="shared" si="15"/>
        <v>0</v>
      </c>
      <c r="AE104" s="159">
        <f t="shared" si="15"/>
        <v>0</v>
      </c>
      <c r="AF104" s="3"/>
    </row>
    <row r="105" spans="2:32" ht="15.5" x14ac:dyDescent="0.35">
      <c r="B105" s="3"/>
      <c r="C105" s="18"/>
      <c r="D105" s="34"/>
      <c r="E105" s="21"/>
      <c r="F105" s="73"/>
      <c r="G105" s="141"/>
      <c r="H105" s="141"/>
      <c r="I105" s="144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2"/>
      <c r="AF105" s="3"/>
    </row>
    <row r="106" spans="2:32" ht="15.5" x14ac:dyDescent="0.35">
      <c r="B106" s="3"/>
      <c r="C106" s="363" t="s">
        <v>139</v>
      </c>
      <c r="D106" s="65" t="s">
        <v>170</v>
      </c>
      <c r="E106" s="68"/>
      <c r="F106" s="67" t="s">
        <v>162</v>
      </c>
      <c r="G106" s="127"/>
      <c r="H106" s="161">
        <f>SUM(I106:AE106)</f>
        <v>0</v>
      </c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9"/>
      <c r="AF106" s="3"/>
    </row>
    <row r="107" spans="2:32" ht="15.5" x14ac:dyDescent="0.35">
      <c r="B107" s="3"/>
      <c r="C107" s="363"/>
      <c r="D107" s="19" t="s">
        <v>174</v>
      </c>
      <c r="E107" s="21"/>
      <c r="F107" s="73" t="s">
        <v>162</v>
      </c>
      <c r="G107" s="90"/>
      <c r="H107" s="162">
        <f>SUM(I107:AE107)</f>
        <v>0</v>
      </c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1"/>
      <c r="AF107" s="3"/>
    </row>
    <row r="108" spans="2:32" ht="15.5" x14ac:dyDescent="0.35">
      <c r="B108" s="3"/>
      <c r="C108" s="363"/>
      <c r="D108" s="19" t="s">
        <v>172</v>
      </c>
      <c r="E108" s="21"/>
      <c r="F108" s="73" t="s">
        <v>162</v>
      </c>
      <c r="G108" s="90"/>
      <c r="H108" s="162">
        <f>SUM(I108:AE108)</f>
        <v>0</v>
      </c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1"/>
      <c r="AF108" s="3"/>
    </row>
    <row r="109" spans="2:32" ht="15.5" x14ac:dyDescent="0.35">
      <c r="B109" s="3"/>
      <c r="C109" s="363"/>
      <c r="D109" s="155" t="s">
        <v>181</v>
      </c>
      <c r="E109" s="135"/>
      <c r="F109" s="136" t="s">
        <v>162</v>
      </c>
      <c r="G109" s="137">
        <f t="shared" ref="G109:AE109" si="16">SUM(G106:G108)</f>
        <v>0</v>
      </c>
      <c r="H109" s="163">
        <f t="shared" si="16"/>
        <v>0</v>
      </c>
      <c r="I109" s="157">
        <f t="shared" si="16"/>
        <v>0</v>
      </c>
      <c r="J109" s="158">
        <f t="shared" si="16"/>
        <v>0</v>
      </c>
      <c r="K109" s="158">
        <f t="shared" si="16"/>
        <v>0</v>
      </c>
      <c r="L109" s="158">
        <f t="shared" si="16"/>
        <v>0</v>
      </c>
      <c r="M109" s="158">
        <f t="shared" si="16"/>
        <v>0</v>
      </c>
      <c r="N109" s="158">
        <f t="shared" si="16"/>
        <v>0</v>
      </c>
      <c r="O109" s="158">
        <f t="shared" si="16"/>
        <v>0</v>
      </c>
      <c r="P109" s="158">
        <f t="shared" si="16"/>
        <v>0</v>
      </c>
      <c r="Q109" s="158">
        <f t="shared" si="16"/>
        <v>0</v>
      </c>
      <c r="R109" s="158">
        <f t="shared" si="16"/>
        <v>0</v>
      </c>
      <c r="S109" s="158">
        <f t="shared" si="16"/>
        <v>0</v>
      </c>
      <c r="T109" s="158">
        <f t="shared" si="16"/>
        <v>0</v>
      </c>
      <c r="U109" s="158">
        <f t="shared" si="16"/>
        <v>0</v>
      </c>
      <c r="V109" s="158">
        <f t="shared" si="16"/>
        <v>0</v>
      </c>
      <c r="W109" s="158">
        <f t="shared" si="16"/>
        <v>0</v>
      </c>
      <c r="X109" s="158">
        <f t="shared" si="16"/>
        <v>0</v>
      </c>
      <c r="Y109" s="158">
        <f t="shared" si="16"/>
        <v>0</v>
      </c>
      <c r="Z109" s="158">
        <f t="shared" si="16"/>
        <v>0</v>
      </c>
      <c r="AA109" s="158">
        <f t="shared" si="16"/>
        <v>0</v>
      </c>
      <c r="AB109" s="158">
        <f t="shared" si="16"/>
        <v>0</v>
      </c>
      <c r="AC109" s="158">
        <f t="shared" si="16"/>
        <v>0</v>
      </c>
      <c r="AD109" s="158">
        <f t="shared" si="16"/>
        <v>0</v>
      </c>
      <c r="AE109" s="159">
        <f t="shared" si="16"/>
        <v>0</v>
      </c>
      <c r="AF109" s="3"/>
    </row>
    <row r="110" spans="2:32" ht="15.5" x14ac:dyDescent="0.35">
      <c r="B110" s="3"/>
      <c r="C110" s="18"/>
      <c r="D110" s="34"/>
      <c r="E110" s="21"/>
      <c r="F110" s="73"/>
      <c r="G110" s="141"/>
      <c r="H110" s="141"/>
      <c r="I110" s="144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2"/>
      <c r="AF110" s="3"/>
    </row>
    <row r="111" spans="2:32" ht="15.5" x14ac:dyDescent="0.35">
      <c r="B111" s="3"/>
      <c r="C111" s="363" t="s">
        <v>160</v>
      </c>
      <c r="D111" s="65" t="s">
        <v>170</v>
      </c>
      <c r="E111" s="68"/>
      <c r="F111" s="67" t="s">
        <v>162</v>
      </c>
      <c r="G111" s="127"/>
      <c r="H111" s="161">
        <f>SUM(I111:AE111)</f>
        <v>0</v>
      </c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9"/>
      <c r="AF111" s="3"/>
    </row>
    <row r="112" spans="2:32" ht="15.5" x14ac:dyDescent="0.35">
      <c r="B112" s="3"/>
      <c r="C112" s="363"/>
      <c r="D112" s="19" t="s">
        <v>174</v>
      </c>
      <c r="E112" s="21"/>
      <c r="F112" s="73" t="s">
        <v>162</v>
      </c>
      <c r="G112" s="90"/>
      <c r="H112" s="162">
        <f>SUM(I112:AE112)</f>
        <v>0</v>
      </c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1"/>
      <c r="AF112" s="3"/>
    </row>
    <row r="113" spans="2:32" ht="15.5" x14ac:dyDescent="0.35">
      <c r="B113" s="3"/>
      <c r="C113" s="363"/>
      <c r="D113" s="19" t="s">
        <v>172</v>
      </c>
      <c r="E113" s="21"/>
      <c r="F113" s="73" t="s">
        <v>162</v>
      </c>
      <c r="G113" s="90"/>
      <c r="H113" s="162">
        <f>SUM(I113:AE113)</f>
        <v>0</v>
      </c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1"/>
      <c r="AF113" s="3"/>
    </row>
    <row r="114" spans="2:32" ht="15.5" x14ac:dyDescent="0.35">
      <c r="B114" s="3"/>
      <c r="C114" s="363"/>
      <c r="D114" s="155" t="s">
        <v>182</v>
      </c>
      <c r="E114" s="135"/>
      <c r="F114" s="136" t="s">
        <v>162</v>
      </c>
      <c r="G114" s="137">
        <f t="shared" ref="G114:AE114" si="17">SUM(G111:G113)</f>
        <v>0</v>
      </c>
      <c r="H114" s="163">
        <f t="shared" si="17"/>
        <v>0</v>
      </c>
      <c r="I114" s="157">
        <f t="shared" si="17"/>
        <v>0</v>
      </c>
      <c r="J114" s="158">
        <f t="shared" si="17"/>
        <v>0</v>
      </c>
      <c r="K114" s="158">
        <f t="shared" si="17"/>
        <v>0</v>
      </c>
      <c r="L114" s="158">
        <f t="shared" si="17"/>
        <v>0</v>
      </c>
      <c r="M114" s="158">
        <f t="shared" si="17"/>
        <v>0</v>
      </c>
      <c r="N114" s="158">
        <f t="shared" si="17"/>
        <v>0</v>
      </c>
      <c r="O114" s="158">
        <f t="shared" si="17"/>
        <v>0</v>
      </c>
      <c r="P114" s="158">
        <f t="shared" si="17"/>
        <v>0</v>
      </c>
      <c r="Q114" s="158">
        <f t="shared" si="17"/>
        <v>0</v>
      </c>
      <c r="R114" s="158">
        <f t="shared" si="17"/>
        <v>0</v>
      </c>
      <c r="S114" s="158">
        <f t="shared" si="17"/>
        <v>0</v>
      </c>
      <c r="T114" s="158">
        <f t="shared" si="17"/>
        <v>0</v>
      </c>
      <c r="U114" s="158">
        <f t="shared" si="17"/>
        <v>0</v>
      </c>
      <c r="V114" s="158">
        <f t="shared" si="17"/>
        <v>0</v>
      </c>
      <c r="W114" s="158">
        <f t="shared" si="17"/>
        <v>0</v>
      </c>
      <c r="X114" s="158">
        <f t="shared" si="17"/>
        <v>0</v>
      </c>
      <c r="Y114" s="158">
        <f t="shared" si="17"/>
        <v>0</v>
      </c>
      <c r="Z114" s="158">
        <f t="shared" si="17"/>
        <v>0</v>
      </c>
      <c r="AA114" s="158">
        <f t="shared" si="17"/>
        <v>0</v>
      </c>
      <c r="AB114" s="158">
        <f t="shared" si="17"/>
        <v>0</v>
      </c>
      <c r="AC114" s="158">
        <f t="shared" si="17"/>
        <v>0</v>
      </c>
      <c r="AD114" s="158">
        <f t="shared" si="17"/>
        <v>0</v>
      </c>
      <c r="AE114" s="159">
        <f t="shared" si="17"/>
        <v>0</v>
      </c>
      <c r="AF114" s="3"/>
    </row>
    <row r="115" spans="2:32" ht="16" thickBot="1" x14ac:dyDescent="0.4">
      <c r="B115" s="3"/>
      <c r="C115" s="18"/>
      <c r="D115" s="19"/>
      <c r="E115" s="21"/>
      <c r="F115" s="73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148"/>
      <c r="AF115" s="3"/>
    </row>
    <row r="116" spans="2:32" ht="16" thickBot="1" x14ac:dyDescent="0.4">
      <c r="B116" s="3"/>
      <c r="C116" s="149" t="s">
        <v>183</v>
      </c>
      <c r="D116" s="150"/>
      <c r="E116" s="106"/>
      <c r="F116" s="107" t="s">
        <v>162</v>
      </c>
      <c r="G116" s="151">
        <f>SUM(G104,G109,G114)</f>
        <v>0</v>
      </c>
      <c r="H116" s="151">
        <f>SUM(I116:AE116)</f>
        <v>0</v>
      </c>
      <c r="I116" s="152">
        <f>SUM(I114,I109,I104)</f>
        <v>0</v>
      </c>
      <c r="J116" s="151">
        <f t="shared" ref="J116:AE116" si="18">SUM(J114,J102)</f>
        <v>0</v>
      </c>
      <c r="K116" s="151">
        <f t="shared" si="18"/>
        <v>0</v>
      </c>
      <c r="L116" s="151">
        <f t="shared" si="18"/>
        <v>0</v>
      </c>
      <c r="M116" s="151">
        <f t="shared" si="18"/>
        <v>0</v>
      </c>
      <c r="N116" s="151">
        <f t="shared" si="18"/>
        <v>0</v>
      </c>
      <c r="O116" s="151">
        <f t="shared" si="18"/>
        <v>0</v>
      </c>
      <c r="P116" s="151">
        <f t="shared" si="18"/>
        <v>0</v>
      </c>
      <c r="Q116" s="151">
        <f t="shared" si="18"/>
        <v>0</v>
      </c>
      <c r="R116" s="151">
        <f t="shared" si="18"/>
        <v>0</v>
      </c>
      <c r="S116" s="151">
        <f t="shared" si="18"/>
        <v>0</v>
      </c>
      <c r="T116" s="151">
        <f t="shared" si="18"/>
        <v>0</v>
      </c>
      <c r="U116" s="151">
        <f t="shared" si="18"/>
        <v>0</v>
      </c>
      <c r="V116" s="151">
        <f t="shared" si="18"/>
        <v>0</v>
      </c>
      <c r="W116" s="151">
        <f t="shared" si="18"/>
        <v>0</v>
      </c>
      <c r="X116" s="151">
        <f t="shared" si="18"/>
        <v>0</v>
      </c>
      <c r="Y116" s="151">
        <f t="shared" si="18"/>
        <v>0</v>
      </c>
      <c r="Z116" s="151">
        <f t="shared" si="18"/>
        <v>0</v>
      </c>
      <c r="AA116" s="151">
        <f t="shared" si="18"/>
        <v>0</v>
      </c>
      <c r="AB116" s="151">
        <f t="shared" si="18"/>
        <v>0</v>
      </c>
      <c r="AC116" s="151">
        <f t="shared" si="18"/>
        <v>0</v>
      </c>
      <c r="AD116" s="151">
        <f t="shared" si="18"/>
        <v>0</v>
      </c>
      <c r="AE116" s="153">
        <f t="shared" si="18"/>
        <v>0</v>
      </c>
      <c r="AF116" s="3"/>
    </row>
    <row r="117" spans="2:32" ht="15.5" x14ac:dyDescent="0.35">
      <c r="B117" s="3"/>
      <c r="C117" s="164"/>
      <c r="D117" s="165"/>
      <c r="E117" s="15"/>
      <c r="F117" s="166"/>
      <c r="G117" s="154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8"/>
      <c r="AF117" s="3"/>
    </row>
    <row r="118" spans="2:32" ht="15.5" x14ac:dyDescent="0.35">
      <c r="B118" s="3"/>
      <c r="C118" s="61" t="s">
        <v>300</v>
      </c>
      <c r="D118" s="126"/>
      <c r="E118" s="21"/>
      <c r="F118" s="73"/>
      <c r="G118" s="92"/>
      <c r="H118" s="141"/>
      <c r="I118" s="144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2"/>
      <c r="AF118" s="3"/>
    </row>
    <row r="119" spans="2:32" ht="15.5" x14ac:dyDescent="0.35">
      <c r="B119" s="3"/>
      <c r="C119" s="64" t="s">
        <v>139</v>
      </c>
      <c r="D119" s="169" t="s">
        <v>184</v>
      </c>
      <c r="E119" s="135"/>
      <c r="F119" s="136" t="s">
        <v>162</v>
      </c>
      <c r="G119" s="146"/>
      <c r="H119" s="163">
        <f>SUM(I119:AE119)</f>
        <v>0</v>
      </c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7"/>
      <c r="AF119" s="3"/>
    </row>
    <row r="120" spans="2:32" ht="15.5" x14ac:dyDescent="0.35">
      <c r="B120" s="3"/>
      <c r="C120" s="18"/>
      <c r="D120" s="19"/>
      <c r="E120" s="21"/>
      <c r="F120" s="73"/>
      <c r="G120" s="92"/>
      <c r="H120" s="16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148"/>
      <c r="AF120" s="3"/>
    </row>
    <row r="121" spans="2:32" ht="15.5" x14ac:dyDescent="0.35">
      <c r="B121" s="3"/>
      <c r="C121" s="72" t="s">
        <v>160</v>
      </c>
      <c r="D121" s="169" t="s">
        <v>184</v>
      </c>
      <c r="E121" s="135"/>
      <c r="F121" s="136" t="s">
        <v>162</v>
      </c>
      <c r="G121" s="146"/>
      <c r="H121" s="163">
        <f>SUM(I121:AE121)</f>
        <v>0</v>
      </c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7"/>
      <c r="AF121" s="3"/>
    </row>
    <row r="122" spans="2:32" ht="15.5" x14ac:dyDescent="0.35">
      <c r="B122" s="3"/>
      <c r="C122" s="170"/>
      <c r="D122" s="169"/>
      <c r="E122" s="135"/>
      <c r="F122" s="136"/>
      <c r="G122" s="137"/>
      <c r="H122" s="137">
        <f>SUM(I122:AE122)</f>
        <v>0</v>
      </c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9"/>
      <c r="AF122" s="3"/>
    </row>
    <row r="123" spans="2:32" ht="16" thickBot="1" x14ac:dyDescent="0.4">
      <c r="B123" s="3"/>
      <c r="C123" s="171" t="s">
        <v>301</v>
      </c>
      <c r="D123" s="172"/>
      <c r="E123" s="173"/>
      <c r="F123" s="174" t="s">
        <v>162</v>
      </c>
      <c r="G123" s="81">
        <f>SUM(G122,G119)</f>
        <v>0</v>
      </c>
      <c r="H123" s="81">
        <f>SUM(I123:AE123)</f>
        <v>0</v>
      </c>
      <c r="I123" s="175">
        <f>SUM(I119,I122)</f>
        <v>0</v>
      </c>
      <c r="J123" s="81">
        <f>SUM(J119,J122)</f>
        <v>0</v>
      </c>
      <c r="K123" s="81">
        <f t="shared" ref="K123:AE123" si="19">SUM(K119,K122)</f>
        <v>0</v>
      </c>
      <c r="L123" s="81">
        <f t="shared" si="19"/>
        <v>0</v>
      </c>
      <c r="M123" s="81">
        <f t="shared" si="19"/>
        <v>0</v>
      </c>
      <c r="N123" s="81">
        <f t="shared" si="19"/>
        <v>0</v>
      </c>
      <c r="O123" s="81">
        <f t="shared" si="19"/>
        <v>0</v>
      </c>
      <c r="P123" s="81">
        <f t="shared" si="19"/>
        <v>0</v>
      </c>
      <c r="Q123" s="81">
        <f t="shared" si="19"/>
        <v>0</v>
      </c>
      <c r="R123" s="81">
        <f t="shared" si="19"/>
        <v>0</v>
      </c>
      <c r="S123" s="81">
        <f t="shared" si="19"/>
        <v>0</v>
      </c>
      <c r="T123" s="81">
        <f t="shared" si="19"/>
        <v>0</v>
      </c>
      <c r="U123" s="81">
        <f t="shared" si="19"/>
        <v>0</v>
      </c>
      <c r="V123" s="81">
        <f t="shared" si="19"/>
        <v>0</v>
      </c>
      <c r="W123" s="81">
        <f t="shared" si="19"/>
        <v>0</v>
      </c>
      <c r="X123" s="81">
        <f t="shared" si="19"/>
        <v>0</v>
      </c>
      <c r="Y123" s="81">
        <f t="shared" si="19"/>
        <v>0</v>
      </c>
      <c r="Z123" s="81">
        <f t="shared" si="19"/>
        <v>0</v>
      </c>
      <c r="AA123" s="81">
        <f t="shared" si="19"/>
        <v>0</v>
      </c>
      <c r="AB123" s="81">
        <f t="shared" si="19"/>
        <v>0</v>
      </c>
      <c r="AC123" s="81">
        <f t="shared" si="19"/>
        <v>0</v>
      </c>
      <c r="AD123" s="81">
        <f t="shared" si="19"/>
        <v>0</v>
      </c>
      <c r="AE123" s="176">
        <f t="shared" si="19"/>
        <v>0</v>
      </c>
      <c r="AF123" s="3"/>
    </row>
    <row r="124" spans="2:32" ht="15.5" x14ac:dyDescent="0.35">
      <c r="B124" s="3"/>
      <c r="C124" s="164"/>
      <c r="D124" s="165"/>
      <c r="E124" s="15"/>
      <c r="F124" s="166"/>
      <c r="G124" s="154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8"/>
      <c r="AF124" s="3"/>
    </row>
    <row r="125" spans="2:32" ht="15.5" x14ac:dyDescent="0.35">
      <c r="B125" s="3"/>
      <c r="C125" s="61" t="s">
        <v>302</v>
      </c>
      <c r="D125" s="126"/>
      <c r="E125" s="21"/>
      <c r="F125" s="73"/>
      <c r="G125" s="92"/>
      <c r="H125" s="141"/>
      <c r="I125" s="144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2"/>
      <c r="AF125" s="3"/>
    </row>
    <row r="126" spans="2:32" ht="15.5" x14ac:dyDescent="0.35">
      <c r="B126" s="3"/>
      <c r="C126" s="64" t="s">
        <v>139</v>
      </c>
      <c r="D126" s="169" t="s">
        <v>185</v>
      </c>
      <c r="E126" s="135"/>
      <c r="F126" s="136" t="s">
        <v>162</v>
      </c>
      <c r="G126" s="146"/>
      <c r="H126" s="163">
        <f>SUM(I126:AE126)</f>
        <v>0</v>
      </c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7"/>
      <c r="AF126" s="3"/>
    </row>
    <row r="127" spans="2:32" ht="15.5" x14ac:dyDescent="0.35">
      <c r="B127" s="3"/>
      <c r="C127" s="18"/>
      <c r="D127" s="19"/>
      <c r="E127" s="21"/>
      <c r="F127" s="73"/>
      <c r="G127" s="92"/>
      <c r="H127" s="16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148"/>
      <c r="AF127" s="3"/>
    </row>
    <row r="128" spans="2:32" ht="15.5" x14ac:dyDescent="0.35">
      <c r="B128" s="3"/>
      <c r="C128" s="72" t="s">
        <v>160</v>
      </c>
      <c r="D128" s="169" t="s">
        <v>185</v>
      </c>
      <c r="E128" s="135"/>
      <c r="F128" s="136" t="s">
        <v>162</v>
      </c>
      <c r="G128" s="146"/>
      <c r="H128" s="163">
        <f>SUM(I128:AE128)</f>
        <v>0</v>
      </c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7"/>
      <c r="AF128" s="3"/>
    </row>
    <row r="129" spans="2:32" ht="15.5" x14ac:dyDescent="0.35">
      <c r="B129" s="3"/>
      <c r="C129" s="170"/>
      <c r="D129" s="169"/>
      <c r="E129" s="135"/>
      <c r="F129" s="136"/>
      <c r="G129" s="137"/>
      <c r="H129" s="137">
        <f>SUM(I129:AE129)</f>
        <v>0</v>
      </c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9"/>
      <c r="AF129" s="3"/>
    </row>
    <row r="130" spans="2:32" ht="16" thickBot="1" x14ac:dyDescent="0.4">
      <c r="B130" s="3"/>
      <c r="C130" s="171" t="s">
        <v>303</v>
      </c>
      <c r="D130" s="172"/>
      <c r="E130" s="173"/>
      <c r="F130" s="174" t="s">
        <v>162</v>
      </c>
      <c r="G130" s="81">
        <f>SUM(G129,G126)</f>
        <v>0</v>
      </c>
      <c r="H130" s="81">
        <f>SUM(I130:AE130)</f>
        <v>0</v>
      </c>
      <c r="I130" s="175">
        <f>SUM(I126,I129)</f>
        <v>0</v>
      </c>
      <c r="J130" s="81">
        <f>SUM(J126,J129)</f>
        <v>0</v>
      </c>
      <c r="K130" s="81">
        <f t="shared" ref="K130:AE130" si="20">SUM(K126,K129)</f>
        <v>0</v>
      </c>
      <c r="L130" s="81">
        <f t="shared" si="20"/>
        <v>0</v>
      </c>
      <c r="M130" s="81">
        <f t="shared" si="20"/>
        <v>0</v>
      </c>
      <c r="N130" s="81">
        <f t="shared" si="20"/>
        <v>0</v>
      </c>
      <c r="O130" s="81">
        <f t="shared" si="20"/>
        <v>0</v>
      </c>
      <c r="P130" s="81">
        <f t="shared" si="20"/>
        <v>0</v>
      </c>
      <c r="Q130" s="81">
        <f t="shared" si="20"/>
        <v>0</v>
      </c>
      <c r="R130" s="81">
        <f t="shared" si="20"/>
        <v>0</v>
      </c>
      <c r="S130" s="81">
        <f t="shared" si="20"/>
        <v>0</v>
      </c>
      <c r="T130" s="81">
        <f t="shared" si="20"/>
        <v>0</v>
      </c>
      <c r="U130" s="81">
        <f t="shared" si="20"/>
        <v>0</v>
      </c>
      <c r="V130" s="81">
        <f t="shared" si="20"/>
        <v>0</v>
      </c>
      <c r="W130" s="81">
        <f t="shared" si="20"/>
        <v>0</v>
      </c>
      <c r="X130" s="81">
        <f t="shared" si="20"/>
        <v>0</v>
      </c>
      <c r="Y130" s="81">
        <f t="shared" si="20"/>
        <v>0</v>
      </c>
      <c r="Z130" s="81">
        <f t="shared" si="20"/>
        <v>0</v>
      </c>
      <c r="AA130" s="81">
        <f t="shared" si="20"/>
        <v>0</v>
      </c>
      <c r="AB130" s="81">
        <f t="shared" si="20"/>
        <v>0</v>
      </c>
      <c r="AC130" s="81">
        <f t="shared" si="20"/>
        <v>0</v>
      </c>
      <c r="AD130" s="81">
        <f t="shared" si="20"/>
        <v>0</v>
      </c>
      <c r="AE130" s="176">
        <f t="shared" si="20"/>
        <v>0</v>
      </c>
      <c r="AF130" s="3"/>
    </row>
    <row r="131" spans="2:32" ht="15.5" x14ac:dyDescent="0.35">
      <c r="B131" s="3"/>
      <c r="C131" s="18"/>
      <c r="D131" s="34"/>
      <c r="E131" s="21"/>
      <c r="F131" s="73"/>
      <c r="G131" s="141"/>
      <c r="H131" s="141"/>
      <c r="I131" s="167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2"/>
      <c r="AF131" s="3"/>
    </row>
    <row r="132" spans="2:32" ht="15.5" x14ac:dyDescent="0.35">
      <c r="B132" s="3"/>
      <c r="C132" s="61" t="s">
        <v>186</v>
      </c>
      <c r="D132" s="126"/>
      <c r="E132" s="21"/>
      <c r="F132" s="73"/>
      <c r="G132" s="2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2"/>
      <c r="AF132" s="3"/>
    </row>
    <row r="133" spans="2:32" ht="15.5" x14ac:dyDescent="0.35">
      <c r="B133" s="3"/>
      <c r="C133" s="370" t="s">
        <v>167</v>
      </c>
      <c r="D133" s="65" t="s">
        <v>170</v>
      </c>
      <c r="E133" s="68"/>
      <c r="F133" s="67" t="s">
        <v>162</v>
      </c>
      <c r="G133" s="127"/>
      <c r="H133" s="161">
        <f>SUM(I133:AE133)</f>
        <v>0</v>
      </c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9"/>
      <c r="AF133" s="3"/>
    </row>
    <row r="134" spans="2:32" ht="15.5" x14ac:dyDescent="0.35">
      <c r="B134" s="3"/>
      <c r="C134" s="370"/>
      <c r="D134" s="19" t="s">
        <v>171</v>
      </c>
      <c r="E134" s="21"/>
      <c r="F134" s="73" t="s">
        <v>162</v>
      </c>
      <c r="G134" s="90"/>
      <c r="H134" s="162">
        <f>SUM(I134:AE134)</f>
        <v>0</v>
      </c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1"/>
      <c r="AF134" s="3"/>
    </row>
    <row r="135" spans="2:32" ht="15.5" x14ac:dyDescent="0.35">
      <c r="B135" s="3"/>
      <c r="C135" s="370"/>
      <c r="D135" s="155" t="s">
        <v>187</v>
      </c>
      <c r="E135" s="135"/>
      <c r="F135" s="136" t="s">
        <v>162</v>
      </c>
      <c r="G135" s="137">
        <f t="shared" ref="G135:AE135" si="21">SUM(G133:G134)</f>
        <v>0</v>
      </c>
      <c r="H135" s="163">
        <f t="shared" si="21"/>
        <v>0</v>
      </c>
      <c r="I135" s="157">
        <f t="shared" si="21"/>
        <v>0</v>
      </c>
      <c r="J135" s="158">
        <f t="shared" si="21"/>
        <v>0</v>
      </c>
      <c r="K135" s="158">
        <f t="shared" si="21"/>
        <v>0</v>
      </c>
      <c r="L135" s="158">
        <f t="shared" si="21"/>
        <v>0</v>
      </c>
      <c r="M135" s="158">
        <f t="shared" si="21"/>
        <v>0</v>
      </c>
      <c r="N135" s="158">
        <f t="shared" si="21"/>
        <v>0</v>
      </c>
      <c r="O135" s="158">
        <f t="shared" si="21"/>
        <v>0</v>
      </c>
      <c r="P135" s="158">
        <f t="shared" si="21"/>
        <v>0</v>
      </c>
      <c r="Q135" s="158">
        <f t="shared" si="21"/>
        <v>0</v>
      </c>
      <c r="R135" s="158">
        <f t="shared" si="21"/>
        <v>0</v>
      </c>
      <c r="S135" s="158">
        <f t="shared" si="21"/>
        <v>0</v>
      </c>
      <c r="T135" s="158">
        <f t="shared" si="21"/>
        <v>0</v>
      </c>
      <c r="U135" s="158">
        <f t="shared" si="21"/>
        <v>0</v>
      </c>
      <c r="V135" s="158">
        <f t="shared" si="21"/>
        <v>0</v>
      </c>
      <c r="W135" s="158">
        <f t="shared" si="21"/>
        <v>0</v>
      </c>
      <c r="X135" s="158">
        <f t="shared" si="21"/>
        <v>0</v>
      </c>
      <c r="Y135" s="158">
        <f t="shared" si="21"/>
        <v>0</v>
      </c>
      <c r="Z135" s="158">
        <f t="shared" si="21"/>
        <v>0</v>
      </c>
      <c r="AA135" s="158">
        <f t="shared" si="21"/>
        <v>0</v>
      </c>
      <c r="AB135" s="158">
        <f t="shared" si="21"/>
        <v>0</v>
      </c>
      <c r="AC135" s="158">
        <f t="shared" si="21"/>
        <v>0</v>
      </c>
      <c r="AD135" s="158">
        <f t="shared" si="21"/>
        <v>0</v>
      </c>
      <c r="AE135" s="159">
        <f t="shared" si="21"/>
        <v>0</v>
      </c>
      <c r="AF135" s="3"/>
    </row>
    <row r="136" spans="2:32" ht="15.5" x14ac:dyDescent="0.35">
      <c r="B136" s="3"/>
      <c r="C136" s="177"/>
      <c r="D136" s="126"/>
      <c r="E136" s="21"/>
      <c r="F136" s="73"/>
      <c r="G136" s="92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2"/>
      <c r="AF136" s="3"/>
    </row>
    <row r="137" spans="2:32" ht="15.5" x14ac:dyDescent="0.35">
      <c r="B137" s="3"/>
      <c r="C137" s="363" t="s">
        <v>139</v>
      </c>
      <c r="D137" s="65" t="s">
        <v>170</v>
      </c>
      <c r="E137" s="68"/>
      <c r="F137" s="67" t="s">
        <v>162</v>
      </c>
      <c r="G137" s="127"/>
      <c r="H137" s="161">
        <f>SUM(I137:AE137)</f>
        <v>0</v>
      </c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9"/>
      <c r="AF137" s="3"/>
    </row>
    <row r="138" spans="2:32" ht="15.5" x14ac:dyDescent="0.35">
      <c r="B138" s="3"/>
      <c r="C138" s="363"/>
      <c r="D138" s="19" t="s">
        <v>174</v>
      </c>
      <c r="E138" s="21"/>
      <c r="F138" s="73" t="s">
        <v>162</v>
      </c>
      <c r="G138" s="90"/>
      <c r="H138" s="162">
        <f>SUM(I138:AE138)</f>
        <v>0</v>
      </c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1"/>
      <c r="AF138" s="3"/>
    </row>
    <row r="139" spans="2:32" ht="15.5" x14ac:dyDescent="0.35">
      <c r="B139" s="3"/>
      <c r="C139" s="363"/>
      <c r="D139" s="155" t="s">
        <v>188</v>
      </c>
      <c r="E139" s="135"/>
      <c r="F139" s="136" t="s">
        <v>162</v>
      </c>
      <c r="G139" s="137">
        <f t="shared" ref="G139:AE139" si="22">SUM(G137:G138)</f>
        <v>0</v>
      </c>
      <c r="H139" s="163">
        <f t="shared" si="22"/>
        <v>0</v>
      </c>
      <c r="I139" s="157">
        <f t="shared" si="22"/>
        <v>0</v>
      </c>
      <c r="J139" s="158">
        <f t="shared" si="22"/>
        <v>0</v>
      </c>
      <c r="K139" s="158">
        <f t="shared" si="22"/>
        <v>0</v>
      </c>
      <c r="L139" s="158">
        <f t="shared" si="22"/>
        <v>0</v>
      </c>
      <c r="M139" s="158">
        <f t="shared" si="22"/>
        <v>0</v>
      </c>
      <c r="N139" s="158">
        <f t="shared" si="22"/>
        <v>0</v>
      </c>
      <c r="O139" s="158">
        <f t="shared" si="22"/>
        <v>0</v>
      </c>
      <c r="P139" s="158">
        <f t="shared" si="22"/>
        <v>0</v>
      </c>
      <c r="Q139" s="158">
        <f t="shared" si="22"/>
        <v>0</v>
      </c>
      <c r="R139" s="158">
        <f t="shared" si="22"/>
        <v>0</v>
      </c>
      <c r="S139" s="158">
        <f t="shared" si="22"/>
        <v>0</v>
      </c>
      <c r="T139" s="158">
        <f t="shared" si="22"/>
        <v>0</v>
      </c>
      <c r="U139" s="158">
        <f t="shared" si="22"/>
        <v>0</v>
      </c>
      <c r="V139" s="158">
        <f t="shared" si="22"/>
        <v>0</v>
      </c>
      <c r="W139" s="158">
        <f t="shared" si="22"/>
        <v>0</v>
      </c>
      <c r="X139" s="158">
        <f t="shared" si="22"/>
        <v>0</v>
      </c>
      <c r="Y139" s="158">
        <f t="shared" si="22"/>
        <v>0</v>
      </c>
      <c r="Z139" s="158">
        <f t="shared" si="22"/>
        <v>0</v>
      </c>
      <c r="AA139" s="158">
        <f t="shared" si="22"/>
        <v>0</v>
      </c>
      <c r="AB139" s="158">
        <f t="shared" si="22"/>
        <v>0</v>
      </c>
      <c r="AC139" s="158">
        <f t="shared" si="22"/>
        <v>0</v>
      </c>
      <c r="AD139" s="158">
        <f t="shared" si="22"/>
        <v>0</v>
      </c>
      <c r="AE139" s="159">
        <f t="shared" si="22"/>
        <v>0</v>
      </c>
      <c r="AF139" s="3"/>
    </row>
    <row r="140" spans="2:32" ht="15.5" x14ac:dyDescent="0.35">
      <c r="B140" s="3"/>
      <c r="C140" s="177"/>
      <c r="D140" s="126"/>
      <c r="E140" s="21"/>
      <c r="F140" s="73"/>
      <c r="G140" s="92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2"/>
      <c r="AF140" s="3"/>
    </row>
    <row r="141" spans="2:32" ht="15.5" x14ac:dyDescent="0.35">
      <c r="B141" s="3"/>
      <c r="C141" s="363" t="s">
        <v>160</v>
      </c>
      <c r="D141" s="65" t="s">
        <v>170</v>
      </c>
      <c r="E141" s="68"/>
      <c r="F141" s="67" t="s">
        <v>162</v>
      </c>
      <c r="G141" s="127"/>
      <c r="H141" s="161">
        <f>SUM(I141:AE141)</f>
        <v>0</v>
      </c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9"/>
      <c r="AF141" s="3"/>
    </row>
    <row r="142" spans="2:32" ht="15.5" x14ac:dyDescent="0.35">
      <c r="B142" s="3"/>
      <c r="C142" s="363"/>
      <c r="D142" s="19" t="s">
        <v>174</v>
      </c>
      <c r="E142" s="21"/>
      <c r="F142" s="73" t="s">
        <v>162</v>
      </c>
      <c r="G142" s="90"/>
      <c r="H142" s="162">
        <f>SUM(I142:AE142)</f>
        <v>0</v>
      </c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1"/>
      <c r="AF142" s="3"/>
    </row>
    <row r="143" spans="2:32" ht="15.5" x14ac:dyDescent="0.35">
      <c r="B143" s="3"/>
      <c r="C143" s="363"/>
      <c r="D143" s="155" t="s">
        <v>189</v>
      </c>
      <c r="E143" s="135"/>
      <c r="F143" s="136" t="s">
        <v>162</v>
      </c>
      <c r="G143" s="137">
        <f t="shared" ref="G143:AE143" si="23">SUM(G141:G142)</f>
        <v>0</v>
      </c>
      <c r="H143" s="163">
        <f t="shared" si="23"/>
        <v>0</v>
      </c>
      <c r="I143" s="157">
        <f t="shared" si="23"/>
        <v>0</v>
      </c>
      <c r="J143" s="158">
        <f t="shared" si="23"/>
        <v>0</v>
      </c>
      <c r="K143" s="158">
        <f t="shared" si="23"/>
        <v>0</v>
      </c>
      <c r="L143" s="158">
        <f t="shared" si="23"/>
        <v>0</v>
      </c>
      <c r="M143" s="158">
        <f t="shared" si="23"/>
        <v>0</v>
      </c>
      <c r="N143" s="158">
        <f t="shared" si="23"/>
        <v>0</v>
      </c>
      <c r="O143" s="158">
        <f t="shared" si="23"/>
        <v>0</v>
      </c>
      <c r="P143" s="158">
        <f t="shared" si="23"/>
        <v>0</v>
      </c>
      <c r="Q143" s="158">
        <f t="shared" si="23"/>
        <v>0</v>
      </c>
      <c r="R143" s="158">
        <f t="shared" si="23"/>
        <v>0</v>
      </c>
      <c r="S143" s="158">
        <f t="shared" si="23"/>
        <v>0</v>
      </c>
      <c r="T143" s="158">
        <f t="shared" si="23"/>
        <v>0</v>
      </c>
      <c r="U143" s="158">
        <f t="shared" si="23"/>
        <v>0</v>
      </c>
      <c r="V143" s="158">
        <f t="shared" si="23"/>
        <v>0</v>
      </c>
      <c r="W143" s="158">
        <f t="shared" si="23"/>
        <v>0</v>
      </c>
      <c r="X143" s="158">
        <f t="shared" si="23"/>
        <v>0</v>
      </c>
      <c r="Y143" s="158">
        <f t="shared" si="23"/>
        <v>0</v>
      </c>
      <c r="Z143" s="158">
        <f t="shared" si="23"/>
        <v>0</v>
      </c>
      <c r="AA143" s="158">
        <f t="shared" si="23"/>
        <v>0</v>
      </c>
      <c r="AB143" s="158">
        <f t="shared" si="23"/>
        <v>0</v>
      </c>
      <c r="AC143" s="158">
        <f t="shared" si="23"/>
        <v>0</v>
      </c>
      <c r="AD143" s="158">
        <f t="shared" si="23"/>
        <v>0</v>
      </c>
      <c r="AE143" s="159">
        <f t="shared" si="23"/>
        <v>0</v>
      </c>
      <c r="AF143" s="3"/>
    </row>
    <row r="144" spans="2:32" ht="16" thickBot="1" x14ac:dyDescent="0.4">
      <c r="B144" s="3"/>
      <c r="C144" s="18"/>
      <c r="D144" s="19"/>
      <c r="E144" s="21"/>
      <c r="F144" s="73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148"/>
      <c r="AF144" s="3"/>
    </row>
    <row r="145" spans="2:32" ht="16" thickBot="1" x14ac:dyDescent="0.4">
      <c r="B145" s="3"/>
      <c r="C145" s="149" t="s">
        <v>190</v>
      </c>
      <c r="D145" s="150"/>
      <c r="E145" s="106"/>
      <c r="F145" s="107" t="s">
        <v>162</v>
      </c>
      <c r="G145" s="151">
        <f>SUM(G135,G139,G143)</f>
        <v>0</v>
      </c>
      <c r="H145" s="151">
        <f>SUM(I145:AE145)</f>
        <v>0</v>
      </c>
      <c r="I145" s="152">
        <f>SUM(I143,I139,I135)</f>
        <v>0</v>
      </c>
      <c r="J145" s="151">
        <f t="shared" ref="J145:AE145" si="24">SUM(J143,J139,J135)</f>
        <v>0</v>
      </c>
      <c r="K145" s="151">
        <f t="shared" si="24"/>
        <v>0</v>
      </c>
      <c r="L145" s="151">
        <f t="shared" si="24"/>
        <v>0</v>
      </c>
      <c r="M145" s="151">
        <f t="shared" si="24"/>
        <v>0</v>
      </c>
      <c r="N145" s="151">
        <f t="shared" si="24"/>
        <v>0</v>
      </c>
      <c r="O145" s="151">
        <f t="shared" si="24"/>
        <v>0</v>
      </c>
      <c r="P145" s="151">
        <f t="shared" si="24"/>
        <v>0</v>
      </c>
      <c r="Q145" s="151">
        <f t="shared" si="24"/>
        <v>0</v>
      </c>
      <c r="R145" s="151">
        <f t="shared" si="24"/>
        <v>0</v>
      </c>
      <c r="S145" s="151">
        <f t="shared" si="24"/>
        <v>0</v>
      </c>
      <c r="T145" s="151">
        <f t="shared" si="24"/>
        <v>0</v>
      </c>
      <c r="U145" s="151">
        <f t="shared" si="24"/>
        <v>0</v>
      </c>
      <c r="V145" s="151">
        <f t="shared" si="24"/>
        <v>0</v>
      </c>
      <c r="W145" s="151">
        <f t="shared" si="24"/>
        <v>0</v>
      </c>
      <c r="X145" s="151">
        <f t="shared" si="24"/>
        <v>0</v>
      </c>
      <c r="Y145" s="151">
        <f t="shared" si="24"/>
        <v>0</v>
      </c>
      <c r="Z145" s="151">
        <f t="shared" si="24"/>
        <v>0</v>
      </c>
      <c r="AA145" s="151">
        <f t="shared" si="24"/>
        <v>0</v>
      </c>
      <c r="AB145" s="151">
        <f t="shared" si="24"/>
        <v>0</v>
      </c>
      <c r="AC145" s="151">
        <f t="shared" si="24"/>
        <v>0</v>
      </c>
      <c r="AD145" s="151">
        <f t="shared" si="24"/>
        <v>0</v>
      </c>
      <c r="AE145" s="153">
        <f t="shared" si="24"/>
        <v>0</v>
      </c>
      <c r="AF145" s="3"/>
    </row>
    <row r="146" spans="2:32" ht="15.5" x14ac:dyDescent="0.35">
      <c r="B146" s="3"/>
      <c r="C146" s="18"/>
      <c r="D146" s="126"/>
      <c r="E146" s="21"/>
      <c r="F146" s="73"/>
      <c r="G146" s="92"/>
      <c r="H146" s="92"/>
      <c r="I146" s="154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148"/>
      <c r="AF146" s="3"/>
    </row>
    <row r="147" spans="2:32" ht="16" thickBot="1" x14ac:dyDescent="0.4">
      <c r="B147" s="3"/>
      <c r="C147" s="177"/>
      <c r="D147" s="34"/>
      <c r="E147" s="21"/>
      <c r="F147" s="73"/>
      <c r="G147" s="2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2"/>
      <c r="AF147" s="3"/>
    </row>
    <row r="148" spans="2:32" ht="16" thickBot="1" x14ac:dyDescent="0.4">
      <c r="B148" s="3"/>
      <c r="C148" s="149" t="s">
        <v>191</v>
      </c>
      <c r="D148" s="150"/>
      <c r="E148" s="106"/>
      <c r="F148" s="107" t="s">
        <v>162</v>
      </c>
      <c r="G148" s="178"/>
      <c r="H148" s="179">
        <f>SUM(I148:AE148)</f>
        <v>0</v>
      </c>
      <c r="I148" s="180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2"/>
      <c r="AF148" s="3"/>
    </row>
    <row r="149" spans="2:32" ht="15.5" x14ac:dyDescent="0.35">
      <c r="B149" s="3"/>
      <c r="C149" s="140"/>
      <c r="D149" s="126"/>
      <c r="E149" s="21"/>
      <c r="F149" s="73"/>
      <c r="G149" s="92"/>
      <c r="H149" s="141"/>
      <c r="I149" s="183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5"/>
      <c r="AF149" s="3"/>
    </row>
    <row r="150" spans="2:32" ht="16" thickBot="1" x14ac:dyDescent="0.4">
      <c r="B150" s="3"/>
      <c r="C150" s="177"/>
      <c r="D150" s="34"/>
      <c r="E150" s="21"/>
      <c r="F150" s="73"/>
      <c r="G150" s="2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2"/>
      <c r="AF150" s="3"/>
    </row>
    <row r="151" spans="2:32" s="193" customFormat="1" ht="15" thickBot="1" x14ac:dyDescent="0.4">
      <c r="B151" s="125"/>
      <c r="C151" s="149" t="s">
        <v>192</v>
      </c>
      <c r="D151" s="150"/>
      <c r="E151" s="186"/>
      <c r="F151" s="187" t="s">
        <v>162</v>
      </c>
      <c r="G151" s="188">
        <f>G73-G98-G116-G130-G145-G148</f>
        <v>0</v>
      </c>
      <c r="H151" s="189">
        <f>SUM(I151:AE151)</f>
        <v>0</v>
      </c>
      <c r="I151" s="190">
        <f>I73-I98-I116-I123-I130-I145-I148</f>
        <v>0</v>
      </c>
      <c r="J151" s="191">
        <f t="shared" ref="J151:AE151" si="25">J73-J98-J116-J123-J130-J145-J148</f>
        <v>0</v>
      </c>
      <c r="K151" s="191">
        <f t="shared" si="25"/>
        <v>0</v>
      </c>
      <c r="L151" s="191">
        <f t="shared" si="25"/>
        <v>0</v>
      </c>
      <c r="M151" s="191">
        <f t="shared" si="25"/>
        <v>0</v>
      </c>
      <c r="N151" s="191">
        <f t="shared" si="25"/>
        <v>0</v>
      </c>
      <c r="O151" s="191">
        <f t="shared" si="25"/>
        <v>0</v>
      </c>
      <c r="P151" s="191">
        <f t="shared" si="25"/>
        <v>0</v>
      </c>
      <c r="Q151" s="191">
        <f t="shared" si="25"/>
        <v>0</v>
      </c>
      <c r="R151" s="191">
        <f t="shared" si="25"/>
        <v>0</v>
      </c>
      <c r="S151" s="191">
        <f t="shared" si="25"/>
        <v>0</v>
      </c>
      <c r="T151" s="191">
        <f t="shared" si="25"/>
        <v>0</v>
      </c>
      <c r="U151" s="191">
        <f t="shared" si="25"/>
        <v>0</v>
      </c>
      <c r="V151" s="191">
        <f t="shared" si="25"/>
        <v>0</v>
      </c>
      <c r="W151" s="191">
        <f t="shared" si="25"/>
        <v>0</v>
      </c>
      <c r="X151" s="191">
        <f t="shared" si="25"/>
        <v>0</v>
      </c>
      <c r="Y151" s="191">
        <f t="shared" si="25"/>
        <v>0</v>
      </c>
      <c r="Z151" s="191">
        <f t="shared" si="25"/>
        <v>0</v>
      </c>
      <c r="AA151" s="191">
        <f t="shared" si="25"/>
        <v>0</v>
      </c>
      <c r="AB151" s="191">
        <f t="shared" si="25"/>
        <v>0</v>
      </c>
      <c r="AC151" s="191">
        <f t="shared" si="25"/>
        <v>0</v>
      </c>
      <c r="AD151" s="191">
        <f t="shared" si="25"/>
        <v>0</v>
      </c>
      <c r="AE151" s="192">
        <f t="shared" si="25"/>
        <v>0</v>
      </c>
      <c r="AF151" s="125"/>
    </row>
    <row r="152" spans="2:32" ht="15.5" x14ac:dyDescent="0.35">
      <c r="B152" s="3"/>
      <c r="C152" s="177"/>
      <c r="D152" s="34"/>
      <c r="E152" s="21"/>
      <c r="F152" s="73"/>
      <c r="G152" s="21"/>
      <c r="H152" s="141"/>
      <c r="I152" s="167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2"/>
      <c r="AF152" s="3"/>
    </row>
    <row r="153" spans="2:32" ht="15.5" x14ac:dyDescent="0.35">
      <c r="B153" s="3"/>
      <c r="C153" s="177"/>
      <c r="D153" s="65" t="s">
        <v>193</v>
      </c>
      <c r="E153" s="68"/>
      <c r="F153" s="67" t="s">
        <v>162</v>
      </c>
      <c r="G153" s="127"/>
      <c r="H153" s="161">
        <f>SUM(I153:AE153)</f>
        <v>0</v>
      </c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9"/>
      <c r="AF153" s="3"/>
    </row>
    <row r="154" spans="2:32" ht="15.5" x14ac:dyDescent="0.35">
      <c r="B154" s="3"/>
      <c r="C154" s="177"/>
      <c r="D154" s="194" t="s">
        <v>194</v>
      </c>
      <c r="E154" s="63"/>
      <c r="F154" s="195" t="s">
        <v>162</v>
      </c>
      <c r="G154" s="196"/>
      <c r="H154" s="197">
        <f>SUM(I154:AE154)</f>
        <v>0</v>
      </c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8"/>
      <c r="AF154" s="3"/>
    </row>
    <row r="155" spans="2:32" ht="16" thickBot="1" x14ac:dyDescent="0.4">
      <c r="B155" s="3"/>
      <c r="C155" s="177"/>
      <c r="D155" s="34"/>
      <c r="E155" s="21"/>
      <c r="F155" s="73"/>
      <c r="G155" s="2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2"/>
      <c r="AF155" s="3"/>
    </row>
    <row r="156" spans="2:32" s="193" customFormat="1" ht="15" thickBot="1" x14ac:dyDescent="0.4">
      <c r="B156" s="125"/>
      <c r="C156" s="149" t="s">
        <v>195</v>
      </c>
      <c r="D156" s="150"/>
      <c r="E156" s="186"/>
      <c r="F156" s="187" t="s">
        <v>162</v>
      </c>
      <c r="G156" s="188">
        <f>G151-G153-G154</f>
        <v>0</v>
      </c>
      <c r="H156" s="189">
        <f>SUM(I156:AE156)</f>
        <v>0</v>
      </c>
      <c r="I156" s="190">
        <f>I151-I153-I154</f>
        <v>0</v>
      </c>
      <c r="J156" s="191">
        <f t="shared" ref="J156:AE156" si="26">J151-J153-J154</f>
        <v>0</v>
      </c>
      <c r="K156" s="191">
        <f t="shared" si="26"/>
        <v>0</v>
      </c>
      <c r="L156" s="191">
        <f t="shared" si="26"/>
        <v>0</v>
      </c>
      <c r="M156" s="191">
        <f t="shared" si="26"/>
        <v>0</v>
      </c>
      <c r="N156" s="191">
        <f t="shared" si="26"/>
        <v>0</v>
      </c>
      <c r="O156" s="191">
        <f t="shared" si="26"/>
        <v>0</v>
      </c>
      <c r="P156" s="191">
        <f t="shared" si="26"/>
        <v>0</v>
      </c>
      <c r="Q156" s="191">
        <f t="shared" si="26"/>
        <v>0</v>
      </c>
      <c r="R156" s="191">
        <f t="shared" si="26"/>
        <v>0</v>
      </c>
      <c r="S156" s="191">
        <f t="shared" si="26"/>
        <v>0</v>
      </c>
      <c r="T156" s="191">
        <f t="shared" si="26"/>
        <v>0</v>
      </c>
      <c r="U156" s="191">
        <f t="shared" si="26"/>
        <v>0</v>
      </c>
      <c r="V156" s="191">
        <f t="shared" si="26"/>
        <v>0</v>
      </c>
      <c r="W156" s="191">
        <f t="shared" si="26"/>
        <v>0</v>
      </c>
      <c r="X156" s="191">
        <f t="shared" si="26"/>
        <v>0</v>
      </c>
      <c r="Y156" s="191">
        <f t="shared" si="26"/>
        <v>0</v>
      </c>
      <c r="Z156" s="191">
        <f t="shared" si="26"/>
        <v>0</v>
      </c>
      <c r="AA156" s="191">
        <f t="shared" si="26"/>
        <v>0</v>
      </c>
      <c r="AB156" s="191">
        <f t="shared" si="26"/>
        <v>0</v>
      </c>
      <c r="AC156" s="191">
        <f t="shared" si="26"/>
        <v>0</v>
      </c>
      <c r="AD156" s="191">
        <f t="shared" si="26"/>
        <v>0</v>
      </c>
      <c r="AE156" s="192">
        <f t="shared" si="26"/>
        <v>0</v>
      </c>
      <c r="AF156" s="125"/>
    </row>
    <row r="157" spans="2:32" ht="15.5" x14ac:dyDescent="0.35">
      <c r="B157" s="3"/>
      <c r="C157" s="18"/>
      <c r="D157" s="34"/>
      <c r="E157" s="21"/>
      <c r="F157" s="33"/>
      <c r="G157" s="21"/>
      <c r="H157" s="167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2"/>
      <c r="AF157" s="3"/>
    </row>
    <row r="158" spans="2:32" ht="15" thickBot="1" x14ac:dyDescent="0.4">
      <c r="B158" s="60"/>
      <c r="C158" s="140" t="s">
        <v>196</v>
      </c>
      <c r="D158" s="34"/>
      <c r="E158" s="21"/>
      <c r="F158" s="33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35"/>
      <c r="AF158" s="3"/>
    </row>
    <row r="159" spans="2:32" ht="16" thickBot="1" x14ac:dyDescent="0.4">
      <c r="B159" s="125"/>
      <c r="C159" s="199"/>
      <c r="D159" s="200" t="s">
        <v>197</v>
      </c>
      <c r="E159" s="106"/>
      <c r="F159" s="107" t="s">
        <v>162</v>
      </c>
      <c r="G159" s="178"/>
      <c r="H159" s="189">
        <f>SUM(I159:AE159)</f>
        <v>0</v>
      </c>
      <c r="I159" s="180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2"/>
      <c r="AF159" s="3"/>
    </row>
    <row r="160" spans="2:32" x14ac:dyDescent="0.35">
      <c r="B160" s="3"/>
      <c r="C160" s="18"/>
      <c r="D160" s="34"/>
      <c r="E160" s="21"/>
      <c r="F160" s="33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35"/>
      <c r="AF160" s="3"/>
    </row>
    <row r="161" spans="2:32" ht="15" thickBot="1" x14ac:dyDescent="0.4">
      <c r="B161" s="60"/>
      <c r="C161" s="61" t="s">
        <v>198</v>
      </c>
      <c r="D161" s="34"/>
      <c r="E161" s="21"/>
      <c r="F161" s="33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35"/>
      <c r="AF161" s="3"/>
    </row>
    <row r="162" spans="2:32" x14ac:dyDescent="0.35">
      <c r="B162" s="3"/>
      <c r="C162" s="18"/>
      <c r="D162" s="201" t="s">
        <v>199</v>
      </c>
      <c r="E162" s="202"/>
      <c r="F162" s="203" t="s">
        <v>162</v>
      </c>
      <c r="G162" s="20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35"/>
      <c r="AF162" s="3"/>
    </row>
    <row r="163" spans="2:32" x14ac:dyDescent="0.35">
      <c r="B163" s="3"/>
      <c r="C163" s="18"/>
      <c r="D163" s="205" t="s">
        <v>200</v>
      </c>
      <c r="E163" s="206"/>
      <c r="F163" s="207" t="s">
        <v>162</v>
      </c>
      <c r="G163" s="208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35"/>
      <c r="AF163" s="3"/>
    </row>
    <row r="164" spans="2:32" x14ac:dyDescent="0.35">
      <c r="B164" s="3"/>
      <c r="C164" s="18"/>
      <c r="D164" s="205" t="s">
        <v>201</v>
      </c>
      <c r="E164" s="206"/>
      <c r="F164" s="207" t="s">
        <v>93</v>
      </c>
      <c r="G164" s="209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35"/>
      <c r="AF164" s="3"/>
    </row>
    <row r="165" spans="2:32" ht="15" thickBot="1" x14ac:dyDescent="0.4">
      <c r="B165" s="3"/>
      <c r="C165" s="177"/>
      <c r="D165" s="210" t="s">
        <v>202</v>
      </c>
      <c r="E165" s="211"/>
      <c r="F165" s="212" t="s">
        <v>162</v>
      </c>
      <c r="G165" s="213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35"/>
      <c r="AF165" s="3"/>
    </row>
    <row r="166" spans="2:32" ht="16" thickBot="1" x14ac:dyDescent="0.4">
      <c r="B166" s="3"/>
      <c r="C166" s="45"/>
      <c r="D166" s="214"/>
      <c r="E166" s="41"/>
      <c r="F166" s="95"/>
      <c r="G166" s="96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3"/>
      <c r="AF166" s="3"/>
    </row>
    <row r="167" spans="2:32" x14ac:dyDescent="0.35">
      <c r="B167" s="3"/>
      <c r="C167" s="3"/>
      <c r="D167" s="48"/>
      <c r="E167" s="3"/>
      <c r="F167" s="4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</sheetData>
  <mergeCells count="15">
    <mergeCell ref="C133:C135"/>
    <mergeCell ref="C137:C139"/>
    <mergeCell ref="C141:C143"/>
    <mergeCell ref="C76:C81"/>
    <mergeCell ref="C84:C89"/>
    <mergeCell ref="C91:C96"/>
    <mergeCell ref="C101:C104"/>
    <mergeCell ref="C106:C109"/>
    <mergeCell ref="C111:C114"/>
    <mergeCell ref="C63:C69"/>
    <mergeCell ref="I9:AE9"/>
    <mergeCell ref="C13:C27"/>
    <mergeCell ref="C29:C43"/>
    <mergeCell ref="C45:C51"/>
    <mergeCell ref="C54:C60"/>
  </mergeCells>
  <pageMargins left="0.7" right="0.7" top="0.75" bottom="0.75" header="0.3" footer="0.3"/>
  <pageSetup paperSize="9" orientation="portrait" r:id="rId1"/>
  <headerFooter>
    <oddHeader>&amp;C&amp;"Aptos"&amp;12&amp;KC00000 OFFICIAL&amp;1#_x000D_</oddHeader>
    <oddFooter>&amp;C_x000D_&amp;1#&amp;"Aptos"&amp;12&amp;KC00000 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28DE-27E7-44E9-8819-A3E161225A3D}">
  <sheetPr>
    <pageSetUpPr fitToPage="1"/>
  </sheetPr>
  <dimension ref="B1:BG82"/>
  <sheetViews>
    <sheetView showGridLines="0" zoomScale="70" zoomScaleNormal="70" workbookViewId="0">
      <pane xSplit="8" ySplit="10" topLeftCell="I63" activePane="bottomRight" state="frozen"/>
      <selection pane="topRight" activeCell="I1" sqref="I1"/>
      <selection pane="bottomLeft" activeCell="A11" sqref="A11"/>
      <selection pane="bottomRight" activeCell="C7" sqref="C7"/>
    </sheetView>
  </sheetViews>
  <sheetFormatPr defaultColWidth="8" defaultRowHeight="14.5" x14ac:dyDescent="0.35"/>
  <cols>
    <col min="1" max="2" width="3.1640625" style="1" customWidth="1"/>
    <col min="3" max="4" width="18.6640625" style="1" customWidth="1"/>
    <col min="5" max="5" width="23.08203125" style="1" bestFit="1" customWidth="1"/>
    <col min="6" max="6" width="19.08203125" style="1" bestFit="1" customWidth="1"/>
    <col min="7" max="7" width="14.58203125" style="215" customWidth="1"/>
    <col min="8" max="8" width="10.5" style="1" customWidth="1"/>
    <col min="9" max="30" width="8" style="1"/>
    <col min="31" max="31" width="3.1640625" style="1" customWidth="1"/>
    <col min="32" max="16384" width="8" style="1"/>
  </cols>
  <sheetData>
    <row r="1" spans="2:59" ht="20.149999999999999" customHeight="1" x14ac:dyDescent="0.35"/>
    <row r="2" spans="2:59" ht="20.149999999999999" customHeight="1" x14ac:dyDescent="0.35">
      <c r="B2" s="3"/>
      <c r="C2" s="3"/>
      <c r="D2" s="3"/>
      <c r="E2" s="3"/>
      <c r="F2" s="3"/>
      <c r="G2" s="21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59" ht="20.149999999999999" customHeight="1" x14ac:dyDescent="0.35">
      <c r="B3" s="3"/>
      <c r="C3" s="217" t="s">
        <v>295</v>
      </c>
      <c r="D3" s="3"/>
      <c r="E3" s="3"/>
      <c r="F3" s="3"/>
      <c r="G3" s="21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59" ht="20.149999999999999" customHeight="1" thickBot="1" x14ac:dyDescent="0.4">
      <c r="B4" s="3"/>
      <c r="C4" s="3"/>
      <c r="D4" s="3"/>
      <c r="E4" s="3"/>
      <c r="F4" s="3"/>
      <c r="G4" s="21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59" ht="20.149999999999999" customHeight="1" x14ac:dyDescent="0.35">
      <c r="B5" s="3"/>
      <c r="C5" s="6" t="s">
        <v>87</v>
      </c>
      <c r="D5" s="7">
        <f>'Commercial assumptions'!D5</f>
        <v>0</v>
      </c>
      <c r="E5" s="3"/>
      <c r="F5" s="3"/>
      <c r="G5" s="21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59" ht="20.149999999999999" customHeight="1" x14ac:dyDescent="0.35">
      <c r="B6" s="3"/>
      <c r="C6" s="8" t="s">
        <v>88</v>
      </c>
      <c r="D6" s="9">
        <f>'Commercial assumptions'!D6</f>
        <v>0</v>
      </c>
      <c r="E6" s="3"/>
      <c r="F6" s="3"/>
      <c r="G6" s="21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59" ht="20.149999999999999" customHeight="1" thickBot="1" x14ac:dyDescent="0.4">
      <c r="B7" s="3"/>
      <c r="C7" s="10" t="s">
        <v>294</v>
      </c>
      <c r="D7" s="11">
        <f>'Commercial assumptions'!D7</f>
        <v>0</v>
      </c>
      <c r="E7" s="3"/>
      <c r="F7" s="3"/>
      <c r="G7" s="2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59" ht="20.149999999999999" customHeight="1" thickBot="1" x14ac:dyDescent="0.4">
      <c r="B8" s="3"/>
      <c r="C8" s="3"/>
      <c r="D8" s="3"/>
      <c r="E8" s="3"/>
      <c r="F8" s="3"/>
      <c r="G8" s="2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59" s="223" customFormat="1" x14ac:dyDescent="0.35">
      <c r="B9" s="218"/>
      <c r="C9" s="371"/>
      <c r="D9" s="372"/>
      <c r="E9" s="372"/>
      <c r="F9" s="372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20"/>
      <c r="AE9" s="221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</row>
    <row r="10" spans="2:59" ht="15" thickBot="1" x14ac:dyDescent="0.4">
      <c r="B10" s="3"/>
      <c r="C10" s="224"/>
      <c r="D10" s="225"/>
      <c r="E10" s="225"/>
      <c r="F10" s="225"/>
      <c r="G10" s="226"/>
      <c r="H10" s="226" t="s">
        <v>203</v>
      </c>
      <c r="I10" s="227">
        <v>0</v>
      </c>
      <c r="J10" s="227">
        <v>1</v>
      </c>
      <c r="K10" s="227">
        <v>2</v>
      </c>
      <c r="L10" s="227">
        <v>3</v>
      </c>
      <c r="M10" s="227">
        <v>4</v>
      </c>
      <c r="N10" s="227">
        <v>5</v>
      </c>
      <c r="O10" s="227">
        <v>6</v>
      </c>
      <c r="P10" s="227">
        <v>7</v>
      </c>
      <c r="Q10" s="227">
        <v>8</v>
      </c>
      <c r="R10" s="227">
        <v>9</v>
      </c>
      <c r="S10" s="227">
        <v>10</v>
      </c>
      <c r="T10" s="227">
        <v>11</v>
      </c>
      <c r="U10" s="227">
        <v>12</v>
      </c>
      <c r="V10" s="227">
        <v>13</v>
      </c>
      <c r="W10" s="227">
        <v>14</v>
      </c>
      <c r="X10" s="227">
        <v>15</v>
      </c>
      <c r="Y10" s="227">
        <v>16</v>
      </c>
      <c r="Z10" s="227">
        <v>17</v>
      </c>
      <c r="AA10" s="227">
        <v>18</v>
      </c>
      <c r="AB10" s="227">
        <v>19</v>
      </c>
      <c r="AC10" s="227">
        <v>20</v>
      </c>
      <c r="AD10" s="228" t="s">
        <v>136</v>
      </c>
      <c r="AE10" s="229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</row>
    <row r="11" spans="2:59" ht="8.15" customHeight="1" x14ac:dyDescent="0.35">
      <c r="B11" s="3"/>
      <c r="C11" s="224"/>
      <c r="D11" s="373" t="s">
        <v>139</v>
      </c>
      <c r="E11" s="375" t="s">
        <v>204</v>
      </c>
      <c r="F11" s="225"/>
      <c r="G11" s="226"/>
      <c r="H11" s="226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32"/>
      <c r="AE11" s="229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</row>
    <row r="12" spans="2:59" ht="15.5" x14ac:dyDescent="0.35">
      <c r="B12" s="3"/>
      <c r="C12" s="377" t="s">
        <v>205</v>
      </c>
      <c r="D12" s="373"/>
      <c r="E12" s="375"/>
      <c r="F12" s="21" t="s">
        <v>206</v>
      </c>
      <c r="G12" s="30" t="s">
        <v>207</v>
      </c>
      <c r="H12" s="92">
        <f>SUM(I12:Q12)</f>
        <v>0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5"/>
      <c r="AE12" s="125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</row>
    <row r="13" spans="2:59" ht="15.5" x14ac:dyDescent="0.35">
      <c r="B13" s="3"/>
      <c r="C13" s="377"/>
      <c r="D13" s="373"/>
      <c r="E13" s="375"/>
      <c r="F13" s="21" t="s">
        <v>208</v>
      </c>
      <c r="G13" s="30" t="s">
        <v>207</v>
      </c>
      <c r="H13" s="92">
        <f t="shared" ref="H13:H33" si="0">SUM(I13:Q13)</f>
        <v>0</v>
      </c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5"/>
      <c r="AE13" s="125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</row>
    <row r="14" spans="2:59" ht="15.5" x14ac:dyDescent="0.35">
      <c r="B14" s="3"/>
      <c r="C14" s="377"/>
      <c r="D14" s="373"/>
      <c r="E14" s="375"/>
      <c r="F14" s="21" t="s">
        <v>209</v>
      </c>
      <c r="G14" s="30" t="s">
        <v>207</v>
      </c>
      <c r="H14" s="92">
        <f t="shared" si="0"/>
        <v>0</v>
      </c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5"/>
      <c r="AE14" s="125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</row>
    <row r="15" spans="2:59" ht="15.5" x14ac:dyDescent="0.35">
      <c r="B15" s="3"/>
      <c r="C15" s="377"/>
      <c r="D15" s="373"/>
      <c r="E15" s="375"/>
      <c r="F15" s="21" t="s">
        <v>210</v>
      </c>
      <c r="G15" s="30" t="s">
        <v>207</v>
      </c>
      <c r="H15" s="92">
        <f t="shared" si="0"/>
        <v>0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5"/>
      <c r="AE15" s="125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</row>
    <row r="16" spans="2:59" ht="8.15" customHeight="1" x14ac:dyDescent="0.35">
      <c r="B16" s="3"/>
      <c r="C16" s="377"/>
      <c r="D16" s="373"/>
      <c r="E16" s="376"/>
      <c r="F16" s="63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9"/>
      <c r="AE16" s="125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</row>
    <row r="17" spans="2:59" ht="8.15" customHeight="1" x14ac:dyDescent="0.35">
      <c r="B17" s="3"/>
      <c r="C17" s="377"/>
      <c r="D17" s="373"/>
      <c r="E17" s="379" t="s">
        <v>211</v>
      </c>
      <c r="F17" s="21"/>
      <c r="G17" s="30"/>
      <c r="H17" s="92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40"/>
      <c r="AE17" s="125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</row>
    <row r="18" spans="2:59" ht="15.5" x14ac:dyDescent="0.35">
      <c r="B18" s="3"/>
      <c r="C18" s="377"/>
      <c r="D18" s="373"/>
      <c r="E18" s="375"/>
      <c r="F18" s="21" t="s">
        <v>206</v>
      </c>
      <c r="G18" s="30" t="s">
        <v>207</v>
      </c>
      <c r="H18" s="92">
        <f t="shared" si="0"/>
        <v>0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5"/>
      <c r="AE18" s="125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</row>
    <row r="19" spans="2:59" ht="15.5" x14ac:dyDescent="0.35">
      <c r="B19" s="3"/>
      <c r="C19" s="377"/>
      <c r="D19" s="373"/>
      <c r="E19" s="375"/>
      <c r="F19" s="21" t="s">
        <v>208</v>
      </c>
      <c r="G19" s="30" t="s">
        <v>207</v>
      </c>
      <c r="H19" s="92">
        <f t="shared" si="0"/>
        <v>0</v>
      </c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5"/>
      <c r="AE19" s="125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</row>
    <row r="20" spans="2:59" ht="15.5" x14ac:dyDescent="0.35">
      <c r="B20" s="3"/>
      <c r="C20" s="377"/>
      <c r="D20" s="373"/>
      <c r="E20" s="375"/>
      <c r="F20" s="21" t="s">
        <v>209</v>
      </c>
      <c r="G20" s="30" t="s">
        <v>207</v>
      </c>
      <c r="H20" s="92">
        <f t="shared" si="0"/>
        <v>0</v>
      </c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5"/>
      <c r="AE20" s="125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</row>
    <row r="21" spans="2:59" ht="15.5" x14ac:dyDescent="0.35">
      <c r="B21" s="3"/>
      <c r="C21" s="377"/>
      <c r="D21" s="373"/>
      <c r="E21" s="375"/>
      <c r="F21" s="21" t="s">
        <v>210</v>
      </c>
      <c r="G21" s="30" t="s">
        <v>207</v>
      </c>
      <c r="H21" s="92">
        <f t="shared" si="0"/>
        <v>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5"/>
      <c r="AE21" s="125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</row>
    <row r="22" spans="2:59" ht="12" customHeight="1" x14ac:dyDescent="0.35">
      <c r="B22" s="3"/>
      <c r="C22" s="377"/>
      <c r="D22" s="374"/>
      <c r="E22" s="376"/>
      <c r="F22" s="63"/>
      <c r="G22" s="236"/>
      <c r="H22" s="237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9"/>
      <c r="AE22" s="125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</row>
    <row r="23" spans="2:59" ht="12.75" customHeight="1" x14ac:dyDescent="0.35">
      <c r="B23" s="3"/>
      <c r="C23" s="377"/>
      <c r="D23" s="380" t="s">
        <v>160</v>
      </c>
      <c r="E23" s="379" t="s">
        <v>204</v>
      </c>
      <c r="F23" s="21"/>
      <c r="G23" s="30"/>
      <c r="H23" s="92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2"/>
      <c r="AE23" s="125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</row>
    <row r="24" spans="2:59" ht="15.5" x14ac:dyDescent="0.35">
      <c r="B24" s="3"/>
      <c r="C24" s="377"/>
      <c r="D24" s="373"/>
      <c r="E24" s="375"/>
      <c r="F24" s="21" t="s">
        <v>206</v>
      </c>
      <c r="G24" s="30" t="s">
        <v>207</v>
      </c>
      <c r="H24" s="92">
        <f t="shared" si="0"/>
        <v>0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/>
      <c r="AE24" s="3"/>
    </row>
    <row r="25" spans="2:59" ht="14.75" customHeight="1" x14ac:dyDescent="0.35">
      <c r="B25" s="3"/>
      <c r="C25" s="377"/>
      <c r="D25" s="373"/>
      <c r="E25" s="375"/>
      <c r="F25" s="21" t="s">
        <v>208</v>
      </c>
      <c r="G25" s="30" t="s">
        <v>207</v>
      </c>
      <c r="H25" s="92">
        <f t="shared" si="0"/>
        <v>0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9"/>
      <c r="AE25" s="3"/>
    </row>
    <row r="26" spans="2:59" ht="15.5" x14ac:dyDescent="0.35">
      <c r="B26" s="3"/>
      <c r="C26" s="377"/>
      <c r="D26" s="373"/>
      <c r="E26" s="375"/>
      <c r="F26" s="21" t="s">
        <v>209</v>
      </c>
      <c r="G26" s="30" t="s">
        <v>207</v>
      </c>
      <c r="H26" s="92">
        <f t="shared" si="0"/>
        <v>0</v>
      </c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5"/>
      <c r="AE26" s="125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</row>
    <row r="27" spans="2:59" ht="14.75" customHeight="1" x14ac:dyDescent="0.35">
      <c r="B27" s="3"/>
      <c r="C27" s="377"/>
      <c r="D27" s="373"/>
      <c r="E27" s="375"/>
      <c r="F27" s="21" t="s">
        <v>210</v>
      </c>
      <c r="G27" s="30" t="s">
        <v>207</v>
      </c>
      <c r="H27" s="92">
        <f t="shared" si="0"/>
        <v>0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9"/>
      <c r="AE27" s="3"/>
    </row>
    <row r="28" spans="2:59" ht="8.15" customHeight="1" x14ac:dyDescent="0.35">
      <c r="B28" s="3"/>
      <c r="C28" s="377"/>
      <c r="D28" s="373"/>
      <c r="E28" s="376"/>
      <c r="F28" s="63"/>
      <c r="G28" s="236"/>
      <c r="H28" s="237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243"/>
      <c r="AE28" s="3"/>
    </row>
    <row r="29" spans="2:59" ht="8.15" customHeight="1" x14ac:dyDescent="0.35">
      <c r="B29" s="3"/>
      <c r="C29" s="377"/>
      <c r="D29" s="373"/>
      <c r="E29" s="379" t="s">
        <v>212</v>
      </c>
      <c r="F29" s="21"/>
      <c r="G29" s="30"/>
      <c r="H29" s="92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35"/>
      <c r="AE29" s="3"/>
    </row>
    <row r="30" spans="2:59" ht="14.75" customHeight="1" x14ac:dyDescent="0.35">
      <c r="B30" s="3"/>
      <c r="C30" s="377"/>
      <c r="D30" s="373"/>
      <c r="E30" s="375"/>
      <c r="F30" s="21" t="s">
        <v>206</v>
      </c>
      <c r="G30" s="30" t="s">
        <v>207</v>
      </c>
      <c r="H30" s="92">
        <f t="shared" si="0"/>
        <v>0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9"/>
      <c r="AE30" s="3"/>
    </row>
    <row r="31" spans="2:59" ht="14.75" customHeight="1" x14ac:dyDescent="0.35">
      <c r="B31" s="3"/>
      <c r="C31" s="377"/>
      <c r="D31" s="373"/>
      <c r="E31" s="375"/>
      <c r="F31" s="21" t="s">
        <v>208</v>
      </c>
      <c r="G31" s="30" t="s">
        <v>207</v>
      </c>
      <c r="H31" s="92">
        <f t="shared" si="0"/>
        <v>0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9"/>
      <c r="AE31" s="3"/>
    </row>
    <row r="32" spans="2:59" ht="15.5" x14ac:dyDescent="0.35">
      <c r="B32" s="3"/>
      <c r="C32" s="377"/>
      <c r="D32" s="373"/>
      <c r="E32" s="375"/>
      <c r="F32" s="21" t="s">
        <v>209</v>
      </c>
      <c r="G32" s="30" t="s">
        <v>207</v>
      </c>
      <c r="H32" s="92">
        <f t="shared" si="0"/>
        <v>0</v>
      </c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5"/>
      <c r="AE32" s="125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</row>
    <row r="33" spans="2:31" ht="14.75" customHeight="1" x14ac:dyDescent="0.35">
      <c r="B33" s="3"/>
      <c r="C33" s="377"/>
      <c r="D33" s="373"/>
      <c r="E33" s="375"/>
      <c r="F33" s="21" t="s">
        <v>210</v>
      </c>
      <c r="G33" s="30" t="s">
        <v>207</v>
      </c>
      <c r="H33" s="92">
        <f t="shared" si="0"/>
        <v>0</v>
      </c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3"/>
    </row>
    <row r="34" spans="2:31" ht="8.15" customHeight="1" thickBot="1" x14ac:dyDescent="0.4">
      <c r="B34" s="3"/>
      <c r="C34" s="378"/>
      <c r="D34" s="381"/>
      <c r="E34" s="382"/>
      <c r="F34" s="41"/>
      <c r="G34" s="42"/>
      <c r="H34" s="96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3"/>
      <c r="AE34" s="3"/>
    </row>
    <row r="35" spans="2:31" ht="8.15" customHeight="1" x14ac:dyDescent="0.35">
      <c r="B35" s="3"/>
      <c r="C35" s="233"/>
      <c r="D35" s="383" t="s">
        <v>139</v>
      </c>
      <c r="E35" s="384" t="s">
        <v>213</v>
      </c>
      <c r="F35" s="21"/>
      <c r="G35" s="30"/>
      <c r="H35" s="92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35"/>
      <c r="AE35" s="3"/>
    </row>
    <row r="36" spans="2:31" ht="14.75" customHeight="1" x14ac:dyDescent="0.35">
      <c r="B36" s="3"/>
      <c r="C36" s="377" t="s">
        <v>214</v>
      </c>
      <c r="D36" s="373"/>
      <c r="E36" s="385"/>
      <c r="F36" s="21" t="s">
        <v>215</v>
      </c>
      <c r="G36" s="30" t="s">
        <v>216</v>
      </c>
      <c r="H36" s="92">
        <f t="shared" ref="H36:H58" si="1">SUM(I36:Q36)</f>
        <v>0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9"/>
      <c r="AE36" s="3"/>
    </row>
    <row r="37" spans="2:31" ht="16.5" customHeight="1" x14ac:dyDescent="0.35">
      <c r="B37" s="3"/>
      <c r="C37" s="377"/>
      <c r="D37" s="373"/>
      <c r="E37" s="385"/>
      <c r="F37" s="21" t="s">
        <v>217</v>
      </c>
      <c r="G37" s="30" t="s">
        <v>216</v>
      </c>
      <c r="H37" s="92">
        <f t="shared" si="1"/>
        <v>0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9"/>
      <c r="AE37" s="3"/>
    </row>
    <row r="38" spans="2:31" ht="8.15" customHeight="1" x14ac:dyDescent="0.35">
      <c r="B38" s="3"/>
      <c r="C38" s="377"/>
      <c r="D38" s="373"/>
      <c r="E38" s="386"/>
      <c r="F38" s="21"/>
      <c r="G38" s="30"/>
      <c r="H38" s="92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35"/>
      <c r="AE38" s="3"/>
    </row>
    <row r="39" spans="2:31" ht="8.15" customHeight="1" x14ac:dyDescent="0.35">
      <c r="B39" s="3"/>
      <c r="C39" s="377"/>
      <c r="D39" s="373"/>
      <c r="E39" s="387" t="s">
        <v>218</v>
      </c>
      <c r="F39" s="68"/>
      <c r="G39" s="244"/>
      <c r="H39" s="245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246"/>
      <c r="AE39" s="3"/>
    </row>
    <row r="40" spans="2:31" ht="14.75" customHeight="1" x14ac:dyDescent="0.35">
      <c r="B40" s="3"/>
      <c r="C40" s="377"/>
      <c r="D40" s="373"/>
      <c r="E40" s="385"/>
      <c r="F40" s="21" t="s">
        <v>132</v>
      </c>
      <c r="G40" s="247" t="s">
        <v>151</v>
      </c>
      <c r="H40" s="92">
        <f t="shared" ref="H40:H42" si="2">SUM(I40:Q40)</f>
        <v>0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9"/>
      <c r="AE40" s="3"/>
    </row>
    <row r="41" spans="2:31" ht="14.75" customHeight="1" x14ac:dyDescent="0.35">
      <c r="B41" s="3"/>
      <c r="C41" s="377"/>
      <c r="D41" s="373"/>
      <c r="E41" s="385"/>
      <c r="F41" s="21" t="s">
        <v>132</v>
      </c>
      <c r="G41" s="247" t="s">
        <v>153</v>
      </c>
      <c r="H41" s="92">
        <f t="shared" si="2"/>
        <v>0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9"/>
      <c r="AE41" s="3"/>
    </row>
    <row r="42" spans="2:31" ht="14.75" customHeight="1" x14ac:dyDescent="0.35">
      <c r="B42" s="3"/>
      <c r="C42" s="377"/>
      <c r="D42" s="373"/>
      <c r="E42" s="385"/>
      <c r="F42" s="21" t="s">
        <v>219</v>
      </c>
      <c r="G42" s="247" t="s">
        <v>153</v>
      </c>
      <c r="H42" s="92">
        <f t="shared" si="2"/>
        <v>0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9"/>
      <c r="AE42" s="3"/>
    </row>
    <row r="43" spans="2:31" ht="14.75" customHeight="1" x14ac:dyDescent="0.35">
      <c r="B43" s="3"/>
      <c r="C43" s="377"/>
      <c r="D43" s="373"/>
      <c r="E43" s="375"/>
      <c r="F43" s="21" t="s">
        <v>152</v>
      </c>
      <c r="G43" s="247" t="s">
        <v>153</v>
      </c>
      <c r="H43" s="92">
        <f t="shared" si="1"/>
        <v>0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9"/>
      <c r="AE43" s="3"/>
    </row>
    <row r="44" spans="2:31" ht="14.75" customHeight="1" x14ac:dyDescent="0.35">
      <c r="B44" s="3"/>
      <c r="C44" s="377"/>
      <c r="D44" s="373"/>
      <c r="E44" s="375"/>
      <c r="F44" s="21" t="s">
        <v>220</v>
      </c>
      <c r="G44" s="247" t="s">
        <v>153</v>
      </c>
      <c r="H44" s="92">
        <f t="shared" si="1"/>
        <v>0</v>
      </c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9"/>
      <c r="AE44" s="3"/>
    </row>
    <row r="45" spans="2:31" ht="14.75" customHeight="1" x14ac:dyDescent="0.35">
      <c r="B45" s="3"/>
      <c r="C45" s="377"/>
      <c r="D45" s="373"/>
      <c r="E45" s="375"/>
      <c r="F45" s="21" t="s">
        <v>154</v>
      </c>
      <c r="G45" s="247" t="s">
        <v>221</v>
      </c>
      <c r="H45" s="92">
        <f t="shared" si="1"/>
        <v>0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E45" s="3"/>
    </row>
    <row r="46" spans="2:31" ht="14.75" customHeight="1" x14ac:dyDescent="0.35">
      <c r="B46" s="3"/>
      <c r="C46" s="377"/>
      <c r="D46" s="373"/>
      <c r="E46" s="375"/>
      <c r="F46" s="21" t="s">
        <v>143</v>
      </c>
      <c r="G46" s="248" t="s">
        <v>222</v>
      </c>
      <c r="H46" s="92">
        <f t="shared" si="1"/>
        <v>0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9"/>
      <c r="AE46" s="3"/>
    </row>
    <row r="47" spans="2:31" ht="14.75" customHeight="1" x14ac:dyDescent="0.35">
      <c r="B47" s="3"/>
      <c r="C47" s="377"/>
      <c r="D47" s="373"/>
      <c r="E47" s="375"/>
      <c r="F47" s="21" t="s">
        <v>145</v>
      </c>
      <c r="G47" s="248" t="s">
        <v>222</v>
      </c>
      <c r="H47" s="92">
        <f t="shared" si="1"/>
        <v>0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9"/>
      <c r="AE47" s="3"/>
    </row>
    <row r="48" spans="2:31" ht="14.75" customHeight="1" x14ac:dyDescent="0.35">
      <c r="B48" s="3"/>
      <c r="C48" s="377"/>
      <c r="D48" s="373"/>
      <c r="E48" s="375"/>
      <c r="F48" s="21" t="s">
        <v>111</v>
      </c>
      <c r="G48" s="247" t="s">
        <v>223</v>
      </c>
      <c r="H48" s="92">
        <f t="shared" si="1"/>
        <v>0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9"/>
      <c r="AE48" s="3"/>
    </row>
    <row r="49" spans="2:31" ht="14.75" customHeight="1" x14ac:dyDescent="0.35">
      <c r="B49" s="3"/>
      <c r="C49" s="377"/>
      <c r="D49" s="373"/>
      <c r="E49" s="375"/>
      <c r="F49" s="21" t="s">
        <v>224</v>
      </c>
      <c r="G49" s="247" t="s">
        <v>225</v>
      </c>
      <c r="H49" s="92">
        <f t="shared" si="1"/>
        <v>0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9"/>
      <c r="AE49" s="3"/>
    </row>
    <row r="50" spans="2:31" ht="8.15" customHeight="1" x14ac:dyDescent="0.35">
      <c r="B50" s="3"/>
      <c r="C50" s="377"/>
      <c r="D50" s="373"/>
      <c r="E50" s="376"/>
      <c r="F50" s="63"/>
      <c r="G50" s="249"/>
      <c r="H50" s="23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35"/>
      <c r="AE50" s="3"/>
    </row>
    <row r="51" spans="2:31" ht="8.15" customHeight="1" x14ac:dyDescent="0.35">
      <c r="B51" s="3"/>
      <c r="C51" s="377"/>
      <c r="D51" s="373"/>
      <c r="E51" s="231"/>
      <c r="F51" s="21"/>
      <c r="G51" s="247"/>
      <c r="H51" s="92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246"/>
      <c r="AE51" s="3"/>
    </row>
    <row r="52" spans="2:31" ht="14.75" customHeight="1" x14ac:dyDescent="0.35">
      <c r="B52" s="3"/>
      <c r="C52" s="377"/>
      <c r="D52" s="373"/>
      <c r="E52" s="385" t="s">
        <v>226</v>
      </c>
      <c r="F52" s="21" t="s">
        <v>227</v>
      </c>
      <c r="G52" s="247" t="s">
        <v>151</v>
      </c>
      <c r="H52" s="92">
        <f t="shared" si="1"/>
        <v>0</v>
      </c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9"/>
      <c r="AE52" s="3"/>
    </row>
    <row r="53" spans="2:31" ht="14.75" customHeight="1" x14ac:dyDescent="0.35">
      <c r="B53" s="3"/>
      <c r="C53" s="377"/>
      <c r="D53" s="373"/>
      <c r="E53" s="375"/>
      <c r="F53" s="21" t="s">
        <v>152</v>
      </c>
      <c r="G53" s="247" t="s">
        <v>153</v>
      </c>
      <c r="H53" s="92">
        <f t="shared" si="1"/>
        <v>0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9"/>
      <c r="AE53" s="3"/>
    </row>
    <row r="54" spans="2:31" ht="14.75" customHeight="1" x14ac:dyDescent="0.35">
      <c r="B54" s="3"/>
      <c r="C54" s="377"/>
      <c r="D54" s="373"/>
      <c r="E54" s="375"/>
      <c r="F54" s="21" t="s">
        <v>154</v>
      </c>
      <c r="G54" s="247" t="s">
        <v>228</v>
      </c>
      <c r="H54" s="92">
        <f t="shared" si="1"/>
        <v>0</v>
      </c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9"/>
      <c r="AE54" s="3"/>
    </row>
    <row r="55" spans="2:31" ht="14.75" customHeight="1" x14ac:dyDescent="0.35">
      <c r="B55" s="3"/>
      <c r="C55" s="377"/>
      <c r="D55" s="373"/>
      <c r="E55" s="375"/>
      <c r="F55" s="21" t="s">
        <v>143</v>
      </c>
      <c r="G55" s="248" t="s">
        <v>222</v>
      </c>
      <c r="H55" s="92">
        <f t="shared" si="1"/>
        <v>0</v>
      </c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9"/>
      <c r="AE55" s="3"/>
    </row>
    <row r="56" spans="2:31" ht="14.75" customHeight="1" x14ac:dyDescent="0.35">
      <c r="B56" s="3"/>
      <c r="C56" s="377"/>
      <c r="D56" s="373"/>
      <c r="E56" s="375"/>
      <c r="F56" s="21" t="s">
        <v>145</v>
      </c>
      <c r="G56" s="248" t="s">
        <v>222</v>
      </c>
      <c r="H56" s="92">
        <f t="shared" si="1"/>
        <v>0</v>
      </c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9"/>
      <c r="AE56" s="3"/>
    </row>
    <row r="57" spans="2:31" ht="14.75" customHeight="1" x14ac:dyDescent="0.35">
      <c r="B57" s="3"/>
      <c r="C57" s="377"/>
      <c r="D57" s="373"/>
      <c r="E57" s="375"/>
      <c r="F57" s="21" t="s">
        <v>111</v>
      </c>
      <c r="G57" s="247" t="s">
        <v>223</v>
      </c>
      <c r="H57" s="92">
        <f t="shared" si="1"/>
        <v>0</v>
      </c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9"/>
      <c r="AE57" s="3"/>
    </row>
    <row r="58" spans="2:31" ht="14.75" customHeight="1" x14ac:dyDescent="0.35">
      <c r="B58" s="3"/>
      <c r="C58" s="377"/>
      <c r="D58" s="373"/>
      <c r="E58" s="375"/>
      <c r="F58" s="21" t="s">
        <v>224</v>
      </c>
      <c r="G58" s="247" t="s">
        <v>225</v>
      </c>
      <c r="H58" s="92">
        <f t="shared" si="1"/>
        <v>0</v>
      </c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9"/>
      <c r="AE58" s="3"/>
    </row>
    <row r="59" spans="2:31" ht="8.15" customHeight="1" thickBot="1" x14ac:dyDescent="0.4">
      <c r="B59" s="3"/>
      <c r="C59" s="377"/>
      <c r="D59" s="374"/>
      <c r="E59" s="382"/>
      <c r="F59" s="63"/>
      <c r="G59" s="249"/>
      <c r="H59" s="237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243"/>
      <c r="AE59" s="3"/>
    </row>
    <row r="60" spans="2:31" ht="8.15" customHeight="1" x14ac:dyDescent="0.35">
      <c r="B60" s="3"/>
      <c r="C60" s="377"/>
      <c r="D60" s="373" t="s">
        <v>160</v>
      </c>
      <c r="E60" s="388" t="s">
        <v>213</v>
      </c>
      <c r="F60" s="21"/>
      <c r="G60" s="30"/>
      <c r="H60" s="9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35"/>
      <c r="AE60" s="3"/>
    </row>
    <row r="61" spans="2:31" ht="14.75" customHeight="1" x14ac:dyDescent="0.35">
      <c r="B61" s="3"/>
      <c r="C61" s="377"/>
      <c r="D61" s="373" t="s">
        <v>160</v>
      </c>
      <c r="E61" s="385"/>
      <c r="F61" s="21" t="s">
        <v>215</v>
      </c>
      <c r="G61" s="30" t="s">
        <v>216</v>
      </c>
      <c r="H61" s="92">
        <f t="shared" ref="H61:H62" si="3">SUM(I61:Q61)</f>
        <v>0</v>
      </c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9"/>
      <c r="AE61" s="3"/>
    </row>
    <row r="62" spans="2:31" ht="14.75" customHeight="1" x14ac:dyDescent="0.35">
      <c r="B62" s="3"/>
      <c r="C62" s="377"/>
      <c r="D62" s="373"/>
      <c r="E62" s="385"/>
      <c r="F62" s="21" t="s">
        <v>217</v>
      </c>
      <c r="G62" s="30" t="s">
        <v>216</v>
      </c>
      <c r="H62" s="92">
        <f t="shared" si="3"/>
        <v>0</v>
      </c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9"/>
      <c r="AE62" s="3"/>
    </row>
    <row r="63" spans="2:31" ht="8.15" customHeight="1" x14ac:dyDescent="0.35">
      <c r="B63" s="3"/>
      <c r="C63" s="377"/>
      <c r="D63" s="373"/>
      <c r="E63" s="386"/>
      <c r="F63" s="21"/>
      <c r="G63" s="30"/>
      <c r="H63" s="9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35"/>
      <c r="AE63" s="3"/>
    </row>
    <row r="64" spans="2:31" ht="8.15" customHeight="1" x14ac:dyDescent="0.35">
      <c r="B64" s="3"/>
      <c r="C64" s="377"/>
      <c r="D64" s="373"/>
      <c r="E64" s="387" t="s">
        <v>229</v>
      </c>
      <c r="F64" s="68"/>
      <c r="G64" s="244"/>
      <c r="H64" s="245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246"/>
      <c r="AE64" s="3"/>
    </row>
    <row r="65" spans="2:31" ht="14.75" customHeight="1" x14ac:dyDescent="0.35">
      <c r="B65" s="3"/>
      <c r="C65" s="377"/>
      <c r="D65" s="373"/>
      <c r="E65" s="385"/>
      <c r="F65" s="21" t="s">
        <v>227</v>
      </c>
      <c r="G65" s="247" t="s">
        <v>151</v>
      </c>
      <c r="H65" s="92">
        <f t="shared" ref="H65:H71" si="4">SUM(I65:Q65)</f>
        <v>0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9"/>
      <c r="AE65" s="3"/>
    </row>
    <row r="66" spans="2:31" ht="14.75" customHeight="1" x14ac:dyDescent="0.35">
      <c r="B66" s="3"/>
      <c r="C66" s="377"/>
      <c r="D66" s="373"/>
      <c r="E66" s="375"/>
      <c r="F66" s="21" t="s">
        <v>152</v>
      </c>
      <c r="G66" s="247" t="s">
        <v>153</v>
      </c>
      <c r="H66" s="92">
        <f t="shared" si="4"/>
        <v>0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9"/>
      <c r="AE66" s="3"/>
    </row>
    <row r="67" spans="2:31" ht="14.75" customHeight="1" x14ac:dyDescent="0.35">
      <c r="B67" s="3"/>
      <c r="C67" s="377"/>
      <c r="D67" s="373"/>
      <c r="E67" s="375"/>
      <c r="F67" s="21" t="s">
        <v>154</v>
      </c>
      <c r="G67" s="247" t="s">
        <v>228</v>
      </c>
      <c r="H67" s="92">
        <f t="shared" si="4"/>
        <v>0</v>
      </c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9"/>
      <c r="AE67" s="3"/>
    </row>
    <row r="68" spans="2:31" ht="14.75" customHeight="1" x14ac:dyDescent="0.35">
      <c r="B68" s="3"/>
      <c r="C68" s="377"/>
      <c r="D68" s="373"/>
      <c r="E68" s="375"/>
      <c r="F68" s="21" t="s">
        <v>143</v>
      </c>
      <c r="G68" s="248" t="s">
        <v>222</v>
      </c>
      <c r="H68" s="92">
        <f t="shared" si="4"/>
        <v>0</v>
      </c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9"/>
      <c r="AE68" s="3"/>
    </row>
    <row r="69" spans="2:31" ht="14.75" customHeight="1" x14ac:dyDescent="0.35">
      <c r="B69" s="3"/>
      <c r="C69" s="377"/>
      <c r="D69" s="373"/>
      <c r="E69" s="375"/>
      <c r="F69" s="21" t="s">
        <v>145</v>
      </c>
      <c r="G69" s="248" t="s">
        <v>222</v>
      </c>
      <c r="H69" s="92">
        <f t="shared" si="4"/>
        <v>0</v>
      </c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9"/>
      <c r="AE69" s="3"/>
    </row>
    <row r="70" spans="2:31" ht="14.75" customHeight="1" x14ac:dyDescent="0.35">
      <c r="B70" s="3"/>
      <c r="C70" s="377"/>
      <c r="D70" s="373"/>
      <c r="E70" s="375"/>
      <c r="F70" s="21" t="s">
        <v>111</v>
      </c>
      <c r="G70" s="247" t="s">
        <v>223</v>
      </c>
      <c r="H70" s="92">
        <f t="shared" si="4"/>
        <v>0</v>
      </c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9"/>
      <c r="AE70" s="3"/>
    </row>
    <row r="71" spans="2:31" ht="14.75" customHeight="1" x14ac:dyDescent="0.35">
      <c r="B71" s="3"/>
      <c r="C71" s="377"/>
      <c r="D71" s="373"/>
      <c r="E71" s="375"/>
      <c r="F71" s="21" t="s">
        <v>224</v>
      </c>
      <c r="G71" s="247" t="s">
        <v>225</v>
      </c>
      <c r="H71" s="92">
        <f t="shared" si="4"/>
        <v>0</v>
      </c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9"/>
      <c r="AE71" s="3"/>
    </row>
    <row r="72" spans="2:31" ht="8.15" customHeight="1" x14ac:dyDescent="0.35">
      <c r="B72" s="3"/>
      <c r="C72" s="377"/>
      <c r="D72" s="373"/>
      <c r="E72" s="376"/>
      <c r="F72" s="63"/>
      <c r="G72" s="249"/>
      <c r="H72" s="23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35"/>
      <c r="AE72" s="3"/>
    </row>
    <row r="73" spans="2:31" ht="8.15" customHeight="1" x14ac:dyDescent="0.35">
      <c r="B73" s="3"/>
      <c r="C73" s="377"/>
      <c r="D73" s="373"/>
      <c r="E73" s="231"/>
      <c r="F73" s="21"/>
      <c r="G73" s="247"/>
      <c r="H73" s="92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246"/>
      <c r="AE73" s="3"/>
    </row>
    <row r="74" spans="2:31" ht="14.75" customHeight="1" x14ac:dyDescent="0.35">
      <c r="B74" s="3"/>
      <c r="C74" s="377"/>
      <c r="D74" s="373"/>
      <c r="E74" s="385" t="s">
        <v>226</v>
      </c>
      <c r="F74" s="21" t="s">
        <v>227</v>
      </c>
      <c r="G74" s="247" t="s">
        <v>151</v>
      </c>
      <c r="H74" s="92">
        <f t="shared" ref="H74:H80" si="5">SUM(I74:Q74)</f>
        <v>0</v>
      </c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9"/>
      <c r="AE74" s="3"/>
    </row>
    <row r="75" spans="2:31" ht="14.75" customHeight="1" x14ac:dyDescent="0.35">
      <c r="B75" s="3"/>
      <c r="C75" s="377"/>
      <c r="D75" s="373"/>
      <c r="E75" s="375"/>
      <c r="F75" s="21" t="s">
        <v>152</v>
      </c>
      <c r="G75" s="247" t="s">
        <v>153</v>
      </c>
      <c r="H75" s="92">
        <f t="shared" si="5"/>
        <v>0</v>
      </c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9"/>
      <c r="AE75" s="3"/>
    </row>
    <row r="76" spans="2:31" ht="14.75" customHeight="1" x14ac:dyDescent="0.35">
      <c r="B76" s="3"/>
      <c r="C76" s="377"/>
      <c r="D76" s="373"/>
      <c r="E76" s="375"/>
      <c r="F76" s="21" t="s">
        <v>154</v>
      </c>
      <c r="G76" s="247" t="s">
        <v>228</v>
      </c>
      <c r="H76" s="92">
        <f t="shared" si="5"/>
        <v>0</v>
      </c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9"/>
      <c r="AE76" s="3"/>
    </row>
    <row r="77" spans="2:31" ht="14.75" customHeight="1" x14ac:dyDescent="0.35">
      <c r="B77" s="3"/>
      <c r="C77" s="377"/>
      <c r="D77" s="373"/>
      <c r="E77" s="375"/>
      <c r="F77" s="21" t="s">
        <v>143</v>
      </c>
      <c r="G77" s="248" t="s">
        <v>222</v>
      </c>
      <c r="H77" s="92">
        <f t="shared" si="5"/>
        <v>0</v>
      </c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9"/>
      <c r="AE77" s="3"/>
    </row>
    <row r="78" spans="2:31" ht="14.75" customHeight="1" x14ac:dyDescent="0.35">
      <c r="B78" s="3"/>
      <c r="C78" s="377"/>
      <c r="D78" s="373"/>
      <c r="E78" s="375"/>
      <c r="F78" s="21" t="s">
        <v>145</v>
      </c>
      <c r="G78" s="248" t="s">
        <v>222</v>
      </c>
      <c r="H78" s="92">
        <f t="shared" si="5"/>
        <v>0</v>
      </c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9"/>
      <c r="AE78" s="3"/>
    </row>
    <row r="79" spans="2:31" ht="14.75" customHeight="1" x14ac:dyDescent="0.35">
      <c r="B79" s="3"/>
      <c r="C79" s="377"/>
      <c r="D79" s="373"/>
      <c r="E79" s="375"/>
      <c r="F79" s="21" t="s">
        <v>111</v>
      </c>
      <c r="G79" s="247" t="s">
        <v>223</v>
      </c>
      <c r="H79" s="92">
        <f t="shared" si="5"/>
        <v>0</v>
      </c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9"/>
      <c r="AE79" s="3"/>
    </row>
    <row r="80" spans="2:31" ht="14.75" customHeight="1" x14ac:dyDescent="0.35">
      <c r="B80" s="3"/>
      <c r="C80" s="377"/>
      <c r="D80" s="373"/>
      <c r="E80" s="375"/>
      <c r="F80" s="21" t="s">
        <v>224</v>
      </c>
      <c r="G80" s="247" t="s">
        <v>225</v>
      </c>
      <c r="H80" s="92">
        <f t="shared" si="5"/>
        <v>0</v>
      </c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9"/>
      <c r="AE80" s="3"/>
    </row>
    <row r="81" spans="2:31" ht="8.15" customHeight="1" thickBot="1" x14ac:dyDescent="0.4">
      <c r="B81" s="3"/>
      <c r="C81" s="378"/>
      <c r="D81" s="381"/>
      <c r="E81" s="382"/>
      <c r="F81" s="41"/>
      <c r="G81" s="250"/>
      <c r="H81" s="96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3"/>
      <c r="AE81" s="3"/>
    </row>
    <row r="82" spans="2:31" ht="21" customHeight="1" x14ac:dyDescent="0.35">
      <c r="B82" s="3"/>
      <c r="C82" s="3"/>
      <c r="D82" s="3"/>
      <c r="E82" s="3"/>
      <c r="F82" s="3"/>
      <c r="G82" s="21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</sheetData>
  <mergeCells count="17">
    <mergeCell ref="D35:D59"/>
    <mergeCell ref="E35:E38"/>
    <mergeCell ref="C36:C81"/>
    <mergeCell ref="E39:E50"/>
    <mergeCell ref="E52:E59"/>
    <mergeCell ref="D60:D81"/>
    <mergeCell ref="E60:E63"/>
    <mergeCell ref="E64:E72"/>
    <mergeCell ref="E74:E81"/>
    <mergeCell ref="C9:F9"/>
    <mergeCell ref="D11:D22"/>
    <mergeCell ref="E11:E16"/>
    <mergeCell ref="C12:C34"/>
    <mergeCell ref="E17:E22"/>
    <mergeCell ref="D23:D34"/>
    <mergeCell ref="E23:E28"/>
    <mergeCell ref="E29:E34"/>
  </mergeCells>
  <printOptions horizontalCentered="1"/>
  <pageMargins left="0.7" right="0.7" top="0.75" bottom="0.75" header="0.3" footer="0.3"/>
  <pageSetup paperSize="9" scale="50" orientation="portrait" r:id="rId1"/>
  <headerFooter>
    <oddHeader>&amp;C&amp;"Aptos"&amp;12&amp;KC00000 OFFICIAL&amp;1#_x000D_</oddHeader>
    <oddFooter>&amp;C_x000D_&amp;1#&amp;"Aptos"&amp;12&amp;KC00000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FD93-B416-4E50-975F-672211D53721}">
  <dimension ref="B1:K35"/>
  <sheetViews>
    <sheetView showGridLines="0" topLeftCell="A6" zoomScaleNormal="100" workbookViewId="0">
      <selection activeCell="C7" sqref="C7"/>
    </sheetView>
  </sheetViews>
  <sheetFormatPr defaultColWidth="24.1640625" defaultRowHeight="14.5" x14ac:dyDescent="0.35"/>
  <cols>
    <col min="1" max="2" width="3.1640625" style="1" customWidth="1"/>
    <col min="3" max="3" width="18.6640625" style="1" customWidth="1"/>
    <col min="4" max="4" width="18.6640625" style="2" customWidth="1"/>
    <col min="5" max="5" width="33.08203125" style="1" customWidth="1"/>
    <col min="6" max="9" width="24.1640625" style="1"/>
    <col min="10" max="11" width="3.1640625" style="1" customWidth="1"/>
    <col min="12" max="16384" width="24.1640625" style="1"/>
  </cols>
  <sheetData>
    <row r="1" spans="2:11" ht="20.149999999999999" customHeight="1" x14ac:dyDescent="0.35"/>
    <row r="2" spans="2:11" ht="20.149999999999999" customHeight="1" x14ac:dyDescent="0.35">
      <c r="B2" s="3"/>
      <c r="C2" s="3"/>
      <c r="D2" s="4"/>
      <c r="E2" s="3"/>
      <c r="F2" s="3"/>
      <c r="G2" s="3"/>
      <c r="H2" s="3"/>
      <c r="I2" s="3"/>
      <c r="J2" s="3"/>
      <c r="K2" s="3"/>
    </row>
    <row r="3" spans="2:11" ht="20.149999999999999" customHeight="1" x14ac:dyDescent="0.35">
      <c r="B3" s="3"/>
      <c r="C3" s="5" t="s">
        <v>293</v>
      </c>
      <c r="D3" s="4"/>
      <c r="E3" s="3"/>
      <c r="F3" s="3"/>
      <c r="G3" s="3"/>
      <c r="H3" s="3"/>
      <c r="I3" s="3"/>
      <c r="J3" s="3"/>
      <c r="K3" s="3"/>
    </row>
    <row r="4" spans="2:11" ht="20.149999999999999" customHeight="1" thickBot="1" x14ac:dyDescent="0.4">
      <c r="B4" s="3"/>
      <c r="C4" s="52"/>
      <c r="D4" s="4"/>
      <c r="E4" s="3"/>
      <c r="F4" s="3"/>
      <c r="G4" s="3"/>
      <c r="H4" s="3"/>
      <c r="I4" s="3"/>
      <c r="J4" s="3"/>
      <c r="K4" s="3"/>
    </row>
    <row r="5" spans="2:11" ht="20.149999999999999" customHeight="1" x14ac:dyDescent="0.35">
      <c r="B5" s="3"/>
      <c r="C5" s="6" t="s">
        <v>87</v>
      </c>
      <c r="D5" s="251">
        <f>'Commercial assumptions'!D5</f>
        <v>0</v>
      </c>
      <c r="E5" s="3"/>
      <c r="F5" s="252"/>
      <c r="G5" s="252"/>
      <c r="H5" s="252"/>
      <c r="I5" s="252"/>
      <c r="J5" s="252"/>
      <c r="K5" s="3"/>
    </row>
    <row r="6" spans="2:11" ht="20.149999999999999" customHeight="1" x14ac:dyDescent="0.35">
      <c r="B6" s="3"/>
      <c r="C6" s="8" t="s">
        <v>88</v>
      </c>
      <c r="D6" s="253">
        <f>'Commercial assumptions'!D6</f>
        <v>0</v>
      </c>
      <c r="E6" s="3"/>
      <c r="F6" s="254"/>
      <c r="G6" s="254"/>
      <c r="H6" s="254"/>
      <c r="I6" s="254"/>
      <c r="J6" s="254"/>
      <c r="K6" s="3"/>
    </row>
    <row r="7" spans="2:11" ht="20.149999999999999" customHeight="1" thickBot="1" x14ac:dyDescent="0.4">
      <c r="B7" s="3"/>
      <c r="C7" s="10" t="s">
        <v>294</v>
      </c>
      <c r="D7" s="255">
        <f>'Commercial assumptions'!D7</f>
        <v>0</v>
      </c>
      <c r="E7" s="3"/>
      <c r="F7" s="254"/>
      <c r="G7" s="254"/>
      <c r="H7" s="254"/>
      <c r="I7" s="254"/>
      <c r="J7" s="254"/>
      <c r="K7" s="3"/>
    </row>
    <row r="8" spans="2:11" ht="20.149999999999999" customHeight="1" thickBot="1" x14ac:dyDescent="0.4">
      <c r="B8" s="3"/>
      <c r="C8" s="256"/>
      <c r="D8" s="257"/>
      <c r="E8" s="258"/>
      <c r="F8" s="259"/>
      <c r="G8" s="259"/>
      <c r="H8" s="259"/>
      <c r="I8" s="259"/>
      <c r="J8" s="259"/>
      <c r="K8" s="3"/>
    </row>
    <row r="9" spans="2:11" x14ac:dyDescent="0.35">
      <c r="B9" s="3"/>
      <c r="C9" s="177"/>
      <c r="D9" s="260"/>
      <c r="E9" s="261"/>
      <c r="F9" s="262"/>
      <c r="G9" s="262"/>
      <c r="H9" s="262"/>
      <c r="I9" s="262"/>
      <c r="J9" s="263"/>
      <c r="K9" s="3"/>
    </row>
    <row r="10" spans="2:11" x14ac:dyDescent="0.35">
      <c r="B10" s="3"/>
      <c r="C10" s="177"/>
      <c r="D10" s="264" t="s">
        <v>230</v>
      </c>
      <c r="E10" s="265" t="s">
        <v>231</v>
      </c>
      <c r="F10" s="266" t="s">
        <v>232</v>
      </c>
      <c r="G10" s="266" t="s">
        <v>233</v>
      </c>
      <c r="H10" s="266" t="s">
        <v>234</v>
      </c>
      <c r="I10" s="266" t="s">
        <v>235</v>
      </c>
      <c r="J10" s="263"/>
      <c r="K10" s="3"/>
    </row>
    <row r="11" spans="2:11" x14ac:dyDescent="0.35">
      <c r="B11" s="3"/>
      <c r="C11" s="177"/>
      <c r="D11" s="391" t="s">
        <v>236</v>
      </c>
      <c r="E11" s="267" t="s">
        <v>237</v>
      </c>
      <c r="F11" s="268"/>
      <c r="G11" s="268"/>
      <c r="H11" s="268"/>
      <c r="I11" s="268"/>
      <c r="J11" s="269"/>
      <c r="K11" s="3"/>
    </row>
    <row r="12" spans="2:11" x14ac:dyDescent="0.35">
      <c r="B12" s="3"/>
      <c r="C12" s="177"/>
      <c r="D12" s="390"/>
      <c r="E12" s="270" t="s">
        <v>238</v>
      </c>
      <c r="F12" s="271"/>
      <c r="G12" s="271"/>
      <c r="H12" s="271"/>
      <c r="I12" s="271"/>
      <c r="J12" s="269"/>
      <c r="K12" s="3"/>
    </row>
    <row r="13" spans="2:11" x14ac:dyDescent="0.35">
      <c r="B13" s="3"/>
      <c r="C13" s="177"/>
      <c r="D13" s="391" t="s">
        <v>239</v>
      </c>
      <c r="E13" s="270" t="s">
        <v>240</v>
      </c>
      <c r="F13" s="271"/>
      <c r="G13" s="271"/>
      <c r="H13" s="271"/>
      <c r="I13" s="271"/>
      <c r="J13" s="269"/>
      <c r="K13" s="3"/>
    </row>
    <row r="14" spans="2:11" x14ac:dyDescent="0.35">
      <c r="B14" s="3"/>
      <c r="C14" s="177"/>
      <c r="D14" s="389"/>
      <c r="E14" s="270" t="s">
        <v>241</v>
      </c>
      <c r="F14" s="271"/>
      <c r="G14" s="271"/>
      <c r="H14" s="271"/>
      <c r="I14" s="271"/>
      <c r="J14" s="269"/>
      <c r="K14" s="3"/>
    </row>
    <row r="15" spans="2:11" x14ac:dyDescent="0.35">
      <c r="B15" s="3"/>
      <c r="C15" s="177"/>
      <c r="D15" s="390"/>
      <c r="E15" s="270" t="s">
        <v>242</v>
      </c>
      <c r="F15" s="271"/>
      <c r="G15" s="271"/>
      <c r="H15" s="271"/>
      <c r="I15" s="271"/>
      <c r="J15" s="269"/>
      <c r="K15" s="3"/>
    </row>
    <row r="16" spans="2:11" x14ac:dyDescent="0.35">
      <c r="B16" s="3"/>
      <c r="C16" s="177"/>
      <c r="D16" s="391" t="s">
        <v>243</v>
      </c>
      <c r="E16" s="270" t="s">
        <v>244</v>
      </c>
      <c r="F16" s="271"/>
      <c r="G16" s="271"/>
      <c r="H16" s="271"/>
      <c r="I16" s="271"/>
      <c r="J16" s="269"/>
      <c r="K16" s="3"/>
    </row>
    <row r="17" spans="2:11" x14ac:dyDescent="0.35">
      <c r="B17" s="3"/>
      <c r="C17" s="177"/>
      <c r="D17" s="389"/>
      <c r="E17" s="270" t="s">
        <v>245</v>
      </c>
      <c r="F17" s="271"/>
      <c r="G17" s="271"/>
      <c r="H17" s="271"/>
      <c r="I17" s="271"/>
      <c r="J17" s="269"/>
      <c r="K17" s="3"/>
    </row>
    <row r="18" spans="2:11" x14ac:dyDescent="0.35">
      <c r="B18" s="3"/>
      <c r="C18" s="177"/>
      <c r="D18" s="390"/>
      <c r="E18" s="270" t="s">
        <v>246</v>
      </c>
      <c r="F18" s="271"/>
      <c r="G18" s="271"/>
      <c r="H18" s="271"/>
      <c r="I18" s="271"/>
      <c r="J18" s="269"/>
      <c r="K18" s="3"/>
    </row>
    <row r="19" spans="2:11" x14ac:dyDescent="0.35">
      <c r="B19" s="3"/>
      <c r="C19" s="177"/>
      <c r="D19" s="391" t="s">
        <v>247</v>
      </c>
      <c r="E19" s="270" t="s">
        <v>248</v>
      </c>
      <c r="F19" s="271"/>
      <c r="G19" s="271"/>
      <c r="H19" s="271"/>
      <c r="I19" s="271"/>
      <c r="J19" s="269"/>
      <c r="K19" s="3"/>
    </row>
    <row r="20" spans="2:11" x14ac:dyDescent="0.35">
      <c r="B20" s="3"/>
      <c r="C20" s="177"/>
      <c r="D20" s="389"/>
      <c r="E20" s="270" t="s">
        <v>249</v>
      </c>
      <c r="F20" s="271"/>
      <c r="G20" s="271"/>
      <c r="H20" s="271"/>
      <c r="I20" s="271"/>
      <c r="J20" s="269"/>
      <c r="K20" s="3"/>
    </row>
    <row r="21" spans="2:11" x14ac:dyDescent="0.35">
      <c r="B21" s="3"/>
      <c r="C21" s="177"/>
      <c r="D21" s="389"/>
      <c r="E21" s="270" t="s">
        <v>250</v>
      </c>
      <c r="F21" s="271"/>
      <c r="G21" s="271"/>
      <c r="H21" s="271"/>
      <c r="I21" s="271"/>
      <c r="J21" s="269"/>
      <c r="K21" s="3"/>
    </row>
    <row r="22" spans="2:11" x14ac:dyDescent="0.35">
      <c r="B22" s="3"/>
      <c r="C22" s="177"/>
      <c r="D22" s="390"/>
      <c r="E22" s="270" t="s">
        <v>251</v>
      </c>
      <c r="F22" s="271"/>
      <c r="G22" s="271"/>
      <c r="H22" s="271"/>
      <c r="I22" s="271"/>
      <c r="J22" s="269"/>
      <c r="K22" s="3"/>
    </row>
    <row r="23" spans="2:11" x14ac:dyDescent="0.35">
      <c r="B23" s="3"/>
      <c r="C23" s="177"/>
      <c r="D23" s="391" t="s">
        <v>252</v>
      </c>
      <c r="E23" s="270" t="s">
        <v>253</v>
      </c>
      <c r="F23" s="271"/>
      <c r="G23" s="271"/>
      <c r="H23" s="271"/>
      <c r="I23" s="271"/>
      <c r="J23" s="269"/>
      <c r="K23" s="3"/>
    </row>
    <row r="24" spans="2:11" x14ac:dyDescent="0.35">
      <c r="B24" s="3"/>
      <c r="C24" s="177"/>
      <c r="D24" s="390"/>
      <c r="E24" s="270" t="s">
        <v>254</v>
      </c>
      <c r="F24" s="271"/>
      <c r="G24" s="271"/>
      <c r="H24" s="271"/>
      <c r="I24" s="271"/>
      <c r="J24" s="269"/>
      <c r="K24" s="3"/>
    </row>
    <row r="25" spans="2:11" x14ac:dyDescent="0.35">
      <c r="B25" s="3"/>
      <c r="C25" s="177"/>
      <c r="D25" s="391" t="s">
        <v>255</v>
      </c>
      <c r="E25" s="270" t="s">
        <v>256</v>
      </c>
      <c r="F25" s="271"/>
      <c r="G25" s="271"/>
      <c r="H25" s="271"/>
      <c r="I25" s="271"/>
      <c r="J25" s="269"/>
      <c r="K25" s="3"/>
    </row>
    <row r="26" spans="2:11" ht="39" x14ac:dyDescent="0.35">
      <c r="B26" s="3"/>
      <c r="C26" s="177"/>
      <c r="D26" s="390"/>
      <c r="E26" s="270" t="s">
        <v>257</v>
      </c>
      <c r="F26" s="271"/>
      <c r="G26" s="271"/>
      <c r="H26" s="271"/>
      <c r="I26" s="271"/>
      <c r="J26" s="269"/>
      <c r="K26" s="3"/>
    </row>
    <row r="27" spans="2:11" ht="26" x14ac:dyDescent="0.35">
      <c r="B27" s="3"/>
      <c r="C27" s="177"/>
      <c r="D27" s="270" t="s">
        <v>258</v>
      </c>
      <c r="E27" s="270" t="s">
        <v>259</v>
      </c>
      <c r="F27" s="271"/>
      <c r="G27" s="271"/>
      <c r="H27" s="271"/>
      <c r="I27" s="271"/>
      <c r="J27" s="269"/>
      <c r="K27" s="3"/>
    </row>
    <row r="28" spans="2:11" ht="26" x14ac:dyDescent="0.35">
      <c r="B28" s="3"/>
      <c r="C28" s="177"/>
      <c r="D28" s="270" t="s">
        <v>260</v>
      </c>
      <c r="E28" s="270" t="s">
        <v>259</v>
      </c>
      <c r="F28" s="271"/>
      <c r="G28" s="271"/>
      <c r="H28" s="271"/>
      <c r="I28" s="271"/>
      <c r="J28" s="269"/>
      <c r="K28" s="3"/>
    </row>
    <row r="29" spans="2:11" x14ac:dyDescent="0.35">
      <c r="B29" s="3"/>
      <c r="C29" s="177"/>
      <c r="D29" s="389"/>
      <c r="E29" s="270" t="s">
        <v>261</v>
      </c>
      <c r="F29" s="271"/>
      <c r="G29" s="271"/>
      <c r="H29" s="271"/>
      <c r="I29" s="271"/>
      <c r="J29" s="269"/>
      <c r="K29" s="3"/>
    </row>
    <row r="30" spans="2:11" x14ac:dyDescent="0.35">
      <c r="B30" s="3"/>
      <c r="C30" s="177"/>
      <c r="D30" s="389"/>
      <c r="E30" s="270" t="s">
        <v>262</v>
      </c>
      <c r="F30" s="271"/>
      <c r="G30" s="271"/>
      <c r="H30" s="271"/>
      <c r="I30" s="271"/>
      <c r="J30" s="269"/>
      <c r="K30" s="3"/>
    </row>
    <row r="31" spans="2:11" x14ac:dyDescent="0.35">
      <c r="B31" s="3"/>
      <c r="C31" s="177"/>
      <c r="D31" s="389"/>
      <c r="E31" s="270" t="s">
        <v>263</v>
      </c>
      <c r="F31" s="271"/>
      <c r="G31" s="271"/>
      <c r="H31" s="271"/>
      <c r="I31" s="271"/>
      <c r="J31" s="269"/>
      <c r="K31" s="3"/>
    </row>
    <row r="32" spans="2:11" x14ac:dyDescent="0.35">
      <c r="B32" s="3"/>
      <c r="C32" s="177"/>
      <c r="D32" s="389"/>
      <c r="E32" s="270" t="s">
        <v>264</v>
      </c>
      <c r="F32" s="271"/>
      <c r="G32" s="271"/>
      <c r="H32" s="271"/>
      <c r="I32" s="271"/>
      <c r="J32" s="269"/>
      <c r="K32" s="3"/>
    </row>
    <row r="33" spans="2:11" x14ac:dyDescent="0.35">
      <c r="B33" s="3"/>
      <c r="C33" s="177"/>
      <c r="D33" s="390"/>
      <c r="E33" s="270" t="s">
        <v>265</v>
      </c>
      <c r="F33" s="271"/>
      <c r="G33" s="271"/>
      <c r="H33" s="271"/>
      <c r="I33" s="271"/>
      <c r="J33" s="269"/>
      <c r="K33" s="3"/>
    </row>
    <row r="34" spans="2:11" ht="15" thickBot="1" x14ac:dyDescent="0.4">
      <c r="B34" s="3"/>
      <c r="C34" s="45"/>
      <c r="D34" s="272"/>
      <c r="E34" s="41"/>
      <c r="F34" s="273"/>
      <c r="G34" s="273"/>
      <c r="H34" s="273"/>
      <c r="I34" s="273"/>
      <c r="J34" s="274"/>
      <c r="K34" s="3"/>
    </row>
    <row r="35" spans="2:11" x14ac:dyDescent="0.35">
      <c r="B35" s="3"/>
      <c r="C35" s="3"/>
      <c r="D35" s="275"/>
      <c r="E35" s="3"/>
      <c r="F35" s="3"/>
      <c r="G35" s="3"/>
      <c r="H35" s="3"/>
      <c r="I35" s="3"/>
      <c r="J35" s="3"/>
      <c r="K35" s="3"/>
    </row>
  </sheetData>
  <mergeCells count="7">
    <mergeCell ref="D29:D33"/>
    <mergeCell ref="D11:D12"/>
    <mergeCell ref="D13:D15"/>
    <mergeCell ref="D16:D18"/>
    <mergeCell ref="D19:D22"/>
    <mergeCell ref="D23:D24"/>
    <mergeCell ref="D25:D26"/>
  </mergeCells>
  <pageMargins left="0.7" right="0.7" top="0.75" bottom="0.75" header="0.3" footer="0.3"/>
  <pageSetup orientation="portrait" horizontalDpi="1200" verticalDpi="1200" r:id="rId1"/>
  <headerFooter>
    <oddHeader>&amp;C&amp;"Aptos"&amp;12&amp;KC00000 OFFICIAL&amp;1#_x000D_</oddHeader>
    <oddFooter>&amp;C_x000D_&amp;1#&amp;"Aptos"&amp;12&amp;KC00000 OFFICIAL</oddFooter>
  </headerFooter>
  <drawing r:id="rId2"/>
</worksheet>
</file>

<file path=docMetadata/LabelInfo.xml><?xml version="1.0" encoding="utf-8"?>
<clbl:labelList xmlns:clbl="http://schemas.microsoft.com/office/2020/mipLabelMetadata">
  <clbl:label id="{f788632b-1377-4314-aac5-af7281e8e760}" enabled="1" method="Privileged" siteId="{8f73f427-32e5-4a3b-8d42-b369b956a96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Activity &amp; Expenditure</vt:lpstr>
      <vt:lpstr>Petroleum Field Resources</vt:lpstr>
      <vt:lpstr>Production Reporting</vt:lpstr>
      <vt:lpstr>Production Licence Forecast</vt:lpstr>
      <vt:lpstr>Prospective resources</vt:lpstr>
      <vt:lpstr>Commercial assumptions</vt:lpstr>
      <vt:lpstr>Cashflow</vt:lpstr>
      <vt:lpstr>Phasing</vt:lpstr>
      <vt:lpstr>Capital costs</vt:lpstr>
      <vt:lpstr>Phasing!Print_Area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2025-12-07T22:57:41Z</dcterms:created>
  <dcterms:modified xsi:type="dcterms:W3CDTF">2025-12-07T22:57:45Z</dcterms:modified>
  <cp:category/>
  <cp:contentStatus/>
</cp:coreProperties>
</file>