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ustomProperty1.bin" ContentType="application/vnd.openxmlformats-officedocument.spreadsheetml.customProperty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filterPrivacy="1" codeName="ThisWorkbook" autoCompressPictures="0"/>
  <bookViews>
    <workbookView xWindow="12180" yWindow="1200" windowWidth="18240" windowHeight="13980" tabRatio="788"/>
  </bookViews>
  <sheets>
    <sheet name="January" sheetId="14" r:id="rId1"/>
    <sheet name="February" sheetId="15" r:id="rId2"/>
    <sheet name="March" sheetId="16" r:id="rId3"/>
    <sheet name="April" sheetId="17" r:id="rId4"/>
    <sheet name="May" sheetId="18" r:id="rId5"/>
    <sheet name="June" sheetId="19" r:id="rId6"/>
    <sheet name="July" sheetId="20" r:id="rId7"/>
    <sheet name="August" sheetId="21" r:id="rId8"/>
    <sheet name="September" sheetId="22" r:id="rId9"/>
    <sheet name="October" sheetId="23" r:id="rId10"/>
    <sheet name="November" sheetId="24" r:id="rId11"/>
    <sheet name="December" sheetId="25" r:id="rId12"/>
  </sheets>
  <definedNames>
    <definedName name="CalendarYear">January!$K$5</definedName>
    <definedName name="ColumnTitleRegion1..H12.1">January!$B$3</definedName>
    <definedName name="ColumnTitleRegion1..H12.10">October!$B$3</definedName>
    <definedName name="ColumnTitleRegion1..H12.11">November!$B$3</definedName>
    <definedName name="ColumnTitleRegion1..H12.12">December!$B$3</definedName>
    <definedName name="ColumnTitleRegion1..H12.2">February!$B$3</definedName>
    <definedName name="ColumnTitleRegion1..H12.3">March!$B$3</definedName>
    <definedName name="ColumnTitleRegion1..H12.4">April!$B$3</definedName>
    <definedName name="ColumnTitleRegion1..H12.5">May!$B$3</definedName>
    <definedName name="ColumnTitleRegion1..H12.6">June!$B$3</definedName>
    <definedName name="ColumnTitleRegion1..H12.7">July!$B$3</definedName>
    <definedName name="ColumnTitleRegion1..H12.8">August!$B$3</definedName>
    <definedName name="ColumnTitleRegion1..H12.9">September!$B$3</definedName>
    <definedName name="ColumnTitleRegion2..C14.1">January!$B$3</definedName>
    <definedName name="ColumnTitleRegion2..C14.10">October!$B$3</definedName>
    <definedName name="ColumnTitleRegion2..C14.11">November!$B$3</definedName>
    <definedName name="ColumnTitleRegion2..C14.12">December!$B$3</definedName>
    <definedName name="ColumnTitleRegion2..C14.2">February!$B$3</definedName>
    <definedName name="ColumnTitleRegion2..C14.3">March!$B$3</definedName>
    <definedName name="ColumnTitleRegion2..C14.4">April!$B$3</definedName>
    <definedName name="ColumnTitleRegion2..C14.5">May!$B$3</definedName>
    <definedName name="ColumnTitleRegion2..C14.6">June!$B$3</definedName>
    <definedName name="ColumnTitleRegion2..C14.7">July!$B$3</definedName>
    <definedName name="ColumnTitleRegion2..C14.8">August!$B$3</definedName>
    <definedName name="ColumnTitleRegion2..C14.9">September!$B$3</definedName>
    <definedName name="DaysAndWeeks">{0,1,2,3,4,5,6} + {0;1;2;3;4;5}*7</definedName>
    <definedName name="_xlnm.Print_Area" localSheetId="3">April!$A:$I</definedName>
    <definedName name="_xlnm.Print_Area" localSheetId="7">August!$A:$I</definedName>
    <definedName name="_xlnm.Print_Area" localSheetId="11">December!$A:$I</definedName>
    <definedName name="_xlnm.Print_Area" localSheetId="1">February!$A:$I</definedName>
    <definedName name="_xlnm.Print_Area" localSheetId="0">January!$A:$I</definedName>
    <definedName name="_xlnm.Print_Area" localSheetId="6">July!$A:$I</definedName>
    <definedName name="_xlnm.Print_Area" localSheetId="5">June!$A:$I</definedName>
    <definedName name="_xlnm.Print_Area" localSheetId="2">March!$A:$I</definedName>
    <definedName name="_xlnm.Print_Area" localSheetId="4">May!$A:$I</definedName>
    <definedName name="_xlnm.Print_Area" localSheetId="10">November!$A:$I</definedName>
    <definedName name="_xlnm.Print_Area" localSheetId="9">October!$A:$I</definedName>
    <definedName name="_xlnm.Print_Area" localSheetId="8">September!$A:$I</definedName>
    <definedName name="RowTitleRegion1..K3">January!$K$4</definedName>
    <definedName name="WeekStart">January!$L$5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B3" i="24" l="1"/>
  <c r="B3" i="23"/>
  <c r="B3" i="22"/>
  <c r="B3" i="21"/>
  <c r="B3" i="20"/>
  <c r="B3" i="19" l="1"/>
  <c r="B3" i="18"/>
  <c r="B3" i="17"/>
  <c r="B3" i="16" l="1"/>
  <c r="B3" i="25" l="1"/>
  <c r="B3" i="15" l="1"/>
  <c r="B2" i="17" l="1"/>
  <c r="B2" i="19" l="1"/>
  <c r="B2" i="18"/>
  <c r="B2" i="21"/>
  <c r="B2" i="20"/>
  <c r="B2" i="23"/>
  <c r="B2" i="22"/>
  <c r="B2" i="25"/>
  <c r="B2" i="24"/>
  <c r="B2" i="16"/>
  <c r="B2" i="15"/>
  <c r="B2" i="14"/>
  <c r="B14" i="25" a="1"/>
  <c r="C14" i="25" s="1"/>
  <c r="B12" i="25" a="1"/>
  <c r="H12" i="25" s="1"/>
  <c r="B10" i="25" a="1"/>
  <c r="G10" i="25" s="1"/>
  <c r="B8" i="25" a="1"/>
  <c r="G8" i="25" s="1"/>
  <c r="B6" i="25" a="1"/>
  <c r="H6" i="25" s="1"/>
  <c r="B4" i="25" a="1"/>
  <c r="G4" i="25" s="1"/>
  <c r="G3" i="25" s="1"/>
  <c r="B14" i="24" a="1"/>
  <c r="C14" i="24" s="1"/>
  <c r="B12" i="24" a="1"/>
  <c r="H12" i="24" s="1"/>
  <c r="B10" i="24" a="1"/>
  <c r="G10" i="24" s="1"/>
  <c r="B8" i="24" a="1"/>
  <c r="G8" i="24" s="1"/>
  <c r="B6" i="24" a="1"/>
  <c r="H6" i="24" s="1"/>
  <c r="B4" i="24" a="1"/>
  <c r="G4" i="24" s="1"/>
  <c r="G3" i="24" s="1"/>
  <c r="B14" i="23" a="1"/>
  <c r="C14" i="23" s="1"/>
  <c r="B12" i="23" a="1"/>
  <c r="H12" i="23" s="1"/>
  <c r="B10" i="23" a="1"/>
  <c r="G10" i="23" s="1"/>
  <c r="B8" i="23" a="1"/>
  <c r="G8" i="23" s="1"/>
  <c r="B6" i="23" a="1"/>
  <c r="H6" i="23" s="1"/>
  <c r="B4" i="23" a="1"/>
  <c r="G4" i="23" s="1"/>
  <c r="G3" i="23" s="1"/>
  <c r="B14" i="22" a="1"/>
  <c r="C14" i="22" s="1"/>
  <c r="B12" i="22" a="1"/>
  <c r="H12" i="22" s="1"/>
  <c r="B10" i="22" a="1"/>
  <c r="G10" i="22" s="1"/>
  <c r="B8" i="22" a="1"/>
  <c r="H8" i="22" s="1"/>
  <c r="B6" i="22" a="1"/>
  <c r="G6" i="22" s="1"/>
  <c r="B4" i="22" a="1"/>
  <c r="H4" i="22" s="1"/>
  <c r="H3" i="22" s="1"/>
  <c r="B14" i="21" a="1"/>
  <c r="C14" i="21" s="1"/>
  <c r="B12" i="21" a="1"/>
  <c r="H12" i="21" s="1"/>
  <c r="B10" i="21" a="1"/>
  <c r="G10" i="21" s="1"/>
  <c r="B8" i="21" a="1"/>
  <c r="G8" i="21" s="1"/>
  <c r="B6" i="21" a="1"/>
  <c r="H6" i="21" s="1"/>
  <c r="B4" i="21" a="1"/>
  <c r="G4" i="21" s="1"/>
  <c r="G3" i="21" s="1"/>
  <c r="B14" i="20" a="1"/>
  <c r="C14" i="20" s="1"/>
  <c r="B12" i="20" a="1"/>
  <c r="H12" i="20" s="1"/>
  <c r="B10" i="20" a="1"/>
  <c r="G10" i="20" s="1"/>
  <c r="B8" i="20" a="1"/>
  <c r="H8" i="20" s="1"/>
  <c r="B6" i="20" a="1"/>
  <c r="G6" i="20" s="1"/>
  <c r="B4" i="20" a="1"/>
  <c r="E4" i="20" s="1"/>
  <c r="E3" i="20" s="1"/>
  <c r="B14" i="19" a="1"/>
  <c r="C14" i="19" s="1"/>
  <c r="B12" i="19" a="1"/>
  <c r="H12" i="19" s="1"/>
  <c r="B10" i="19" a="1"/>
  <c r="G10" i="19" s="1"/>
  <c r="B8" i="19" a="1"/>
  <c r="H8" i="19" s="1"/>
  <c r="B6" i="19" a="1"/>
  <c r="G6" i="19" s="1"/>
  <c r="B4" i="19" a="1"/>
  <c r="H4" i="19" s="1"/>
  <c r="H3" i="19" s="1"/>
  <c r="B14" i="18" a="1"/>
  <c r="C14" i="18" s="1"/>
  <c r="B12" i="18" a="1"/>
  <c r="G12" i="18" s="1"/>
  <c r="B10" i="18" a="1"/>
  <c r="G10" i="18" s="1"/>
  <c r="B8" i="18" a="1"/>
  <c r="G8" i="18" s="1"/>
  <c r="B6" i="18" a="1"/>
  <c r="G6" i="18" s="1"/>
  <c r="B4" i="18" a="1"/>
  <c r="G4" i="18" s="1"/>
  <c r="G3" i="18" s="1"/>
  <c r="B14" i="17" a="1"/>
  <c r="B14" i="17" s="1"/>
  <c r="B12" i="17" a="1"/>
  <c r="G12" i="17" s="1"/>
  <c r="B10" i="17" a="1"/>
  <c r="H10" i="17" s="1"/>
  <c r="B8" i="17" a="1"/>
  <c r="H8" i="17" s="1"/>
  <c r="B6" i="17" a="1"/>
  <c r="G6" i="17" s="1"/>
  <c r="B4" i="17" a="1"/>
  <c r="H4" i="17" s="1"/>
  <c r="H3" i="17" s="1"/>
  <c r="B14" i="16" a="1"/>
  <c r="C14" i="16" s="1"/>
  <c r="B12" i="16" a="1"/>
  <c r="H12" i="16" s="1"/>
  <c r="B10" i="16" a="1"/>
  <c r="G10" i="16" s="1"/>
  <c r="B8" i="16" a="1"/>
  <c r="H8" i="16" s="1"/>
  <c r="B6" i="16" a="1"/>
  <c r="G6" i="16" s="1"/>
  <c r="B4" i="16" a="1"/>
  <c r="H4" i="16" s="1"/>
  <c r="H3" i="16" s="1"/>
  <c r="B14" i="15" a="1"/>
  <c r="C14" i="15" s="1"/>
  <c r="B12" i="15" a="1"/>
  <c r="H12" i="15" s="1"/>
  <c r="B10" i="15" a="1"/>
  <c r="G10" i="15" s="1"/>
  <c r="B8" i="15" a="1"/>
  <c r="H8" i="15" s="1"/>
  <c r="B6" i="15" a="1"/>
  <c r="G6" i="15" s="1"/>
  <c r="B4" i="15" a="1"/>
  <c r="H4" i="15" s="1"/>
  <c r="H3" i="15" s="1"/>
  <c r="B8" i="18" l="1"/>
  <c r="B4" i="18"/>
  <c r="B12" i="18"/>
  <c r="F4" i="18"/>
  <c r="F3" i="18" s="1"/>
  <c r="F8" i="18"/>
  <c r="F12" i="18"/>
  <c r="D6" i="18"/>
  <c r="H6" i="18"/>
  <c r="D10" i="18"/>
  <c r="H10" i="18"/>
  <c r="D4" i="18"/>
  <c r="D3" i="18" s="1"/>
  <c r="H4" i="18"/>
  <c r="H3" i="18" s="1"/>
  <c r="B6" i="18"/>
  <c r="F6" i="18"/>
  <c r="D8" i="18"/>
  <c r="H8" i="18"/>
  <c r="B10" i="18"/>
  <c r="F10" i="18"/>
  <c r="D12" i="18"/>
  <c r="H12" i="18"/>
  <c r="B14" i="18"/>
  <c r="C6" i="25"/>
  <c r="E6" i="25"/>
  <c r="G6" i="25"/>
  <c r="C12" i="25"/>
  <c r="E12" i="25"/>
  <c r="G12" i="25"/>
  <c r="B4" i="25"/>
  <c r="D4" i="25"/>
  <c r="D3" i="25" s="1"/>
  <c r="F4" i="25"/>
  <c r="F3" i="25" s="1"/>
  <c r="H4" i="25"/>
  <c r="H3" i="25" s="1"/>
  <c r="B6" i="25"/>
  <c r="D6" i="25"/>
  <c r="F6" i="25"/>
  <c r="B8" i="25"/>
  <c r="D8" i="25"/>
  <c r="F8" i="25"/>
  <c r="H8" i="25"/>
  <c r="B10" i="25"/>
  <c r="D10" i="25"/>
  <c r="F10" i="25"/>
  <c r="H10" i="25"/>
  <c r="B12" i="25"/>
  <c r="D12" i="25"/>
  <c r="F12" i="25"/>
  <c r="B14" i="25"/>
  <c r="C4" i="25"/>
  <c r="C3" i="25" s="1"/>
  <c r="E4" i="25"/>
  <c r="E3" i="25" s="1"/>
  <c r="C8" i="25"/>
  <c r="E8" i="25"/>
  <c r="C10" i="25"/>
  <c r="E10" i="25"/>
  <c r="C6" i="24"/>
  <c r="E6" i="24"/>
  <c r="G6" i="24"/>
  <c r="C12" i="24"/>
  <c r="E12" i="24"/>
  <c r="G12" i="24"/>
  <c r="B4" i="24"/>
  <c r="D4" i="24"/>
  <c r="D3" i="24" s="1"/>
  <c r="F4" i="24"/>
  <c r="F3" i="24" s="1"/>
  <c r="H4" i="24"/>
  <c r="H3" i="24" s="1"/>
  <c r="B6" i="24"/>
  <c r="D6" i="24"/>
  <c r="F6" i="24"/>
  <c r="B8" i="24"/>
  <c r="D8" i="24"/>
  <c r="F8" i="24"/>
  <c r="H8" i="24"/>
  <c r="B10" i="24"/>
  <c r="D10" i="24"/>
  <c r="F10" i="24"/>
  <c r="H10" i="24"/>
  <c r="B12" i="24"/>
  <c r="D12" i="24"/>
  <c r="F12" i="24"/>
  <c r="B14" i="24"/>
  <c r="C4" i="24"/>
  <c r="C3" i="24" s="1"/>
  <c r="E4" i="24"/>
  <c r="E3" i="24" s="1"/>
  <c r="C8" i="24"/>
  <c r="E8" i="24"/>
  <c r="C10" i="24"/>
  <c r="E10" i="24"/>
  <c r="C6" i="23"/>
  <c r="E6" i="23"/>
  <c r="G6" i="23"/>
  <c r="C12" i="23"/>
  <c r="E12" i="23"/>
  <c r="G12" i="23"/>
  <c r="B4" i="23"/>
  <c r="D4" i="23"/>
  <c r="D3" i="23" s="1"/>
  <c r="F4" i="23"/>
  <c r="F3" i="23" s="1"/>
  <c r="H4" i="23"/>
  <c r="H3" i="23" s="1"/>
  <c r="B6" i="23"/>
  <c r="D6" i="23"/>
  <c r="F6" i="23"/>
  <c r="B8" i="23"/>
  <c r="D8" i="23"/>
  <c r="F8" i="23"/>
  <c r="H8" i="23"/>
  <c r="B10" i="23"/>
  <c r="D10" i="23"/>
  <c r="F10" i="23"/>
  <c r="H10" i="23"/>
  <c r="B12" i="23"/>
  <c r="D12" i="23"/>
  <c r="F12" i="23"/>
  <c r="B14" i="23"/>
  <c r="C4" i="23"/>
  <c r="C3" i="23" s="1"/>
  <c r="E4" i="23"/>
  <c r="E3" i="23" s="1"/>
  <c r="C8" i="23"/>
  <c r="E8" i="23"/>
  <c r="C10" i="23"/>
  <c r="E10" i="23"/>
  <c r="C4" i="22"/>
  <c r="C3" i="22" s="1"/>
  <c r="E4" i="22"/>
  <c r="E3" i="22" s="1"/>
  <c r="G4" i="22"/>
  <c r="G3" i="22" s="1"/>
  <c r="C8" i="22"/>
  <c r="E8" i="22"/>
  <c r="G8" i="22"/>
  <c r="C12" i="22"/>
  <c r="E12" i="22"/>
  <c r="G12" i="22"/>
  <c r="B4" i="22"/>
  <c r="D4" i="22"/>
  <c r="D3" i="22" s="1"/>
  <c r="F4" i="22"/>
  <c r="F3" i="22" s="1"/>
  <c r="B6" i="22"/>
  <c r="D6" i="22"/>
  <c r="F6" i="22"/>
  <c r="H6" i="22"/>
  <c r="B8" i="22"/>
  <c r="D8" i="22"/>
  <c r="F8" i="22"/>
  <c r="B10" i="22"/>
  <c r="D10" i="22"/>
  <c r="F10" i="22"/>
  <c r="H10" i="22"/>
  <c r="B12" i="22"/>
  <c r="D12" i="22"/>
  <c r="F12" i="22"/>
  <c r="B14" i="22"/>
  <c r="C6" i="22"/>
  <c r="E6" i="22"/>
  <c r="C10" i="22"/>
  <c r="E10" i="22"/>
  <c r="C6" i="21"/>
  <c r="E6" i="21"/>
  <c r="G6" i="21"/>
  <c r="C12" i="21"/>
  <c r="E12" i="21"/>
  <c r="G12" i="21"/>
  <c r="B4" i="21"/>
  <c r="D4" i="21"/>
  <c r="D3" i="21" s="1"/>
  <c r="F4" i="21"/>
  <c r="F3" i="21" s="1"/>
  <c r="H4" i="21"/>
  <c r="H3" i="21" s="1"/>
  <c r="B6" i="21"/>
  <c r="D6" i="21"/>
  <c r="F6" i="21"/>
  <c r="B8" i="21"/>
  <c r="D8" i="21"/>
  <c r="F8" i="21"/>
  <c r="H8" i="21"/>
  <c r="B10" i="21"/>
  <c r="D10" i="21"/>
  <c r="F10" i="21"/>
  <c r="H10" i="21"/>
  <c r="B12" i="21"/>
  <c r="D12" i="21"/>
  <c r="F12" i="21"/>
  <c r="B14" i="21"/>
  <c r="C4" i="21"/>
  <c r="C3" i="21" s="1"/>
  <c r="E4" i="21"/>
  <c r="E3" i="21" s="1"/>
  <c r="C8" i="21"/>
  <c r="E8" i="21"/>
  <c r="C10" i="21"/>
  <c r="E10" i="21"/>
  <c r="C4" i="20"/>
  <c r="C3" i="20" s="1"/>
  <c r="G4" i="20"/>
  <c r="G3" i="20" s="1"/>
  <c r="C8" i="20"/>
  <c r="E8" i="20"/>
  <c r="G8" i="20"/>
  <c r="C12" i="20"/>
  <c r="E12" i="20"/>
  <c r="G12" i="20"/>
  <c r="B4" i="20"/>
  <c r="D4" i="20"/>
  <c r="D3" i="20" s="1"/>
  <c r="F4" i="20"/>
  <c r="F3" i="20" s="1"/>
  <c r="H4" i="20"/>
  <c r="H3" i="20" s="1"/>
  <c r="B6" i="20"/>
  <c r="D6" i="20"/>
  <c r="F6" i="20"/>
  <c r="H6" i="20"/>
  <c r="B8" i="20"/>
  <c r="D8" i="20"/>
  <c r="F8" i="20"/>
  <c r="B10" i="20"/>
  <c r="D10" i="20"/>
  <c r="F10" i="20"/>
  <c r="H10" i="20"/>
  <c r="B12" i="20"/>
  <c r="D12" i="20"/>
  <c r="F12" i="20"/>
  <c r="B14" i="20"/>
  <c r="C6" i="20"/>
  <c r="E6" i="20"/>
  <c r="C10" i="20"/>
  <c r="E10" i="20"/>
  <c r="C4" i="19"/>
  <c r="C3" i="19" s="1"/>
  <c r="E4" i="19"/>
  <c r="E3" i="19" s="1"/>
  <c r="G4" i="19"/>
  <c r="G3" i="19" s="1"/>
  <c r="C8" i="19"/>
  <c r="E8" i="19"/>
  <c r="G8" i="19"/>
  <c r="C12" i="19"/>
  <c r="E12" i="19"/>
  <c r="G12" i="19"/>
  <c r="B4" i="19"/>
  <c r="D4" i="19"/>
  <c r="D3" i="19" s="1"/>
  <c r="F4" i="19"/>
  <c r="F3" i="19" s="1"/>
  <c r="B6" i="19"/>
  <c r="D6" i="19"/>
  <c r="F6" i="19"/>
  <c r="H6" i="19"/>
  <c r="B8" i="19"/>
  <c r="D8" i="19"/>
  <c r="F8" i="19"/>
  <c r="B10" i="19"/>
  <c r="D10" i="19"/>
  <c r="F10" i="19"/>
  <c r="H10" i="19"/>
  <c r="B12" i="19"/>
  <c r="D12" i="19"/>
  <c r="F12" i="19"/>
  <c r="B14" i="19"/>
  <c r="C6" i="19"/>
  <c r="E6" i="19"/>
  <c r="C10" i="19"/>
  <c r="E10" i="19"/>
  <c r="C4" i="18"/>
  <c r="C3" i="18" s="1"/>
  <c r="E4" i="18"/>
  <c r="E3" i="18" s="1"/>
  <c r="C6" i="18"/>
  <c r="E6" i="18"/>
  <c r="C8" i="18"/>
  <c r="E8" i="18"/>
  <c r="C10" i="18"/>
  <c r="E10" i="18"/>
  <c r="C12" i="18"/>
  <c r="E12" i="18"/>
  <c r="C4" i="17"/>
  <c r="C3" i="17" s="1"/>
  <c r="E4" i="17"/>
  <c r="E3" i="17" s="1"/>
  <c r="G4" i="17"/>
  <c r="G3" i="17" s="1"/>
  <c r="C8" i="17"/>
  <c r="E8" i="17"/>
  <c r="G8" i="17"/>
  <c r="C10" i="17"/>
  <c r="E10" i="17"/>
  <c r="G10" i="17"/>
  <c r="C14" i="17"/>
  <c r="B4" i="17"/>
  <c r="D4" i="17"/>
  <c r="D3" i="17" s="1"/>
  <c r="F4" i="17"/>
  <c r="F3" i="17" s="1"/>
  <c r="B6" i="17"/>
  <c r="D6" i="17"/>
  <c r="F6" i="17"/>
  <c r="H6" i="17"/>
  <c r="B8" i="17"/>
  <c r="D8" i="17"/>
  <c r="F8" i="17"/>
  <c r="B10" i="17"/>
  <c r="D10" i="17"/>
  <c r="F10" i="17"/>
  <c r="B12" i="17"/>
  <c r="D12" i="17"/>
  <c r="F12" i="17"/>
  <c r="H12" i="17"/>
  <c r="C6" i="17"/>
  <c r="E6" i="17"/>
  <c r="C12" i="17"/>
  <c r="E12" i="17"/>
  <c r="C4" i="16"/>
  <c r="C3" i="16" s="1"/>
  <c r="E4" i="16"/>
  <c r="E3" i="16" s="1"/>
  <c r="G4" i="16"/>
  <c r="G3" i="16" s="1"/>
  <c r="C8" i="16"/>
  <c r="E8" i="16"/>
  <c r="G8" i="16"/>
  <c r="C12" i="16"/>
  <c r="E12" i="16"/>
  <c r="G12" i="16"/>
  <c r="B4" i="16"/>
  <c r="D4" i="16"/>
  <c r="D3" i="16" s="1"/>
  <c r="F4" i="16"/>
  <c r="F3" i="16" s="1"/>
  <c r="B6" i="16"/>
  <c r="D6" i="16"/>
  <c r="F6" i="16"/>
  <c r="H6" i="16"/>
  <c r="B8" i="16"/>
  <c r="D8" i="16"/>
  <c r="F8" i="16"/>
  <c r="B10" i="16"/>
  <c r="D10" i="16"/>
  <c r="F10" i="16"/>
  <c r="H10" i="16"/>
  <c r="B12" i="16"/>
  <c r="D12" i="16"/>
  <c r="F12" i="16"/>
  <c r="B14" i="16"/>
  <c r="C6" i="16"/>
  <c r="E6" i="16"/>
  <c r="C10" i="16"/>
  <c r="E10" i="16"/>
  <c r="C4" i="15"/>
  <c r="C3" i="15" s="1"/>
  <c r="E4" i="15"/>
  <c r="E3" i="15" s="1"/>
  <c r="G4" i="15"/>
  <c r="G3" i="15" s="1"/>
  <c r="C8" i="15"/>
  <c r="E8" i="15"/>
  <c r="G8" i="15"/>
  <c r="C12" i="15"/>
  <c r="E12" i="15"/>
  <c r="G12" i="15"/>
  <c r="B4" i="15"/>
  <c r="D4" i="15"/>
  <c r="D3" i="15" s="1"/>
  <c r="F4" i="15"/>
  <c r="F3" i="15" s="1"/>
  <c r="B6" i="15"/>
  <c r="D6" i="15"/>
  <c r="F6" i="15"/>
  <c r="H6" i="15"/>
  <c r="B8" i="15"/>
  <c r="D8" i="15"/>
  <c r="F8" i="15"/>
  <c r="B10" i="15"/>
  <c r="D10" i="15"/>
  <c r="F10" i="15"/>
  <c r="H10" i="15"/>
  <c r="B12" i="15"/>
  <c r="D12" i="15"/>
  <c r="F12" i="15"/>
  <c r="B14" i="15"/>
  <c r="C6" i="15"/>
  <c r="E6" i="15"/>
  <c r="C10" i="15"/>
  <c r="E10" i="15"/>
  <c r="B3" i="14"/>
  <c r="B14" i="14" l="1" a="1"/>
  <c r="C14" i="14" s="1"/>
  <c r="B12" i="14" a="1"/>
  <c r="C12" i="14" s="1"/>
  <c r="B10" i="14" a="1"/>
  <c r="B10" i="14" s="1"/>
  <c r="B8" i="14" a="1"/>
  <c r="B8" i="14" s="1"/>
  <c r="B6" i="14" a="1"/>
  <c r="B6" i="14" s="1"/>
  <c r="B4" i="14" a="1"/>
  <c r="B4" i="14" s="1"/>
  <c r="E6" i="14" l="1"/>
  <c r="G6" i="14"/>
  <c r="C6" i="14"/>
  <c r="G10" i="14"/>
  <c r="E10" i="14"/>
  <c r="C10" i="14"/>
  <c r="H6" i="14"/>
  <c r="F6" i="14"/>
  <c r="D6" i="14"/>
  <c r="G8" i="14"/>
  <c r="C8" i="14"/>
  <c r="H10" i="14"/>
  <c r="F10" i="14"/>
  <c r="D10" i="14"/>
  <c r="E8" i="14"/>
  <c r="B14" i="14"/>
  <c r="H12" i="14"/>
  <c r="F12" i="14"/>
  <c r="D12" i="14"/>
  <c r="B12" i="14"/>
  <c r="G12" i="14"/>
  <c r="E12" i="14"/>
  <c r="H8" i="14"/>
  <c r="F8" i="14"/>
  <c r="D8" i="14"/>
  <c r="G4" i="14"/>
  <c r="G3" i="14" s="1"/>
  <c r="E4" i="14"/>
  <c r="E3" i="14" s="1"/>
  <c r="C4" i="14"/>
  <c r="C3" i="14" s="1"/>
  <c r="H4" i="14"/>
  <c r="H3" i="14" s="1"/>
  <c r="F4" i="14"/>
  <c r="F3" i="14" s="1"/>
  <c r="D4" i="14"/>
  <c r="D3" i="14" s="1"/>
</calcChain>
</file>

<file path=xl/sharedStrings.xml><?xml version="1.0" encoding="utf-8"?>
<sst xmlns="http://schemas.openxmlformats.org/spreadsheetml/2006/main" count="28" uniqueCount="6">
  <si>
    <t>Sunday</t>
  </si>
  <si>
    <t>Notes</t>
  </si>
  <si>
    <t xml:space="preserve"> </t>
  </si>
  <si>
    <t>Calendar Settings</t>
  </si>
  <si>
    <t>Year</t>
  </si>
  <si>
    <t>Week Start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</si>
</sst>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d"/>
  </numFmts>
  <fonts count="21" x14ac:knownFonts="1">
    <font>
      <sz val="11"/>
      <color theme="1" tint="0.24994659260841701"/>
      <name val="Century Gothic"/>
      <family val="2"/>
      <scheme val="minor"/>
    </font>
    <font>
      <sz val="8"/>
      <name val="Arial"/>
      <family val="2"/>
    </font>
    <font>
      <b/>
      <sz val="11"/>
      <color theme="0"/>
      <name val="Century Gothic"/>
      <family val="2"/>
      <scheme val="minor"/>
    </font>
    <font>
      <b/>
      <sz val="14"/>
      <color theme="0"/>
      <name val="Century Gothic"/>
      <family val="2"/>
      <scheme val="minor"/>
    </font>
    <font>
      <sz val="35"/>
      <color theme="4"/>
      <name val="Century Gothic"/>
      <family val="2"/>
      <scheme val="minor"/>
    </font>
    <font>
      <sz val="12"/>
      <color theme="4" tint="-0.24994659260841701"/>
      <name val="Century Gothic"/>
      <family val="1"/>
      <scheme val="major"/>
    </font>
    <font>
      <sz val="11"/>
      <color theme="1" tint="0.34998626667073579"/>
      <name val="Century Gothic"/>
      <family val="2"/>
      <scheme val="minor"/>
    </font>
    <font>
      <sz val="11"/>
      <color theme="4" tint="-0.24994659260841701"/>
      <name val="Century Gothic"/>
      <family val="2"/>
      <scheme val="minor"/>
    </font>
    <font>
      <sz val="11"/>
      <color indexed="63"/>
      <name val="Century Gothic"/>
      <family val="2"/>
      <scheme val="minor"/>
    </font>
    <font>
      <sz val="11"/>
      <name val="Century Gothic"/>
      <family val="2"/>
      <scheme val="minor"/>
    </font>
    <font>
      <b/>
      <sz val="11"/>
      <color theme="1" tint="0.34998626667073579"/>
      <name val="Century Gothic"/>
      <family val="2"/>
      <scheme val="minor"/>
    </font>
    <font>
      <sz val="11"/>
      <color theme="1" tint="0.24994659260841701"/>
      <name val="Century Gothic"/>
      <family val="2"/>
      <scheme val="minor"/>
    </font>
    <font>
      <sz val="11"/>
      <color theme="1" tint="0.14999847407452621"/>
      <name val="Century Gothic"/>
      <family val="1"/>
      <scheme val="minor"/>
    </font>
    <font>
      <sz val="35"/>
      <color theme="1" tint="0.14999847407452621"/>
      <name val="Century Gothic"/>
      <family val="1"/>
      <scheme val="minor"/>
    </font>
    <font>
      <sz val="12"/>
      <color theme="1" tint="0.14999847407452621"/>
      <name val="Century Gothic"/>
      <family val="1"/>
      <scheme val="minor"/>
    </font>
    <font>
      <sz val="10"/>
      <color theme="1" tint="0.14999847407452621"/>
      <name val="Century Gothic"/>
      <family val="1"/>
      <scheme val="minor"/>
    </font>
    <font>
      <sz val="12"/>
      <name val="Century Gothic"/>
      <family val="1"/>
      <scheme val="minor"/>
    </font>
    <font>
      <b/>
      <sz val="36"/>
      <color theme="8" tint="-0.499984740745262"/>
      <name val="Century Gothic"/>
      <family val="1"/>
      <scheme val="major"/>
    </font>
    <font>
      <b/>
      <sz val="36"/>
      <color theme="9" tint="-0.499984740745262"/>
      <name val="Century Gothic"/>
      <family val="1"/>
      <scheme val="major"/>
    </font>
    <font>
      <b/>
      <sz val="36"/>
      <color theme="5" tint="-0.499984740745262"/>
      <name val="Century Gothic"/>
      <family val="1"/>
      <scheme val="major"/>
    </font>
    <font>
      <b/>
      <sz val="36"/>
      <color theme="7" tint="-0.499984740745262"/>
      <name val="Century Gothic"/>
      <family val="1"/>
      <scheme val="major"/>
    </font>
  </fonts>
  <fills count="10">
    <fill>
      <patternFill patternType="none"/>
    </fill>
    <fill>
      <patternFill patternType="gray125"/>
    </fill>
    <fill>
      <patternFill patternType="solid">
        <fgColor theme="4" tint="0.59999389629810485"/>
        <bgColor indexed="65"/>
      </patternFill>
    </fill>
    <fill>
      <patternFill patternType="solid">
        <fgColor theme="4"/>
      </patternFill>
    </fill>
    <fill>
      <patternFill patternType="solid">
        <fgColor theme="8"/>
      </patternFill>
    </fill>
    <fill>
      <patternFill patternType="solid">
        <fgColor theme="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7" tint="0.59999389629810485"/>
        <bgColor indexed="64"/>
      </patternFill>
    </fill>
  </fills>
  <borders count="32">
    <border>
      <left/>
      <right/>
      <top/>
      <bottom/>
      <diagonal/>
    </border>
    <border>
      <left style="thin">
        <color theme="4" tint="0.39994506668294322"/>
      </left>
      <right style="thin">
        <color theme="4" tint="0.39994506668294322"/>
      </right>
      <top style="thin">
        <color theme="4" tint="0.39994506668294322"/>
      </top>
      <bottom style="thin">
        <color theme="4" tint="0.39994506668294322"/>
      </bottom>
      <diagonal/>
    </border>
    <border>
      <left style="thick">
        <color theme="1" tint="0.499984740745262"/>
      </left>
      <right style="thick">
        <color theme="1" tint="0.499984740745262"/>
      </right>
      <top style="thick">
        <color theme="1" tint="0.499984740745262"/>
      </top>
      <bottom style="thick">
        <color theme="1" tint="0.499984740745262"/>
      </bottom>
      <diagonal/>
    </border>
    <border>
      <left/>
      <right/>
      <top/>
      <bottom style="medium">
        <color theme="4" tint="-0.24994659260841701"/>
      </bottom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theme="0"/>
      </left>
      <right/>
      <top/>
      <bottom/>
      <diagonal/>
    </border>
    <border>
      <left/>
      <right/>
      <top/>
      <bottom style="thin">
        <color theme="8" tint="0.59996337778862885"/>
      </bottom>
      <diagonal/>
    </border>
    <border>
      <left style="thin">
        <color theme="8" tint="0.59996337778862885"/>
      </left>
      <right style="thin">
        <color theme="8" tint="0.59996337778862885"/>
      </right>
      <top style="thin">
        <color theme="8" tint="0.59996337778862885"/>
      </top>
      <bottom style="thin">
        <color theme="8" tint="0.59996337778862885"/>
      </bottom>
      <diagonal/>
    </border>
    <border>
      <left style="thin">
        <color theme="8" tint="0.59996337778862885"/>
      </left>
      <right style="thin">
        <color theme="8" tint="0.59996337778862885"/>
      </right>
      <top style="thin">
        <color theme="8" tint="0.59996337778862885"/>
      </top>
      <bottom/>
      <diagonal/>
    </border>
    <border>
      <left style="thin">
        <color theme="8" tint="0.59996337778862885"/>
      </left>
      <right style="thin">
        <color theme="8" tint="0.59996337778862885"/>
      </right>
      <top/>
      <bottom style="thin">
        <color theme="8" tint="0.59996337778862885"/>
      </bottom>
      <diagonal/>
    </border>
    <border>
      <left/>
      <right style="thin">
        <color theme="8" tint="0.59996337778862885"/>
      </right>
      <top style="thin">
        <color theme="8" tint="0.59996337778862885"/>
      </top>
      <bottom/>
      <diagonal/>
    </border>
    <border>
      <left/>
      <right style="thin">
        <color theme="8" tint="0.59996337778862885"/>
      </right>
      <top/>
      <bottom style="thin">
        <color theme="8" tint="0.59996337778862885"/>
      </bottom>
      <diagonal/>
    </border>
    <border>
      <left/>
      <right/>
      <top style="thin">
        <color theme="8" tint="0.59996337778862885"/>
      </top>
      <bottom/>
      <diagonal/>
    </border>
    <border>
      <left style="thin">
        <color theme="9" tint="0.59996337778862885"/>
      </left>
      <right style="thin">
        <color theme="9" tint="0.59996337778862885"/>
      </right>
      <top style="thin">
        <color theme="9" tint="0.59996337778862885"/>
      </top>
      <bottom/>
      <diagonal/>
    </border>
    <border>
      <left style="thin">
        <color theme="9" tint="0.59996337778862885"/>
      </left>
      <right style="thin">
        <color theme="9" tint="0.59996337778862885"/>
      </right>
      <top/>
      <bottom style="thin">
        <color theme="9" tint="0.59996337778862885"/>
      </bottom>
      <diagonal/>
    </border>
    <border>
      <left/>
      <right/>
      <top/>
      <bottom style="thin">
        <color theme="9" tint="0.59996337778862885"/>
      </bottom>
      <diagonal/>
    </border>
    <border>
      <left/>
      <right style="thin">
        <color theme="9" tint="0.59996337778862885"/>
      </right>
      <top/>
      <bottom style="thin">
        <color theme="9" tint="0.59996337778862885"/>
      </bottom>
      <diagonal/>
    </border>
    <border>
      <left/>
      <right/>
      <top style="thin">
        <color theme="9" tint="0.59996337778862885"/>
      </top>
      <bottom/>
      <diagonal/>
    </border>
    <border>
      <left/>
      <right style="thin">
        <color theme="9" tint="0.59996337778862885"/>
      </right>
      <top style="thin">
        <color theme="9" tint="0.59996337778862885"/>
      </top>
      <bottom/>
      <diagonal/>
    </border>
    <border>
      <left style="thin">
        <color theme="7" tint="0.59996337778862885"/>
      </left>
      <right style="thin">
        <color theme="7" tint="0.59996337778862885"/>
      </right>
      <top style="thin">
        <color theme="7" tint="0.59996337778862885"/>
      </top>
      <bottom/>
      <diagonal/>
    </border>
    <border>
      <left style="thin">
        <color theme="7" tint="0.59996337778862885"/>
      </left>
      <right style="thin">
        <color theme="7" tint="0.59996337778862885"/>
      </right>
      <top/>
      <bottom style="thin">
        <color theme="7" tint="0.59996337778862885"/>
      </bottom>
      <diagonal/>
    </border>
    <border>
      <left/>
      <right/>
      <top/>
      <bottom style="thin">
        <color theme="7" tint="0.59996337778862885"/>
      </bottom>
      <diagonal/>
    </border>
    <border>
      <left/>
      <right style="thin">
        <color theme="7" tint="0.59996337778862885"/>
      </right>
      <top/>
      <bottom style="thin">
        <color theme="7" tint="0.59996337778862885"/>
      </bottom>
      <diagonal/>
    </border>
    <border>
      <left/>
      <right/>
      <top style="thin">
        <color theme="7" tint="0.59996337778862885"/>
      </top>
      <bottom/>
      <diagonal/>
    </border>
    <border>
      <left/>
      <right style="thin">
        <color theme="7" tint="0.59996337778862885"/>
      </right>
      <top style="thin">
        <color theme="7" tint="0.59996337778862885"/>
      </top>
      <bottom/>
      <diagonal/>
    </border>
    <border>
      <left style="thin">
        <color theme="5" tint="0.59996337778862885"/>
      </left>
      <right style="thin">
        <color theme="5" tint="0.59996337778862885"/>
      </right>
      <top style="thin">
        <color theme="5" tint="0.59996337778862885"/>
      </top>
      <bottom/>
      <diagonal/>
    </border>
    <border>
      <left style="thin">
        <color theme="5" tint="0.59996337778862885"/>
      </left>
      <right style="thin">
        <color theme="5" tint="0.59996337778862885"/>
      </right>
      <top/>
      <bottom style="thin">
        <color theme="5" tint="0.59996337778862885"/>
      </bottom>
      <diagonal/>
    </border>
    <border>
      <left/>
      <right/>
      <top/>
      <bottom style="thin">
        <color theme="5" tint="0.59996337778862885"/>
      </bottom>
      <diagonal/>
    </border>
    <border>
      <left/>
      <right style="thin">
        <color theme="5" tint="0.59996337778862885"/>
      </right>
      <top/>
      <bottom style="thin">
        <color theme="5" tint="0.59996337778862885"/>
      </bottom>
      <diagonal/>
    </border>
    <border>
      <left/>
      <right/>
      <top style="thin">
        <color theme="5" tint="0.59996337778862885"/>
      </top>
      <bottom/>
      <diagonal/>
    </border>
    <border>
      <left/>
      <right style="thin">
        <color theme="5" tint="0.59996337778862885"/>
      </right>
      <top style="thin">
        <color theme="5" tint="0.59996337778862885"/>
      </top>
      <bottom/>
      <diagonal/>
    </border>
  </borders>
  <cellStyleXfs count="17">
    <xf numFmtId="0" fontId="0" fillId="0" borderId="0">
      <alignment vertical="top"/>
    </xf>
    <xf numFmtId="0" fontId="8" fillId="2" borderId="0" applyNumberFormat="0" applyBorder="0" applyAlignment="0" applyProtection="0"/>
    <xf numFmtId="0" fontId="7" fillId="0" borderId="3" applyNumberFormat="0" applyFill="0" applyProtection="0">
      <alignment horizontal="left" vertical="center" indent="1"/>
    </xf>
    <xf numFmtId="0" fontId="2" fillId="3" borderId="1" applyNumberFormat="0" applyAlignment="0" applyProtection="0"/>
    <xf numFmtId="0" fontId="3" fillId="4" borderId="2" applyNumberFormat="0" applyProtection="0">
      <alignment vertical="center"/>
    </xf>
    <xf numFmtId="0" fontId="4" fillId="0" borderId="0" applyFill="0" applyBorder="0" applyProtection="0">
      <alignment vertical="center"/>
    </xf>
    <xf numFmtId="43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2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0" fillId="5" borderId="0" applyBorder="0" applyProtection="0">
      <alignment horizontal="left" vertical="top" wrapText="1" indent="1"/>
    </xf>
    <xf numFmtId="164" fontId="6" fillId="0" borderId="0">
      <alignment horizontal="left" indent="1"/>
    </xf>
    <xf numFmtId="0" fontId="9" fillId="5" borderId="0" applyNumberFormat="0" applyFont="0" applyBorder="0" applyAlignment="0">
      <alignment horizontal="left" vertical="center" indent="1"/>
    </xf>
    <xf numFmtId="0" fontId="5" fillId="0" borderId="0">
      <alignment horizontal="left" indent="1"/>
    </xf>
    <xf numFmtId="0" fontId="7" fillId="0" borderId="0" applyFill="0" applyProtection="0"/>
    <xf numFmtId="0" fontId="11" fillId="0" borderId="0" applyFill="0" applyProtection="0"/>
  </cellStyleXfs>
  <cellXfs count="67">
    <xf numFmtId="0" fontId="0" fillId="0" borderId="0" xfId="0">
      <alignment vertical="top"/>
    </xf>
    <xf numFmtId="0" fontId="12" fillId="0" borderId="0" xfId="0" applyFont="1">
      <alignment vertical="top"/>
    </xf>
    <xf numFmtId="0" fontId="12" fillId="0" borderId="0" xfId="0" applyFont="1" applyFill="1" applyBorder="1">
      <alignment vertical="top"/>
    </xf>
    <xf numFmtId="0" fontId="12" fillId="0" borderId="0" xfId="2" applyFont="1" applyFill="1" applyBorder="1" applyAlignment="1">
      <alignment vertical="center"/>
    </xf>
    <xf numFmtId="0" fontId="13" fillId="0" borderId="0" xfId="5" applyFont="1" applyFill="1" applyAlignment="1">
      <alignment horizontal="left" vertical="center"/>
    </xf>
    <xf numFmtId="0" fontId="14" fillId="0" borderId="0" xfId="0" applyFont="1" applyAlignment="1">
      <alignment horizontal="left" vertical="center" indent="1"/>
    </xf>
    <xf numFmtId="0" fontId="14" fillId="0" borderId="0" xfId="0" applyFont="1" applyFill="1" applyBorder="1" applyAlignment="1">
      <alignment horizontal="left" vertical="center" indent="1"/>
    </xf>
    <xf numFmtId="164" fontId="14" fillId="0" borderId="9" xfId="12" applyFont="1" applyFill="1" applyBorder="1" applyAlignment="1">
      <alignment horizontal="right" vertical="center" indent="1"/>
    </xf>
    <xf numFmtId="164" fontId="14" fillId="0" borderId="9" xfId="13" applyNumberFormat="1" applyFont="1" applyFill="1" applyBorder="1" applyAlignment="1">
      <alignment horizontal="right" vertical="center" wrapText="1" indent="1"/>
    </xf>
    <xf numFmtId="0" fontId="16" fillId="6" borderId="4" xfId="2" applyFont="1" applyFill="1" applyBorder="1" applyAlignment="1">
      <alignment horizontal="center" vertical="center"/>
    </xf>
    <xf numFmtId="0" fontId="16" fillId="6" borderId="5" xfId="2" applyFont="1" applyFill="1" applyBorder="1" applyAlignment="1">
      <alignment horizontal="center" vertical="center"/>
    </xf>
    <xf numFmtId="0" fontId="16" fillId="6" borderId="6" xfId="2" applyFont="1" applyFill="1" applyBorder="1" applyAlignment="1">
      <alignment horizontal="center" vertical="center"/>
    </xf>
    <xf numFmtId="0" fontId="14" fillId="0" borderId="0" xfId="0" applyFont="1" applyAlignment="1">
      <alignment horizontal="center" vertical="center"/>
    </xf>
    <xf numFmtId="0" fontId="14" fillId="0" borderId="0" xfId="0" applyFont="1" applyFill="1" applyBorder="1" applyAlignment="1">
      <alignment horizontal="center" vertical="center"/>
    </xf>
    <xf numFmtId="164" fontId="14" fillId="0" borderId="9" xfId="12" applyFont="1" applyFill="1" applyBorder="1" applyAlignment="1">
      <alignment horizontal="right" indent="1"/>
    </xf>
    <xf numFmtId="164" fontId="14" fillId="0" borderId="11" xfId="12" applyFont="1" applyFill="1" applyBorder="1" applyAlignment="1">
      <alignment horizontal="right" indent="1"/>
    </xf>
    <xf numFmtId="0" fontId="15" fillId="0" borderId="10" xfId="0" applyFont="1" applyFill="1" applyBorder="1" applyAlignment="1">
      <alignment horizontal="left" vertical="top" wrapText="1" indent="1"/>
    </xf>
    <xf numFmtId="0" fontId="15" fillId="0" borderId="0" xfId="0" applyFont="1" applyAlignment="1">
      <alignment horizontal="left" vertical="top" wrapText="1" indent="1"/>
    </xf>
    <xf numFmtId="0" fontId="15" fillId="0" borderId="0" xfId="0" applyFont="1" applyFill="1" applyBorder="1" applyAlignment="1">
      <alignment horizontal="left" vertical="top" wrapText="1" indent="1"/>
    </xf>
    <xf numFmtId="0" fontId="15" fillId="0" borderId="10" xfId="13" applyFont="1" applyFill="1" applyBorder="1" applyAlignment="1">
      <alignment horizontal="left" vertical="top" wrapText="1" indent="1"/>
    </xf>
    <xf numFmtId="0" fontId="12" fillId="0" borderId="8" xfId="16" applyFont="1" applyFill="1" applyBorder="1" applyAlignment="1">
      <alignment horizontal="center" vertical="center"/>
    </xf>
    <xf numFmtId="0" fontId="12" fillId="0" borderId="8" xfId="14" applyFont="1" applyFill="1" applyBorder="1" applyAlignment="1">
      <alignment horizontal="center" vertical="center"/>
    </xf>
    <xf numFmtId="0" fontId="16" fillId="7" borderId="4" xfId="2" applyFont="1" applyFill="1" applyBorder="1" applyAlignment="1">
      <alignment horizontal="center" vertical="center"/>
    </xf>
    <xf numFmtId="0" fontId="16" fillId="7" borderId="5" xfId="2" applyFont="1" applyFill="1" applyBorder="1" applyAlignment="1">
      <alignment horizontal="center" vertical="center"/>
    </xf>
    <xf numFmtId="0" fontId="16" fillId="7" borderId="6" xfId="2" applyFont="1" applyFill="1" applyBorder="1" applyAlignment="1">
      <alignment horizontal="center" vertical="center"/>
    </xf>
    <xf numFmtId="0" fontId="16" fillId="8" borderId="4" xfId="2" applyFont="1" applyFill="1" applyBorder="1" applyAlignment="1">
      <alignment horizontal="center" vertical="center"/>
    </xf>
    <xf numFmtId="0" fontId="16" fillId="8" borderId="5" xfId="2" applyFont="1" applyFill="1" applyBorder="1" applyAlignment="1">
      <alignment horizontal="center" vertical="center"/>
    </xf>
    <xf numFmtId="0" fontId="16" fillId="8" borderId="6" xfId="2" applyFont="1" applyFill="1" applyBorder="1" applyAlignment="1">
      <alignment horizontal="center" vertical="center"/>
    </xf>
    <xf numFmtId="164" fontId="14" fillId="0" borderId="14" xfId="12" applyFont="1" applyFill="1" applyBorder="1" applyAlignment="1">
      <alignment horizontal="right" indent="1"/>
    </xf>
    <xf numFmtId="0" fontId="15" fillId="0" borderId="15" xfId="13" applyFont="1" applyFill="1" applyBorder="1" applyAlignment="1">
      <alignment horizontal="left" vertical="top" wrapText="1" indent="1"/>
    </xf>
    <xf numFmtId="0" fontId="15" fillId="0" borderId="15" xfId="0" applyFont="1" applyFill="1" applyBorder="1" applyAlignment="1">
      <alignment horizontal="left" vertical="top" wrapText="1" indent="1"/>
    </xf>
    <xf numFmtId="164" fontId="14" fillId="0" borderId="14" xfId="13" applyNumberFormat="1" applyFont="1" applyFill="1" applyBorder="1" applyAlignment="1">
      <alignment horizontal="right" vertical="center" wrapText="1" indent="1"/>
    </xf>
    <xf numFmtId="164" fontId="14" fillId="0" borderId="14" xfId="12" applyFont="1" applyFill="1" applyBorder="1" applyAlignment="1">
      <alignment horizontal="right" vertical="center" indent="1"/>
    </xf>
    <xf numFmtId="0" fontId="16" fillId="9" borderId="4" xfId="2" applyFont="1" applyFill="1" applyBorder="1" applyAlignment="1">
      <alignment horizontal="center" vertical="center"/>
    </xf>
    <xf numFmtId="0" fontId="16" fillId="9" borderId="5" xfId="2" applyFont="1" applyFill="1" applyBorder="1" applyAlignment="1">
      <alignment horizontal="center" vertical="center"/>
    </xf>
    <xf numFmtId="0" fontId="16" fillId="9" borderId="6" xfId="2" applyFont="1" applyFill="1" applyBorder="1" applyAlignment="1">
      <alignment horizontal="center" vertical="center"/>
    </xf>
    <xf numFmtId="164" fontId="14" fillId="0" borderId="20" xfId="12" applyFont="1" applyFill="1" applyBorder="1" applyAlignment="1">
      <alignment horizontal="right" indent="1"/>
    </xf>
    <xf numFmtId="0" fontId="15" fillId="0" borderId="21" xfId="13" applyFont="1" applyFill="1" applyBorder="1" applyAlignment="1">
      <alignment horizontal="left" vertical="top" wrapText="1" indent="1"/>
    </xf>
    <xf numFmtId="0" fontId="15" fillId="0" borderId="21" xfId="0" applyFont="1" applyFill="1" applyBorder="1" applyAlignment="1">
      <alignment horizontal="left" vertical="top" wrapText="1" indent="1"/>
    </xf>
    <xf numFmtId="164" fontId="14" fillId="0" borderId="20" xfId="13" applyNumberFormat="1" applyFont="1" applyFill="1" applyBorder="1" applyAlignment="1">
      <alignment horizontal="right" vertical="center" wrapText="1" indent="1"/>
    </xf>
    <xf numFmtId="164" fontId="14" fillId="0" borderId="20" xfId="12" applyFont="1" applyFill="1" applyBorder="1" applyAlignment="1">
      <alignment horizontal="right" vertical="center" indent="1"/>
    </xf>
    <xf numFmtId="164" fontId="14" fillId="0" borderId="26" xfId="12" applyFont="1" applyFill="1" applyBorder="1" applyAlignment="1">
      <alignment horizontal="right" indent="1"/>
    </xf>
    <xf numFmtId="0" fontId="15" fillId="0" borderId="27" xfId="13" applyFont="1" applyFill="1" applyBorder="1" applyAlignment="1">
      <alignment horizontal="left" vertical="top" wrapText="1" indent="1"/>
    </xf>
    <xf numFmtId="0" fontId="15" fillId="0" borderId="27" xfId="0" applyFont="1" applyFill="1" applyBorder="1" applyAlignment="1">
      <alignment horizontal="left" vertical="top" wrapText="1" indent="1"/>
    </xf>
    <xf numFmtId="164" fontId="14" fillId="0" borderId="26" xfId="13" applyNumberFormat="1" applyFont="1" applyFill="1" applyBorder="1" applyAlignment="1">
      <alignment horizontal="right" vertical="center" wrapText="1" indent="1"/>
    </xf>
    <xf numFmtId="164" fontId="14" fillId="0" borderId="26" xfId="12" applyFont="1" applyFill="1" applyBorder="1" applyAlignment="1">
      <alignment horizontal="right" vertical="center" indent="1"/>
    </xf>
    <xf numFmtId="0" fontId="17" fillId="0" borderId="0" xfId="5" applyFont="1" applyFill="1" applyBorder="1">
      <alignment vertical="center"/>
    </xf>
    <xf numFmtId="0" fontId="12" fillId="0" borderId="13" xfId="11" applyFont="1" applyFill="1" applyBorder="1" applyAlignment="1">
      <alignment horizontal="left" vertical="center" wrapText="1" indent="1"/>
    </xf>
    <xf numFmtId="0" fontId="12" fillId="0" borderId="11" xfId="11" applyFont="1" applyFill="1" applyBorder="1" applyAlignment="1">
      <alignment horizontal="left" vertical="center" wrapText="1" indent="1"/>
    </xf>
    <xf numFmtId="0" fontId="15" fillId="0" borderId="7" xfId="11" applyFont="1" applyFill="1" applyBorder="1" applyAlignment="1">
      <alignment horizontal="left" vertical="top" wrapText="1" indent="1"/>
    </xf>
    <xf numFmtId="0" fontId="15" fillId="0" borderId="12" xfId="11" applyFont="1" applyFill="1" applyBorder="1" applyAlignment="1">
      <alignment horizontal="left" vertical="top" wrapText="1" indent="1"/>
    </xf>
    <xf numFmtId="0" fontId="16" fillId="6" borderId="0" xfId="15" applyFont="1" applyFill="1" applyBorder="1" applyAlignment="1">
      <alignment horizontal="center" vertical="center"/>
    </xf>
    <xf numFmtId="0" fontId="18" fillId="0" borderId="0" xfId="5" applyFont="1" applyFill="1" applyBorder="1">
      <alignment vertical="center"/>
    </xf>
    <xf numFmtId="0" fontId="12" fillId="0" borderId="18" xfId="11" applyFont="1" applyFill="1" applyBorder="1" applyAlignment="1">
      <alignment horizontal="left" vertical="center" wrapText="1" indent="1"/>
    </xf>
    <xf numFmtId="0" fontId="12" fillId="0" borderId="19" xfId="11" applyFont="1" applyFill="1" applyBorder="1" applyAlignment="1">
      <alignment horizontal="left" vertical="center" wrapText="1" indent="1"/>
    </xf>
    <xf numFmtId="0" fontId="15" fillId="0" borderId="16" xfId="11" applyFont="1" applyFill="1" applyBorder="1" applyAlignment="1">
      <alignment horizontal="left" vertical="top" wrapText="1" indent="1"/>
    </xf>
    <xf numFmtId="0" fontId="15" fillId="0" borderId="17" xfId="11" applyFont="1" applyFill="1" applyBorder="1" applyAlignment="1">
      <alignment horizontal="left" vertical="top" wrapText="1" indent="1"/>
    </xf>
    <xf numFmtId="0" fontId="20" fillId="0" borderId="0" xfId="5" applyFont="1" applyFill="1" applyBorder="1">
      <alignment vertical="center"/>
    </xf>
    <xf numFmtId="0" fontId="12" fillId="0" borderId="24" xfId="11" applyFont="1" applyFill="1" applyBorder="1" applyAlignment="1">
      <alignment horizontal="left" vertical="center" wrapText="1" indent="1"/>
    </xf>
    <xf numFmtId="0" fontId="12" fillId="0" borderId="25" xfId="11" applyFont="1" applyFill="1" applyBorder="1" applyAlignment="1">
      <alignment horizontal="left" vertical="center" wrapText="1" indent="1"/>
    </xf>
    <xf numFmtId="0" fontId="15" fillId="0" borderId="22" xfId="11" applyFont="1" applyFill="1" applyBorder="1" applyAlignment="1">
      <alignment horizontal="left" vertical="top" wrapText="1" indent="1"/>
    </xf>
    <xf numFmtId="0" fontId="15" fillId="0" borderId="23" xfId="11" applyFont="1" applyFill="1" applyBorder="1" applyAlignment="1">
      <alignment horizontal="left" vertical="top" wrapText="1" indent="1"/>
    </xf>
    <xf numFmtId="0" fontId="19" fillId="0" borderId="0" xfId="5" applyFont="1" applyFill="1" applyBorder="1">
      <alignment vertical="center"/>
    </xf>
    <xf numFmtId="0" fontId="12" fillId="0" borderId="30" xfId="11" applyFont="1" applyFill="1" applyBorder="1" applyAlignment="1">
      <alignment horizontal="left" vertical="center" wrapText="1" indent="1"/>
    </xf>
    <xf numFmtId="0" fontId="12" fillId="0" borderId="31" xfId="11" applyFont="1" applyFill="1" applyBorder="1" applyAlignment="1">
      <alignment horizontal="left" vertical="center" wrapText="1" indent="1"/>
    </xf>
    <xf numFmtId="0" fontId="15" fillId="0" borderId="28" xfId="11" applyFont="1" applyFill="1" applyBorder="1" applyAlignment="1">
      <alignment horizontal="left" vertical="top" wrapText="1" indent="1"/>
    </xf>
    <xf numFmtId="0" fontId="15" fillId="0" borderId="29" xfId="11" applyFont="1" applyFill="1" applyBorder="1" applyAlignment="1">
      <alignment horizontal="left" vertical="top" wrapText="1" indent="1"/>
    </xf>
  </cellXfs>
  <cellStyles count="17">
    <cellStyle name="40% - Accent1" xfId="1" builtinId="31" customBuiltin="1"/>
    <cellStyle name="Accent1" xfId="3" builtinId="29" customBuiltin="1"/>
    <cellStyle name="Accent5" xfId="4" builtinId="45" customBuiltin="1"/>
    <cellStyle name="Banded" xfId="13"/>
    <cellStyle name="Comma" xfId="6" builtinId="3" customBuiltin="1"/>
    <cellStyle name="Comma [0]" xfId="7" builtinId="6" customBuiltin="1"/>
    <cellStyle name="Currency" xfId="8" builtinId="4" customBuiltin="1"/>
    <cellStyle name="Currency [0]" xfId="9" builtinId="7" customBuiltin="1"/>
    <cellStyle name="Day" xfId="12"/>
    <cellStyle name="Heading 1" xfId="2" builtinId="16" customBuiltin="1"/>
    <cellStyle name="Heading 2" xfId="15" builtinId="17" customBuiltin="1"/>
    <cellStyle name="Heading 3" xfId="16" builtinId="18" customBuiltin="1"/>
    <cellStyle name="Heading 4" xfId="11" builtinId="19" customBuiltin="1"/>
    <cellStyle name="Normal" xfId="0" builtinId="0" customBuiltin="1"/>
    <cellStyle name="Percent" xfId="10" builtinId="5" customBuiltin="1"/>
    <cellStyle name="Settings Entry" xfId="14"/>
    <cellStyle name="Title" xfId="5" builtinId="15" customBuiltin="1"/>
  </cellStyles>
  <dxfs count="24"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F1F2F5"/>
      <rgbColor rgb="00008080"/>
      <rgbColor rgb="00E4EAF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314265"/>
      <rgbColor rgb="00CCFFCC"/>
      <rgbColor rgb="00FFEECD"/>
      <rgbColor rgb="00D0D8E2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71778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4B4B4B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1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3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jpe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jpe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0</xdr:colOff>
      <xdr:row>1</xdr:row>
      <xdr:rowOff>0</xdr:rowOff>
    </xdr:from>
    <xdr:to>
      <xdr:col>8</xdr:col>
      <xdr:colOff>0</xdr:colOff>
      <xdr:row>1</xdr:row>
      <xdr:rowOff>1143000</xdr:rowOff>
    </xdr:to>
    <xdr:pic>
      <xdr:nvPicPr>
        <xdr:cNvPr id="3" name="Picture 2" descr="Photo collage of word: Winter" title="Header Winter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hqprint">
          <a:extLst>
            <a:ext uri="{28A0092B-C50C-407E-A947-70E740481C1C}">
              <a14:useLocalDpi xmlns:a14="http://schemas.microsoft.com/office/drawing/2010/main"/>
            </a:ext>
          </a:extLst>
        </a:blip>
        <a:srcRect/>
        <a:stretch/>
      </xdr:blipFill>
      <xdr:spPr>
        <a:xfrm>
          <a:off x="3924300" y="114300"/>
          <a:ext cx="5067300" cy="1143000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0</xdr:colOff>
      <xdr:row>1</xdr:row>
      <xdr:rowOff>0</xdr:rowOff>
    </xdr:from>
    <xdr:to>
      <xdr:col>8</xdr:col>
      <xdr:colOff>0</xdr:colOff>
      <xdr:row>1</xdr:row>
      <xdr:rowOff>1143000</xdr:rowOff>
    </xdr:to>
    <xdr:pic>
      <xdr:nvPicPr>
        <xdr:cNvPr id="4" name="Picture 3" descr="Photo collage of word: Fall" title="Header Fall">
          <a:extLst>
            <a:ext uri="{FF2B5EF4-FFF2-40B4-BE49-F238E27FC236}">
              <a16:creationId xmlns:a16="http://schemas.microsoft.com/office/drawing/2014/main" xmlns="" id="{00000000-0008-0000-0900-000004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r="-2"/>
        <a:stretch/>
      </xdr:blipFill>
      <xdr:spPr>
        <a:xfrm>
          <a:off x="3924300" y="114300"/>
          <a:ext cx="5067300" cy="1143000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0</xdr:colOff>
      <xdr:row>1</xdr:row>
      <xdr:rowOff>0</xdr:rowOff>
    </xdr:from>
    <xdr:to>
      <xdr:col>8</xdr:col>
      <xdr:colOff>0</xdr:colOff>
      <xdr:row>1</xdr:row>
      <xdr:rowOff>1143000</xdr:rowOff>
    </xdr:to>
    <xdr:pic>
      <xdr:nvPicPr>
        <xdr:cNvPr id="4" name="Picture 3" descr="Photo collage of word: Fall" title="Header Fall">
          <a:extLst>
            <a:ext uri="{FF2B5EF4-FFF2-40B4-BE49-F238E27FC236}">
              <a16:creationId xmlns:a16="http://schemas.microsoft.com/office/drawing/2014/main" xmlns="" id="{00000000-0008-0000-0A00-000004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r="-2"/>
        <a:stretch/>
      </xdr:blipFill>
      <xdr:spPr>
        <a:xfrm>
          <a:off x="3924300" y="114300"/>
          <a:ext cx="5067300" cy="1143000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0</xdr:colOff>
      <xdr:row>1</xdr:row>
      <xdr:rowOff>0</xdr:rowOff>
    </xdr:from>
    <xdr:to>
      <xdr:col>8</xdr:col>
      <xdr:colOff>0</xdr:colOff>
      <xdr:row>1</xdr:row>
      <xdr:rowOff>1143000</xdr:rowOff>
    </xdr:to>
    <xdr:pic>
      <xdr:nvPicPr>
        <xdr:cNvPr id="3" name="Picture 2" descr="Photo collage of word: Winter" title="Header Winter">
          <a:extLst>
            <a:ext uri="{FF2B5EF4-FFF2-40B4-BE49-F238E27FC236}">
              <a16:creationId xmlns:a16="http://schemas.microsoft.com/office/drawing/2014/main" xmlns="" id="{00000000-0008-0000-0B00-00000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hqprint">
          <a:extLst>
            <a:ext uri="{28A0092B-C50C-407E-A947-70E740481C1C}">
              <a14:useLocalDpi xmlns:a14="http://schemas.microsoft.com/office/drawing/2010/main"/>
            </a:ext>
          </a:extLst>
        </a:blip>
        <a:srcRect/>
        <a:stretch/>
      </xdr:blipFill>
      <xdr:spPr>
        <a:xfrm>
          <a:off x="3924300" y="114300"/>
          <a:ext cx="5067300" cy="11430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0</xdr:colOff>
      <xdr:row>1</xdr:row>
      <xdr:rowOff>0</xdr:rowOff>
    </xdr:from>
    <xdr:to>
      <xdr:col>8</xdr:col>
      <xdr:colOff>0</xdr:colOff>
      <xdr:row>1</xdr:row>
      <xdr:rowOff>1143000</xdr:rowOff>
    </xdr:to>
    <xdr:pic>
      <xdr:nvPicPr>
        <xdr:cNvPr id="3" name="Picture 2" descr="Photo collage of word: Winter" title="Header Winter">
          <a:extLst>
            <a:ext uri="{FF2B5EF4-FFF2-40B4-BE49-F238E27FC236}">
              <a16:creationId xmlns:a16="http://schemas.microsoft.com/office/drawing/2014/main" xmlns="" id="{00000000-0008-0000-0100-00000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hqprint">
          <a:extLst>
            <a:ext uri="{28A0092B-C50C-407E-A947-70E740481C1C}">
              <a14:useLocalDpi xmlns:a14="http://schemas.microsoft.com/office/drawing/2010/main"/>
            </a:ext>
          </a:extLst>
        </a:blip>
        <a:srcRect/>
        <a:stretch/>
      </xdr:blipFill>
      <xdr:spPr>
        <a:xfrm>
          <a:off x="3924300" y="114300"/>
          <a:ext cx="5067300" cy="114300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0</xdr:colOff>
      <xdr:row>1</xdr:row>
      <xdr:rowOff>0</xdr:rowOff>
    </xdr:from>
    <xdr:to>
      <xdr:col>8</xdr:col>
      <xdr:colOff>0</xdr:colOff>
      <xdr:row>1</xdr:row>
      <xdr:rowOff>1143000</xdr:rowOff>
    </xdr:to>
    <xdr:pic>
      <xdr:nvPicPr>
        <xdr:cNvPr id="2" name="Picture 1" descr="Photo collage of word: Spring" title="Header Spring">
          <a:extLst>
            <a:ext uri="{FF2B5EF4-FFF2-40B4-BE49-F238E27FC236}">
              <a16:creationId xmlns:a16="http://schemas.microsoft.com/office/drawing/2014/main" xmlns="" id="{00000000-0008-0000-0200-00000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hqprint">
          <a:extLst>
            <a:ext uri="{28A0092B-C50C-407E-A947-70E740481C1C}">
              <a14:useLocalDpi xmlns:a14="http://schemas.microsoft.com/office/drawing/2010/main"/>
            </a:ext>
          </a:extLst>
        </a:blip>
        <a:srcRect/>
        <a:stretch/>
      </xdr:blipFill>
      <xdr:spPr>
        <a:xfrm>
          <a:off x="3924300" y="114300"/>
          <a:ext cx="5067300" cy="114300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0</xdr:colOff>
      <xdr:row>1</xdr:row>
      <xdr:rowOff>0</xdr:rowOff>
    </xdr:from>
    <xdr:to>
      <xdr:col>8</xdr:col>
      <xdr:colOff>0</xdr:colOff>
      <xdr:row>1</xdr:row>
      <xdr:rowOff>1143000</xdr:rowOff>
    </xdr:to>
    <xdr:pic>
      <xdr:nvPicPr>
        <xdr:cNvPr id="4" name="Picture 3" descr="Photo collage of word: Spring" title="Header Spring">
          <a:extLst>
            <a:ext uri="{FF2B5EF4-FFF2-40B4-BE49-F238E27FC236}">
              <a16:creationId xmlns:a16="http://schemas.microsoft.com/office/drawing/2014/main" xmlns="" id="{00000000-0008-0000-0300-000004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hqprint">
          <a:extLst>
            <a:ext uri="{28A0092B-C50C-407E-A947-70E740481C1C}">
              <a14:useLocalDpi xmlns:a14="http://schemas.microsoft.com/office/drawing/2010/main"/>
            </a:ext>
          </a:extLst>
        </a:blip>
        <a:srcRect/>
        <a:stretch/>
      </xdr:blipFill>
      <xdr:spPr>
        <a:xfrm>
          <a:off x="3924300" y="114300"/>
          <a:ext cx="5067300" cy="114300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0</xdr:colOff>
      <xdr:row>1</xdr:row>
      <xdr:rowOff>0</xdr:rowOff>
    </xdr:from>
    <xdr:to>
      <xdr:col>8</xdr:col>
      <xdr:colOff>0</xdr:colOff>
      <xdr:row>1</xdr:row>
      <xdr:rowOff>1143000</xdr:rowOff>
    </xdr:to>
    <xdr:pic>
      <xdr:nvPicPr>
        <xdr:cNvPr id="4" name="Picture 3" descr="Photo collage of word: Spring" title="Header Spring">
          <a:extLst>
            <a:ext uri="{FF2B5EF4-FFF2-40B4-BE49-F238E27FC236}">
              <a16:creationId xmlns:a16="http://schemas.microsoft.com/office/drawing/2014/main" xmlns="" id="{00000000-0008-0000-0400-000004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hqprint">
          <a:extLst>
            <a:ext uri="{28A0092B-C50C-407E-A947-70E740481C1C}">
              <a14:useLocalDpi xmlns:a14="http://schemas.microsoft.com/office/drawing/2010/main"/>
            </a:ext>
          </a:extLst>
        </a:blip>
        <a:srcRect/>
        <a:stretch/>
      </xdr:blipFill>
      <xdr:spPr>
        <a:xfrm>
          <a:off x="3924300" y="114300"/>
          <a:ext cx="5067300" cy="114300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0</xdr:colOff>
      <xdr:row>1</xdr:row>
      <xdr:rowOff>0</xdr:rowOff>
    </xdr:from>
    <xdr:to>
      <xdr:col>8</xdr:col>
      <xdr:colOff>0</xdr:colOff>
      <xdr:row>1</xdr:row>
      <xdr:rowOff>1143000</xdr:rowOff>
    </xdr:to>
    <xdr:pic>
      <xdr:nvPicPr>
        <xdr:cNvPr id="3" name="Picture 2" descr="Photo collage of word: Summer" title="Header Summer">
          <a:extLst>
            <a:ext uri="{FF2B5EF4-FFF2-40B4-BE49-F238E27FC236}">
              <a16:creationId xmlns:a16="http://schemas.microsoft.com/office/drawing/2014/main" xmlns="" id="{00000000-0008-0000-0500-00000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hqprint">
          <a:extLst>
            <a:ext uri="{28A0092B-C50C-407E-A947-70E740481C1C}">
              <a14:useLocalDpi xmlns:a14="http://schemas.microsoft.com/office/drawing/2010/main"/>
            </a:ext>
          </a:extLst>
        </a:blip>
        <a:srcRect/>
        <a:stretch/>
      </xdr:blipFill>
      <xdr:spPr>
        <a:xfrm>
          <a:off x="3924300" y="114300"/>
          <a:ext cx="5067300" cy="114300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0</xdr:colOff>
      <xdr:row>1</xdr:row>
      <xdr:rowOff>0</xdr:rowOff>
    </xdr:from>
    <xdr:to>
      <xdr:col>8</xdr:col>
      <xdr:colOff>0</xdr:colOff>
      <xdr:row>1</xdr:row>
      <xdr:rowOff>1143000</xdr:rowOff>
    </xdr:to>
    <xdr:pic>
      <xdr:nvPicPr>
        <xdr:cNvPr id="4" name="Picture 3" descr="Photo collage of word: Summer" title="Header Summer">
          <a:extLst>
            <a:ext uri="{FF2B5EF4-FFF2-40B4-BE49-F238E27FC236}">
              <a16:creationId xmlns:a16="http://schemas.microsoft.com/office/drawing/2014/main" xmlns="" id="{00000000-0008-0000-0600-000004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hqprint">
          <a:extLst>
            <a:ext uri="{28A0092B-C50C-407E-A947-70E740481C1C}">
              <a14:useLocalDpi xmlns:a14="http://schemas.microsoft.com/office/drawing/2010/main"/>
            </a:ext>
          </a:extLst>
        </a:blip>
        <a:srcRect/>
        <a:stretch/>
      </xdr:blipFill>
      <xdr:spPr>
        <a:xfrm>
          <a:off x="3924300" y="114300"/>
          <a:ext cx="5067300" cy="1143000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0</xdr:colOff>
      <xdr:row>1</xdr:row>
      <xdr:rowOff>0</xdr:rowOff>
    </xdr:from>
    <xdr:to>
      <xdr:col>8</xdr:col>
      <xdr:colOff>0</xdr:colOff>
      <xdr:row>1</xdr:row>
      <xdr:rowOff>1143000</xdr:rowOff>
    </xdr:to>
    <xdr:pic>
      <xdr:nvPicPr>
        <xdr:cNvPr id="4" name="Picture 3" descr="Photo collage of word: Summer" title="Header Summer">
          <a:extLst>
            <a:ext uri="{FF2B5EF4-FFF2-40B4-BE49-F238E27FC236}">
              <a16:creationId xmlns:a16="http://schemas.microsoft.com/office/drawing/2014/main" xmlns="" id="{00000000-0008-0000-0700-000004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hqprint">
          <a:extLst>
            <a:ext uri="{28A0092B-C50C-407E-A947-70E740481C1C}">
              <a14:useLocalDpi xmlns:a14="http://schemas.microsoft.com/office/drawing/2010/main"/>
            </a:ext>
          </a:extLst>
        </a:blip>
        <a:srcRect/>
        <a:stretch/>
      </xdr:blipFill>
      <xdr:spPr>
        <a:xfrm>
          <a:off x="3924300" y="114300"/>
          <a:ext cx="5067300" cy="1143000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0</xdr:colOff>
      <xdr:row>1</xdr:row>
      <xdr:rowOff>0</xdr:rowOff>
    </xdr:from>
    <xdr:to>
      <xdr:col>8</xdr:col>
      <xdr:colOff>0</xdr:colOff>
      <xdr:row>1</xdr:row>
      <xdr:rowOff>1143000</xdr:rowOff>
    </xdr:to>
    <xdr:pic>
      <xdr:nvPicPr>
        <xdr:cNvPr id="3" name="Picture 2" descr="Photo collage of word: Fall" title="Header Fall">
          <a:extLst>
            <a:ext uri="{FF2B5EF4-FFF2-40B4-BE49-F238E27FC236}">
              <a16:creationId xmlns:a16="http://schemas.microsoft.com/office/drawing/2014/main" xmlns="" id="{00000000-0008-0000-0800-00000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r="-2"/>
        <a:stretch/>
      </xdr:blipFill>
      <xdr:spPr>
        <a:xfrm>
          <a:off x="3924300" y="114300"/>
          <a:ext cx="5067300" cy="11430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Custom 6">
      <a:majorFont>
        <a:latin typeface="Century Gothic"/>
        <a:ea typeface=""/>
        <a:cs typeface=""/>
      </a:majorFont>
      <a:minorFont>
        <a:latin typeface="Century Gothic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customProperty" Target="../customProperty1.bin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tabColor theme="8" tint="0.59999389629810485"/>
    <pageSetUpPr autoPageBreaks="0" fitToPage="1"/>
  </sheetPr>
  <dimension ref="A1:L15"/>
  <sheetViews>
    <sheetView showGridLines="0" showRowColHeaders="0" tabSelected="1" zoomScaleNormal="100" workbookViewId="0"/>
  </sheetViews>
  <sheetFormatPr defaultColWidth="8.75" defaultRowHeight="16.5" x14ac:dyDescent="0.3"/>
  <cols>
    <col min="1" max="1" width="1.625" style="1" customWidth="1"/>
    <col min="2" max="8" width="16.625" style="1" customWidth="1"/>
    <col min="9" max="9" width="1.625" style="2" customWidth="1"/>
    <col min="10" max="10" width="8.625" style="2" customWidth="1"/>
    <col min="11" max="12" width="12.25" style="2" customWidth="1"/>
    <col min="13" max="13" width="1.625" style="2" customWidth="1"/>
    <col min="14" max="16384" width="8.75" style="2"/>
  </cols>
  <sheetData>
    <row r="1" spans="1:12" ht="9" customHeight="1" x14ac:dyDescent="0.3">
      <c r="I1" s="2" t="s">
        <v>2</v>
      </c>
    </row>
    <row r="2" spans="1:12" ht="96" customHeight="1" x14ac:dyDescent="0.3">
      <c r="B2" s="46" t="str">
        <f>"January "&amp;CalendarYear</f>
        <v>January 2020</v>
      </c>
      <c r="C2" s="46"/>
      <c r="D2" s="46"/>
      <c r="E2" s="3"/>
      <c r="F2" s="3"/>
      <c r="G2" s="3"/>
      <c r="H2" s="4"/>
    </row>
    <row r="3" spans="1:12" s="13" customFormat="1" ht="24" customHeight="1" x14ac:dyDescent="0.3">
      <c r="A3" s="12"/>
      <c r="B3" s="9" t="str">
        <f>WeekStart</f>
        <v>Sunday</v>
      </c>
      <c r="C3" s="10" t="str">
        <f t="shared" ref="C3:H3" si="0">TEXT(C4,"dddd")</f>
        <v>Monday</v>
      </c>
      <c r="D3" s="10" t="str">
        <f t="shared" si="0"/>
        <v>Tuesday</v>
      </c>
      <c r="E3" s="10" t="str">
        <f t="shared" si="0"/>
        <v>Wednesday</v>
      </c>
      <c r="F3" s="10" t="str">
        <f t="shared" si="0"/>
        <v>Thursday</v>
      </c>
      <c r="G3" s="10" t="str">
        <f t="shared" si="0"/>
        <v>Friday</v>
      </c>
      <c r="H3" s="11" t="str">
        <f t="shared" si="0"/>
        <v>Saturday</v>
      </c>
      <c r="K3" s="51" t="s">
        <v>3</v>
      </c>
      <c r="L3" s="51"/>
    </row>
    <row r="4" spans="1:12" s="6" customFormat="1" ht="24" customHeight="1" x14ac:dyDescent="0.3">
      <c r="A4" s="5"/>
      <c r="B4" s="14">
        <f t="array" ref="B4:H4">DaysAndWeeks+DATE(CalendarYear,1,1)-WEEKDAY(DATE(CalendarYear,1,1),(WeekStart="Monday")+1)+1</f>
        <v>43828</v>
      </c>
      <c r="C4" s="14">
        <v>43829</v>
      </c>
      <c r="D4" s="14">
        <v>43830</v>
      </c>
      <c r="E4" s="14">
        <v>43831</v>
      </c>
      <c r="F4" s="14">
        <v>43832</v>
      </c>
      <c r="G4" s="14">
        <v>43833</v>
      </c>
      <c r="H4" s="15">
        <v>43834</v>
      </c>
      <c r="K4" s="20" t="s">
        <v>4</v>
      </c>
      <c r="L4" s="20" t="s">
        <v>5</v>
      </c>
    </row>
    <row r="5" spans="1:12" s="18" customFormat="1" ht="56.1" customHeight="1" x14ac:dyDescent="0.3">
      <c r="A5" s="17"/>
      <c r="B5" s="16"/>
      <c r="C5" s="16"/>
      <c r="D5" s="16"/>
      <c r="E5" s="16"/>
      <c r="F5" s="16"/>
      <c r="G5" s="16"/>
      <c r="H5" s="16"/>
      <c r="K5" s="21">
        <v>2020</v>
      </c>
      <c r="L5" s="21" t="s">
        <v>0</v>
      </c>
    </row>
    <row r="6" spans="1:12" s="6" customFormat="1" ht="24" customHeight="1" x14ac:dyDescent="0.3">
      <c r="A6" s="5"/>
      <c r="B6" s="8">
        <f t="array" ref="B6:H6">DaysAndWeeks+DATE(CalendarYear,1,1)-WEEKDAY(DATE(CalendarYear,1,1),(WeekStart="Monday")+1)+8</f>
        <v>43835</v>
      </c>
      <c r="C6" s="8">
        <v>43836</v>
      </c>
      <c r="D6" s="8">
        <v>43837</v>
      </c>
      <c r="E6" s="8">
        <v>43838</v>
      </c>
      <c r="F6" s="8">
        <v>43839</v>
      </c>
      <c r="G6" s="8">
        <v>43840</v>
      </c>
      <c r="H6" s="8">
        <v>43841</v>
      </c>
    </row>
    <row r="7" spans="1:12" s="18" customFormat="1" ht="56.1" customHeight="1" x14ac:dyDescent="0.3">
      <c r="A7" s="17"/>
      <c r="B7" s="19"/>
      <c r="C7" s="19"/>
      <c r="D7" s="19"/>
      <c r="E7" s="19"/>
      <c r="F7" s="19"/>
      <c r="G7" s="19"/>
      <c r="H7" s="19"/>
    </row>
    <row r="8" spans="1:12" s="6" customFormat="1" ht="24" customHeight="1" x14ac:dyDescent="0.3">
      <c r="A8" s="5"/>
      <c r="B8" s="7">
        <f t="array" ref="B8:H8">DaysAndWeeks+DATE(CalendarYear,1,1)-WEEKDAY(DATE(CalendarYear,1,1),(WeekStart="Monday")+1)+15</f>
        <v>43842</v>
      </c>
      <c r="C8" s="7">
        <v>43843</v>
      </c>
      <c r="D8" s="7">
        <v>43844</v>
      </c>
      <c r="E8" s="7">
        <v>43845</v>
      </c>
      <c r="F8" s="7">
        <v>43846</v>
      </c>
      <c r="G8" s="7">
        <v>43847</v>
      </c>
      <c r="H8" s="7">
        <v>43848</v>
      </c>
    </row>
    <row r="9" spans="1:12" s="18" customFormat="1" ht="56.1" customHeight="1" x14ac:dyDescent="0.3">
      <c r="A9" s="17"/>
      <c r="B9" s="16"/>
      <c r="C9" s="16"/>
      <c r="D9" s="16"/>
      <c r="E9" s="16"/>
      <c r="F9" s="16"/>
      <c r="G9" s="16"/>
      <c r="H9" s="16"/>
    </row>
    <row r="10" spans="1:12" s="6" customFormat="1" ht="24" customHeight="1" x14ac:dyDescent="0.3">
      <c r="A10" s="5"/>
      <c r="B10" s="8">
        <f t="array" ref="B10:H10">DaysAndWeeks+DATE(CalendarYear,1,1)-WEEKDAY(DATE(CalendarYear,1,1),(WeekStart="Monday")+1)+22</f>
        <v>43849</v>
      </c>
      <c r="C10" s="8">
        <v>43850</v>
      </c>
      <c r="D10" s="8">
        <v>43851</v>
      </c>
      <c r="E10" s="8">
        <v>43852</v>
      </c>
      <c r="F10" s="8">
        <v>43853</v>
      </c>
      <c r="G10" s="8">
        <v>43854</v>
      </c>
      <c r="H10" s="8">
        <v>43855</v>
      </c>
    </row>
    <row r="11" spans="1:12" s="18" customFormat="1" ht="56.1" customHeight="1" x14ac:dyDescent="0.3">
      <c r="A11" s="17"/>
      <c r="B11" s="19"/>
      <c r="C11" s="19"/>
      <c r="D11" s="19"/>
      <c r="E11" s="19"/>
      <c r="F11" s="19"/>
      <c r="G11" s="19"/>
      <c r="H11" s="19"/>
    </row>
    <row r="12" spans="1:12" s="6" customFormat="1" ht="24" customHeight="1" x14ac:dyDescent="0.3">
      <c r="A12" s="5"/>
      <c r="B12" s="7">
        <f t="array" ref="B12:H12">DaysAndWeeks+DATE(CalendarYear,1,1)-WEEKDAY(DATE(CalendarYear,1,1),(WeekStart="Monday")+1)+29</f>
        <v>43856</v>
      </c>
      <c r="C12" s="7">
        <v>43857</v>
      </c>
      <c r="D12" s="7">
        <v>43858</v>
      </c>
      <c r="E12" s="7">
        <v>43859</v>
      </c>
      <c r="F12" s="7">
        <v>43860</v>
      </c>
      <c r="G12" s="7">
        <v>43861</v>
      </c>
      <c r="H12" s="7">
        <v>43862</v>
      </c>
    </row>
    <row r="13" spans="1:12" s="18" customFormat="1" ht="56.1" customHeight="1" x14ac:dyDescent="0.3">
      <c r="A13" s="17"/>
      <c r="B13" s="16"/>
      <c r="C13" s="16"/>
      <c r="D13" s="16"/>
      <c r="E13" s="16"/>
      <c r="F13" s="16"/>
      <c r="G13" s="16"/>
      <c r="H13" s="16"/>
    </row>
    <row r="14" spans="1:12" s="6" customFormat="1" ht="24" customHeight="1" x14ac:dyDescent="0.3">
      <c r="A14" s="5"/>
      <c r="B14" s="8">
        <f t="array" ref="B14:C14">DaysAndWeeks+DATE(CalendarYear,1,1)-WEEKDAY(DATE(CalendarYear,1,1),(WeekStart="Monday")+1)+36</f>
        <v>43863</v>
      </c>
      <c r="C14" s="8">
        <v>43864</v>
      </c>
      <c r="D14" s="47" t="s">
        <v>1</v>
      </c>
      <c r="E14" s="47"/>
      <c r="F14" s="47"/>
      <c r="G14" s="47"/>
      <c r="H14" s="48"/>
    </row>
    <row r="15" spans="1:12" s="18" customFormat="1" ht="56.1" customHeight="1" x14ac:dyDescent="0.3">
      <c r="A15" s="17"/>
      <c r="B15" s="19"/>
      <c r="C15" s="19"/>
      <c r="D15" s="49"/>
      <c r="E15" s="49"/>
      <c r="F15" s="49"/>
      <c r="G15" s="49"/>
      <c r="H15" s="50"/>
    </row>
  </sheetData>
  <mergeCells count="4">
    <mergeCell ref="B2:D2"/>
    <mergeCell ref="D14:H14"/>
    <mergeCell ref="D15:H15"/>
    <mergeCell ref="K3:L3"/>
  </mergeCells>
  <phoneticPr fontId="1" type="noConversion"/>
  <conditionalFormatting sqref="B12:H12 B14:C14">
    <cfRule type="expression" dxfId="23" priority="24">
      <formula>AND(DAY(B12)&gt;=1,DAY(B12)&lt;=15)</formula>
    </cfRule>
  </conditionalFormatting>
  <conditionalFormatting sqref="B4:G4">
    <cfRule type="expression" dxfId="22" priority="23">
      <formula>DAY(B4)&gt;8</formula>
    </cfRule>
  </conditionalFormatting>
  <dataValidations count="13">
    <dataValidation type="list" errorStyle="warning" allowBlank="1" showInputMessage="1" showErrorMessage="1" error="Select a day from the list. Select CANCEL, then press ALT+DOWN ARROW to pick day from the drop-down list" prompt="Select week start day in this cell. Press ALT+DOWN ARROW to open drop-down list, press DOWN ARROW then ENTER to make selection" sqref="L5">
      <formula1>"Sunday, Monday"</formula1>
    </dataValidation>
    <dataValidation allowBlank="1" showInputMessage="1" showErrorMessage="1" prompt="Create a custom one-month calendar in this workbook. Customize year and starting day of the week for all months with this January worksheet. Each month is on a separate worksheet." sqref="A1"/>
    <dataValidation allowBlank="1" showInputMessage="1" showErrorMessage="1" prompt="Enter year in cell below" sqref="K4"/>
    <dataValidation allowBlank="1" showInputMessage="1" showErrorMessage="1" prompt="Select week start day in cell below" sqref="L4"/>
    <dataValidation allowBlank="1" showInputMessage="1" showErrorMessage="1" prompt="Enter year in this cell" sqref="K5"/>
    <dataValidation allowBlank="1" showInputMessage="1" showErrorMessage="1" prompt="This row contains weekday names for this calendar. This cell contains the starting day of the week. To change week start day, enter a new weekday in cell L5, in this worksheet." sqref="B3"/>
    <dataValidation allowBlank="1" showInputMessage="1" showErrorMessage="1" prompt="This row &amp; rows 6, 8, 10, 12 &amp; 14 contain calendar days of the week. If this cell doesn’t contain the number 1, then it is a day from the previous month. Enter notes in cell D15." sqref="B4"/>
    <dataValidation allowBlank="1" showInputMessage="1" showErrorMessage="1" prompt="The year in this cell is automatically updated based on the year entered in cell K5. Calendar below has dates for previous and next month with lighter font shade." sqref="B2:D2"/>
    <dataValidation allowBlank="1" showInputMessage="1" showErrorMessage="1" prompt="Automatically determined weekday" sqref="C3:H3"/>
    <dataValidation allowBlank="1" showInputMessage="1" showErrorMessage="1" prompt="This row &amp; rows 7, 9, 11, 13, &amp; 15 are cells for entering daily notes related to the calendar day in the cell above." sqref="B5"/>
    <dataValidation allowBlank="1" showInputMessage="1" prompt="Enter monthly Notes in this cell" sqref="D15:H15"/>
    <dataValidation allowBlank="1" showInputMessage="1" prompt="Enter monthly Notes in cell below" sqref="D14:H14"/>
    <dataValidation allowBlank="1" showInputMessage="1" showErrorMessage="1" prompt="Enter year and select calendar start day in cells below. These Calendar Settings cells will not print" sqref="K3"/>
  </dataValidations>
  <printOptions horizontalCentered="1"/>
  <pageMargins left="0.25" right="0.25" top="0.5" bottom="0.5" header="0.3" footer="0.3"/>
  <pageSetup orientation="landscape" r:id="rId1"/>
  <headerFooter differentFirst="1"/>
  <customProperties>
    <customPr name="SheetChanged" r:id="rId2"/>
  </customProperties>
  <drawing r:id="rId3"/>
  <extLst>
    <ext xmlns:mx="http://schemas.microsoft.com/office/mac/excel/2008/main" uri="{64002731-A6B0-56B0-2670-7721B7C09600}">
      <mx:PLV Mode="0" OnePage="0" WScale="0"/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0">
    <tabColor theme="5" tint="0.59999389629810485"/>
    <pageSetUpPr fitToPage="1"/>
  </sheetPr>
  <dimension ref="A1:I15"/>
  <sheetViews>
    <sheetView showGridLines="0" showRowColHeaders="0" workbookViewId="0"/>
  </sheetViews>
  <sheetFormatPr defaultColWidth="8.75" defaultRowHeight="16.5" x14ac:dyDescent="0.3"/>
  <cols>
    <col min="1" max="1" width="1.625" style="1" customWidth="1"/>
    <col min="2" max="8" width="16.625" style="1" customWidth="1"/>
    <col min="9" max="9" width="1.625" style="2" customWidth="1"/>
    <col min="10" max="10" width="8.625" style="2" customWidth="1"/>
    <col min="11" max="16384" width="8.75" style="2"/>
  </cols>
  <sheetData>
    <row r="1" spans="1:9" ht="9" customHeight="1" x14ac:dyDescent="0.3">
      <c r="I1" s="2" t="s">
        <v>2</v>
      </c>
    </row>
    <row r="2" spans="1:9" ht="96" customHeight="1" x14ac:dyDescent="0.3">
      <c r="B2" s="62" t="str">
        <f>"October "&amp;CalendarYear</f>
        <v>October 2020</v>
      </c>
      <c r="C2" s="62"/>
      <c r="D2" s="62"/>
      <c r="E2" s="3"/>
      <c r="F2" s="3"/>
      <c r="G2" s="3"/>
      <c r="H2" s="4"/>
    </row>
    <row r="3" spans="1:9" s="13" customFormat="1" ht="24" customHeight="1" x14ac:dyDescent="0.3">
      <c r="A3" s="12"/>
      <c r="B3" s="22" t="str">
        <f>WeekStart</f>
        <v>Sunday</v>
      </c>
      <c r="C3" s="23" t="str">
        <f t="shared" ref="C3:H3" si="0">TEXT(C4,"dddd")</f>
        <v>Monday</v>
      </c>
      <c r="D3" s="23" t="str">
        <f t="shared" si="0"/>
        <v>Tuesday</v>
      </c>
      <c r="E3" s="23" t="str">
        <f t="shared" si="0"/>
        <v>Wednesday</v>
      </c>
      <c r="F3" s="23" t="str">
        <f t="shared" si="0"/>
        <v>Thursday</v>
      </c>
      <c r="G3" s="23" t="str">
        <f t="shared" si="0"/>
        <v>Friday</v>
      </c>
      <c r="H3" s="24" t="str">
        <f t="shared" si="0"/>
        <v>Saturday</v>
      </c>
    </row>
    <row r="4" spans="1:9" s="6" customFormat="1" ht="24" customHeight="1" x14ac:dyDescent="0.3">
      <c r="A4" s="5"/>
      <c r="B4" s="41">
        <f t="array" ref="B4:H4">DaysAndWeeks+DATE(CalendarYear,10,1)-WEEKDAY(DATE(CalendarYear,10,1),(WeekStart="Monday")+1)+1</f>
        <v>44101</v>
      </c>
      <c r="C4" s="41">
        <v>44102</v>
      </c>
      <c r="D4" s="41">
        <v>44103</v>
      </c>
      <c r="E4" s="41">
        <v>44104</v>
      </c>
      <c r="F4" s="41">
        <v>44105</v>
      </c>
      <c r="G4" s="41">
        <v>44106</v>
      </c>
      <c r="H4" s="41">
        <v>44107</v>
      </c>
    </row>
    <row r="5" spans="1:9" s="18" customFormat="1" ht="56.1" customHeight="1" x14ac:dyDescent="0.3">
      <c r="A5" s="17"/>
      <c r="B5" s="43"/>
      <c r="C5" s="43"/>
      <c r="D5" s="43"/>
      <c r="E5" s="43"/>
      <c r="F5" s="43"/>
      <c r="G5" s="43"/>
      <c r="H5" s="43"/>
    </row>
    <row r="6" spans="1:9" s="6" customFormat="1" ht="24" customHeight="1" x14ac:dyDescent="0.3">
      <c r="A6" s="5"/>
      <c r="B6" s="44">
        <f t="array" ref="B6:H6">DaysAndWeeks+DATE(CalendarYear,10,1)-WEEKDAY(DATE(CalendarYear,10,1),(WeekStart="Monday")+1)+8</f>
        <v>44108</v>
      </c>
      <c r="C6" s="44">
        <v>44109</v>
      </c>
      <c r="D6" s="44">
        <v>44110</v>
      </c>
      <c r="E6" s="44">
        <v>44111</v>
      </c>
      <c r="F6" s="44">
        <v>44112</v>
      </c>
      <c r="G6" s="44">
        <v>44113</v>
      </c>
      <c r="H6" s="44">
        <v>44114</v>
      </c>
    </row>
    <row r="7" spans="1:9" s="18" customFormat="1" ht="56.1" customHeight="1" x14ac:dyDescent="0.3">
      <c r="A7" s="17"/>
      <c r="B7" s="42"/>
      <c r="C7" s="42"/>
      <c r="D7" s="42"/>
      <c r="E7" s="42"/>
      <c r="F7" s="42"/>
      <c r="G7" s="42"/>
      <c r="H7" s="42"/>
    </row>
    <row r="8" spans="1:9" s="6" customFormat="1" ht="24" customHeight="1" x14ac:dyDescent="0.3">
      <c r="A8" s="5"/>
      <c r="B8" s="45">
        <f t="array" ref="B8:H8">DaysAndWeeks+DATE(CalendarYear,10,1)-WEEKDAY(DATE(CalendarYear,10,1),(WeekStart="Monday")+1)+15</f>
        <v>44115</v>
      </c>
      <c r="C8" s="45">
        <v>44116</v>
      </c>
      <c r="D8" s="45">
        <v>44117</v>
      </c>
      <c r="E8" s="45">
        <v>44118</v>
      </c>
      <c r="F8" s="45">
        <v>44119</v>
      </c>
      <c r="G8" s="45">
        <v>44120</v>
      </c>
      <c r="H8" s="45">
        <v>44121</v>
      </c>
    </row>
    <row r="9" spans="1:9" s="18" customFormat="1" ht="56.1" customHeight="1" x14ac:dyDescent="0.3">
      <c r="A9" s="17"/>
      <c r="B9" s="43"/>
      <c r="C9" s="43"/>
      <c r="D9" s="43"/>
      <c r="E9" s="43"/>
      <c r="F9" s="43"/>
      <c r="G9" s="43"/>
      <c r="H9" s="43"/>
    </row>
    <row r="10" spans="1:9" s="6" customFormat="1" ht="24" customHeight="1" x14ac:dyDescent="0.3">
      <c r="A10" s="5"/>
      <c r="B10" s="44">
        <f t="array" ref="B10:H10">DaysAndWeeks+DATE(CalendarYear,10,1)-WEEKDAY(DATE(CalendarYear,10,1),(WeekStart="Monday")+1)+22</f>
        <v>44122</v>
      </c>
      <c r="C10" s="44">
        <v>44123</v>
      </c>
      <c r="D10" s="44">
        <v>44124</v>
      </c>
      <c r="E10" s="44">
        <v>44125</v>
      </c>
      <c r="F10" s="44">
        <v>44126</v>
      </c>
      <c r="G10" s="44">
        <v>44127</v>
      </c>
      <c r="H10" s="44">
        <v>44128</v>
      </c>
    </row>
    <row r="11" spans="1:9" s="18" customFormat="1" ht="56.1" customHeight="1" x14ac:dyDescent="0.3">
      <c r="A11" s="17"/>
      <c r="B11" s="42"/>
      <c r="C11" s="42"/>
      <c r="D11" s="42"/>
      <c r="E11" s="42"/>
      <c r="F11" s="42"/>
      <c r="G11" s="42"/>
      <c r="H11" s="42"/>
    </row>
    <row r="12" spans="1:9" s="6" customFormat="1" ht="24" customHeight="1" x14ac:dyDescent="0.3">
      <c r="A12" s="5"/>
      <c r="B12" s="45">
        <f t="array" ref="B12:H12">DaysAndWeeks+DATE(CalendarYear,10,1)-WEEKDAY(DATE(CalendarYear,10,1),(WeekStart="Monday")+1)+29</f>
        <v>44129</v>
      </c>
      <c r="C12" s="45">
        <v>44130</v>
      </c>
      <c r="D12" s="45">
        <v>44131</v>
      </c>
      <c r="E12" s="45">
        <v>44132</v>
      </c>
      <c r="F12" s="45">
        <v>44133</v>
      </c>
      <c r="G12" s="45">
        <v>44134</v>
      </c>
      <c r="H12" s="45">
        <v>44135</v>
      </c>
    </row>
    <row r="13" spans="1:9" s="18" customFormat="1" ht="56.1" customHeight="1" x14ac:dyDescent="0.3">
      <c r="A13" s="17"/>
      <c r="B13" s="43"/>
      <c r="C13" s="43"/>
      <c r="D13" s="43"/>
      <c r="E13" s="43"/>
      <c r="F13" s="43"/>
      <c r="G13" s="43"/>
      <c r="H13" s="43"/>
    </row>
    <row r="14" spans="1:9" s="6" customFormat="1" ht="24" customHeight="1" x14ac:dyDescent="0.3">
      <c r="A14" s="5"/>
      <c r="B14" s="44">
        <f t="array" ref="B14:C14">DaysAndWeeks+DATE(CalendarYear,10,1)-WEEKDAY(DATE(CalendarYear,10,1),(WeekStart="Monday")+1)+36</f>
        <v>44136</v>
      </c>
      <c r="C14" s="44">
        <v>44137</v>
      </c>
      <c r="D14" s="63" t="s">
        <v>1</v>
      </c>
      <c r="E14" s="63"/>
      <c r="F14" s="63"/>
      <c r="G14" s="63"/>
      <c r="H14" s="64"/>
    </row>
    <row r="15" spans="1:9" s="18" customFormat="1" ht="56.1" customHeight="1" x14ac:dyDescent="0.3">
      <c r="A15" s="17"/>
      <c r="B15" s="42"/>
      <c r="C15" s="42"/>
      <c r="D15" s="65"/>
      <c r="E15" s="65"/>
      <c r="F15" s="65"/>
      <c r="G15" s="65"/>
      <c r="H15" s="66"/>
    </row>
  </sheetData>
  <mergeCells count="3">
    <mergeCell ref="B2:D2"/>
    <mergeCell ref="D14:H14"/>
    <mergeCell ref="D15:H15"/>
  </mergeCells>
  <conditionalFormatting sqref="B12:H12 B14:C14">
    <cfRule type="expression" dxfId="5" priority="2">
      <formula>AND(DAY(B12)&gt;=1,DAY(B12)&lt;=15)</formula>
    </cfRule>
  </conditionalFormatting>
  <conditionalFormatting sqref="B4:G4">
    <cfRule type="expression" dxfId="4" priority="1">
      <formula>DAY(B4)&gt;8</formula>
    </cfRule>
  </conditionalFormatting>
  <dataValidations count="8">
    <dataValidation allowBlank="1" showInputMessage="1" showErrorMessage="1" prompt="Automatically determined weekday" sqref="C3:H3"/>
    <dataValidation allowBlank="1" showInputMessage="1" showErrorMessage="1" prompt="October month calendar" sqref="A1"/>
    <dataValidation allowBlank="1" showInputMessage="1" showErrorMessage="1" prompt="The year in this cell is automatically updated based on year entered in January worksheet. Calendar below has dates for previous and next month with lighter font shade" sqref="B2:D2"/>
    <dataValidation allowBlank="1" showInputMessage="1" showErrorMessage="1" prompt="This row contains weekday names for this calendar. This cell contains the starting day of the week. To change week start day, select a new weekday in January worksheet cell L5." sqref="B3"/>
    <dataValidation allowBlank="1" showInputMessage="1" prompt="Enter monthly Notes in cell below" sqref="D14:H14"/>
    <dataValidation allowBlank="1" showInputMessage="1" prompt="Enter monthly Notes in this cell" sqref="D15:H15"/>
    <dataValidation allowBlank="1" showInputMessage="1" showErrorMessage="1" prompt="This row &amp; rows 7, 9, 11, 13, &amp; 15 are cells for entering daily notes related to the calendar day in the cell above." sqref="B5"/>
    <dataValidation allowBlank="1" showInputMessage="1" showErrorMessage="1" prompt="This row &amp; rows 6, 8, 10, 12 &amp; 14 contain calendar days of the week. If this cell doesn’t contain the number 1, then it is a day from the previous month. Enter notes in cell D15." sqref="B4"/>
  </dataValidations>
  <printOptions horizontalCentered="1"/>
  <pageMargins left="0.25" right="0.25" top="0.5" bottom="0.5" header="0.3" footer="0.3"/>
  <pageSetup orientation="landscape" r:id="rId1"/>
  <headerFooter differentFirst="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">
    <tabColor theme="5" tint="0.59999389629810485"/>
    <pageSetUpPr fitToPage="1"/>
  </sheetPr>
  <dimension ref="A1:I15"/>
  <sheetViews>
    <sheetView showGridLines="0" showRowColHeaders="0" workbookViewId="0"/>
  </sheetViews>
  <sheetFormatPr defaultColWidth="8.75" defaultRowHeight="16.5" x14ac:dyDescent="0.3"/>
  <cols>
    <col min="1" max="1" width="1.625" style="1" customWidth="1"/>
    <col min="2" max="8" width="16.625" style="1" customWidth="1"/>
    <col min="9" max="9" width="1.625" style="2" customWidth="1"/>
    <col min="10" max="10" width="8.625" style="2" customWidth="1"/>
    <col min="11" max="16384" width="8.75" style="2"/>
  </cols>
  <sheetData>
    <row r="1" spans="1:9" ht="9" customHeight="1" x14ac:dyDescent="0.3">
      <c r="I1" s="2" t="s">
        <v>2</v>
      </c>
    </row>
    <row r="2" spans="1:9" ht="96" customHeight="1" x14ac:dyDescent="0.3">
      <c r="B2" s="62" t="str">
        <f>"November "&amp;CalendarYear</f>
        <v>November 2020</v>
      </c>
      <c r="C2" s="62"/>
      <c r="D2" s="62"/>
      <c r="E2" s="3"/>
      <c r="F2" s="3"/>
      <c r="G2" s="3"/>
      <c r="H2" s="4"/>
    </row>
    <row r="3" spans="1:9" s="13" customFormat="1" ht="24" customHeight="1" x14ac:dyDescent="0.3">
      <c r="A3" s="12"/>
      <c r="B3" s="22" t="str">
        <f>WeekStart</f>
        <v>Sunday</v>
      </c>
      <c r="C3" s="23" t="str">
        <f t="shared" ref="C3:H3" si="0">TEXT(C4,"dddd")</f>
        <v>Monday</v>
      </c>
      <c r="D3" s="23" t="str">
        <f t="shared" si="0"/>
        <v>Tuesday</v>
      </c>
      <c r="E3" s="23" t="str">
        <f t="shared" si="0"/>
        <v>Wednesday</v>
      </c>
      <c r="F3" s="23" t="str">
        <f t="shared" si="0"/>
        <v>Thursday</v>
      </c>
      <c r="G3" s="23" t="str">
        <f t="shared" si="0"/>
        <v>Friday</v>
      </c>
      <c r="H3" s="24" t="str">
        <f t="shared" si="0"/>
        <v>Saturday</v>
      </c>
    </row>
    <row r="4" spans="1:9" s="6" customFormat="1" ht="24" customHeight="1" x14ac:dyDescent="0.3">
      <c r="A4" s="5"/>
      <c r="B4" s="41">
        <f t="array" ref="B4:H4">DaysAndWeeks+DATE(CalendarYear,11,1)-WEEKDAY(DATE(CalendarYear,11,1),(WeekStart="Monday")+1)+1</f>
        <v>44136</v>
      </c>
      <c r="C4" s="41">
        <v>44137</v>
      </c>
      <c r="D4" s="41">
        <v>44138</v>
      </c>
      <c r="E4" s="41">
        <v>44139</v>
      </c>
      <c r="F4" s="41">
        <v>44140</v>
      </c>
      <c r="G4" s="41">
        <v>44141</v>
      </c>
      <c r="H4" s="41">
        <v>44142</v>
      </c>
    </row>
    <row r="5" spans="1:9" s="18" customFormat="1" ht="56.1" customHeight="1" x14ac:dyDescent="0.3">
      <c r="A5" s="17"/>
      <c r="B5" s="43"/>
      <c r="C5" s="43"/>
      <c r="D5" s="43"/>
      <c r="E5" s="43"/>
      <c r="F5" s="43"/>
      <c r="G5" s="43"/>
      <c r="H5" s="43"/>
    </row>
    <row r="6" spans="1:9" s="6" customFormat="1" ht="24" customHeight="1" x14ac:dyDescent="0.3">
      <c r="A6" s="5"/>
      <c r="B6" s="44">
        <f t="array" ref="B6:H6">DaysAndWeeks+DATE(CalendarYear,11,1)-WEEKDAY(DATE(CalendarYear,11,1),(WeekStart="Monday")+1)+8</f>
        <v>44143</v>
      </c>
      <c r="C6" s="44">
        <v>44144</v>
      </c>
      <c r="D6" s="44">
        <v>44145</v>
      </c>
      <c r="E6" s="44">
        <v>44146</v>
      </c>
      <c r="F6" s="44">
        <v>44147</v>
      </c>
      <c r="G6" s="44">
        <v>44148</v>
      </c>
      <c r="H6" s="44">
        <v>44149</v>
      </c>
    </row>
    <row r="7" spans="1:9" s="18" customFormat="1" ht="56.1" customHeight="1" x14ac:dyDescent="0.3">
      <c r="A7" s="17"/>
      <c r="B7" s="42"/>
      <c r="C7" s="42"/>
      <c r="D7" s="42"/>
      <c r="E7" s="42"/>
      <c r="F7" s="42"/>
      <c r="G7" s="42"/>
      <c r="H7" s="42"/>
    </row>
    <row r="8" spans="1:9" s="6" customFormat="1" ht="24" customHeight="1" x14ac:dyDescent="0.3">
      <c r="A8" s="5"/>
      <c r="B8" s="45">
        <f t="array" ref="B8:H8">DaysAndWeeks+DATE(CalendarYear,11,1)-WEEKDAY(DATE(CalendarYear,11,1),(WeekStart="Monday")+1)+15</f>
        <v>44150</v>
      </c>
      <c r="C8" s="45">
        <v>44151</v>
      </c>
      <c r="D8" s="45">
        <v>44152</v>
      </c>
      <c r="E8" s="45">
        <v>44153</v>
      </c>
      <c r="F8" s="45">
        <v>44154</v>
      </c>
      <c r="G8" s="45">
        <v>44155</v>
      </c>
      <c r="H8" s="45">
        <v>44156</v>
      </c>
    </row>
    <row r="9" spans="1:9" s="18" customFormat="1" ht="56.1" customHeight="1" x14ac:dyDescent="0.3">
      <c r="A9" s="17"/>
      <c r="B9" s="43"/>
      <c r="C9" s="43"/>
      <c r="D9" s="43"/>
      <c r="E9" s="43"/>
      <c r="F9" s="43"/>
      <c r="G9" s="43"/>
      <c r="H9" s="43"/>
    </row>
    <row r="10" spans="1:9" s="6" customFormat="1" ht="24" customHeight="1" x14ac:dyDescent="0.3">
      <c r="A10" s="5"/>
      <c r="B10" s="44">
        <f t="array" ref="B10:H10">DaysAndWeeks+DATE(CalendarYear,11,1)-WEEKDAY(DATE(CalendarYear,11,1),(WeekStart="Monday")+1)+22</f>
        <v>44157</v>
      </c>
      <c r="C10" s="44">
        <v>44158</v>
      </c>
      <c r="D10" s="44">
        <v>44159</v>
      </c>
      <c r="E10" s="44">
        <v>44160</v>
      </c>
      <c r="F10" s="44">
        <v>44161</v>
      </c>
      <c r="G10" s="44">
        <v>44162</v>
      </c>
      <c r="H10" s="44">
        <v>44163</v>
      </c>
    </row>
    <row r="11" spans="1:9" s="18" customFormat="1" ht="56.1" customHeight="1" x14ac:dyDescent="0.3">
      <c r="A11" s="17"/>
      <c r="B11" s="42"/>
      <c r="C11" s="42"/>
      <c r="D11" s="42"/>
      <c r="E11" s="42"/>
      <c r="F11" s="42"/>
      <c r="G11" s="42"/>
      <c r="H11" s="42"/>
    </row>
    <row r="12" spans="1:9" s="6" customFormat="1" ht="24" customHeight="1" x14ac:dyDescent="0.3">
      <c r="A12" s="5"/>
      <c r="B12" s="45">
        <f t="array" ref="B12:H12">DaysAndWeeks+DATE(CalendarYear,11,1)-WEEKDAY(DATE(CalendarYear,11,1),(WeekStart="Monday")+1)+29</f>
        <v>44164</v>
      </c>
      <c r="C12" s="45">
        <v>44165</v>
      </c>
      <c r="D12" s="45">
        <v>44166</v>
      </c>
      <c r="E12" s="45">
        <v>44167</v>
      </c>
      <c r="F12" s="45">
        <v>44168</v>
      </c>
      <c r="G12" s="45">
        <v>44169</v>
      </c>
      <c r="H12" s="45">
        <v>44170</v>
      </c>
    </row>
    <row r="13" spans="1:9" s="18" customFormat="1" ht="56.1" customHeight="1" x14ac:dyDescent="0.3">
      <c r="A13" s="17"/>
      <c r="B13" s="43"/>
      <c r="C13" s="43"/>
      <c r="D13" s="43"/>
      <c r="E13" s="43"/>
      <c r="F13" s="43"/>
      <c r="G13" s="43"/>
      <c r="H13" s="43"/>
    </row>
    <row r="14" spans="1:9" s="6" customFormat="1" ht="24" customHeight="1" x14ac:dyDescent="0.3">
      <c r="A14" s="5"/>
      <c r="B14" s="44">
        <f t="array" ref="B14:C14">DaysAndWeeks+DATE(CalendarYear,11,1)-WEEKDAY(DATE(CalendarYear,11,1),(WeekStart="Monday")+1)+36</f>
        <v>44171</v>
      </c>
      <c r="C14" s="44">
        <v>44172</v>
      </c>
      <c r="D14" s="63" t="s">
        <v>1</v>
      </c>
      <c r="E14" s="63"/>
      <c r="F14" s="63"/>
      <c r="G14" s="63"/>
      <c r="H14" s="64"/>
    </row>
    <row r="15" spans="1:9" s="18" customFormat="1" ht="56.1" customHeight="1" x14ac:dyDescent="0.3">
      <c r="A15" s="17"/>
      <c r="B15" s="42"/>
      <c r="C15" s="42"/>
      <c r="D15" s="65"/>
      <c r="E15" s="65"/>
      <c r="F15" s="65"/>
      <c r="G15" s="65"/>
      <c r="H15" s="66"/>
    </row>
  </sheetData>
  <mergeCells count="3">
    <mergeCell ref="B2:D2"/>
    <mergeCell ref="D14:H14"/>
    <mergeCell ref="D15:H15"/>
  </mergeCells>
  <conditionalFormatting sqref="B12:H12 B14:C14">
    <cfRule type="expression" dxfId="3" priority="2">
      <formula>AND(DAY(B12)&gt;=1,DAY(B12)&lt;=15)</formula>
    </cfRule>
  </conditionalFormatting>
  <conditionalFormatting sqref="B4:G4">
    <cfRule type="expression" dxfId="2" priority="1">
      <formula>DAY(B4)&gt;8</formula>
    </cfRule>
  </conditionalFormatting>
  <dataValidations count="8">
    <dataValidation allowBlank="1" showInputMessage="1" showErrorMessage="1" prompt="Automatically determined weekday" sqref="C3:H3"/>
    <dataValidation allowBlank="1" showInputMessage="1" showErrorMessage="1" prompt="November month calendar" sqref="A1"/>
    <dataValidation allowBlank="1" showInputMessage="1" showErrorMessage="1" prompt="The year in this cell is automatically updated based on year entered in January worksheet. Calendar below has dates for previous and next month with lighter font shade" sqref="B2:D2"/>
    <dataValidation allowBlank="1" showInputMessage="1" showErrorMessage="1" prompt="This row &amp; rows 6, 8, 10, 12 &amp; 14 contain calendar days of the week. If this cell doesn’t contain the number 1, then it is a day from the previous month. Enter notes in cell D15." sqref="B4"/>
    <dataValidation allowBlank="1" showInputMessage="1" showErrorMessage="1" prompt="This row &amp; rows 7, 9, 11, 13, &amp; 15 are cells for entering daily notes related to the calendar day in the cell above." sqref="B5"/>
    <dataValidation allowBlank="1" showInputMessage="1" prompt="Enter monthly Notes in this cell" sqref="D15:H15"/>
    <dataValidation allowBlank="1" showInputMessage="1" prompt="Enter monthly Notes in cell below" sqref="D14:H14"/>
    <dataValidation allowBlank="1" showInputMessage="1" showErrorMessage="1" prompt="This row contains weekday names for this calendar. This cell contains the starting day of the week. To change week start day, select a new weekday in January worksheet cell L5." sqref="B3"/>
  </dataValidations>
  <printOptions horizontalCentered="1"/>
  <pageMargins left="0.25" right="0.25" top="0.5" bottom="0.5" header="0.3" footer="0.3"/>
  <pageSetup orientation="landscape" r:id="rId1"/>
  <headerFooter differentFirst="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2">
    <tabColor theme="8" tint="0.59999389629810485"/>
    <pageSetUpPr fitToPage="1"/>
  </sheetPr>
  <dimension ref="A1:I15"/>
  <sheetViews>
    <sheetView showGridLines="0" showRowColHeaders="0" workbookViewId="0"/>
  </sheetViews>
  <sheetFormatPr defaultColWidth="8.75" defaultRowHeight="16.5" x14ac:dyDescent="0.3"/>
  <cols>
    <col min="1" max="1" width="1.625" style="1" customWidth="1"/>
    <col min="2" max="8" width="16.625" style="1" customWidth="1"/>
    <col min="9" max="9" width="1.625" style="2" customWidth="1"/>
    <col min="10" max="10" width="8.625" style="2" customWidth="1"/>
    <col min="11" max="16384" width="8.75" style="2"/>
  </cols>
  <sheetData>
    <row r="1" spans="1:9" ht="9" customHeight="1" x14ac:dyDescent="0.3">
      <c r="I1" s="2" t="s">
        <v>2</v>
      </c>
    </row>
    <row r="2" spans="1:9" ht="96" customHeight="1" x14ac:dyDescent="0.3">
      <c r="B2" s="46" t="str">
        <f>"December "&amp;CalendarYear</f>
        <v>December 2020</v>
      </c>
      <c r="C2" s="46"/>
      <c r="D2" s="46"/>
      <c r="E2" s="3"/>
      <c r="F2" s="3"/>
      <c r="G2" s="3"/>
      <c r="H2" s="4"/>
    </row>
    <row r="3" spans="1:9" s="13" customFormat="1" ht="24" customHeight="1" x14ac:dyDescent="0.3">
      <c r="A3" s="12"/>
      <c r="B3" s="9" t="str">
        <f>WeekStart</f>
        <v>Sunday</v>
      </c>
      <c r="C3" s="10" t="str">
        <f t="shared" ref="C3:H3" si="0">TEXT(C4,"dddd")</f>
        <v>Monday</v>
      </c>
      <c r="D3" s="10" t="str">
        <f t="shared" si="0"/>
        <v>Tuesday</v>
      </c>
      <c r="E3" s="10" t="str">
        <f t="shared" si="0"/>
        <v>Wednesday</v>
      </c>
      <c r="F3" s="10" t="str">
        <f t="shared" si="0"/>
        <v>Thursday</v>
      </c>
      <c r="G3" s="10" t="str">
        <f t="shared" si="0"/>
        <v>Friday</v>
      </c>
      <c r="H3" s="11" t="str">
        <f t="shared" si="0"/>
        <v>Saturday</v>
      </c>
    </row>
    <row r="4" spans="1:9" s="6" customFormat="1" ht="24" customHeight="1" x14ac:dyDescent="0.3">
      <c r="A4" s="5"/>
      <c r="B4" s="14">
        <f t="array" ref="B4:H4">DaysAndWeeks+DATE(CalendarYear,12,1)-WEEKDAY(DATE(CalendarYear,12,1),(WeekStart="Monday")+1)+1</f>
        <v>44164</v>
      </c>
      <c r="C4" s="14">
        <v>44165</v>
      </c>
      <c r="D4" s="14">
        <v>44166</v>
      </c>
      <c r="E4" s="14">
        <v>44167</v>
      </c>
      <c r="F4" s="14">
        <v>44168</v>
      </c>
      <c r="G4" s="14">
        <v>44169</v>
      </c>
      <c r="H4" s="15">
        <v>44170</v>
      </c>
    </row>
    <row r="5" spans="1:9" s="18" customFormat="1" ht="56.1" customHeight="1" x14ac:dyDescent="0.3">
      <c r="A5" s="17"/>
      <c r="B5" s="16"/>
      <c r="C5" s="16"/>
      <c r="D5" s="16"/>
      <c r="E5" s="16"/>
      <c r="F5" s="16"/>
      <c r="G5" s="16"/>
      <c r="H5" s="16"/>
    </row>
    <row r="6" spans="1:9" s="6" customFormat="1" ht="24" customHeight="1" x14ac:dyDescent="0.3">
      <c r="A6" s="5"/>
      <c r="B6" s="8">
        <f t="array" ref="B6:H6">DaysAndWeeks+DATE(CalendarYear,12,1)-WEEKDAY(DATE(CalendarYear,12,1),(WeekStart="Monday")+1)+8</f>
        <v>44171</v>
      </c>
      <c r="C6" s="8">
        <v>44172</v>
      </c>
      <c r="D6" s="8">
        <v>44173</v>
      </c>
      <c r="E6" s="8">
        <v>44174</v>
      </c>
      <c r="F6" s="8">
        <v>44175</v>
      </c>
      <c r="G6" s="8">
        <v>44176</v>
      </c>
      <c r="H6" s="8">
        <v>44177</v>
      </c>
    </row>
    <row r="7" spans="1:9" s="18" customFormat="1" ht="56.1" customHeight="1" x14ac:dyDescent="0.3">
      <c r="A7" s="17"/>
      <c r="B7" s="19"/>
      <c r="C7" s="19"/>
      <c r="D7" s="19"/>
      <c r="E7" s="19"/>
      <c r="F7" s="19"/>
      <c r="G7" s="19"/>
      <c r="H7" s="19"/>
    </row>
    <row r="8" spans="1:9" s="6" customFormat="1" ht="24" customHeight="1" x14ac:dyDescent="0.3">
      <c r="A8" s="5"/>
      <c r="B8" s="7">
        <f t="array" ref="B8:H8">DaysAndWeeks+DATE(CalendarYear,12,1)-WEEKDAY(DATE(CalendarYear,12,1),(WeekStart="Monday")+1)+15</f>
        <v>44178</v>
      </c>
      <c r="C8" s="7">
        <v>44179</v>
      </c>
      <c r="D8" s="7">
        <v>44180</v>
      </c>
      <c r="E8" s="7">
        <v>44181</v>
      </c>
      <c r="F8" s="7">
        <v>44182</v>
      </c>
      <c r="G8" s="7">
        <v>44183</v>
      </c>
      <c r="H8" s="7">
        <v>44184</v>
      </c>
    </row>
    <row r="9" spans="1:9" s="18" customFormat="1" ht="56.1" customHeight="1" x14ac:dyDescent="0.3">
      <c r="A9" s="17"/>
      <c r="B9" s="16"/>
      <c r="C9" s="16"/>
      <c r="D9" s="16"/>
      <c r="E9" s="16"/>
      <c r="F9" s="16"/>
      <c r="G9" s="16"/>
      <c r="H9" s="16"/>
    </row>
    <row r="10" spans="1:9" s="6" customFormat="1" ht="24" customHeight="1" x14ac:dyDescent="0.3">
      <c r="A10" s="5"/>
      <c r="B10" s="8">
        <f t="array" ref="B10:H10">DaysAndWeeks+DATE(CalendarYear,12,1)-WEEKDAY(DATE(CalendarYear,12,1),(WeekStart="Monday")+1)+22</f>
        <v>44185</v>
      </c>
      <c r="C10" s="8">
        <v>44186</v>
      </c>
      <c r="D10" s="8">
        <v>44187</v>
      </c>
      <c r="E10" s="8">
        <v>44188</v>
      </c>
      <c r="F10" s="8">
        <v>44189</v>
      </c>
      <c r="G10" s="8">
        <v>44190</v>
      </c>
      <c r="H10" s="8">
        <v>44191</v>
      </c>
    </row>
    <row r="11" spans="1:9" s="18" customFormat="1" ht="56.1" customHeight="1" x14ac:dyDescent="0.3">
      <c r="A11" s="17"/>
      <c r="B11" s="19"/>
      <c r="C11" s="19"/>
      <c r="D11" s="19"/>
      <c r="E11" s="19"/>
      <c r="F11" s="19"/>
      <c r="G11" s="19"/>
      <c r="H11" s="19"/>
    </row>
    <row r="12" spans="1:9" s="6" customFormat="1" ht="24" customHeight="1" x14ac:dyDescent="0.3">
      <c r="A12" s="5"/>
      <c r="B12" s="7">
        <f t="array" ref="B12:H12">DaysAndWeeks+DATE(CalendarYear,12,1)-WEEKDAY(DATE(CalendarYear,12,1),(WeekStart="Monday")+1)+29</f>
        <v>44192</v>
      </c>
      <c r="C12" s="7">
        <v>44193</v>
      </c>
      <c r="D12" s="7">
        <v>44194</v>
      </c>
      <c r="E12" s="7">
        <v>44195</v>
      </c>
      <c r="F12" s="7">
        <v>44196</v>
      </c>
      <c r="G12" s="7">
        <v>44197</v>
      </c>
      <c r="H12" s="7">
        <v>44198</v>
      </c>
    </row>
    <row r="13" spans="1:9" s="18" customFormat="1" ht="56.1" customHeight="1" x14ac:dyDescent="0.3">
      <c r="A13" s="17"/>
      <c r="B13" s="16"/>
      <c r="C13" s="16"/>
      <c r="D13" s="16"/>
      <c r="E13" s="16"/>
      <c r="F13" s="16"/>
      <c r="G13" s="16"/>
      <c r="H13" s="16"/>
    </row>
    <row r="14" spans="1:9" s="6" customFormat="1" ht="24" customHeight="1" x14ac:dyDescent="0.3">
      <c r="A14" s="5"/>
      <c r="B14" s="8">
        <f t="array" ref="B14:C14">DaysAndWeeks+DATE(CalendarYear,12,1)-WEEKDAY(DATE(CalendarYear,12,1),(WeekStart="Monday")+1)+36</f>
        <v>44199</v>
      </c>
      <c r="C14" s="8">
        <v>44200</v>
      </c>
      <c r="D14" s="47" t="s">
        <v>1</v>
      </c>
      <c r="E14" s="47"/>
      <c r="F14" s="47"/>
      <c r="G14" s="47"/>
      <c r="H14" s="48"/>
    </row>
    <row r="15" spans="1:9" s="18" customFormat="1" ht="56.1" customHeight="1" x14ac:dyDescent="0.3">
      <c r="A15" s="17"/>
      <c r="B15" s="19"/>
      <c r="C15" s="19"/>
      <c r="D15" s="49"/>
      <c r="E15" s="49"/>
      <c r="F15" s="49"/>
      <c r="G15" s="49"/>
      <c r="H15" s="50"/>
    </row>
  </sheetData>
  <mergeCells count="3">
    <mergeCell ref="B2:D2"/>
    <mergeCell ref="D14:H14"/>
    <mergeCell ref="D15:H15"/>
  </mergeCells>
  <conditionalFormatting sqref="B12:H12 B14:C14">
    <cfRule type="expression" dxfId="1" priority="2">
      <formula>AND(DAY(B12)&gt;=1,DAY(B12)&lt;=15)</formula>
    </cfRule>
  </conditionalFormatting>
  <conditionalFormatting sqref="B4:G4">
    <cfRule type="expression" dxfId="0" priority="1">
      <formula>DAY(B4)&gt;8</formula>
    </cfRule>
  </conditionalFormatting>
  <dataValidations count="8">
    <dataValidation allowBlank="1" showInputMessage="1" showErrorMessage="1" prompt="Automatically determined weekday" sqref="C3:H3"/>
    <dataValidation allowBlank="1" showInputMessage="1" showErrorMessage="1" prompt="December month calendar" sqref="A1"/>
    <dataValidation allowBlank="1" showInputMessage="1" showErrorMessage="1" prompt="The year in this cell is automatically updated based on year entered in January worksheet. Calendar below has dates for previous and next month with lighter font shade" sqref="B2:D2"/>
    <dataValidation allowBlank="1" showInputMessage="1" showErrorMessage="1" prompt="This row contains weekday names for this calendar. This cell contains the starting day of the week. To change week start day, select a new weekday in January worksheet cell L5." sqref="B3"/>
    <dataValidation allowBlank="1" showInputMessage="1" prompt="Enter monthly Notes in cell below" sqref="D14:H14"/>
    <dataValidation allowBlank="1" showInputMessage="1" prompt="Enter monthly Notes in this cell" sqref="D15:H15"/>
    <dataValidation allowBlank="1" showInputMessage="1" showErrorMessage="1" prompt="This row &amp; rows 7, 9, 11, 13, &amp; 15 are cells for entering daily notes related to the calendar day in the cell above." sqref="B5"/>
    <dataValidation allowBlank="1" showInputMessage="1" showErrorMessage="1" prompt="This row &amp; rows 6, 8, 10, 12 &amp; 14 contain calendar days of the week. If this cell doesn’t contain the number 1, then it is a day from the previous month. Enter notes in cell D15." sqref="B4"/>
  </dataValidations>
  <printOptions horizontalCentered="1"/>
  <pageMargins left="0.25" right="0.25" top="0.5" bottom="0.5" header="0.3" footer="0.3"/>
  <pageSetup orientation="landscape" r:id="rId1"/>
  <headerFooter differentFirst="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theme="8" tint="0.59999389629810485"/>
    <pageSetUpPr fitToPage="1"/>
  </sheetPr>
  <dimension ref="A1:I15"/>
  <sheetViews>
    <sheetView showGridLines="0" showRowColHeaders="0" zoomScaleNormal="100" workbookViewId="0"/>
  </sheetViews>
  <sheetFormatPr defaultColWidth="8.75" defaultRowHeight="16.5" x14ac:dyDescent="0.3"/>
  <cols>
    <col min="1" max="1" width="1.625" style="1" customWidth="1"/>
    <col min="2" max="8" width="16.625" style="1" customWidth="1"/>
    <col min="9" max="9" width="1.625" style="2" customWidth="1"/>
    <col min="10" max="10" width="8.625" style="2" customWidth="1"/>
    <col min="11" max="16384" width="8.75" style="2"/>
  </cols>
  <sheetData>
    <row r="1" spans="1:9" ht="9" customHeight="1" x14ac:dyDescent="0.3">
      <c r="I1" s="2" t="s">
        <v>2</v>
      </c>
    </row>
    <row r="2" spans="1:9" ht="96" customHeight="1" x14ac:dyDescent="0.3">
      <c r="B2" s="46" t="str">
        <f>"February "&amp;CalendarYear</f>
        <v>February 2020</v>
      </c>
      <c r="C2" s="46"/>
      <c r="D2" s="46"/>
      <c r="E2" s="3"/>
      <c r="F2" s="3"/>
      <c r="G2" s="3"/>
      <c r="H2" s="4"/>
    </row>
    <row r="3" spans="1:9" s="13" customFormat="1" ht="24" customHeight="1" x14ac:dyDescent="0.3">
      <c r="A3" s="12"/>
      <c r="B3" s="9" t="str">
        <f>WeekStart</f>
        <v>Sunday</v>
      </c>
      <c r="C3" s="10" t="str">
        <f t="shared" ref="C3:H3" si="0">TEXT(C4,"dddd")</f>
        <v>Monday</v>
      </c>
      <c r="D3" s="10" t="str">
        <f t="shared" si="0"/>
        <v>Tuesday</v>
      </c>
      <c r="E3" s="10" t="str">
        <f t="shared" si="0"/>
        <v>Wednesday</v>
      </c>
      <c r="F3" s="10" t="str">
        <f t="shared" si="0"/>
        <v>Thursday</v>
      </c>
      <c r="G3" s="10" t="str">
        <f t="shared" si="0"/>
        <v>Friday</v>
      </c>
      <c r="H3" s="11" t="str">
        <f t="shared" si="0"/>
        <v>Saturday</v>
      </c>
    </row>
    <row r="4" spans="1:9" s="6" customFormat="1" ht="24" customHeight="1" x14ac:dyDescent="0.3">
      <c r="A4" s="5"/>
      <c r="B4" s="14">
        <f t="array" ref="B4:H4">DaysAndWeeks+DATE(CalendarYear,2,1)-WEEKDAY(DATE(CalendarYear,2,1),(WeekStart="Monday")+1)+1</f>
        <v>43856</v>
      </c>
      <c r="C4" s="14">
        <v>43857</v>
      </c>
      <c r="D4" s="14">
        <v>43858</v>
      </c>
      <c r="E4" s="14">
        <v>43859</v>
      </c>
      <c r="F4" s="14">
        <v>43860</v>
      </c>
      <c r="G4" s="14">
        <v>43861</v>
      </c>
      <c r="H4" s="15">
        <v>43862</v>
      </c>
    </row>
    <row r="5" spans="1:9" s="18" customFormat="1" ht="56.1" customHeight="1" x14ac:dyDescent="0.3">
      <c r="A5" s="17"/>
      <c r="B5" s="16"/>
      <c r="C5" s="16"/>
      <c r="D5" s="16"/>
      <c r="E5" s="16"/>
      <c r="F5" s="16"/>
      <c r="G5" s="16"/>
      <c r="H5" s="16"/>
    </row>
    <row r="6" spans="1:9" s="6" customFormat="1" ht="24" customHeight="1" x14ac:dyDescent="0.3">
      <c r="A6" s="5"/>
      <c r="B6" s="8">
        <f t="array" ref="B6:H6">DaysAndWeeks+DATE(CalendarYear,2,1)-WEEKDAY(DATE(CalendarYear,2,1),(WeekStart="Monday")+1)+8</f>
        <v>43863</v>
      </c>
      <c r="C6" s="8">
        <v>43864</v>
      </c>
      <c r="D6" s="8">
        <v>43865</v>
      </c>
      <c r="E6" s="8">
        <v>43866</v>
      </c>
      <c r="F6" s="8">
        <v>43867</v>
      </c>
      <c r="G6" s="8">
        <v>43868</v>
      </c>
      <c r="H6" s="8">
        <v>43869</v>
      </c>
    </row>
    <row r="7" spans="1:9" s="18" customFormat="1" ht="56.1" customHeight="1" x14ac:dyDescent="0.3">
      <c r="A7" s="17"/>
      <c r="B7" s="19"/>
      <c r="C7" s="19"/>
      <c r="D7" s="19"/>
      <c r="E7" s="19"/>
      <c r="F7" s="19"/>
      <c r="G7" s="19"/>
      <c r="H7" s="19"/>
    </row>
    <row r="8" spans="1:9" s="6" customFormat="1" ht="24" customHeight="1" x14ac:dyDescent="0.3">
      <c r="A8" s="5"/>
      <c r="B8" s="7">
        <f t="array" ref="B8:H8">DaysAndWeeks+DATE(CalendarYear,2,1)-WEEKDAY(DATE(CalendarYear,2,1),(WeekStart="Monday")+1)+15</f>
        <v>43870</v>
      </c>
      <c r="C8" s="7">
        <v>43871</v>
      </c>
      <c r="D8" s="7">
        <v>43872</v>
      </c>
      <c r="E8" s="7">
        <v>43873</v>
      </c>
      <c r="F8" s="7">
        <v>43874</v>
      </c>
      <c r="G8" s="7">
        <v>43875</v>
      </c>
      <c r="H8" s="7">
        <v>43876</v>
      </c>
    </row>
    <row r="9" spans="1:9" s="18" customFormat="1" ht="56.1" customHeight="1" x14ac:dyDescent="0.3">
      <c r="A9" s="17"/>
      <c r="B9" s="16"/>
      <c r="C9" s="16"/>
      <c r="D9" s="16"/>
      <c r="E9" s="16"/>
      <c r="F9" s="16"/>
      <c r="G9" s="16"/>
      <c r="H9" s="16"/>
    </row>
    <row r="10" spans="1:9" s="6" customFormat="1" ht="24" customHeight="1" x14ac:dyDescent="0.3">
      <c r="A10" s="5"/>
      <c r="B10" s="8">
        <f t="array" ref="B10:H10">DaysAndWeeks+DATE(CalendarYear,2,1)-WEEKDAY(DATE(CalendarYear,2,1),(WeekStart="Monday")+1)+22</f>
        <v>43877</v>
      </c>
      <c r="C10" s="8">
        <v>43878</v>
      </c>
      <c r="D10" s="8">
        <v>43879</v>
      </c>
      <c r="E10" s="8">
        <v>43880</v>
      </c>
      <c r="F10" s="8">
        <v>43881</v>
      </c>
      <c r="G10" s="8">
        <v>43882</v>
      </c>
      <c r="H10" s="8">
        <v>43883</v>
      </c>
    </row>
    <row r="11" spans="1:9" s="18" customFormat="1" ht="56.1" customHeight="1" x14ac:dyDescent="0.3">
      <c r="A11" s="17"/>
      <c r="B11" s="19"/>
      <c r="C11" s="19"/>
      <c r="D11" s="19"/>
      <c r="E11" s="19"/>
      <c r="F11" s="19"/>
      <c r="G11" s="19"/>
      <c r="H11" s="19"/>
    </row>
    <row r="12" spans="1:9" s="6" customFormat="1" ht="24" customHeight="1" x14ac:dyDescent="0.3">
      <c r="A12" s="5"/>
      <c r="B12" s="7">
        <f t="array" ref="B12:H12">DaysAndWeeks+DATE(CalendarYear,2,1)-WEEKDAY(DATE(CalendarYear,2,1),(WeekStart="Monday")+1)+29</f>
        <v>43884</v>
      </c>
      <c r="C12" s="7">
        <v>43885</v>
      </c>
      <c r="D12" s="7">
        <v>43886</v>
      </c>
      <c r="E12" s="7">
        <v>43887</v>
      </c>
      <c r="F12" s="7">
        <v>43888</v>
      </c>
      <c r="G12" s="7">
        <v>43889</v>
      </c>
      <c r="H12" s="7">
        <v>43890</v>
      </c>
    </row>
    <row r="13" spans="1:9" s="18" customFormat="1" ht="56.1" customHeight="1" x14ac:dyDescent="0.3">
      <c r="A13" s="17"/>
      <c r="B13" s="16"/>
      <c r="C13" s="16"/>
      <c r="D13" s="16"/>
      <c r="E13" s="16"/>
      <c r="F13" s="16"/>
      <c r="G13" s="16"/>
      <c r="H13" s="16"/>
    </row>
    <row r="14" spans="1:9" s="6" customFormat="1" ht="24" customHeight="1" x14ac:dyDescent="0.3">
      <c r="A14" s="5"/>
      <c r="B14" s="8">
        <f t="array" ref="B14:C14">DaysAndWeeks+DATE(CalendarYear,2,1)-WEEKDAY(DATE(CalendarYear,2,1),(WeekStart="Monday")+1)+36</f>
        <v>43891</v>
      </c>
      <c r="C14" s="8">
        <v>43892</v>
      </c>
      <c r="D14" s="47" t="s">
        <v>1</v>
      </c>
      <c r="E14" s="47"/>
      <c r="F14" s="47"/>
      <c r="G14" s="47"/>
      <c r="H14" s="48"/>
    </row>
    <row r="15" spans="1:9" s="18" customFormat="1" ht="56.1" customHeight="1" x14ac:dyDescent="0.3">
      <c r="A15" s="17"/>
      <c r="B15" s="19"/>
      <c r="C15" s="19"/>
      <c r="D15" s="49"/>
      <c r="E15" s="49"/>
      <c r="F15" s="49"/>
      <c r="G15" s="49"/>
      <c r="H15" s="50"/>
    </row>
  </sheetData>
  <mergeCells count="3">
    <mergeCell ref="B2:D2"/>
    <mergeCell ref="D14:H14"/>
    <mergeCell ref="D15:H15"/>
  </mergeCells>
  <conditionalFormatting sqref="B12:H12 B14:C14">
    <cfRule type="expression" dxfId="21" priority="2">
      <formula>AND(DAY(B12)&gt;=1,DAY(B12)&lt;=15)</formula>
    </cfRule>
  </conditionalFormatting>
  <conditionalFormatting sqref="B4:G4">
    <cfRule type="expression" dxfId="20" priority="1">
      <formula>DAY(B4)&gt;8</formula>
    </cfRule>
  </conditionalFormatting>
  <dataValidations count="8">
    <dataValidation allowBlank="1" showInputMessage="1" showErrorMessage="1" prompt="Automatically determined weekday" sqref="C3:H3"/>
    <dataValidation allowBlank="1" showInputMessage="1" showErrorMessage="1" prompt="The year in this cell is automatically updated based on year entered in January worksheet. Calendar below has dates for previous and next month with lighter font shade" sqref="B2:D2"/>
    <dataValidation allowBlank="1" showInputMessage="1" showErrorMessage="1" prompt="This row contains weekday names for this calendar. This cell contains the starting day of the week. To change week start day, select a new weekday in January worksheet cell L5." sqref="B3"/>
    <dataValidation allowBlank="1" showInputMessage="1" showErrorMessage="1" prompt="February month calendar" sqref="A1"/>
    <dataValidation allowBlank="1" showInputMessage="1" prompt="Enter monthly Notes in cell below" sqref="D14:H14"/>
    <dataValidation allowBlank="1" showInputMessage="1" prompt="Enter monthly Notes in this cell" sqref="D15:H15"/>
    <dataValidation allowBlank="1" showInputMessage="1" showErrorMessage="1" prompt="This row &amp; rows 7, 9, 11, 13, &amp; 15 are cells for entering daily notes related to the calendar day in the cell above." sqref="B5"/>
    <dataValidation allowBlank="1" showInputMessage="1" showErrorMessage="1" prompt="This row &amp; rows 6, 8, 10, 12 &amp; 14 contain calendar days of the week. If this cell doesn’t contain the number 1, then it is a day from the previous month. Enter notes in cell D15." sqref="B4"/>
  </dataValidations>
  <printOptions horizontalCentered="1"/>
  <pageMargins left="0.25" right="0.25" top="0.5" bottom="0.5" header="0.3" footer="0.3"/>
  <pageSetup orientation="landscape" r:id="rId1"/>
  <headerFooter differentFirst="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>
    <tabColor theme="9" tint="0.59999389629810485"/>
    <pageSetUpPr fitToPage="1"/>
  </sheetPr>
  <dimension ref="A1:I15"/>
  <sheetViews>
    <sheetView showGridLines="0" showRowColHeaders="0" zoomScaleNormal="100" workbookViewId="0"/>
  </sheetViews>
  <sheetFormatPr defaultColWidth="8.75" defaultRowHeight="16.5" x14ac:dyDescent="0.3"/>
  <cols>
    <col min="1" max="1" width="1.625" style="1" customWidth="1"/>
    <col min="2" max="8" width="16.625" style="1" customWidth="1"/>
    <col min="9" max="9" width="1.625" style="2" customWidth="1"/>
    <col min="10" max="10" width="8.625" style="2" customWidth="1"/>
    <col min="11" max="16384" width="8.75" style="2"/>
  </cols>
  <sheetData>
    <row r="1" spans="1:9" ht="9" customHeight="1" x14ac:dyDescent="0.3">
      <c r="I1" s="2" t="s">
        <v>2</v>
      </c>
    </row>
    <row r="2" spans="1:9" ht="96" customHeight="1" x14ac:dyDescent="0.3">
      <c r="B2" s="52" t="str">
        <f>"March "&amp;CalendarYear</f>
        <v>March 2020</v>
      </c>
      <c r="C2" s="52"/>
      <c r="D2" s="52"/>
      <c r="E2" s="3"/>
      <c r="F2" s="3"/>
      <c r="G2" s="3"/>
      <c r="H2" s="4"/>
    </row>
    <row r="3" spans="1:9" s="13" customFormat="1" ht="24" customHeight="1" x14ac:dyDescent="0.3">
      <c r="A3" s="12"/>
      <c r="B3" s="25" t="str">
        <f>WeekStart</f>
        <v>Sunday</v>
      </c>
      <c r="C3" s="26" t="str">
        <f t="shared" ref="C3:H3" si="0">TEXT(C4,"dddd")</f>
        <v>Monday</v>
      </c>
      <c r="D3" s="26" t="str">
        <f t="shared" si="0"/>
        <v>Tuesday</v>
      </c>
      <c r="E3" s="26" t="str">
        <f t="shared" si="0"/>
        <v>Wednesday</v>
      </c>
      <c r="F3" s="26" t="str">
        <f t="shared" si="0"/>
        <v>Thursday</v>
      </c>
      <c r="G3" s="26" t="str">
        <f t="shared" si="0"/>
        <v>Friday</v>
      </c>
      <c r="H3" s="27" t="str">
        <f t="shared" si="0"/>
        <v>Saturday</v>
      </c>
    </row>
    <row r="4" spans="1:9" s="6" customFormat="1" ht="24" customHeight="1" x14ac:dyDescent="0.3">
      <c r="A4" s="5"/>
      <c r="B4" s="28">
        <f t="array" ref="B4:H4">DaysAndWeeks+DATE(CalendarYear,3,1)-WEEKDAY(DATE(CalendarYear,3,1),(WeekStart="Monday")+1)+1</f>
        <v>43891</v>
      </c>
      <c r="C4" s="28">
        <v>43892</v>
      </c>
      <c r="D4" s="28">
        <v>43893</v>
      </c>
      <c r="E4" s="28">
        <v>43894</v>
      </c>
      <c r="F4" s="28">
        <v>43895</v>
      </c>
      <c r="G4" s="28">
        <v>43896</v>
      </c>
      <c r="H4" s="28">
        <v>43897</v>
      </c>
    </row>
    <row r="5" spans="1:9" s="18" customFormat="1" ht="56.1" customHeight="1" x14ac:dyDescent="0.3">
      <c r="A5" s="17"/>
      <c r="B5" s="30"/>
      <c r="C5" s="30"/>
      <c r="D5" s="30"/>
      <c r="E5" s="30"/>
      <c r="F5" s="30"/>
      <c r="G5" s="30"/>
      <c r="H5" s="30"/>
    </row>
    <row r="6" spans="1:9" s="6" customFormat="1" ht="24" customHeight="1" x14ac:dyDescent="0.3">
      <c r="A6" s="5"/>
      <c r="B6" s="31">
        <f t="array" ref="B6:H6">DaysAndWeeks+DATE(CalendarYear,3,1)-WEEKDAY(DATE(CalendarYear,3,1),(WeekStart="Monday")+1)+8</f>
        <v>43898</v>
      </c>
      <c r="C6" s="31">
        <v>43899</v>
      </c>
      <c r="D6" s="31">
        <v>43900</v>
      </c>
      <c r="E6" s="31">
        <v>43901</v>
      </c>
      <c r="F6" s="31">
        <v>43902</v>
      </c>
      <c r="G6" s="31">
        <v>43903</v>
      </c>
      <c r="H6" s="31">
        <v>43904</v>
      </c>
    </row>
    <row r="7" spans="1:9" s="18" customFormat="1" ht="56.1" customHeight="1" x14ac:dyDescent="0.3">
      <c r="A7" s="17"/>
      <c r="B7" s="29"/>
      <c r="C7" s="29"/>
      <c r="D7" s="29"/>
      <c r="E7" s="29"/>
      <c r="F7" s="29"/>
      <c r="G7" s="29"/>
      <c r="H7" s="29"/>
    </row>
    <row r="8" spans="1:9" s="6" customFormat="1" ht="24" customHeight="1" x14ac:dyDescent="0.3">
      <c r="A8" s="5"/>
      <c r="B8" s="32">
        <f t="array" ref="B8:H8">DaysAndWeeks+DATE(CalendarYear,3,1)-WEEKDAY(DATE(CalendarYear,3,1),(WeekStart="Monday")+1)+15</f>
        <v>43905</v>
      </c>
      <c r="C8" s="32">
        <v>43906</v>
      </c>
      <c r="D8" s="32">
        <v>43907</v>
      </c>
      <c r="E8" s="32">
        <v>43908</v>
      </c>
      <c r="F8" s="32">
        <v>43909</v>
      </c>
      <c r="G8" s="32">
        <v>43910</v>
      </c>
      <c r="H8" s="32">
        <v>43911</v>
      </c>
    </row>
    <row r="9" spans="1:9" s="18" customFormat="1" ht="56.1" customHeight="1" x14ac:dyDescent="0.3">
      <c r="A9" s="17"/>
      <c r="B9" s="30"/>
      <c r="C9" s="30"/>
      <c r="D9" s="30"/>
      <c r="E9" s="30"/>
      <c r="F9" s="30"/>
      <c r="G9" s="30"/>
      <c r="H9" s="30"/>
    </row>
    <row r="10" spans="1:9" s="6" customFormat="1" ht="24" customHeight="1" x14ac:dyDescent="0.3">
      <c r="A10" s="5"/>
      <c r="B10" s="31">
        <f t="array" ref="B10:H10">DaysAndWeeks+DATE(CalendarYear,3,1)-WEEKDAY(DATE(CalendarYear,3,1),(WeekStart="Monday")+1)+22</f>
        <v>43912</v>
      </c>
      <c r="C10" s="31">
        <v>43913</v>
      </c>
      <c r="D10" s="31">
        <v>43914</v>
      </c>
      <c r="E10" s="31">
        <v>43915</v>
      </c>
      <c r="F10" s="31">
        <v>43916</v>
      </c>
      <c r="G10" s="31">
        <v>43917</v>
      </c>
      <c r="H10" s="31">
        <v>43918</v>
      </c>
    </row>
    <row r="11" spans="1:9" s="18" customFormat="1" ht="56.1" customHeight="1" x14ac:dyDescent="0.3">
      <c r="A11" s="17"/>
      <c r="B11" s="29"/>
      <c r="C11" s="29"/>
      <c r="D11" s="29"/>
      <c r="E11" s="29"/>
      <c r="F11" s="29"/>
      <c r="G11" s="29"/>
      <c r="H11" s="29"/>
    </row>
    <row r="12" spans="1:9" s="6" customFormat="1" ht="24" customHeight="1" x14ac:dyDescent="0.3">
      <c r="A12" s="5"/>
      <c r="B12" s="32">
        <f t="array" ref="B12:H12">DaysAndWeeks+DATE(CalendarYear,3,1)-WEEKDAY(DATE(CalendarYear,3,1),(WeekStart="Monday")+1)+29</f>
        <v>43919</v>
      </c>
      <c r="C12" s="32">
        <v>43920</v>
      </c>
      <c r="D12" s="32">
        <v>43921</v>
      </c>
      <c r="E12" s="32">
        <v>43922</v>
      </c>
      <c r="F12" s="32">
        <v>43923</v>
      </c>
      <c r="G12" s="32">
        <v>43924</v>
      </c>
      <c r="H12" s="32">
        <v>43925</v>
      </c>
    </row>
    <row r="13" spans="1:9" s="18" customFormat="1" ht="56.1" customHeight="1" x14ac:dyDescent="0.3">
      <c r="A13" s="17"/>
      <c r="B13" s="30"/>
      <c r="C13" s="30"/>
      <c r="D13" s="30"/>
      <c r="E13" s="30"/>
      <c r="F13" s="30"/>
      <c r="G13" s="30"/>
      <c r="H13" s="30"/>
    </row>
    <row r="14" spans="1:9" s="6" customFormat="1" ht="24" customHeight="1" x14ac:dyDescent="0.3">
      <c r="A14" s="5"/>
      <c r="B14" s="31">
        <f t="array" ref="B14:C14">DaysAndWeeks+DATE(CalendarYear,3,1)-WEEKDAY(DATE(CalendarYear,3,1),(WeekStart="Monday")+1)+36</f>
        <v>43926</v>
      </c>
      <c r="C14" s="31">
        <v>43927</v>
      </c>
      <c r="D14" s="53" t="s">
        <v>1</v>
      </c>
      <c r="E14" s="53"/>
      <c r="F14" s="53"/>
      <c r="G14" s="53"/>
      <c r="H14" s="54"/>
    </row>
    <row r="15" spans="1:9" s="18" customFormat="1" ht="56.1" customHeight="1" x14ac:dyDescent="0.3">
      <c r="A15" s="17"/>
      <c r="B15" s="29"/>
      <c r="C15" s="29"/>
      <c r="D15" s="55"/>
      <c r="E15" s="55"/>
      <c r="F15" s="55"/>
      <c r="G15" s="55"/>
      <c r="H15" s="56"/>
    </row>
  </sheetData>
  <mergeCells count="3">
    <mergeCell ref="B2:D2"/>
    <mergeCell ref="D14:H14"/>
    <mergeCell ref="D15:H15"/>
  </mergeCells>
  <conditionalFormatting sqref="B12:H12 B14:C14">
    <cfRule type="expression" dxfId="19" priority="2">
      <formula>AND(DAY(B12)&gt;=1,DAY(B12)&lt;=15)</formula>
    </cfRule>
  </conditionalFormatting>
  <conditionalFormatting sqref="B4:G4">
    <cfRule type="expression" dxfId="18" priority="1">
      <formula>DAY(B4)&gt;8</formula>
    </cfRule>
  </conditionalFormatting>
  <dataValidations count="8">
    <dataValidation allowBlank="1" showInputMessage="1" showErrorMessage="1" prompt="March month calendar" sqref="A1"/>
    <dataValidation allowBlank="1" showInputMessage="1" showErrorMessage="1" prompt="The year in this cell is automatically updated based on year entered in January worksheet. Calendar below has dates for previous and next month with lighter font shade" sqref="B2:D2"/>
    <dataValidation allowBlank="1" showInputMessage="1" showErrorMessage="1" prompt="Automatically determined weekday" sqref="C3:H3"/>
    <dataValidation allowBlank="1" showInputMessage="1" showErrorMessage="1" prompt="This row &amp; rows 6, 8, 10, 12 &amp; 14 contain calendar days of the week. If this cell doesn’t contain the number 1, then it is a day from the previous month. Enter notes in cell D15." sqref="B4"/>
    <dataValidation allowBlank="1" showInputMessage="1" showErrorMessage="1" prompt="This row &amp; rows 7, 9, 11, 13, &amp; 15 are cells for entering daily notes related to the calendar day in the cell above." sqref="B5"/>
    <dataValidation allowBlank="1" showInputMessage="1" prompt="Enter monthly Notes in this cell" sqref="D15:H15"/>
    <dataValidation allowBlank="1" showInputMessage="1" prompt="Enter monthly Notes in cell below" sqref="D14:H14"/>
    <dataValidation allowBlank="1" showInputMessage="1" showErrorMessage="1" prompt="This row contains weekday names for this calendar. This cell contains the starting day of the week. To change week start day, select a new weekday in January worksheet cell L5." sqref="B3"/>
  </dataValidations>
  <printOptions horizontalCentered="1"/>
  <pageMargins left="0.25" right="0.25" top="0.5" bottom="0.5" header="0.3" footer="0.3"/>
  <pageSetup orientation="landscape" r:id="rId1"/>
  <headerFooter differentFirst="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>
    <tabColor theme="9" tint="0.59999389629810485"/>
    <pageSetUpPr fitToPage="1"/>
  </sheetPr>
  <dimension ref="A1:I15"/>
  <sheetViews>
    <sheetView showGridLines="0" showRowColHeaders="0" workbookViewId="0"/>
  </sheetViews>
  <sheetFormatPr defaultColWidth="8.75" defaultRowHeight="16.5" x14ac:dyDescent="0.3"/>
  <cols>
    <col min="1" max="1" width="1.625" style="1" customWidth="1"/>
    <col min="2" max="8" width="16.625" style="1" customWidth="1"/>
    <col min="9" max="9" width="1.625" style="2" customWidth="1"/>
    <col min="10" max="10" width="8.625" style="2" customWidth="1"/>
    <col min="11" max="16384" width="8.75" style="2"/>
  </cols>
  <sheetData>
    <row r="1" spans="1:9" ht="9" customHeight="1" x14ac:dyDescent="0.3">
      <c r="I1" s="2" t="s">
        <v>2</v>
      </c>
    </row>
    <row r="2" spans="1:9" ht="96" customHeight="1" x14ac:dyDescent="0.3">
      <c r="B2" s="52" t="str">
        <f>"April "&amp;CalendarYear</f>
        <v>April 2020</v>
      </c>
      <c r="C2" s="52"/>
      <c r="D2" s="52"/>
      <c r="E2" s="3"/>
      <c r="F2" s="3"/>
      <c r="G2" s="3"/>
      <c r="H2" s="4"/>
    </row>
    <row r="3" spans="1:9" s="13" customFormat="1" ht="24" customHeight="1" x14ac:dyDescent="0.3">
      <c r="A3" s="12"/>
      <c r="B3" s="25" t="str">
        <f>WeekStart</f>
        <v>Sunday</v>
      </c>
      <c r="C3" s="26" t="str">
        <f t="shared" ref="C3:H3" si="0">TEXT(C4,"dddd")</f>
        <v>Monday</v>
      </c>
      <c r="D3" s="26" t="str">
        <f t="shared" si="0"/>
        <v>Tuesday</v>
      </c>
      <c r="E3" s="26" t="str">
        <f t="shared" si="0"/>
        <v>Wednesday</v>
      </c>
      <c r="F3" s="26" t="str">
        <f t="shared" si="0"/>
        <v>Thursday</v>
      </c>
      <c r="G3" s="26" t="str">
        <f t="shared" si="0"/>
        <v>Friday</v>
      </c>
      <c r="H3" s="27" t="str">
        <f t="shared" si="0"/>
        <v>Saturday</v>
      </c>
    </row>
    <row r="4" spans="1:9" s="6" customFormat="1" ht="24" customHeight="1" x14ac:dyDescent="0.3">
      <c r="A4" s="5"/>
      <c r="B4" s="28">
        <f t="array" ref="B4:H4">DaysAndWeeks+DATE(CalendarYear,4,1)-WEEKDAY(DATE(CalendarYear,4,1),(WeekStart="Monday")+1)+1</f>
        <v>43919</v>
      </c>
      <c r="C4" s="28">
        <v>43920</v>
      </c>
      <c r="D4" s="28">
        <v>43921</v>
      </c>
      <c r="E4" s="28">
        <v>43922</v>
      </c>
      <c r="F4" s="28">
        <v>43923</v>
      </c>
      <c r="G4" s="28">
        <v>43924</v>
      </c>
      <c r="H4" s="28">
        <v>43925</v>
      </c>
    </row>
    <row r="5" spans="1:9" s="18" customFormat="1" ht="56.1" customHeight="1" x14ac:dyDescent="0.3">
      <c r="A5" s="17"/>
      <c r="B5" s="30"/>
      <c r="C5" s="30"/>
      <c r="D5" s="30"/>
      <c r="E5" s="30"/>
      <c r="F5" s="30"/>
      <c r="G5" s="30"/>
      <c r="H5" s="30"/>
    </row>
    <row r="6" spans="1:9" s="6" customFormat="1" ht="24" customHeight="1" x14ac:dyDescent="0.3">
      <c r="A6" s="5"/>
      <c r="B6" s="31">
        <f t="array" ref="B6:H6">DaysAndWeeks+DATE(CalendarYear,4,1)-WEEKDAY(DATE(CalendarYear,4,1),(WeekStart="Monday")+1)+8</f>
        <v>43926</v>
      </c>
      <c r="C6" s="31">
        <v>43927</v>
      </c>
      <c r="D6" s="31">
        <v>43928</v>
      </c>
      <c r="E6" s="31">
        <v>43929</v>
      </c>
      <c r="F6" s="31">
        <v>43930</v>
      </c>
      <c r="G6" s="31">
        <v>43931</v>
      </c>
      <c r="H6" s="31">
        <v>43932</v>
      </c>
    </row>
    <row r="7" spans="1:9" s="18" customFormat="1" ht="56.1" customHeight="1" x14ac:dyDescent="0.3">
      <c r="A7" s="17"/>
      <c r="B7" s="29"/>
      <c r="C7" s="29"/>
      <c r="D7" s="29"/>
      <c r="E7" s="29"/>
      <c r="F7" s="29"/>
      <c r="G7" s="29"/>
      <c r="H7" s="29"/>
    </row>
    <row r="8" spans="1:9" s="6" customFormat="1" ht="24" customHeight="1" x14ac:dyDescent="0.3">
      <c r="A8" s="5"/>
      <c r="B8" s="32">
        <f t="array" ref="B8:H8">DaysAndWeeks+DATE(CalendarYear,4,1)-WEEKDAY(DATE(CalendarYear,4,1),(WeekStart="Monday")+1)+15</f>
        <v>43933</v>
      </c>
      <c r="C8" s="32">
        <v>43934</v>
      </c>
      <c r="D8" s="32">
        <v>43935</v>
      </c>
      <c r="E8" s="32">
        <v>43936</v>
      </c>
      <c r="F8" s="32">
        <v>43937</v>
      </c>
      <c r="G8" s="32">
        <v>43938</v>
      </c>
      <c r="H8" s="32">
        <v>43939</v>
      </c>
    </row>
    <row r="9" spans="1:9" s="18" customFormat="1" ht="56.1" customHeight="1" x14ac:dyDescent="0.3">
      <c r="A9" s="17"/>
      <c r="B9" s="30"/>
      <c r="C9" s="30"/>
      <c r="D9" s="30"/>
      <c r="E9" s="30"/>
      <c r="F9" s="30"/>
      <c r="G9" s="30"/>
      <c r="H9" s="30"/>
    </row>
    <row r="10" spans="1:9" s="6" customFormat="1" ht="24" customHeight="1" x14ac:dyDescent="0.3">
      <c r="A10" s="5"/>
      <c r="B10" s="31">
        <f t="array" ref="B10:H10">DaysAndWeeks+DATE(CalendarYear,4,1)-WEEKDAY(DATE(CalendarYear,4,1),(WeekStart="Monday")+1)+22</f>
        <v>43940</v>
      </c>
      <c r="C10" s="31">
        <v>43941</v>
      </c>
      <c r="D10" s="31">
        <v>43942</v>
      </c>
      <c r="E10" s="31">
        <v>43943</v>
      </c>
      <c r="F10" s="31">
        <v>43944</v>
      </c>
      <c r="G10" s="31">
        <v>43945</v>
      </c>
      <c r="H10" s="31">
        <v>43946</v>
      </c>
    </row>
    <row r="11" spans="1:9" s="18" customFormat="1" ht="56.1" customHeight="1" x14ac:dyDescent="0.3">
      <c r="A11" s="17"/>
      <c r="B11" s="29"/>
      <c r="C11" s="29"/>
      <c r="D11" s="29"/>
      <c r="E11" s="29"/>
      <c r="F11" s="29"/>
      <c r="G11" s="29"/>
      <c r="H11" s="29"/>
    </row>
    <row r="12" spans="1:9" s="6" customFormat="1" ht="24" customHeight="1" x14ac:dyDescent="0.3">
      <c r="A12" s="5"/>
      <c r="B12" s="32">
        <f t="array" ref="B12:H12">DaysAndWeeks+DATE(CalendarYear,4,1)-WEEKDAY(DATE(CalendarYear,4,1),(WeekStart="Monday")+1)+29</f>
        <v>43947</v>
      </c>
      <c r="C12" s="32">
        <v>43948</v>
      </c>
      <c r="D12" s="32">
        <v>43949</v>
      </c>
      <c r="E12" s="32">
        <v>43950</v>
      </c>
      <c r="F12" s="32">
        <v>43951</v>
      </c>
      <c r="G12" s="32">
        <v>43952</v>
      </c>
      <c r="H12" s="32">
        <v>43953</v>
      </c>
    </row>
    <row r="13" spans="1:9" s="18" customFormat="1" ht="56.1" customHeight="1" x14ac:dyDescent="0.3">
      <c r="A13" s="17"/>
      <c r="B13" s="30"/>
      <c r="C13" s="30"/>
      <c r="D13" s="30"/>
      <c r="E13" s="30"/>
      <c r="F13" s="30"/>
      <c r="G13" s="30"/>
      <c r="H13" s="30"/>
    </row>
    <row r="14" spans="1:9" s="6" customFormat="1" ht="24" customHeight="1" x14ac:dyDescent="0.3">
      <c r="A14" s="5"/>
      <c r="B14" s="31">
        <f t="array" ref="B14:C14">DaysAndWeeks+DATE(CalendarYear,4,1)-WEEKDAY(DATE(CalendarYear,4,1),(WeekStart="Monday")+1)+36</f>
        <v>43954</v>
      </c>
      <c r="C14" s="31">
        <v>43955</v>
      </c>
      <c r="D14" s="53" t="s">
        <v>1</v>
      </c>
      <c r="E14" s="53"/>
      <c r="F14" s="53"/>
      <c r="G14" s="53"/>
      <c r="H14" s="54"/>
    </row>
    <row r="15" spans="1:9" s="18" customFormat="1" ht="56.1" customHeight="1" x14ac:dyDescent="0.3">
      <c r="A15" s="17"/>
      <c r="B15" s="29"/>
      <c r="C15" s="29"/>
      <c r="D15" s="55"/>
      <c r="E15" s="55"/>
      <c r="F15" s="55"/>
      <c r="G15" s="55"/>
      <c r="H15" s="56"/>
    </row>
  </sheetData>
  <mergeCells count="3">
    <mergeCell ref="B2:D2"/>
    <mergeCell ref="D14:H14"/>
    <mergeCell ref="D15:H15"/>
  </mergeCells>
  <conditionalFormatting sqref="B12:H12 B14:C14">
    <cfRule type="expression" dxfId="17" priority="2">
      <formula>AND(DAY(B12)&gt;=1,DAY(B12)&lt;=15)</formula>
    </cfRule>
  </conditionalFormatting>
  <conditionalFormatting sqref="B4:G4">
    <cfRule type="expression" dxfId="16" priority="1">
      <formula>DAY(B4)&gt;8</formula>
    </cfRule>
  </conditionalFormatting>
  <dataValidations count="8">
    <dataValidation allowBlank="1" showInputMessage="1" showErrorMessage="1" prompt="Automatically determined weekday" sqref="C3:H3"/>
    <dataValidation allowBlank="1" showInputMessage="1" showErrorMessage="1" prompt="The year in this cell is automatically updated based on year entered in January worksheet. Calendar below has dates for previous and next month with lighter font shade" sqref="B2:D2"/>
    <dataValidation allowBlank="1" showInputMessage="1" showErrorMessage="1" prompt="April month calendar" sqref="A1"/>
    <dataValidation allowBlank="1" showInputMessage="1" showErrorMessage="1" prompt="This row contains weekday names for this calendar. This cell contains the starting day of the week. To change week start day, select a new weekday in January worksheet cell L5." sqref="B3"/>
    <dataValidation allowBlank="1" showInputMessage="1" prompt="Enter monthly Notes in cell below" sqref="D14:H14"/>
    <dataValidation allowBlank="1" showInputMessage="1" prompt="Enter monthly Notes in this cell" sqref="D15:H15"/>
    <dataValidation allowBlank="1" showInputMessage="1" showErrorMessage="1" prompt="This row &amp; rows 7, 9, 11, 13, &amp; 15 are cells for entering daily notes related to the calendar day in the cell above." sqref="B5"/>
    <dataValidation allowBlank="1" showInputMessage="1" showErrorMessage="1" prompt="This row &amp; rows 6, 8, 10, 12 &amp; 14 contain calendar days of the week. If this cell doesn’t contain the number 1, then it is a day from the previous month. Enter notes in cell D15." sqref="B4"/>
  </dataValidations>
  <printOptions horizontalCentered="1"/>
  <pageMargins left="0.25" right="0.25" top="0.5" bottom="0.5" header="0.3" footer="0.3"/>
  <pageSetup orientation="landscape" r:id="rId1"/>
  <headerFooter differentFirst="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>
    <tabColor theme="9" tint="0.59999389629810485"/>
    <pageSetUpPr fitToPage="1"/>
  </sheetPr>
  <dimension ref="A1:I15"/>
  <sheetViews>
    <sheetView showGridLines="0" showRowColHeaders="0" workbookViewId="0"/>
  </sheetViews>
  <sheetFormatPr defaultColWidth="8.75" defaultRowHeight="16.5" x14ac:dyDescent="0.3"/>
  <cols>
    <col min="1" max="1" width="1.625" style="1" customWidth="1"/>
    <col min="2" max="8" width="16.625" style="1" customWidth="1"/>
    <col min="9" max="9" width="1.625" style="2" customWidth="1"/>
    <col min="10" max="10" width="8.625" style="2" customWidth="1"/>
    <col min="11" max="16384" width="8.75" style="2"/>
  </cols>
  <sheetData>
    <row r="1" spans="1:9" ht="9" customHeight="1" x14ac:dyDescent="0.3">
      <c r="I1" s="2" t="s">
        <v>2</v>
      </c>
    </row>
    <row r="2" spans="1:9" ht="96" customHeight="1" x14ac:dyDescent="0.3">
      <c r="B2" s="52" t="str">
        <f>"May "&amp;CalendarYear</f>
        <v>May 2020</v>
      </c>
      <c r="C2" s="52"/>
      <c r="D2" s="52"/>
      <c r="E2" s="3"/>
      <c r="F2" s="3"/>
      <c r="G2" s="3"/>
      <c r="H2" s="4"/>
    </row>
    <row r="3" spans="1:9" s="13" customFormat="1" ht="24" customHeight="1" x14ac:dyDescent="0.3">
      <c r="A3" s="12"/>
      <c r="B3" s="25" t="str">
        <f>WeekStart</f>
        <v>Sunday</v>
      </c>
      <c r="C3" s="26" t="str">
        <f t="shared" ref="C3:H3" si="0">TEXT(C4,"dddd")</f>
        <v>Monday</v>
      </c>
      <c r="D3" s="26" t="str">
        <f t="shared" si="0"/>
        <v>Tuesday</v>
      </c>
      <c r="E3" s="26" t="str">
        <f t="shared" si="0"/>
        <v>Wednesday</v>
      </c>
      <c r="F3" s="26" t="str">
        <f t="shared" si="0"/>
        <v>Thursday</v>
      </c>
      <c r="G3" s="26" t="str">
        <f t="shared" si="0"/>
        <v>Friday</v>
      </c>
      <c r="H3" s="27" t="str">
        <f t="shared" si="0"/>
        <v>Saturday</v>
      </c>
    </row>
    <row r="4" spans="1:9" s="6" customFormat="1" ht="24" customHeight="1" x14ac:dyDescent="0.3">
      <c r="A4" s="5"/>
      <c r="B4" s="28">
        <f t="array" ref="B4:H4">DaysAndWeeks+DATE(CalendarYear,5,1)-WEEKDAY(DATE(CalendarYear,5,1),(WeekStart="Monday")+1)+1</f>
        <v>43947</v>
      </c>
      <c r="C4" s="28">
        <v>43948</v>
      </c>
      <c r="D4" s="28">
        <v>43949</v>
      </c>
      <c r="E4" s="28">
        <v>43950</v>
      </c>
      <c r="F4" s="28">
        <v>43951</v>
      </c>
      <c r="G4" s="28">
        <v>43952</v>
      </c>
      <c r="H4" s="28">
        <v>43953</v>
      </c>
    </row>
    <row r="5" spans="1:9" s="18" customFormat="1" ht="56.1" customHeight="1" x14ac:dyDescent="0.3">
      <c r="A5" s="17"/>
      <c r="B5" s="30"/>
      <c r="C5" s="30"/>
      <c r="D5" s="30"/>
      <c r="E5" s="30"/>
      <c r="F5" s="30"/>
      <c r="G5" s="30"/>
      <c r="H5" s="30"/>
    </row>
    <row r="6" spans="1:9" s="6" customFormat="1" ht="24" customHeight="1" x14ac:dyDescent="0.3">
      <c r="A6" s="5"/>
      <c r="B6" s="31">
        <f t="array" ref="B6:H6">DaysAndWeeks+DATE(CalendarYear,5,1)-WEEKDAY(DATE(CalendarYear,5,1),(WeekStart="Monday")+1)+8</f>
        <v>43954</v>
      </c>
      <c r="C6" s="31">
        <v>43955</v>
      </c>
      <c r="D6" s="31">
        <v>43956</v>
      </c>
      <c r="E6" s="31">
        <v>43957</v>
      </c>
      <c r="F6" s="31">
        <v>43958</v>
      </c>
      <c r="G6" s="31">
        <v>43959</v>
      </c>
      <c r="H6" s="31">
        <v>43960</v>
      </c>
    </row>
    <row r="7" spans="1:9" s="18" customFormat="1" ht="56.1" customHeight="1" x14ac:dyDescent="0.3">
      <c r="A7" s="17"/>
      <c r="B7" s="29"/>
      <c r="C7" s="29"/>
      <c r="D7" s="29"/>
      <c r="E7" s="29"/>
      <c r="F7" s="29"/>
      <c r="G7" s="29"/>
      <c r="H7" s="29"/>
    </row>
    <row r="8" spans="1:9" s="6" customFormat="1" ht="24" customHeight="1" x14ac:dyDescent="0.3">
      <c r="A8" s="5"/>
      <c r="B8" s="32">
        <f t="array" ref="B8:H8">DaysAndWeeks+DATE(CalendarYear,5,1)-WEEKDAY(DATE(CalendarYear,5,1),(WeekStart="Monday")+1)+15</f>
        <v>43961</v>
      </c>
      <c r="C8" s="32">
        <v>43962</v>
      </c>
      <c r="D8" s="32">
        <v>43963</v>
      </c>
      <c r="E8" s="32">
        <v>43964</v>
      </c>
      <c r="F8" s="32">
        <v>43965</v>
      </c>
      <c r="G8" s="32">
        <v>43966</v>
      </c>
      <c r="H8" s="32">
        <v>43967</v>
      </c>
    </row>
    <row r="9" spans="1:9" s="18" customFormat="1" ht="56.1" customHeight="1" x14ac:dyDescent="0.3">
      <c r="A9" s="17"/>
      <c r="B9" s="30"/>
      <c r="C9" s="30"/>
      <c r="D9" s="30"/>
      <c r="E9" s="30"/>
      <c r="F9" s="30"/>
      <c r="G9" s="30"/>
      <c r="H9" s="30"/>
    </row>
    <row r="10" spans="1:9" s="6" customFormat="1" ht="24" customHeight="1" x14ac:dyDescent="0.3">
      <c r="A10" s="5"/>
      <c r="B10" s="31">
        <f t="array" ref="B10:H10">DaysAndWeeks+DATE(CalendarYear,5,1)-WEEKDAY(DATE(CalendarYear,5,1),(WeekStart="Monday")+1)+22</f>
        <v>43968</v>
      </c>
      <c r="C10" s="31">
        <v>43969</v>
      </c>
      <c r="D10" s="31">
        <v>43970</v>
      </c>
      <c r="E10" s="31">
        <v>43971</v>
      </c>
      <c r="F10" s="31">
        <v>43972</v>
      </c>
      <c r="G10" s="31">
        <v>43973</v>
      </c>
      <c r="H10" s="31">
        <v>43974</v>
      </c>
    </row>
    <row r="11" spans="1:9" s="18" customFormat="1" ht="56.1" customHeight="1" x14ac:dyDescent="0.3">
      <c r="A11" s="17"/>
      <c r="B11" s="29"/>
      <c r="C11" s="29"/>
      <c r="D11" s="29"/>
      <c r="E11" s="29"/>
      <c r="F11" s="29"/>
      <c r="G11" s="29"/>
      <c r="H11" s="29"/>
    </row>
    <row r="12" spans="1:9" s="6" customFormat="1" ht="24" customHeight="1" x14ac:dyDescent="0.3">
      <c r="A12" s="5"/>
      <c r="B12" s="32">
        <f t="array" ref="B12:H12">DaysAndWeeks+DATE(CalendarYear,5,1)-WEEKDAY(DATE(CalendarYear,5,1),(WeekStart="Monday")+1)+29</f>
        <v>43975</v>
      </c>
      <c r="C12" s="32">
        <v>43976</v>
      </c>
      <c r="D12" s="32">
        <v>43977</v>
      </c>
      <c r="E12" s="32">
        <v>43978</v>
      </c>
      <c r="F12" s="32">
        <v>43979</v>
      </c>
      <c r="G12" s="32">
        <v>43980</v>
      </c>
      <c r="H12" s="32">
        <v>43981</v>
      </c>
    </row>
    <row r="13" spans="1:9" s="18" customFormat="1" ht="56.1" customHeight="1" x14ac:dyDescent="0.3">
      <c r="A13" s="17"/>
      <c r="B13" s="30"/>
      <c r="C13" s="30"/>
      <c r="D13" s="30"/>
      <c r="E13" s="30"/>
      <c r="F13" s="30"/>
      <c r="G13" s="30"/>
      <c r="H13" s="30"/>
    </row>
    <row r="14" spans="1:9" s="6" customFormat="1" ht="24" customHeight="1" x14ac:dyDescent="0.3">
      <c r="A14" s="5"/>
      <c r="B14" s="31">
        <f t="array" ref="B14:C14">DaysAndWeeks+DATE(CalendarYear,5,1)-WEEKDAY(DATE(CalendarYear,5,1),(WeekStart="Monday")+1)+36</f>
        <v>43982</v>
      </c>
      <c r="C14" s="31">
        <v>43983</v>
      </c>
      <c r="D14" s="53" t="s">
        <v>1</v>
      </c>
      <c r="E14" s="53"/>
      <c r="F14" s="53"/>
      <c r="G14" s="53"/>
      <c r="H14" s="54"/>
    </row>
    <row r="15" spans="1:9" s="18" customFormat="1" ht="56.1" customHeight="1" x14ac:dyDescent="0.3">
      <c r="A15" s="17"/>
      <c r="B15" s="29"/>
      <c r="C15" s="29"/>
      <c r="D15" s="55"/>
      <c r="E15" s="55"/>
      <c r="F15" s="55"/>
      <c r="G15" s="55"/>
      <c r="H15" s="56"/>
    </row>
  </sheetData>
  <mergeCells count="3">
    <mergeCell ref="B2:D2"/>
    <mergeCell ref="D14:H14"/>
    <mergeCell ref="D15:H15"/>
  </mergeCells>
  <conditionalFormatting sqref="B12:H12 B14:C14">
    <cfRule type="expression" dxfId="15" priority="2">
      <formula>AND(DAY(B12)&gt;=1,DAY(B12)&lt;=15)</formula>
    </cfRule>
  </conditionalFormatting>
  <conditionalFormatting sqref="B4:G4">
    <cfRule type="expression" dxfId="14" priority="1">
      <formula>DAY(B4)&gt;8</formula>
    </cfRule>
  </conditionalFormatting>
  <dataValidations count="8">
    <dataValidation allowBlank="1" showInputMessage="1" showErrorMessage="1" prompt="Automatically determined weekday" sqref="C3:H3"/>
    <dataValidation allowBlank="1" showInputMessage="1" showErrorMessage="1" prompt="The year in this cell is automatically updated based on year entered in January worksheet. Calendar below has dates for previous and next month with lighter font shade" sqref="B2:D2"/>
    <dataValidation allowBlank="1" showInputMessage="1" showErrorMessage="1" prompt="May month calendar" sqref="A1"/>
    <dataValidation allowBlank="1" showInputMessage="1" showErrorMessage="1" prompt="This row &amp; rows 6, 8, 10, 12 &amp; 14 contain calendar days of the week. If this cell doesn’t contain the number 1, then it is a day from the previous month. Enter notes in cell D15." sqref="B4"/>
    <dataValidation allowBlank="1" showInputMessage="1" showErrorMessage="1" prompt="This row &amp; rows 7, 9, 11, 13, &amp; 15 are cells for entering daily notes related to the calendar day in the cell above." sqref="B5"/>
    <dataValidation allowBlank="1" showInputMessage="1" prompt="Enter monthly Notes in this cell" sqref="D15:H15"/>
    <dataValidation allowBlank="1" showInputMessage="1" prompt="Enter monthly Notes in cell below" sqref="D14:H14"/>
    <dataValidation allowBlank="1" showInputMessage="1" showErrorMessage="1" prompt="This row contains weekday names for this calendar. This cell contains the starting day of the week. To change week start day, select a new weekday in January worksheet cell L5." sqref="B3"/>
  </dataValidations>
  <printOptions horizontalCentered="1"/>
  <pageMargins left="0.25" right="0.25" top="0.5" bottom="0.5" header="0.3" footer="0.3"/>
  <pageSetup orientation="landscape" r:id="rId1"/>
  <headerFooter differentFirst="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>
    <tabColor theme="7" tint="0.59999389629810485"/>
    <pageSetUpPr fitToPage="1"/>
  </sheetPr>
  <dimension ref="A1:I15"/>
  <sheetViews>
    <sheetView showGridLines="0" showRowColHeaders="0" zoomScaleNormal="100" workbookViewId="0"/>
  </sheetViews>
  <sheetFormatPr defaultColWidth="8.75" defaultRowHeight="16.5" x14ac:dyDescent="0.3"/>
  <cols>
    <col min="1" max="1" width="1.625" style="1" customWidth="1"/>
    <col min="2" max="8" width="16.625" style="1" customWidth="1"/>
    <col min="9" max="9" width="1.625" style="2" customWidth="1"/>
    <col min="10" max="10" width="8.625" style="2" customWidth="1"/>
    <col min="11" max="16384" width="8.75" style="2"/>
  </cols>
  <sheetData>
    <row r="1" spans="1:9" ht="9" customHeight="1" x14ac:dyDescent="0.3">
      <c r="I1" s="2" t="s">
        <v>2</v>
      </c>
    </row>
    <row r="2" spans="1:9" ht="96" customHeight="1" x14ac:dyDescent="0.3">
      <c r="B2" s="57" t="str">
        <f>"June "&amp;CalendarYear</f>
        <v>June 2020</v>
      </c>
      <c r="C2" s="57"/>
      <c r="D2" s="57"/>
      <c r="E2" s="3"/>
      <c r="F2" s="3"/>
      <c r="G2" s="3"/>
      <c r="H2" s="4"/>
    </row>
    <row r="3" spans="1:9" s="13" customFormat="1" ht="24" customHeight="1" x14ac:dyDescent="0.3">
      <c r="A3" s="12"/>
      <c r="B3" s="33" t="str">
        <f>WeekStart</f>
        <v>Sunday</v>
      </c>
      <c r="C3" s="34" t="str">
        <f t="shared" ref="C3:H3" si="0">TEXT(C4,"dddd")</f>
        <v>Monday</v>
      </c>
      <c r="D3" s="34" t="str">
        <f t="shared" si="0"/>
        <v>Tuesday</v>
      </c>
      <c r="E3" s="34" t="str">
        <f t="shared" si="0"/>
        <v>Wednesday</v>
      </c>
      <c r="F3" s="34" t="str">
        <f t="shared" si="0"/>
        <v>Thursday</v>
      </c>
      <c r="G3" s="34" t="str">
        <f t="shared" si="0"/>
        <v>Friday</v>
      </c>
      <c r="H3" s="35" t="str">
        <f t="shared" si="0"/>
        <v>Saturday</v>
      </c>
    </row>
    <row r="4" spans="1:9" s="6" customFormat="1" ht="24" customHeight="1" x14ac:dyDescent="0.3">
      <c r="A4" s="5"/>
      <c r="B4" s="36">
        <f t="array" ref="B4:H4">DaysAndWeeks+DATE(CalendarYear,6,1)-WEEKDAY(DATE(CalendarYear,6,1),(WeekStart="Monday")+1)+1</f>
        <v>43982</v>
      </c>
      <c r="C4" s="36">
        <v>43983</v>
      </c>
      <c r="D4" s="36">
        <v>43984</v>
      </c>
      <c r="E4" s="36">
        <v>43985</v>
      </c>
      <c r="F4" s="36">
        <v>43986</v>
      </c>
      <c r="G4" s="36">
        <v>43987</v>
      </c>
      <c r="H4" s="36">
        <v>43988</v>
      </c>
    </row>
    <row r="5" spans="1:9" s="18" customFormat="1" ht="56.1" customHeight="1" x14ac:dyDescent="0.3">
      <c r="A5" s="17"/>
      <c r="B5" s="38"/>
      <c r="C5" s="38"/>
      <c r="D5" s="38"/>
      <c r="E5" s="38"/>
      <c r="F5" s="38"/>
      <c r="G5" s="38"/>
      <c r="H5" s="38"/>
    </row>
    <row r="6" spans="1:9" s="6" customFormat="1" ht="24" customHeight="1" x14ac:dyDescent="0.3">
      <c r="A6" s="5"/>
      <c r="B6" s="39">
        <f t="array" ref="B6:H6">DaysAndWeeks+DATE(CalendarYear,6,1)-WEEKDAY(DATE(CalendarYear,6,1),(WeekStart="Monday")+1)+8</f>
        <v>43989</v>
      </c>
      <c r="C6" s="39">
        <v>43990</v>
      </c>
      <c r="D6" s="39">
        <v>43991</v>
      </c>
      <c r="E6" s="39">
        <v>43992</v>
      </c>
      <c r="F6" s="39">
        <v>43993</v>
      </c>
      <c r="G6" s="39">
        <v>43994</v>
      </c>
      <c r="H6" s="39">
        <v>43995</v>
      </c>
    </row>
    <row r="7" spans="1:9" s="18" customFormat="1" ht="56.1" customHeight="1" x14ac:dyDescent="0.3">
      <c r="A7" s="17"/>
      <c r="B7" s="37"/>
      <c r="C7" s="37"/>
      <c r="D7" s="37"/>
      <c r="E7" s="37"/>
      <c r="F7" s="37"/>
      <c r="G7" s="37"/>
      <c r="H7" s="37"/>
    </row>
    <row r="8" spans="1:9" s="6" customFormat="1" ht="24" customHeight="1" x14ac:dyDescent="0.3">
      <c r="A8" s="5"/>
      <c r="B8" s="40">
        <f t="array" ref="B8:H8">DaysAndWeeks+DATE(CalendarYear,6,1)-WEEKDAY(DATE(CalendarYear,6,1),(WeekStart="Monday")+1)+15</f>
        <v>43996</v>
      </c>
      <c r="C8" s="40">
        <v>43997</v>
      </c>
      <c r="D8" s="40">
        <v>43998</v>
      </c>
      <c r="E8" s="40">
        <v>43999</v>
      </c>
      <c r="F8" s="40">
        <v>44000</v>
      </c>
      <c r="G8" s="40">
        <v>44001</v>
      </c>
      <c r="H8" s="40">
        <v>44002</v>
      </c>
    </row>
    <row r="9" spans="1:9" s="18" customFormat="1" ht="56.1" customHeight="1" x14ac:dyDescent="0.3">
      <c r="A9" s="17"/>
      <c r="B9" s="38"/>
      <c r="C9" s="38"/>
      <c r="D9" s="38"/>
      <c r="E9" s="38"/>
      <c r="F9" s="38"/>
      <c r="G9" s="38"/>
      <c r="H9" s="38"/>
    </row>
    <row r="10" spans="1:9" s="6" customFormat="1" ht="24" customHeight="1" x14ac:dyDescent="0.3">
      <c r="A10" s="5"/>
      <c r="B10" s="39">
        <f t="array" ref="B10:H10">DaysAndWeeks+DATE(CalendarYear,6,1)-WEEKDAY(DATE(CalendarYear,6,1),(WeekStart="Monday")+1)+22</f>
        <v>44003</v>
      </c>
      <c r="C10" s="39">
        <v>44004</v>
      </c>
      <c r="D10" s="39">
        <v>44005</v>
      </c>
      <c r="E10" s="39">
        <v>44006</v>
      </c>
      <c r="F10" s="39">
        <v>44007</v>
      </c>
      <c r="G10" s="39">
        <v>44008</v>
      </c>
      <c r="H10" s="39">
        <v>44009</v>
      </c>
    </row>
    <row r="11" spans="1:9" s="18" customFormat="1" ht="56.1" customHeight="1" x14ac:dyDescent="0.3">
      <c r="A11" s="17"/>
      <c r="B11" s="37"/>
      <c r="C11" s="37"/>
      <c r="D11" s="37"/>
      <c r="E11" s="37"/>
      <c r="F11" s="37"/>
      <c r="G11" s="37"/>
      <c r="H11" s="37"/>
    </row>
    <row r="12" spans="1:9" s="6" customFormat="1" ht="24" customHeight="1" x14ac:dyDescent="0.3">
      <c r="A12" s="5"/>
      <c r="B12" s="40">
        <f t="array" ref="B12:H12">DaysAndWeeks+DATE(CalendarYear,6,1)-WEEKDAY(DATE(CalendarYear,6,1),(WeekStart="Monday")+1)+29</f>
        <v>44010</v>
      </c>
      <c r="C12" s="40">
        <v>44011</v>
      </c>
      <c r="D12" s="40">
        <v>44012</v>
      </c>
      <c r="E12" s="40">
        <v>44013</v>
      </c>
      <c r="F12" s="40">
        <v>44014</v>
      </c>
      <c r="G12" s="40">
        <v>44015</v>
      </c>
      <c r="H12" s="40">
        <v>44016</v>
      </c>
    </row>
    <row r="13" spans="1:9" s="18" customFormat="1" ht="56.1" customHeight="1" x14ac:dyDescent="0.3">
      <c r="A13" s="17"/>
      <c r="B13" s="38"/>
      <c r="C13" s="38"/>
      <c r="D13" s="38"/>
      <c r="E13" s="38"/>
      <c r="F13" s="38"/>
      <c r="G13" s="38"/>
      <c r="H13" s="38"/>
    </row>
    <row r="14" spans="1:9" s="6" customFormat="1" ht="24" customHeight="1" x14ac:dyDescent="0.3">
      <c r="A14" s="5"/>
      <c r="B14" s="39">
        <f t="array" ref="B14:C14">DaysAndWeeks+DATE(CalendarYear,6,1)-WEEKDAY(DATE(CalendarYear,6,1),(WeekStart="Monday")+1)+36</f>
        <v>44017</v>
      </c>
      <c r="C14" s="39">
        <v>44018</v>
      </c>
      <c r="D14" s="58" t="s">
        <v>1</v>
      </c>
      <c r="E14" s="58"/>
      <c r="F14" s="58"/>
      <c r="G14" s="58"/>
      <c r="H14" s="59"/>
    </row>
    <row r="15" spans="1:9" s="18" customFormat="1" ht="56.1" customHeight="1" x14ac:dyDescent="0.3">
      <c r="A15" s="17"/>
      <c r="B15" s="37"/>
      <c r="C15" s="37"/>
      <c r="D15" s="60"/>
      <c r="E15" s="60"/>
      <c r="F15" s="60"/>
      <c r="G15" s="60"/>
      <c r="H15" s="61"/>
    </row>
  </sheetData>
  <mergeCells count="3">
    <mergeCell ref="B2:D2"/>
    <mergeCell ref="D14:H14"/>
    <mergeCell ref="D15:H15"/>
  </mergeCells>
  <conditionalFormatting sqref="B12:H12 B14:C14">
    <cfRule type="expression" dxfId="13" priority="2">
      <formula>AND(DAY(B12)&gt;=1,DAY(B12)&lt;=15)</formula>
    </cfRule>
  </conditionalFormatting>
  <conditionalFormatting sqref="B4:G4">
    <cfRule type="expression" dxfId="12" priority="1">
      <formula>DAY(B4)&gt;8</formula>
    </cfRule>
  </conditionalFormatting>
  <dataValidations count="8">
    <dataValidation allowBlank="1" showInputMessage="1" showErrorMessage="1" prompt="Automatically determined weekday" sqref="C3:H3"/>
    <dataValidation allowBlank="1" showInputMessage="1" showErrorMessage="1" prompt="June month calendar" sqref="A1"/>
    <dataValidation allowBlank="1" showInputMessage="1" showErrorMessage="1" prompt="The year in this cell is automatically updated based on year entered in January worksheet. Calendar below has dates for previous and next month with lighter font shade" sqref="B2:D2"/>
    <dataValidation allowBlank="1" showInputMessage="1" showErrorMessage="1" prompt="This row contains weekday names for this calendar. This cell contains the starting day of the week. To change week start day, select a new weekday in January worksheet cell L5." sqref="B3"/>
    <dataValidation allowBlank="1" showInputMessage="1" prompt="Enter monthly Notes in cell below" sqref="D14:H14"/>
    <dataValidation allowBlank="1" showInputMessage="1" prompt="Enter monthly Notes in this cell" sqref="D15:H15"/>
    <dataValidation allowBlank="1" showInputMessage="1" showErrorMessage="1" prompt="This row &amp; rows 7, 9, 11, 13, &amp; 15 are cells for entering daily notes related to the calendar day in the cell above." sqref="B5"/>
    <dataValidation allowBlank="1" showInputMessage="1" showErrorMessage="1" prompt="This row &amp; rows 6, 8, 10, 12 &amp; 14 contain calendar days of the week. If this cell doesn’t contain the number 1, then it is a day from the previous month. Enter notes in cell D15." sqref="B4"/>
  </dataValidations>
  <printOptions horizontalCentered="1"/>
  <pageMargins left="0.25" right="0.25" top="0.5" bottom="0.5" header="0.3" footer="0.3"/>
  <pageSetup orientation="landscape" r:id="rId1"/>
  <headerFooter differentFirst="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>
    <tabColor theme="7" tint="0.59999389629810485"/>
    <pageSetUpPr fitToPage="1"/>
  </sheetPr>
  <dimension ref="A1:I15"/>
  <sheetViews>
    <sheetView showGridLines="0" showRowColHeaders="0" zoomScaleNormal="100" workbookViewId="0"/>
  </sheetViews>
  <sheetFormatPr defaultColWidth="8.75" defaultRowHeight="16.5" x14ac:dyDescent="0.3"/>
  <cols>
    <col min="1" max="1" width="1.625" style="1" customWidth="1"/>
    <col min="2" max="8" width="16.625" style="1" customWidth="1"/>
    <col min="9" max="9" width="1.625" style="2" customWidth="1"/>
    <col min="10" max="10" width="8.625" style="2" customWidth="1"/>
    <col min="11" max="16384" width="8.75" style="2"/>
  </cols>
  <sheetData>
    <row r="1" spans="1:9" ht="9" customHeight="1" x14ac:dyDescent="0.3">
      <c r="I1" s="2" t="s">
        <v>2</v>
      </c>
    </row>
    <row r="2" spans="1:9" ht="96" customHeight="1" x14ac:dyDescent="0.3">
      <c r="B2" s="57" t="str">
        <f>"July "&amp;CalendarYear</f>
        <v>July 2020</v>
      </c>
      <c r="C2" s="57"/>
      <c r="D2" s="57"/>
      <c r="E2" s="3"/>
      <c r="F2" s="3"/>
      <c r="G2" s="3"/>
      <c r="H2" s="4"/>
    </row>
    <row r="3" spans="1:9" s="13" customFormat="1" ht="24" customHeight="1" x14ac:dyDescent="0.3">
      <c r="A3" s="12"/>
      <c r="B3" s="33" t="str">
        <f>WeekStart</f>
        <v>Sunday</v>
      </c>
      <c r="C3" s="34" t="str">
        <f t="shared" ref="C3:H3" si="0">TEXT(C4,"dddd")</f>
        <v>Monday</v>
      </c>
      <c r="D3" s="34" t="str">
        <f t="shared" si="0"/>
        <v>Tuesday</v>
      </c>
      <c r="E3" s="34" t="str">
        <f t="shared" si="0"/>
        <v>Wednesday</v>
      </c>
      <c r="F3" s="34" t="str">
        <f t="shared" si="0"/>
        <v>Thursday</v>
      </c>
      <c r="G3" s="34" t="str">
        <f t="shared" si="0"/>
        <v>Friday</v>
      </c>
      <c r="H3" s="35" t="str">
        <f t="shared" si="0"/>
        <v>Saturday</v>
      </c>
    </row>
    <row r="4" spans="1:9" s="6" customFormat="1" ht="24" customHeight="1" x14ac:dyDescent="0.3">
      <c r="A4" s="5"/>
      <c r="B4" s="36">
        <f t="array" ref="B4:H4">DaysAndWeeks+DATE(CalendarYear,7,1)-WEEKDAY(DATE(CalendarYear,7,1),(WeekStart="Monday")+1)+1</f>
        <v>44010</v>
      </c>
      <c r="C4" s="36">
        <v>44011</v>
      </c>
      <c r="D4" s="36">
        <v>44012</v>
      </c>
      <c r="E4" s="36">
        <v>44013</v>
      </c>
      <c r="F4" s="36">
        <v>44014</v>
      </c>
      <c r="G4" s="36">
        <v>44015</v>
      </c>
      <c r="H4" s="36">
        <v>44016</v>
      </c>
    </row>
    <row r="5" spans="1:9" s="18" customFormat="1" ht="56.1" customHeight="1" x14ac:dyDescent="0.3">
      <c r="A5" s="17"/>
      <c r="B5" s="38"/>
      <c r="C5" s="38"/>
      <c r="D5" s="38"/>
      <c r="E5" s="38"/>
      <c r="F5" s="38"/>
      <c r="G5" s="38"/>
      <c r="H5" s="38"/>
    </row>
    <row r="6" spans="1:9" s="6" customFormat="1" ht="24" customHeight="1" x14ac:dyDescent="0.3">
      <c r="A6" s="5"/>
      <c r="B6" s="39">
        <f t="array" ref="B6:H6">DaysAndWeeks+DATE(CalendarYear,7,1)-WEEKDAY(DATE(CalendarYear,7,1),(WeekStart="Monday")+1)+8</f>
        <v>44017</v>
      </c>
      <c r="C6" s="39">
        <v>44018</v>
      </c>
      <c r="D6" s="39">
        <v>44019</v>
      </c>
      <c r="E6" s="39">
        <v>44020</v>
      </c>
      <c r="F6" s="39">
        <v>44021</v>
      </c>
      <c r="G6" s="39">
        <v>44022</v>
      </c>
      <c r="H6" s="39">
        <v>44023</v>
      </c>
    </row>
    <row r="7" spans="1:9" s="18" customFormat="1" ht="56.1" customHeight="1" x14ac:dyDescent="0.3">
      <c r="A7" s="17"/>
      <c r="B7" s="37"/>
      <c r="C7" s="37"/>
      <c r="D7" s="37"/>
      <c r="E7" s="37"/>
      <c r="F7" s="37"/>
      <c r="G7" s="37"/>
      <c r="H7" s="37"/>
    </row>
    <row r="8" spans="1:9" s="6" customFormat="1" ht="24" customHeight="1" x14ac:dyDescent="0.3">
      <c r="A8" s="5"/>
      <c r="B8" s="40">
        <f t="array" ref="B8:H8">DaysAndWeeks+DATE(CalendarYear,7,1)-WEEKDAY(DATE(CalendarYear,7,1),(WeekStart="Monday")+1)+15</f>
        <v>44024</v>
      </c>
      <c r="C8" s="40">
        <v>44025</v>
      </c>
      <c r="D8" s="40">
        <v>44026</v>
      </c>
      <c r="E8" s="40">
        <v>44027</v>
      </c>
      <c r="F8" s="40">
        <v>44028</v>
      </c>
      <c r="G8" s="40">
        <v>44029</v>
      </c>
      <c r="H8" s="40">
        <v>44030</v>
      </c>
    </row>
    <row r="9" spans="1:9" s="18" customFormat="1" ht="56.1" customHeight="1" x14ac:dyDescent="0.3">
      <c r="A9" s="17"/>
      <c r="B9" s="38"/>
      <c r="C9" s="38"/>
      <c r="D9" s="38"/>
      <c r="E9" s="38"/>
      <c r="F9" s="38"/>
      <c r="G9" s="38"/>
      <c r="H9" s="38"/>
    </row>
    <row r="10" spans="1:9" s="6" customFormat="1" ht="24" customHeight="1" x14ac:dyDescent="0.3">
      <c r="A10" s="5"/>
      <c r="B10" s="39">
        <f t="array" ref="B10:H10">DaysAndWeeks+DATE(CalendarYear,7,1)-WEEKDAY(DATE(CalendarYear,7,1),(WeekStart="Monday")+1)+22</f>
        <v>44031</v>
      </c>
      <c r="C10" s="39">
        <v>44032</v>
      </c>
      <c r="D10" s="39">
        <v>44033</v>
      </c>
      <c r="E10" s="39">
        <v>44034</v>
      </c>
      <c r="F10" s="39">
        <v>44035</v>
      </c>
      <c r="G10" s="39">
        <v>44036</v>
      </c>
      <c r="H10" s="39">
        <v>44037</v>
      </c>
    </row>
    <row r="11" spans="1:9" s="18" customFormat="1" ht="56.1" customHeight="1" x14ac:dyDescent="0.3">
      <c r="A11" s="17"/>
      <c r="B11" s="37"/>
      <c r="C11" s="37"/>
      <c r="D11" s="37"/>
      <c r="E11" s="37"/>
      <c r="F11" s="37"/>
      <c r="G11" s="37"/>
      <c r="H11" s="37"/>
    </row>
    <row r="12" spans="1:9" s="6" customFormat="1" ht="24" customHeight="1" x14ac:dyDescent="0.3">
      <c r="A12" s="5"/>
      <c r="B12" s="40">
        <f t="array" ref="B12:H12">DaysAndWeeks+DATE(CalendarYear,7,1)-WEEKDAY(DATE(CalendarYear,7,1),(WeekStart="Monday")+1)+29</f>
        <v>44038</v>
      </c>
      <c r="C12" s="40">
        <v>44039</v>
      </c>
      <c r="D12" s="40">
        <v>44040</v>
      </c>
      <c r="E12" s="40">
        <v>44041</v>
      </c>
      <c r="F12" s="40">
        <v>44042</v>
      </c>
      <c r="G12" s="40">
        <v>44043</v>
      </c>
      <c r="H12" s="40">
        <v>44044</v>
      </c>
    </row>
    <row r="13" spans="1:9" s="18" customFormat="1" ht="56.1" customHeight="1" x14ac:dyDescent="0.3">
      <c r="A13" s="17"/>
      <c r="B13" s="38"/>
      <c r="C13" s="38"/>
      <c r="D13" s="38"/>
      <c r="E13" s="38"/>
      <c r="F13" s="38"/>
      <c r="G13" s="38"/>
      <c r="H13" s="38"/>
    </row>
    <row r="14" spans="1:9" s="6" customFormat="1" ht="24" customHeight="1" x14ac:dyDescent="0.3">
      <c r="A14" s="5"/>
      <c r="B14" s="39">
        <f t="array" ref="B14:C14">DaysAndWeeks+DATE(CalendarYear,7,1)-WEEKDAY(DATE(CalendarYear,7,1),(WeekStart="Monday")+1)+36</f>
        <v>44045</v>
      </c>
      <c r="C14" s="39">
        <v>44046</v>
      </c>
      <c r="D14" s="58" t="s">
        <v>1</v>
      </c>
      <c r="E14" s="58"/>
      <c r="F14" s="58"/>
      <c r="G14" s="58"/>
      <c r="H14" s="59"/>
    </row>
    <row r="15" spans="1:9" s="18" customFormat="1" ht="56.1" customHeight="1" x14ac:dyDescent="0.3">
      <c r="A15" s="17"/>
      <c r="B15" s="37"/>
      <c r="C15" s="37"/>
      <c r="D15" s="60"/>
      <c r="E15" s="60"/>
      <c r="F15" s="60"/>
      <c r="G15" s="60"/>
      <c r="H15" s="61"/>
    </row>
  </sheetData>
  <mergeCells count="3">
    <mergeCell ref="B2:D2"/>
    <mergeCell ref="D14:H14"/>
    <mergeCell ref="D15:H15"/>
  </mergeCells>
  <conditionalFormatting sqref="B12:H12 B14:C14">
    <cfRule type="expression" dxfId="11" priority="2">
      <formula>AND(DAY(B12)&gt;=1,DAY(B12)&lt;=15)</formula>
    </cfRule>
  </conditionalFormatting>
  <conditionalFormatting sqref="B4:G4">
    <cfRule type="expression" dxfId="10" priority="1">
      <formula>DAY(B4)&gt;8</formula>
    </cfRule>
  </conditionalFormatting>
  <dataValidations count="8">
    <dataValidation allowBlank="1" showInputMessage="1" showErrorMessage="1" prompt="Automatically determined weekday" sqref="C3:H3"/>
    <dataValidation allowBlank="1" showInputMessage="1" showErrorMessage="1" prompt="July month calendar" sqref="A1"/>
    <dataValidation allowBlank="1" showInputMessage="1" showErrorMessage="1" prompt="The year in this cell is automatically updated based on year entered in January worksheet. Calendar below has dates for previous and next month with lighter font shade" sqref="B2:D2"/>
    <dataValidation allowBlank="1" showInputMessage="1" showErrorMessage="1" prompt="This row &amp; rows 6, 8, 10, 12 &amp; 14 contain calendar days of the week. If this cell doesn’t contain the number 1, then it is a day from the previous month. Enter notes in cell D15." sqref="B4"/>
    <dataValidation allowBlank="1" showInputMessage="1" showErrorMessage="1" prompt="This row &amp; rows 7, 9, 11, 13, &amp; 15 are cells for entering daily notes related to the calendar day in the cell above." sqref="B5"/>
    <dataValidation allowBlank="1" showInputMessage="1" prompt="Enter monthly Notes in this cell" sqref="D15:H15"/>
    <dataValidation allowBlank="1" showInputMessage="1" prompt="Enter monthly Notes in cell below" sqref="D14:H14"/>
    <dataValidation allowBlank="1" showInputMessage="1" showErrorMessage="1" prompt="This row contains weekday names for this calendar. This cell contains the starting day of the week. To change week start day, select a new weekday in January worksheet cell L5." sqref="B3"/>
  </dataValidations>
  <printOptions horizontalCentered="1"/>
  <pageMargins left="0.25" right="0.25" top="0.5" bottom="0.5" header="0.3" footer="0.3"/>
  <pageSetup orientation="landscape" r:id="rId1"/>
  <headerFooter differentFirst="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>
    <tabColor theme="7" tint="0.59999389629810485"/>
    <pageSetUpPr fitToPage="1"/>
  </sheetPr>
  <dimension ref="A1:I15"/>
  <sheetViews>
    <sheetView showGridLines="0" showRowColHeaders="0" workbookViewId="0"/>
  </sheetViews>
  <sheetFormatPr defaultColWidth="8.75" defaultRowHeight="16.5" x14ac:dyDescent="0.3"/>
  <cols>
    <col min="1" max="1" width="1.625" style="1" customWidth="1"/>
    <col min="2" max="8" width="16.625" style="1" customWidth="1"/>
    <col min="9" max="9" width="1.625" style="2" customWidth="1"/>
    <col min="10" max="10" width="8.625" style="2" customWidth="1"/>
    <col min="11" max="16384" width="8.75" style="2"/>
  </cols>
  <sheetData>
    <row r="1" spans="1:9" ht="9" customHeight="1" x14ac:dyDescent="0.3">
      <c r="I1" s="2" t="s">
        <v>2</v>
      </c>
    </row>
    <row r="2" spans="1:9" ht="96" customHeight="1" x14ac:dyDescent="0.3">
      <c r="B2" s="57" t="str">
        <f>"August "&amp;CalendarYear</f>
        <v>August 2020</v>
      </c>
      <c r="C2" s="57"/>
      <c r="D2" s="57"/>
      <c r="E2" s="3"/>
      <c r="F2" s="3"/>
      <c r="G2" s="3"/>
      <c r="H2" s="4"/>
    </row>
    <row r="3" spans="1:9" s="13" customFormat="1" ht="24" customHeight="1" x14ac:dyDescent="0.3">
      <c r="A3" s="12"/>
      <c r="B3" s="33" t="str">
        <f>WeekStart</f>
        <v>Sunday</v>
      </c>
      <c r="C3" s="34" t="str">
        <f t="shared" ref="C3:H3" si="0">TEXT(C4,"dddd")</f>
        <v>Monday</v>
      </c>
      <c r="D3" s="34" t="str">
        <f t="shared" si="0"/>
        <v>Tuesday</v>
      </c>
      <c r="E3" s="34" t="str">
        <f t="shared" si="0"/>
        <v>Wednesday</v>
      </c>
      <c r="F3" s="34" t="str">
        <f t="shared" si="0"/>
        <v>Thursday</v>
      </c>
      <c r="G3" s="34" t="str">
        <f t="shared" si="0"/>
        <v>Friday</v>
      </c>
      <c r="H3" s="35" t="str">
        <f t="shared" si="0"/>
        <v>Saturday</v>
      </c>
    </row>
    <row r="4" spans="1:9" s="6" customFormat="1" ht="24" customHeight="1" x14ac:dyDescent="0.3">
      <c r="A4" s="5"/>
      <c r="B4" s="36">
        <f t="array" ref="B4:H4">DaysAndWeeks+DATE(CalendarYear,8,1)-WEEKDAY(DATE(CalendarYear,8,1),(WeekStart="Monday")+1)+1</f>
        <v>44038</v>
      </c>
      <c r="C4" s="36">
        <v>44039</v>
      </c>
      <c r="D4" s="36">
        <v>44040</v>
      </c>
      <c r="E4" s="36">
        <v>44041</v>
      </c>
      <c r="F4" s="36">
        <v>44042</v>
      </c>
      <c r="G4" s="36">
        <v>44043</v>
      </c>
      <c r="H4" s="36">
        <v>44044</v>
      </c>
    </row>
    <row r="5" spans="1:9" s="18" customFormat="1" ht="56.1" customHeight="1" x14ac:dyDescent="0.3">
      <c r="A5" s="17"/>
      <c r="B5" s="38"/>
      <c r="C5" s="38"/>
      <c r="D5" s="38"/>
      <c r="E5" s="38"/>
      <c r="F5" s="38"/>
      <c r="G5" s="38"/>
      <c r="H5" s="38"/>
    </row>
    <row r="6" spans="1:9" s="6" customFormat="1" ht="24" customHeight="1" x14ac:dyDescent="0.3">
      <c r="A6" s="5"/>
      <c r="B6" s="39">
        <f t="array" ref="B6:H6">DaysAndWeeks+DATE(CalendarYear,8,1)-WEEKDAY(DATE(CalendarYear,8,1),(WeekStart="Monday")+1)+8</f>
        <v>44045</v>
      </c>
      <c r="C6" s="39">
        <v>44046</v>
      </c>
      <c r="D6" s="39">
        <v>44047</v>
      </c>
      <c r="E6" s="39">
        <v>44048</v>
      </c>
      <c r="F6" s="39">
        <v>44049</v>
      </c>
      <c r="G6" s="39">
        <v>44050</v>
      </c>
      <c r="H6" s="39">
        <v>44051</v>
      </c>
    </row>
    <row r="7" spans="1:9" s="18" customFormat="1" ht="56.1" customHeight="1" x14ac:dyDescent="0.3">
      <c r="A7" s="17"/>
      <c r="B7" s="37"/>
      <c r="C7" s="37"/>
      <c r="D7" s="37"/>
      <c r="E7" s="37"/>
      <c r="F7" s="37"/>
      <c r="G7" s="37"/>
      <c r="H7" s="37"/>
    </row>
    <row r="8" spans="1:9" s="6" customFormat="1" ht="24" customHeight="1" x14ac:dyDescent="0.3">
      <c r="A8" s="5"/>
      <c r="B8" s="40">
        <f t="array" ref="B8:H8">DaysAndWeeks+DATE(CalendarYear,8,1)-WEEKDAY(DATE(CalendarYear,8,1),(WeekStart="Monday")+1)+15</f>
        <v>44052</v>
      </c>
      <c r="C8" s="40">
        <v>44053</v>
      </c>
      <c r="D8" s="40">
        <v>44054</v>
      </c>
      <c r="E8" s="40">
        <v>44055</v>
      </c>
      <c r="F8" s="40">
        <v>44056</v>
      </c>
      <c r="G8" s="40">
        <v>44057</v>
      </c>
      <c r="H8" s="40">
        <v>44058</v>
      </c>
    </row>
    <row r="9" spans="1:9" s="18" customFormat="1" ht="56.1" customHeight="1" x14ac:dyDescent="0.3">
      <c r="A9" s="17"/>
      <c r="B9" s="38"/>
      <c r="C9" s="38"/>
      <c r="D9" s="38"/>
      <c r="E9" s="38"/>
      <c r="F9" s="38"/>
      <c r="G9" s="38"/>
      <c r="H9" s="38"/>
    </row>
    <row r="10" spans="1:9" s="6" customFormat="1" ht="24" customHeight="1" x14ac:dyDescent="0.3">
      <c r="A10" s="5"/>
      <c r="B10" s="39">
        <f t="array" ref="B10:H10">DaysAndWeeks+DATE(CalendarYear,8,1)-WEEKDAY(DATE(CalendarYear,8,1),(WeekStart="Monday")+1)+22</f>
        <v>44059</v>
      </c>
      <c r="C10" s="39">
        <v>44060</v>
      </c>
      <c r="D10" s="39">
        <v>44061</v>
      </c>
      <c r="E10" s="39">
        <v>44062</v>
      </c>
      <c r="F10" s="39">
        <v>44063</v>
      </c>
      <c r="G10" s="39">
        <v>44064</v>
      </c>
      <c r="H10" s="39">
        <v>44065</v>
      </c>
    </row>
    <row r="11" spans="1:9" s="18" customFormat="1" ht="56.1" customHeight="1" x14ac:dyDescent="0.3">
      <c r="A11" s="17"/>
      <c r="B11" s="37"/>
      <c r="C11" s="37"/>
      <c r="D11" s="37"/>
      <c r="E11" s="37"/>
      <c r="F11" s="37"/>
      <c r="G11" s="37"/>
      <c r="H11" s="37"/>
    </row>
    <row r="12" spans="1:9" s="6" customFormat="1" ht="24" customHeight="1" x14ac:dyDescent="0.3">
      <c r="A12" s="5"/>
      <c r="B12" s="40">
        <f t="array" ref="B12:H12">DaysAndWeeks+DATE(CalendarYear,8,1)-WEEKDAY(DATE(CalendarYear,8,1),(WeekStart="Monday")+1)+29</f>
        <v>44066</v>
      </c>
      <c r="C12" s="40">
        <v>44067</v>
      </c>
      <c r="D12" s="40">
        <v>44068</v>
      </c>
      <c r="E12" s="40">
        <v>44069</v>
      </c>
      <c r="F12" s="40">
        <v>44070</v>
      </c>
      <c r="G12" s="40">
        <v>44071</v>
      </c>
      <c r="H12" s="40">
        <v>44072</v>
      </c>
    </row>
    <row r="13" spans="1:9" s="18" customFormat="1" ht="56.1" customHeight="1" x14ac:dyDescent="0.3">
      <c r="A13" s="17"/>
      <c r="B13" s="38"/>
      <c r="C13" s="38"/>
      <c r="D13" s="38"/>
      <c r="E13" s="38"/>
      <c r="F13" s="38"/>
      <c r="G13" s="38"/>
      <c r="H13" s="38"/>
    </row>
    <row r="14" spans="1:9" s="6" customFormat="1" ht="24" customHeight="1" x14ac:dyDescent="0.3">
      <c r="A14" s="5"/>
      <c r="B14" s="39">
        <f t="array" ref="B14:C14">DaysAndWeeks+DATE(CalendarYear,8,1)-WEEKDAY(DATE(CalendarYear,8,1),(WeekStart="Monday")+1)+36</f>
        <v>44073</v>
      </c>
      <c r="C14" s="39">
        <v>44074</v>
      </c>
      <c r="D14" s="58" t="s">
        <v>1</v>
      </c>
      <c r="E14" s="58"/>
      <c r="F14" s="58"/>
      <c r="G14" s="58"/>
      <c r="H14" s="59"/>
    </row>
    <row r="15" spans="1:9" s="18" customFormat="1" ht="56.1" customHeight="1" x14ac:dyDescent="0.3">
      <c r="A15" s="17"/>
      <c r="B15" s="37"/>
      <c r="C15" s="37"/>
      <c r="D15" s="60"/>
      <c r="E15" s="60"/>
      <c r="F15" s="60"/>
      <c r="G15" s="60"/>
      <c r="H15" s="61"/>
    </row>
  </sheetData>
  <mergeCells count="3">
    <mergeCell ref="B2:D2"/>
    <mergeCell ref="D14:H14"/>
    <mergeCell ref="D15:H15"/>
  </mergeCells>
  <conditionalFormatting sqref="B12:H12 B14:C14">
    <cfRule type="expression" dxfId="9" priority="2">
      <formula>AND(DAY(B12)&gt;=1,DAY(B12)&lt;=15)</formula>
    </cfRule>
  </conditionalFormatting>
  <conditionalFormatting sqref="B4:G4">
    <cfRule type="expression" dxfId="8" priority="1">
      <formula>DAY(B4)&gt;8</formula>
    </cfRule>
  </conditionalFormatting>
  <dataValidations count="8">
    <dataValidation allowBlank="1" showInputMessage="1" showErrorMessage="1" prompt="Automatically determined weekday" sqref="C3:H3"/>
    <dataValidation allowBlank="1" showInputMessage="1" showErrorMessage="1" prompt="The year in this cell is automatically updated based on year entered in January worksheet. Calendar below has dates for previous and next month with lighter font shade" sqref="B2:D2"/>
    <dataValidation allowBlank="1" showInputMessage="1" showErrorMessage="1" prompt="August month calendar" sqref="A1"/>
    <dataValidation allowBlank="1" showInputMessage="1" showErrorMessage="1" prompt="This row contains weekday names for this calendar. This cell contains the starting day of the week. To change week start day, select a new weekday in January worksheet cell L5." sqref="B3"/>
    <dataValidation allowBlank="1" showInputMessage="1" prompt="Enter monthly Notes in cell below" sqref="D14:H14"/>
    <dataValidation allowBlank="1" showInputMessage="1" prompt="Enter monthly Notes in this cell" sqref="D15:H15"/>
    <dataValidation allowBlank="1" showInputMessage="1" showErrorMessage="1" prompt="This row &amp; rows 7, 9, 11, 13, &amp; 15 are cells for entering daily notes related to the calendar day in the cell above." sqref="B5"/>
    <dataValidation allowBlank="1" showInputMessage="1" showErrorMessage="1" prompt="This row &amp; rows 6, 8, 10, 12 &amp; 14 contain calendar days of the week. If this cell doesn’t contain the number 1, then it is a day from the previous month. Enter notes in cell D15." sqref="B4"/>
  </dataValidations>
  <printOptions horizontalCentered="1"/>
  <pageMargins left="0.25" right="0.25" top="0.5" bottom="0.5" header="0.3" footer="0.3"/>
  <pageSetup orientation="landscape" r:id="rId1"/>
  <headerFooter differentFirst="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>
    <tabColor theme="5" tint="0.59999389629810485"/>
    <pageSetUpPr fitToPage="1"/>
  </sheetPr>
  <dimension ref="A1:I15"/>
  <sheetViews>
    <sheetView showGridLines="0" showRowColHeaders="0" zoomScaleNormal="100" workbookViewId="0"/>
  </sheetViews>
  <sheetFormatPr defaultColWidth="8.75" defaultRowHeight="16.5" x14ac:dyDescent="0.3"/>
  <cols>
    <col min="1" max="1" width="1.625" style="1" customWidth="1"/>
    <col min="2" max="8" width="16.625" style="1" customWidth="1"/>
    <col min="9" max="9" width="1.625" style="2" customWidth="1"/>
    <col min="10" max="10" width="8.625" style="2" customWidth="1"/>
    <col min="11" max="16384" width="8.75" style="2"/>
  </cols>
  <sheetData>
    <row r="1" spans="1:9" ht="9" customHeight="1" x14ac:dyDescent="0.3">
      <c r="I1" s="2" t="s">
        <v>2</v>
      </c>
    </row>
    <row r="2" spans="1:9" ht="96" customHeight="1" x14ac:dyDescent="0.3">
      <c r="B2" s="62" t="str">
        <f>"September "&amp;CalendarYear</f>
        <v>September 2020</v>
      </c>
      <c r="C2" s="62"/>
      <c r="D2" s="62"/>
      <c r="E2" s="3"/>
      <c r="F2" s="3"/>
      <c r="G2" s="3"/>
      <c r="H2" s="4"/>
    </row>
    <row r="3" spans="1:9" s="13" customFormat="1" ht="24" customHeight="1" x14ac:dyDescent="0.3">
      <c r="A3" s="12"/>
      <c r="B3" s="22" t="str">
        <f>WeekStart</f>
        <v>Sunday</v>
      </c>
      <c r="C3" s="23" t="str">
        <f t="shared" ref="C3:H3" si="0">TEXT(C4,"dddd")</f>
        <v>Monday</v>
      </c>
      <c r="D3" s="23" t="str">
        <f t="shared" si="0"/>
        <v>Tuesday</v>
      </c>
      <c r="E3" s="23" t="str">
        <f t="shared" si="0"/>
        <v>Wednesday</v>
      </c>
      <c r="F3" s="23" t="str">
        <f t="shared" si="0"/>
        <v>Thursday</v>
      </c>
      <c r="G3" s="23" t="str">
        <f t="shared" si="0"/>
        <v>Friday</v>
      </c>
      <c r="H3" s="24" t="str">
        <f t="shared" si="0"/>
        <v>Saturday</v>
      </c>
    </row>
    <row r="4" spans="1:9" s="6" customFormat="1" ht="24" customHeight="1" x14ac:dyDescent="0.3">
      <c r="A4" s="5"/>
      <c r="B4" s="41">
        <f t="array" ref="B4:H4">DaysAndWeeks+DATE(CalendarYear,9,1)-WEEKDAY(DATE(CalendarYear,9,1),(WeekStart="Monday")+1)+1</f>
        <v>44073</v>
      </c>
      <c r="C4" s="41">
        <v>44074</v>
      </c>
      <c r="D4" s="41">
        <v>44075</v>
      </c>
      <c r="E4" s="41">
        <v>44076</v>
      </c>
      <c r="F4" s="41">
        <v>44077</v>
      </c>
      <c r="G4" s="41">
        <v>44078</v>
      </c>
      <c r="H4" s="41">
        <v>44079</v>
      </c>
    </row>
    <row r="5" spans="1:9" s="18" customFormat="1" ht="56.1" customHeight="1" x14ac:dyDescent="0.3">
      <c r="A5" s="17"/>
      <c r="B5" s="43"/>
      <c r="C5" s="43"/>
      <c r="D5" s="43"/>
      <c r="E5" s="43"/>
      <c r="F5" s="43"/>
      <c r="G5" s="43"/>
      <c r="H5" s="43"/>
    </row>
    <row r="6" spans="1:9" s="6" customFormat="1" ht="24" customHeight="1" x14ac:dyDescent="0.3">
      <c r="A6" s="5"/>
      <c r="B6" s="44">
        <f t="array" ref="B6:H6">DaysAndWeeks+DATE(CalendarYear,9,1)-WEEKDAY(DATE(CalendarYear,9,1),(WeekStart="Monday")+1)+8</f>
        <v>44080</v>
      </c>
      <c r="C6" s="44">
        <v>44081</v>
      </c>
      <c r="D6" s="44">
        <v>44082</v>
      </c>
      <c r="E6" s="44">
        <v>44083</v>
      </c>
      <c r="F6" s="44">
        <v>44084</v>
      </c>
      <c r="G6" s="44">
        <v>44085</v>
      </c>
      <c r="H6" s="44">
        <v>44086</v>
      </c>
    </row>
    <row r="7" spans="1:9" s="18" customFormat="1" ht="56.1" customHeight="1" x14ac:dyDescent="0.3">
      <c r="A7" s="17"/>
      <c r="B7" s="42"/>
      <c r="C7" s="42"/>
      <c r="D7" s="42"/>
      <c r="E7" s="42"/>
      <c r="F7" s="42"/>
      <c r="G7" s="42"/>
      <c r="H7" s="42"/>
    </row>
    <row r="8" spans="1:9" s="6" customFormat="1" ht="24" customHeight="1" x14ac:dyDescent="0.3">
      <c r="A8" s="5"/>
      <c r="B8" s="45">
        <f t="array" ref="B8:H8">DaysAndWeeks+DATE(CalendarYear,9,1)-WEEKDAY(DATE(CalendarYear,9,1),(WeekStart="Monday")+1)+15</f>
        <v>44087</v>
      </c>
      <c r="C8" s="45">
        <v>44088</v>
      </c>
      <c r="D8" s="45">
        <v>44089</v>
      </c>
      <c r="E8" s="45">
        <v>44090</v>
      </c>
      <c r="F8" s="45">
        <v>44091</v>
      </c>
      <c r="G8" s="45">
        <v>44092</v>
      </c>
      <c r="H8" s="45">
        <v>44093</v>
      </c>
    </row>
    <row r="9" spans="1:9" s="18" customFormat="1" ht="56.1" customHeight="1" x14ac:dyDescent="0.3">
      <c r="A9" s="17"/>
      <c r="B9" s="43"/>
      <c r="C9" s="43"/>
      <c r="D9" s="43"/>
      <c r="E9" s="43"/>
      <c r="F9" s="43"/>
      <c r="G9" s="43"/>
      <c r="H9" s="43"/>
    </row>
    <row r="10" spans="1:9" s="6" customFormat="1" ht="24" customHeight="1" x14ac:dyDescent="0.3">
      <c r="A10" s="5"/>
      <c r="B10" s="44">
        <f t="array" ref="B10:H10">DaysAndWeeks+DATE(CalendarYear,9,1)-WEEKDAY(DATE(CalendarYear,9,1),(WeekStart="Monday")+1)+22</f>
        <v>44094</v>
      </c>
      <c r="C10" s="44">
        <v>44095</v>
      </c>
      <c r="D10" s="44">
        <v>44096</v>
      </c>
      <c r="E10" s="44">
        <v>44097</v>
      </c>
      <c r="F10" s="44">
        <v>44098</v>
      </c>
      <c r="G10" s="44">
        <v>44099</v>
      </c>
      <c r="H10" s="44">
        <v>44100</v>
      </c>
    </row>
    <row r="11" spans="1:9" s="18" customFormat="1" ht="56.1" customHeight="1" x14ac:dyDescent="0.3">
      <c r="A11" s="17"/>
      <c r="B11" s="42"/>
      <c r="C11" s="42"/>
      <c r="D11" s="42"/>
      <c r="E11" s="42"/>
      <c r="F11" s="42"/>
      <c r="G11" s="42"/>
      <c r="H11" s="42"/>
    </row>
    <row r="12" spans="1:9" s="6" customFormat="1" ht="24" customHeight="1" x14ac:dyDescent="0.3">
      <c r="A12" s="5"/>
      <c r="B12" s="45">
        <f t="array" ref="B12:H12">DaysAndWeeks+DATE(CalendarYear,9,1)-WEEKDAY(DATE(CalendarYear,9,1),(WeekStart="Monday")+1)+29</f>
        <v>44101</v>
      </c>
      <c r="C12" s="45">
        <v>44102</v>
      </c>
      <c r="D12" s="45">
        <v>44103</v>
      </c>
      <c r="E12" s="45">
        <v>44104</v>
      </c>
      <c r="F12" s="45">
        <v>44105</v>
      </c>
      <c r="G12" s="45">
        <v>44106</v>
      </c>
      <c r="H12" s="45">
        <v>44107</v>
      </c>
    </row>
    <row r="13" spans="1:9" s="18" customFormat="1" ht="56.1" customHeight="1" x14ac:dyDescent="0.3">
      <c r="A13" s="17"/>
      <c r="B13" s="43"/>
      <c r="C13" s="43"/>
      <c r="D13" s="43"/>
      <c r="E13" s="43"/>
      <c r="F13" s="43"/>
      <c r="G13" s="43"/>
      <c r="H13" s="43"/>
    </row>
    <row r="14" spans="1:9" s="6" customFormat="1" ht="24" customHeight="1" x14ac:dyDescent="0.3">
      <c r="A14" s="5"/>
      <c r="B14" s="44">
        <f t="array" ref="B14:C14">DaysAndWeeks+DATE(CalendarYear,9,1)-WEEKDAY(DATE(CalendarYear,9,1),(WeekStart="Monday")+1)+36</f>
        <v>44108</v>
      </c>
      <c r="C14" s="44">
        <v>44109</v>
      </c>
      <c r="D14" s="63" t="s">
        <v>1</v>
      </c>
      <c r="E14" s="63"/>
      <c r="F14" s="63"/>
      <c r="G14" s="63"/>
      <c r="H14" s="64"/>
    </row>
    <row r="15" spans="1:9" s="18" customFormat="1" ht="56.1" customHeight="1" x14ac:dyDescent="0.3">
      <c r="A15" s="17"/>
      <c r="B15" s="42"/>
      <c r="C15" s="42"/>
      <c r="D15" s="65"/>
      <c r="E15" s="65"/>
      <c r="F15" s="65"/>
      <c r="G15" s="65"/>
      <c r="H15" s="66"/>
    </row>
  </sheetData>
  <mergeCells count="3">
    <mergeCell ref="B2:D2"/>
    <mergeCell ref="D14:H14"/>
    <mergeCell ref="D15:H15"/>
  </mergeCells>
  <conditionalFormatting sqref="B12:H12 B14:C14">
    <cfRule type="expression" dxfId="7" priority="2">
      <formula>AND(DAY(B12)&gt;=1,DAY(B12)&lt;=15)</formula>
    </cfRule>
  </conditionalFormatting>
  <conditionalFormatting sqref="B4:G4">
    <cfRule type="expression" dxfId="6" priority="1">
      <formula>DAY(B4)&gt;8</formula>
    </cfRule>
  </conditionalFormatting>
  <dataValidations count="8">
    <dataValidation allowBlank="1" showInputMessage="1" showErrorMessage="1" prompt="Automatically determined weekday" sqref="C3:H3"/>
    <dataValidation allowBlank="1" showInputMessage="1" showErrorMessage="1" prompt="The year in this cell is automatically updated based on year entered in January worksheet. Calendar below has dates for previous and next month with lighter font shade" sqref="B2:D2"/>
    <dataValidation allowBlank="1" showInputMessage="1" showErrorMessage="1" prompt="September month calendar" sqref="A1"/>
    <dataValidation allowBlank="1" showInputMessage="1" showErrorMessage="1" prompt="This row &amp; rows 6, 8, 10, 12 &amp; 14 contain calendar days of the week. If this cell doesn’t contain the number 1, then it is a day from the previous month. Enter notes in cell D15." sqref="B4"/>
    <dataValidation allowBlank="1" showInputMessage="1" showErrorMessage="1" prompt="This row &amp; rows 7, 9, 11, 13, &amp; 15 are cells for entering daily notes related to the calendar day in the cell above." sqref="B5"/>
    <dataValidation allowBlank="1" showInputMessage="1" prompt="Enter monthly Notes in this cell" sqref="D15:H15"/>
    <dataValidation allowBlank="1" showInputMessage="1" prompt="Enter monthly Notes in cell below" sqref="D14:H14"/>
    <dataValidation allowBlank="1" showInputMessage="1" showErrorMessage="1" prompt="This row contains weekday names for this calendar. This cell contains the starting day of the week. To change week start day, select a new weekday in January worksheet cell L5." sqref="B3"/>
  </dataValidations>
  <printOptions horizontalCentered="1"/>
  <pageMargins left="0.25" right="0.25" top="0.5" bottom="0.5" header="0.3" footer="0.3"/>
  <pageSetup orientation="landscape" r:id="rId1"/>
  <headerFooter differentFirst="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MediaServiceKeyPoints xmlns="71af3243-3dd4-4a8d-8c0d-dd76da1f02a5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F111ED35F8CC479449609E8A0923A6" ma:contentTypeVersion="10" ma:contentTypeDescription="Create a new document." ma:contentTypeScope="" ma:versionID="e39e7e9e36de66d473ce04bb4ab2dbb8">
  <xsd:schema xmlns:xsd="http://www.w3.org/2001/XMLSchema" xmlns:xs="http://www.w3.org/2001/XMLSchema" xmlns:p="http://schemas.microsoft.com/office/2006/metadata/properties" xmlns:ns2="71af3243-3dd4-4a8d-8c0d-dd76da1f02a5" xmlns:ns3="16c05727-aa75-4e4a-9b5f-8a80a1165891" targetNamespace="http://schemas.microsoft.com/office/2006/metadata/properties" ma:root="true" ma:fieldsID="19dc5994665da46609c24125788630d8" ns2:_="" ns3:_="">
    <xsd:import namespace="71af3243-3dd4-4a8d-8c0d-dd76da1f02a5"/>
    <xsd:import namespace="16c05727-aa75-4e4a-9b5f-8a80a116589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CR" minOccurs="0"/>
                <xsd:element ref="ns2:MediaServiceAutoTags" minOccurs="0"/>
                <xsd:element ref="ns2:MediaServiceEventHashCode" minOccurs="0"/>
                <xsd:element ref="ns2:MediaServiceGenerationTime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1af3243-3dd4-4a8d-8c0d-dd76da1f02a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CR" ma:index="10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AutoTags" ma:index="11" nillable="true" ma:displayName="MediaServiceAutoTags" ma:internalName="MediaServiceAutoTags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fals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6c05727-aa75-4e4a-9b5f-8a80a1165891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9B8A745B-63BA-4F9A-A6E5-C457B3F40DFD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A6B20271-DBF4-4EBA-824D-0E74CCAA174D}">
  <ds:schemaRefs>
    <ds:schemaRef ds:uri="http://schemas.microsoft.com/office/2006/metadata/properties"/>
    <ds:schemaRef ds:uri="http://schemas.microsoft.com/office/infopath/2007/PartnerControls"/>
    <ds:schemaRef ds:uri="71af3243-3dd4-4a8d-8c0d-dd76da1f02a5"/>
  </ds:schemaRefs>
</ds:datastoreItem>
</file>

<file path=customXml/itemProps3.xml><?xml version="1.0" encoding="utf-8"?>
<ds:datastoreItem xmlns:ds="http://schemas.openxmlformats.org/officeDocument/2006/customXml" ds:itemID="{CD1B5DC0-C7DA-4FC0-BFE2-1D1407D5E72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1af3243-3dd4-4a8d-8c0d-dd76da1f02a5"/>
    <ds:schemaRef ds:uri="16c05727-aa75-4e4a-9b5f-8a80a116589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12</vt:i4>
      </vt:variant>
      <vt:variant>
        <vt:lpstr>Named Ranges</vt:lpstr>
      </vt:variant>
      <vt:variant>
        <vt:i4>39</vt:i4>
      </vt:variant>
    </vt:vector>
  </HeadingPairs>
  <TitlesOfParts>
    <vt:vector size="51" baseType="lpstr">
      <vt:lpstr>January</vt:lpstr>
      <vt:lpstr>February</vt:lpstr>
      <vt:lpstr>March</vt:lpstr>
      <vt:lpstr>April</vt:lpstr>
      <vt:lpstr>May</vt:lpstr>
      <vt:lpstr>June</vt:lpstr>
      <vt:lpstr>July</vt:lpstr>
      <vt:lpstr>August</vt:lpstr>
      <vt:lpstr>September</vt:lpstr>
      <vt:lpstr>October</vt:lpstr>
      <vt:lpstr>November</vt:lpstr>
      <vt:lpstr>December</vt:lpstr>
      <vt:lpstr>CalendarYear</vt:lpstr>
      <vt:lpstr>ColumnTitleRegion1..H12.1</vt:lpstr>
      <vt:lpstr>ColumnTitleRegion1..H12.10</vt:lpstr>
      <vt:lpstr>ColumnTitleRegion1..H12.11</vt:lpstr>
      <vt:lpstr>ColumnTitleRegion1..H12.12</vt:lpstr>
      <vt:lpstr>ColumnTitleRegion1..H12.2</vt:lpstr>
      <vt:lpstr>ColumnTitleRegion1..H12.3</vt:lpstr>
      <vt:lpstr>ColumnTitleRegion1..H12.4</vt:lpstr>
      <vt:lpstr>ColumnTitleRegion1..H12.5</vt:lpstr>
      <vt:lpstr>ColumnTitleRegion1..H12.6</vt:lpstr>
      <vt:lpstr>ColumnTitleRegion1..H12.7</vt:lpstr>
      <vt:lpstr>ColumnTitleRegion1..H12.8</vt:lpstr>
      <vt:lpstr>ColumnTitleRegion1..H12.9</vt:lpstr>
      <vt:lpstr>ColumnTitleRegion2..C14.1</vt:lpstr>
      <vt:lpstr>ColumnTitleRegion2..C14.10</vt:lpstr>
      <vt:lpstr>ColumnTitleRegion2..C14.11</vt:lpstr>
      <vt:lpstr>ColumnTitleRegion2..C14.12</vt:lpstr>
      <vt:lpstr>ColumnTitleRegion2..C14.2</vt:lpstr>
      <vt:lpstr>ColumnTitleRegion2..C14.3</vt:lpstr>
      <vt:lpstr>ColumnTitleRegion2..C14.4</vt:lpstr>
      <vt:lpstr>ColumnTitleRegion2..C14.5</vt:lpstr>
      <vt:lpstr>ColumnTitleRegion2..C14.6</vt:lpstr>
      <vt:lpstr>ColumnTitleRegion2..C14.7</vt:lpstr>
      <vt:lpstr>ColumnTitleRegion2..C14.8</vt:lpstr>
      <vt:lpstr>ColumnTitleRegion2..C14.9</vt:lpstr>
      <vt:lpstr>April!Print_Area</vt:lpstr>
      <vt:lpstr>August!Print_Area</vt:lpstr>
      <vt:lpstr>December!Print_Area</vt:lpstr>
      <vt:lpstr>February!Print_Area</vt:lpstr>
      <vt:lpstr>January!Print_Area</vt:lpstr>
      <vt:lpstr>July!Print_Area</vt:lpstr>
      <vt:lpstr>June!Print_Area</vt:lpstr>
      <vt:lpstr>March!Print_Area</vt:lpstr>
      <vt:lpstr>May!Print_Area</vt:lpstr>
      <vt:lpstr>November!Print_Area</vt:lpstr>
      <vt:lpstr>October!Print_Area</vt:lpstr>
      <vt:lpstr>September!Print_Area</vt:lpstr>
      <vt:lpstr>RowTitleRegion1..K3</vt:lpstr>
      <vt:lpstr>WeekStart</vt:lpstr>
    </vt:vector>
  </TitlesOfParts>
  <LinksUpToDate>false</LinksUpToDate>
  <SharedDoc>false</SharedDoc>
  <HyperlinkBase/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lastModifiedBy/>
  <dcterms:created xsi:type="dcterms:W3CDTF">2018-10-01T01:21:37Z</dcterms:created>
  <dcterms:modified xsi:type="dcterms:W3CDTF">2025-03-16T06:34:50Z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0x01010079F111ED35F8CC479449609E8A0923A6</vt:lpwstr>
  </property>
</Properties>
</file>