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hudha\Desktop\"/>
    </mc:Choice>
  </mc:AlternateContent>
  <xr:revisionPtr revIDLastSave="0" documentId="8_{49421794-9A00-469A-BC87-2DDEE99E942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.ATOLL TRIP (MINISTER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4" i="1" l="1"/>
  <c r="G56" i="1" l="1"/>
  <c r="H56" i="1" s="1"/>
  <c r="K65" i="1" l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99" i="1" l="1"/>
  <c r="H99" i="1" s="1"/>
  <c r="I99" i="1"/>
  <c r="J99" i="1" s="1"/>
  <c r="K99" i="1"/>
  <c r="L99" i="1"/>
  <c r="G98" i="1"/>
  <c r="H98" i="1"/>
  <c r="I98" i="1"/>
  <c r="J98" i="1" s="1"/>
  <c r="K98" i="1"/>
  <c r="L98" i="1" s="1"/>
  <c r="G97" i="1"/>
  <c r="H97" i="1"/>
  <c r="I97" i="1"/>
  <c r="J97" i="1" s="1"/>
  <c r="M97" i="1" s="1"/>
  <c r="K97" i="1"/>
  <c r="L97" i="1"/>
  <c r="K96" i="1"/>
  <c r="L96" i="1"/>
  <c r="I96" i="1"/>
  <c r="J96" i="1" s="1"/>
  <c r="G96" i="1"/>
  <c r="H96" i="1" s="1"/>
  <c r="M96" i="1" s="1"/>
  <c r="M98" i="1" l="1"/>
  <c r="M99" i="1"/>
  <c r="K93" i="1"/>
  <c r="L93" i="1" s="1"/>
  <c r="K94" i="1"/>
  <c r="L94" i="1" s="1"/>
  <c r="K95" i="1"/>
  <c r="L95" i="1" s="1"/>
  <c r="K92" i="1"/>
  <c r="L92" i="1" s="1"/>
  <c r="I93" i="1"/>
  <c r="J93" i="1" s="1"/>
  <c r="I94" i="1"/>
  <c r="J94" i="1" s="1"/>
  <c r="I95" i="1"/>
  <c r="J95" i="1" s="1"/>
  <c r="I92" i="1"/>
  <c r="J92" i="1" s="1"/>
  <c r="G93" i="1"/>
  <c r="H93" i="1" s="1"/>
  <c r="M93" i="1" s="1"/>
  <c r="G94" i="1"/>
  <c r="H94" i="1" s="1"/>
  <c r="M94" i="1" s="1"/>
  <c r="G95" i="1"/>
  <c r="H95" i="1" s="1"/>
  <c r="M95" i="1" s="1"/>
  <c r="G92" i="1"/>
  <c r="H92" i="1" s="1"/>
  <c r="M92" i="1" s="1"/>
  <c r="G24" i="1"/>
  <c r="G23" i="1"/>
  <c r="J64" i="1"/>
  <c r="H66" i="1"/>
  <c r="H72" i="1"/>
  <c r="H74" i="1"/>
  <c r="H80" i="1"/>
  <c r="H82" i="1"/>
  <c r="H88" i="1"/>
  <c r="H64" i="1"/>
  <c r="L88" i="1"/>
  <c r="J88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H65" i="1"/>
  <c r="H67" i="1"/>
  <c r="H68" i="1"/>
  <c r="H69" i="1"/>
  <c r="H70" i="1"/>
  <c r="H71" i="1"/>
  <c r="H73" i="1"/>
  <c r="M73" i="1" s="1"/>
  <c r="H75" i="1"/>
  <c r="M75" i="1" s="1"/>
  <c r="H76" i="1"/>
  <c r="H77" i="1"/>
  <c r="H78" i="1"/>
  <c r="H79" i="1"/>
  <c r="M79" i="1" s="1"/>
  <c r="H81" i="1"/>
  <c r="H83" i="1"/>
  <c r="H84" i="1"/>
  <c r="H85" i="1"/>
  <c r="H86" i="1"/>
  <c r="H87" i="1"/>
  <c r="K57" i="1"/>
  <c r="L57" i="1" s="1"/>
  <c r="I57" i="1"/>
  <c r="J57" i="1" s="1"/>
  <c r="K56" i="1"/>
  <c r="L56" i="1" s="1"/>
  <c r="I56" i="1"/>
  <c r="J56" i="1" s="1"/>
  <c r="G57" i="1"/>
  <c r="H57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39" i="1"/>
  <c r="L39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23" i="1"/>
  <c r="L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23" i="1"/>
  <c r="J23" i="1" s="1"/>
  <c r="M87" i="1" l="1"/>
  <c r="M83" i="1"/>
  <c r="M71" i="1"/>
  <c r="M67" i="1"/>
  <c r="M66" i="1"/>
  <c r="M64" i="1"/>
  <c r="M84" i="1"/>
  <c r="M80" i="1"/>
  <c r="M76" i="1"/>
  <c r="M68" i="1"/>
  <c r="M88" i="1"/>
  <c r="M78" i="1"/>
  <c r="M82" i="1"/>
  <c r="M77" i="1"/>
  <c r="M72" i="1"/>
  <c r="M86" i="1"/>
  <c r="M81" i="1"/>
  <c r="M70" i="1"/>
  <c r="M65" i="1"/>
  <c r="M85" i="1"/>
  <c r="M74" i="1"/>
  <c r="M69" i="1"/>
  <c r="M57" i="1"/>
  <c r="M56" i="1"/>
  <c r="G16" i="1"/>
  <c r="H16" i="1" s="1"/>
  <c r="I16" i="1"/>
  <c r="J16" i="1" s="1"/>
  <c r="K16" i="1"/>
  <c r="L16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8" i="1"/>
  <c r="L18" i="1" s="1"/>
  <c r="K19" i="1"/>
  <c r="L19" i="1" s="1"/>
  <c r="K5" i="1"/>
  <c r="L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8" i="1"/>
  <c r="J18" i="1" s="1"/>
  <c r="I19" i="1"/>
  <c r="J19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" i="1"/>
  <c r="J5" i="1" s="1"/>
  <c r="H23" i="1"/>
  <c r="M23" i="1" s="1"/>
  <c r="H24" i="1"/>
  <c r="M24" i="1" s="1"/>
  <c r="G25" i="1"/>
  <c r="H25" i="1" s="1"/>
  <c r="M25" i="1" s="1"/>
  <c r="G26" i="1"/>
  <c r="H26" i="1" s="1"/>
  <c r="M26" i="1" s="1"/>
  <c r="G27" i="1"/>
  <c r="H27" i="1" s="1"/>
  <c r="M27" i="1" s="1"/>
  <c r="G28" i="1"/>
  <c r="H28" i="1" s="1"/>
  <c r="M28" i="1" s="1"/>
  <c r="G29" i="1"/>
  <c r="H29" i="1" s="1"/>
  <c r="M29" i="1" s="1"/>
  <c r="G30" i="1"/>
  <c r="H30" i="1" s="1"/>
  <c r="M30" i="1" s="1"/>
  <c r="G31" i="1"/>
  <c r="H31" i="1" s="1"/>
  <c r="M31" i="1" s="1"/>
  <c r="G32" i="1"/>
  <c r="H32" i="1" s="1"/>
  <c r="M32" i="1" s="1"/>
  <c r="G33" i="1"/>
  <c r="H33" i="1" s="1"/>
  <c r="M33" i="1" s="1"/>
  <c r="G34" i="1"/>
  <c r="H34" i="1" s="1"/>
  <c r="M34" i="1" s="1"/>
  <c r="G35" i="1"/>
  <c r="H35" i="1" s="1"/>
  <c r="M35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8" i="1"/>
  <c r="H18" i="1" s="1"/>
  <c r="G19" i="1"/>
  <c r="H19" i="1" s="1"/>
  <c r="G5" i="1"/>
  <c r="H5" i="1" s="1"/>
  <c r="M5" i="1" l="1"/>
  <c r="M14" i="1"/>
  <c r="M10" i="1"/>
  <c r="M6" i="1"/>
  <c r="M15" i="1"/>
  <c r="M11" i="1"/>
  <c r="M7" i="1"/>
  <c r="J45" i="1"/>
  <c r="M45" i="1" s="1"/>
  <c r="M18" i="1"/>
  <c r="M12" i="1"/>
  <c r="M8" i="1"/>
  <c r="M50" i="1"/>
  <c r="M42" i="1"/>
  <c r="M49" i="1"/>
  <c r="M41" i="1"/>
  <c r="M19" i="1"/>
  <c r="M13" i="1"/>
  <c r="M9" i="1"/>
  <c r="M51" i="1"/>
  <c r="M47" i="1"/>
  <c r="M43" i="1"/>
  <c r="M39" i="1"/>
  <c r="M46" i="1"/>
  <c r="M48" i="1"/>
  <c r="M44" i="1"/>
  <c r="M40" i="1"/>
  <c r="M16" i="1"/>
</calcChain>
</file>

<file path=xl/sharedStrings.xml><?xml version="1.0" encoding="utf-8"?>
<sst xmlns="http://schemas.openxmlformats.org/spreadsheetml/2006/main" count="191" uniqueCount="103">
  <si>
    <t>DELIVERY SET</t>
  </si>
  <si>
    <t>SUTURE SET</t>
  </si>
  <si>
    <t>Surgical Drapes</t>
  </si>
  <si>
    <t>Hole Towel</t>
  </si>
  <si>
    <t>DRESSING SETS</t>
  </si>
  <si>
    <t>HC 1</t>
  </si>
  <si>
    <t>HC 3</t>
  </si>
  <si>
    <t>HC 2</t>
  </si>
  <si>
    <t>HC3</t>
  </si>
  <si>
    <t>Baby Sheet</t>
  </si>
  <si>
    <t>2 Sets</t>
  </si>
  <si>
    <t xml:space="preserve"> </t>
  </si>
  <si>
    <t>BABY SET</t>
  </si>
  <si>
    <t>BP Handle (No.3)</t>
  </si>
  <si>
    <t>BP Handle (No. 4)</t>
  </si>
  <si>
    <t>3 Sets</t>
  </si>
  <si>
    <t>4 Sets</t>
  </si>
  <si>
    <t>INCISION &amp; DRAINAGE SET</t>
  </si>
  <si>
    <t>BP HAND (No. 3)</t>
  </si>
  <si>
    <t>BP HAND (No. 4)</t>
  </si>
  <si>
    <t>5 Sets</t>
  </si>
  <si>
    <t>7 Sets</t>
  </si>
  <si>
    <t>10 Sets</t>
  </si>
  <si>
    <t>ARTICLES FOR DRESSING ROOM</t>
  </si>
  <si>
    <t>Details</t>
  </si>
  <si>
    <t>#</t>
  </si>
  <si>
    <t>Spot Light</t>
  </si>
  <si>
    <t>Foot Stool</t>
  </si>
  <si>
    <t>LEVEL-1 HC</t>
  </si>
  <si>
    <t>LEVEL-2 HC</t>
  </si>
  <si>
    <t>LEVEL-3 HC</t>
  </si>
  <si>
    <t>Level-2(16hrs)X1</t>
  </si>
  <si>
    <t>Level- 1 (8hrs)X2</t>
  </si>
  <si>
    <t>Level -1(6 ) Total</t>
  </si>
  <si>
    <t>Level -2(4) Total</t>
  </si>
  <si>
    <t>Level -3 (3) Total</t>
  </si>
  <si>
    <t>Level-3
(24hrs)X2</t>
  </si>
  <si>
    <t>SS BOWLS SMALL 180ML</t>
  </si>
  <si>
    <t>DRUM  (Big) 8X11 INCH</t>
  </si>
  <si>
    <t>SS BOWLS MEDIUM 500ML</t>
  </si>
  <si>
    <t>SS BOWLS LARGE 14 INCH</t>
  </si>
  <si>
    <t>KIDNEY TRAY LARGE -SIZE 10 INCH</t>
  </si>
  <si>
    <t>BP HANDLE NO 3</t>
  </si>
  <si>
    <t>Qty</t>
  </si>
  <si>
    <t>Digital B.P. Apparatus (3 in 1)</t>
  </si>
  <si>
    <t>stethoscope pediatric</t>
  </si>
  <si>
    <t>stethoscope Adult</t>
  </si>
  <si>
    <t>Infrared  Digital thermometer (Ear)</t>
  </si>
  <si>
    <t>SUB Total FOR 13 HC</t>
  </si>
  <si>
    <t>Fetal Dopler</t>
  </si>
  <si>
    <t>Digital  weighing scale</t>
  </si>
  <si>
    <t>Puls oximeter</t>
  </si>
  <si>
    <t>vital signs monitor with stand</t>
  </si>
  <si>
    <t>Bowl (small) 180 ML</t>
  </si>
  <si>
    <t>Bowl (medium) 500 ML</t>
  </si>
  <si>
    <t>Artery forceps (Curved) 160 mm</t>
  </si>
  <si>
    <t>Artery forceps (Straight) 160 mm</t>
  </si>
  <si>
    <t>Artery Forceps (long Curved) 180 mm</t>
  </si>
  <si>
    <t>Scissors (Curved) 170 mm</t>
  </si>
  <si>
    <t>Scissors (Straight)  125 mm</t>
  </si>
  <si>
    <t>Kidney tray (big) 12 inch</t>
  </si>
  <si>
    <t>Kocher hemostastic forceps  18 cm</t>
  </si>
  <si>
    <t>Sponge Holder 200 mm</t>
  </si>
  <si>
    <t>Strait Hemostat Forceps 125 mm</t>
  </si>
  <si>
    <t>Curved Hemostat Forceps 125 mm</t>
  </si>
  <si>
    <t>Dissecting Forceps (Toothed Forceps) 140 mm</t>
  </si>
  <si>
    <t>Dissecting Forceps (Non-toothed Forcepts)145 mm</t>
  </si>
  <si>
    <t>Needle Holder 160 mm</t>
  </si>
  <si>
    <t>Scissors 180 mm</t>
  </si>
  <si>
    <t>Atery Forceps 140 mm</t>
  </si>
  <si>
    <t>Kidney Tray 8 Inch</t>
  </si>
  <si>
    <t>SS BOWLS SMALL 180ml</t>
  </si>
  <si>
    <t>MOSQUITO ARTERY FORCEP (CURVED) 125 mm</t>
  </si>
  <si>
    <t>MOSQUITO ARTERY FORCEP (STRAIGHT) 160 mm</t>
  </si>
  <si>
    <t>ARTERY FORCEPS (CURVED) 140 mm</t>
  </si>
  <si>
    <t>ARTERY FORCEPS (STRAIGHT) 140 mm</t>
  </si>
  <si>
    <t>FINE SCISSORS (CURVED)  120 mm</t>
  </si>
  <si>
    <t>Dissecting Forceps (Non-toothed Forcepts) 145 mm</t>
  </si>
  <si>
    <t>Dissecting Forcepts (Toothed Forceps) 140 mm</t>
  </si>
  <si>
    <t>KIDNEY TRAY MEDIUM- SIZE 8 INCH</t>
  </si>
  <si>
    <t>THUMB FORCEPS (NON-TOOTHED)145 MM</t>
  </si>
  <si>
    <t>THUMB FORCEPS (TOOTHED) 145MM</t>
  </si>
  <si>
    <t xml:space="preserve">NEEDLE HOLDER  (SMALL) 180MM </t>
  </si>
  <si>
    <t>CHETTLE FPRCEPS   290 MM</t>
  </si>
  <si>
    <t>FPRCEPS JAR 200MM</t>
  </si>
  <si>
    <t>MOSQUITO ARTERY FORCEP (CURVED) 160 MM</t>
  </si>
  <si>
    <t>MOSQUITO ARTERY FORCEP (STRAIGHT)160 MM</t>
  </si>
  <si>
    <t>ARTERY FORCEPS (CURVED) 16 MM</t>
  </si>
  <si>
    <t>FINE SCISSORS (STRAIGHT)120 MM</t>
  </si>
  <si>
    <t>BANDAGE SCISSORS-180 MM</t>
  </si>
  <si>
    <t>FINE SCISSORS (CURVED) 120 MM</t>
  </si>
  <si>
    <t>SUTURE CUTTING SCISSOR, 140 MM</t>
  </si>
  <si>
    <t>SS INSTRUMENT TRAY SMALL WITH COVER-SIZE 8X3 INCHI.</t>
  </si>
  <si>
    <t>SS INSTRUMENT TRAY SMALL WITH COVER-SIZE 12x8 INCHI.</t>
  </si>
  <si>
    <t>ARTERY FORCEPS (STRAIGHT) 160 MM</t>
  </si>
  <si>
    <t>Plaster Cutting Scissor 180 MM</t>
  </si>
  <si>
    <t>Cord Cutting Scissor 4" ( 102MM)</t>
  </si>
  <si>
    <t>TRAY WITH COVER SS- 8X3 Inch</t>
  </si>
  <si>
    <t xml:space="preserve"> DELIVERY ,SUTURE , INCISION AND DRESSING SETS FOR SH.ATOLL. ALL HEALTH CENTRES -2019</t>
  </si>
  <si>
    <t>CONSULTING ROOM AND WARD</t>
  </si>
  <si>
    <t>Price</t>
  </si>
  <si>
    <t>Total: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</si>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</sst>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4" xfId="0" applyFont="1" applyFill="1" applyBorder="1" applyAlignment="1">
      <alignment wrapText="1"/>
    </xf>
    <xf numFmtId="0" fontId="2" fillId="3" borderId="15" xfId="0" applyFont="1" applyFill="1" applyBorder="1" applyAlignment="1">
      <alignment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0" fillId="0" borderId="0" xfId="0" applyNumberFormat="1"/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0" xfId="0" applyNumberFormat="1" applyFont="1"/>
    <xf numFmtId="2" fontId="9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zoomScaleNormal="100" workbookViewId="0">
      <selection activeCell="O100" sqref="O100"/>
    </sheetView>
  </sheetViews>
  <sheetFormatPr defaultRowHeight="15" x14ac:dyDescent="0.25"/>
  <cols>
    <col min="1" max="1" width="7.5703125" style="19" customWidth="1"/>
    <col min="2" max="2" width="46" style="7" customWidth="1"/>
    <col min="3" max="3" width="8.5703125" style="19" hidden="1" customWidth="1"/>
    <col min="4" max="11" width="9.140625" hidden="1" customWidth="1"/>
    <col min="12" max="12" width="0.28515625" hidden="1" customWidth="1"/>
    <col min="14" max="14" width="9.140625" style="51"/>
    <col min="15" max="15" width="13.42578125" style="51" customWidth="1"/>
  </cols>
  <sheetData>
    <row r="1" spans="1:15" s="2" customFormat="1" ht="18.75" x14ac:dyDescent="0.25">
      <c r="A1" s="50" t="s">
        <v>98</v>
      </c>
      <c r="B1" s="47"/>
      <c r="C1" s="47"/>
      <c r="D1" s="47"/>
      <c r="E1" s="47"/>
      <c r="F1" s="47"/>
      <c r="G1" s="47"/>
      <c r="H1" s="47"/>
      <c r="I1" s="47"/>
      <c r="J1" s="47"/>
      <c r="N1" s="51"/>
      <c r="O1" s="51"/>
    </row>
    <row r="2" spans="1:15" s="2" customFormat="1" x14ac:dyDescent="0.25">
      <c r="A2" s="19"/>
      <c r="B2" s="7"/>
      <c r="C2" s="19"/>
      <c r="N2" s="51"/>
      <c r="O2" s="51"/>
    </row>
    <row r="3" spans="1:15" s="2" customFormat="1" ht="15.75" thickBot="1" x14ac:dyDescent="0.3">
      <c r="A3" s="19"/>
      <c r="B3" s="7"/>
      <c r="C3" s="19"/>
      <c r="G3" s="69" t="s">
        <v>28</v>
      </c>
      <c r="H3" s="70"/>
      <c r="I3" s="69" t="s">
        <v>29</v>
      </c>
      <c r="J3" s="70"/>
      <c r="K3" s="71" t="s">
        <v>30</v>
      </c>
      <c r="L3" s="71"/>
      <c r="M3" s="72" t="s">
        <v>48</v>
      </c>
      <c r="N3" s="80" t="s">
        <v>102</v>
      </c>
      <c r="O3" s="80" t="s">
        <v>100</v>
      </c>
    </row>
    <row r="4" spans="1:15" s="1" customFormat="1" ht="28.5" customHeight="1" x14ac:dyDescent="0.25">
      <c r="A4" s="58" t="s">
        <v>0</v>
      </c>
      <c r="B4" s="58"/>
      <c r="C4" s="58"/>
      <c r="D4" s="12" t="s">
        <v>5</v>
      </c>
      <c r="E4" s="12" t="s">
        <v>7</v>
      </c>
      <c r="F4" s="12" t="s">
        <v>6</v>
      </c>
      <c r="G4" s="38" t="s">
        <v>32</v>
      </c>
      <c r="H4" s="39" t="s">
        <v>33</v>
      </c>
      <c r="I4" s="39" t="s">
        <v>31</v>
      </c>
      <c r="J4" s="39" t="s">
        <v>34</v>
      </c>
      <c r="K4" s="39" t="s">
        <v>36</v>
      </c>
      <c r="L4" s="39" t="s">
        <v>35</v>
      </c>
      <c r="M4" s="73"/>
      <c r="N4" s="81"/>
      <c r="O4" s="81"/>
    </row>
    <row r="5" spans="1:15" s="1" customFormat="1" ht="21.75" customHeight="1" x14ac:dyDescent="0.25">
      <c r="A5" s="4">
        <v>1</v>
      </c>
      <c r="B5" s="3" t="s">
        <v>62</v>
      </c>
      <c r="C5" s="4">
        <v>1</v>
      </c>
      <c r="D5" s="62" t="s">
        <v>10</v>
      </c>
      <c r="E5" s="62" t="s">
        <v>10</v>
      </c>
      <c r="F5" s="62" t="s">
        <v>10</v>
      </c>
      <c r="G5" s="34">
        <f>SUM(C5*2)</f>
        <v>2</v>
      </c>
      <c r="H5" s="49">
        <f>SUM(G5*6)</f>
        <v>12</v>
      </c>
      <c r="I5" s="34">
        <f>SUM(C5*2)</f>
        <v>2</v>
      </c>
      <c r="J5" s="34">
        <f>SUM(I5*4)</f>
        <v>8</v>
      </c>
      <c r="K5" s="34">
        <f>SUM(C5*2)</f>
        <v>2</v>
      </c>
      <c r="L5" s="34">
        <f>SUM(K5*3)</f>
        <v>6</v>
      </c>
      <c r="M5" s="34">
        <f>SUM(H5+J5+L5)</f>
        <v>26</v>
      </c>
      <c r="N5" s="52"/>
      <c r="O5" s="52"/>
    </row>
    <row r="6" spans="1:15" s="1" customFormat="1" ht="21.75" customHeight="1" x14ac:dyDescent="0.25">
      <c r="A6" s="4">
        <v>2</v>
      </c>
      <c r="B6" s="3" t="s">
        <v>55</v>
      </c>
      <c r="C6" s="4">
        <v>1</v>
      </c>
      <c r="D6" s="62"/>
      <c r="E6" s="62"/>
      <c r="F6" s="62"/>
      <c r="G6" s="34">
        <f t="shared" ref="G6:G51" si="0">SUM(C6*2)</f>
        <v>2</v>
      </c>
      <c r="H6" s="49">
        <f t="shared" ref="H6:H19" si="1">SUM(G6*6)</f>
        <v>12</v>
      </c>
      <c r="I6" s="34">
        <f t="shared" ref="I6:I51" si="2">SUM(C6*2)</f>
        <v>2</v>
      </c>
      <c r="J6" s="34">
        <f t="shared" ref="J6:J19" si="3">SUM(I6*4)</f>
        <v>8</v>
      </c>
      <c r="K6" s="34">
        <f t="shared" ref="K6:K19" si="4">SUM(C6*2)</f>
        <v>2</v>
      </c>
      <c r="L6" s="34">
        <f t="shared" ref="L6:L19" si="5">SUM(K6*3)</f>
        <v>6</v>
      </c>
      <c r="M6" s="34">
        <f t="shared" ref="M6:M51" si="6">SUM(H6+J6+L6)</f>
        <v>26</v>
      </c>
      <c r="N6" s="52"/>
      <c r="O6" s="52"/>
    </row>
    <row r="7" spans="1:15" s="1" customFormat="1" ht="21.75" customHeight="1" x14ac:dyDescent="0.25">
      <c r="A7" s="4">
        <v>3</v>
      </c>
      <c r="B7" s="3" t="s">
        <v>56</v>
      </c>
      <c r="C7" s="4">
        <v>2</v>
      </c>
      <c r="D7" s="62"/>
      <c r="E7" s="62"/>
      <c r="F7" s="62"/>
      <c r="G7" s="34">
        <f t="shared" si="0"/>
        <v>4</v>
      </c>
      <c r="H7" s="49">
        <f t="shared" si="1"/>
        <v>24</v>
      </c>
      <c r="I7" s="34">
        <f t="shared" si="2"/>
        <v>4</v>
      </c>
      <c r="J7" s="34">
        <f t="shared" si="3"/>
        <v>16</v>
      </c>
      <c r="K7" s="34">
        <f t="shared" si="4"/>
        <v>4</v>
      </c>
      <c r="L7" s="34">
        <f t="shared" si="5"/>
        <v>12</v>
      </c>
      <c r="M7" s="34">
        <f t="shared" si="6"/>
        <v>52</v>
      </c>
      <c r="N7" s="52"/>
      <c r="O7" s="52"/>
    </row>
    <row r="8" spans="1:15" s="1" customFormat="1" ht="21.75" customHeight="1" x14ac:dyDescent="0.25">
      <c r="A8" s="4">
        <v>4</v>
      </c>
      <c r="B8" s="3" t="s">
        <v>57</v>
      </c>
      <c r="C8" s="4">
        <v>1</v>
      </c>
      <c r="D8" s="62"/>
      <c r="E8" s="62"/>
      <c r="F8" s="62"/>
      <c r="G8" s="34">
        <f t="shared" si="0"/>
        <v>2</v>
      </c>
      <c r="H8" s="49">
        <f t="shared" si="1"/>
        <v>12</v>
      </c>
      <c r="I8" s="34">
        <f t="shared" si="2"/>
        <v>2</v>
      </c>
      <c r="J8" s="34">
        <f t="shared" si="3"/>
        <v>8</v>
      </c>
      <c r="K8" s="34">
        <f t="shared" si="4"/>
        <v>2</v>
      </c>
      <c r="L8" s="34">
        <f t="shared" si="5"/>
        <v>6</v>
      </c>
      <c r="M8" s="34">
        <f t="shared" si="6"/>
        <v>26</v>
      </c>
      <c r="N8" s="52"/>
      <c r="O8" s="52"/>
    </row>
    <row r="9" spans="1:15" s="1" customFormat="1" ht="21.75" customHeight="1" x14ac:dyDescent="0.25">
      <c r="A9" s="4">
        <v>5</v>
      </c>
      <c r="B9" s="3" t="s">
        <v>58</v>
      </c>
      <c r="C9" s="4">
        <v>1</v>
      </c>
      <c r="D9" s="62"/>
      <c r="E9" s="62"/>
      <c r="F9" s="62"/>
      <c r="G9" s="34">
        <f t="shared" si="0"/>
        <v>2</v>
      </c>
      <c r="H9" s="49">
        <f t="shared" si="1"/>
        <v>12</v>
      </c>
      <c r="I9" s="34">
        <f t="shared" si="2"/>
        <v>2</v>
      </c>
      <c r="J9" s="34">
        <f t="shared" si="3"/>
        <v>8</v>
      </c>
      <c r="K9" s="34">
        <f t="shared" si="4"/>
        <v>2</v>
      </c>
      <c r="L9" s="34">
        <f t="shared" si="5"/>
        <v>6</v>
      </c>
      <c r="M9" s="34">
        <f t="shared" si="6"/>
        <v>26</v>
      </c>
      <c r="N9" s="52"/>
      <c r="O9" s="52"/>
    </row>
    <row r="10" spans="1:15" s="1" customFormat="1" ht="21.75" customHeight="1" x14ac:dyDescent="0.25">
      <c r="A10" s="4">
        <v>6</v>
      </c>
      <c r="B10" s="3" t="s">
        <v>59</v>
      </c>
      <c r="C10" s="4">
        <v>1</v>
      </c>
      <c r="D10" s="62"/>
      <c r="E10" s="62"/>
      <c r="F10" s="62"/>
      <c r="G10" s="34">
        <f t="shared" si="0"/>
        <v>2</v>
      </c>
      <c r="H10" s="49">
        <f t="shared" si="1"/>
        <v>12</v>
      </c>
      <c r="I10" s="34">
        <f t="shared" si="2"/>
        <v>2</v>
      </c>
      <c r="J10" s="34">
        <f t="shared" si="3"/>
        <v>8</v>
      </c>
      <c r="K10" s="34">
        <f t="shared" si="4"/>
        <v>2</v>
      </c>
      <c r="L10" s="34">
        <f t="shared" si="5"/>
        <v>6</v>
      </c>
      <c r="M10" s="34">
        <f t="shared" si="6"/>
        <v>26</v>
      </c>
      <c r="N10" s="52"/>
      <c r="O10" s="52"/>
    </row>
    <row r="11" spans="1:15" s="1" customFormat="1" ht="21.75" customHeight="1" x14ac:dyDescent="0.25">
      <c r="A11" s="4">
        <v>7</v>
      </c>
      <c r="B11" s="3" t="s">
        <v>53</v>
      </c>
      <c r="C11" s="4">
        <v>2</v>
      </c>
      <c r="D11" s="62"/>
      <c r="E11" s="62"/>
      <c r="F11" s="62"/>
      <c r="G11" s="34">
        <f t="shared" si="0"/>
        <v>4</v>
      </c>
      <c r="H11" s="49">
        <f t="shared" si="1"/>
        <v>24</v>
      </c>
      <c r="I11" s="34">
        <f t="shared" si="2"/>
        <v>4</v>
      </c>
      <c r="J11" s="34">
        <f t="shared" si="3"/>
        <v>16</v>
      </c>
      <c r="K11" s="34">
        <f t="shared" si="4"/>
        <v>4</v>
      </c>
      <c r="L11" s="34">
        <f t="shared" si="5"/>
        <v>12</v>
      </c>
      <c r="M11" s="34">
        <f t="shared" si="6"/>
        <v>52</v>
      </c>
      <c r="N11" s="52"/>
      <c r="O11" s="52"/>
    </row>
    <row r="12" spans="1:15" s="1" customFormat="1" ht="21.75" customHeight="1" x14ac:dyDescent="0.25">
      <c r="A12" s="4">
        <v>8</v>
      </c>
      <c r="B12" s="3" t="s">
        <v>60</v>
      </c>
      <c r="C12" s="4">
        <v>1</v>
      </c>
      <c r="D12" s="62"/>
      <c r="E12" s="62"/>
      <c r="F12" s="62"/>
      <c r="G12" s="34">
        <f t="shared" si="0"/>
        <v>2</v>
      </c>
      <c r="H12" s="49">
        <f t="shared" si="1"/>
        <v>12</v>
      </c>
      <c r="I12" s="34">
        <f t="shared" si="2"/>
        <v>2</v>
      </c>
      <c r="J12" s="34">
        <f t="shared" si="3"/>
        <v>8</v>
      </c>
      <c r="K12" s="34">
        <f t="shared" si="4"/>
        <v>2</v>
      </c>
      <c r="L12" s="34">
        <f t="shared" si="5"/>
        <v>6</v>
      </c>
      <c r="M12" s="34">
        <f t="shared" si="6"/>
        <v>26</v>
      </c>
      <c r="N12" s="52"/>
      <c r="O12" s="52"/>
    </row>
    <row r="13" spans="1:15" s="1" customFormat="1" ht="21.75" customHeight="1" x14ac:dyDescent="0.25">
      <c r="A13" s="4">
        <v>9</v>
      </c>
      <c r="B13" s="3" t="s">
        <v>54</v>
      </c>
      <c r="C13" s="4">
        <v>1</v>
      </c>
      <c r="D13" s="62"/>
      <c r="E13" s="62"/>
      <c r="F13" s="62"/>
      <c r="G13" s="34">
        <f t="shared" si="0"/>
        <v>2</v>
      </c>
      <c r="H13" s="49">
        <f t="shared" si="1"/>
        <v>12</v>
      </c>
      <c r="I13" s="34">
        <f t="shared" si="2"/>
        <v>2</v>
      </c>
      <c r="J13" s="34">
        <f t="shared" si="3"/>
        <v>8</v>
      </c>
      <c r="K13" s="34">
        <f t="shared" si="4"/>
        <v>2</v>
      </c>
      <c r="L13" s="34">
        <f t="shared" si="5"/>
        <v>6</v>
      </c>
      <c r="M13" s="34">
        <f t="shared" si="6"/>
        <v>26</v>
      </c>
      <c r="N13" s="52"/>
      <c r="O13" s="52"/>
    </row>
    <row r="14" spans="1:15" s="2" customFormat="1" ht="20.25" customHeight="1" x14ac:dyDescent="0.25">
      <c r="A14" s="4">
        <v>10</v>
      </c>
      <c r="B14" s="5" t="s">
        <v>2</v>
      </c>
      <c r="C14" s="6">
        <v>2</v>
      </c>
      <c r="D14" s="62"/>
      <c r="E14" s="62"/>
      <c r="F14" s="62"/>
      <c r="G14" s="34">
        <f t="shared" si="0"/>
        <v>4</v>
      </c>
      <c r="H14" s="49">
        <f t="shared" si="1"/>
        <v>24</v>
      </c>
      <c r="I14" s="34">
        <f t="shared" si="2"/>
        <v>4</v>
      </c>
      <c r="J14" s="34">
        <f t="shared" si="3"/>
        <v>16</v>
      </c>
      <c r="K14" s="34">
        <f t="shared" si="4"/>
        <v>4</v>
      </c>
      <c r="L14" s="34">
        <f t="shared" si="5"/>
        <v>12</v>
      </c>
      <c r="M14" s="34">
        <f t="shared" si="6"/>
        <v>52</v>
      </c>
      <c r="N14" s="52"/>
      <c r="O14" s="52"/>
    </row>
    <row r="15" spans="1:15" s="2" customFormat="1" ht="20.25" customHeight="1" x14ac:dyDescent="0.25">
      <c r="A15" s="4">
        <v>11</v>
      </c>
      <c r="B15" s="5" t="s">
        <v>9</v>
      </c>
      <c r="C15" s="6">
        <v>1</v>
      </c>
      <c r="D15" s="62"/>
      <c r="E15" s="62"/>
      <c r="F15" s="62"/>
      <c r="G15" s="34">
        <f t="shared" si="0"/>
        <v>2</v>
      </c>
      <c r="H15" s="49">
        <f t="shared" si="1"/>
        <v>12</v>
      </c>
      <c r="I15" s="34">
        <f t="shared" si="2"/>
        <v>2</v>
      </c>
      <c r="J15" s="34">
        <f t="shared" si="3"/>
        <v>8</v>
      </c>
      <c r="K15" s="34">
        <f t="shared" si="4"/>
        <v>2</v>
      </c>
      <c r="L15" s="34">
        <f t="shared" si="5"/>
        <v>6</v>
      </c>
      <c r="M15" s="34">
        <f t="shared" si="6"/>
        <v>26</v>
      </c>
      <c r="N15" s="52"/>
      <c r="O15" s="52"/>
    </row>
    <row r="16" spans="1:15" s="2" customFormat="1" ht="20.25" customHeight="1" x14ac:dyDescent="0.25">
      <c r="A16" s="4">
        <v>12</v>
      </c>
      <c r="B16" s="5" t="s">
        <v>61</v>
      </c>
      <c r="C16" s="6">
        <v>1</v>
      </c>
      <c r="D16" s="62"/>
      <c r="E16" s="62"/>
      <c r="F16" s="62"/>
      <c r="G16" s="34">
        <f t="shared" si="0"/>
        <v>2</v>
      </c>
      <c r="H16" s="49">
        <f t="shared" si="1"/>
        <v>12</v>
      </c>
      <c r="I16" s="34">
        <f t="shared" si="2"/>
        <v>2</v>
      </c>
      <c r="J16" s="34">
        <f t="shared" si="3"/>
        <v>8</v>
      </c>
      <c r="K16" s="34">
        <f t="shared" si="4"/>
        <v>2</v>
      </c>
      <c r="L16" s="34">
        <f t="shared" si="5"/>
        <v>6</v>
      </c>
      <c r="M16" s="34">
        <f t="shared" si="6"/>
        <v>26</v>
      </c>
      <c r="N16" s="52"/>
      <c r="O16" s="52"/>
    </row>
    <row r="17" spans="1:15" s="2" customFormat="1" ht="20.25" customHeight="1" x14ac:dyDescent="0.25">
      <c r="A17" s="63" t="s">
        <v>12</v>
      </c>
      <c r="B17" s="64"/>
      <c r="C17" s="65"/>
      <c r="D17" s="62"/>
      <c r="E17" s="62"/>
      <c r="F17" s="62"/>
      <c r="G17" s="34"/>
      <c r="H17" s="49"/>
      <c r="I17" s="34"/>
      <c r="J17" s="34"/>
      <c r="K17" s="34"/>
      <c r="L17" s="34"/>
      <c r="M17" s="34"/>
      <c r="N17" s="52"/>
      <c r="O17" s="52"/>
    </row>
    <row r="18" spans="1:15" s="2" customFormat="1" ht="20.25" customHeight="1" x14ac:dyDescent="0.25">
      <c r="A18" s="4">
        <v>1</v>
      </c>
      <c r="B18" s="5" t="s">
        <v>96</v>
      </c>
      <c r="C18" s="6">
        <v>1</v>
      </c>
      <c r="D18" s="62"/>
      <c r="E18" s="62"/>
      <c r="F18" s="62"/>
      <c r="G18" s="34">
        <f t="shared" si="0"/>
        <v>2</v>
      </c>
      <c r="H18" s="49">
        <f t="shared" si="1"/>
        <v>12</v>
      </c>
      <c r="I18" s="34">
        <f t="shared" si="2"/>
        <v>2</v>
      </c>
      <c r="J18" s="34">
        <f t="shared" si="3"/>
        <v>8</v>
      </c>
      <c r="K18" s="34">
        <f t="shared" si="4"/>
        <v>2</v>
      </c>
      <c r="L18" s="34">
        <f t="shared" si="5"/>
        <v>6</v>
      </c>
      <c r="M18" s="34">
        <f t="shared" si="6"/>
        <v>26</v>
      </c>
      <c r="N18" s="52"/>
      <c r="O18" s="52"/>
    </row>
    <row r="19" spans="1:15" s="2" customFormat="1" ht="20.25" customHeight="1" x14ac:dyDescent="0.25">
      <c r="A19" s="4">
        <v>2</v>
      </c>
      <c r="B19" s="5" t="s">
        <v>9</v>
      </c>
      <c r="C19" s="6">
        <v>1</v>
      </c>
      <c r="D19" s="62"/>
      <c r="E19" s="62"/>
      <c r="F19" s="62"/>
      <c r="G19" s="34">
        <f t="shared" si="0"/>
        <v>2</v>
      </c>
      <c r="H19" s="49">
        <f t="shared" si="1"/>
        <v>12</v>
      </c>
      <c r="I19" s="34">
        <f t="shared" si="2"/>
        <v>2</v>
      </c>
      <c r="J19" s="34">
        <f t="shared" si="3"/>
        <v>8</v>
      </c>
      <c r="K19" s="34">
        <f t="shared" si="4"/>
        <v>2</v>
      </c>
      <c r="L19" s="34">
        <f t="shared" si="5"/>
        <v>6</v>
      </c>
      <c r="M19" s="34">
        <f t="shared" si="6"/>
        <v>26</v>
      </c>
      <c r="N19" s="52"/>
      <c r="O19" s="52"/>
    </row>
    <row r="20" spans="1:15" s="2" customFormat="1" ht="20.25" customHeight="1" x14ac:dyDescent="0.25">
      <c r="A20" s="14"/>
      <c r="B20" s="15"/>
      <c r="C20" s="16"/>
      <c r="D20" s="17"/>
      <c r="E20" s="17"/>
      <c r="F20" s="17"/>
      <c r="G20" s="19"/>
      <c r="H20" s="1"/>
      <c r="I20" s="19"/>
      <c r="J20" s="19"/>
      <c r="K20" s="19"/>
      <c r="L20" s="19"/>
      <c r="M20" s="19"/>
      <c r="N20" s="53"/>
      <c r="O20" s="53"/>
    </row>
    <row r="21" spans="1:15" s="13" customFormat="1" ht="15.75" customHeight="1" thickBot="1" x14ac:dyDescent="0.3">
      <c r="A21" s="14"/>
      <c r="B21" s="15"/>
      <c r="C21" s="16"/>
      <c r="D21" s="17"/>
      <c r="E21" s="17"/>
      <c r="F21" s="17"/>
      <c r="G21" s="69" t="s">
        <v>28</v>
      </c>
      <c r="H21" s="70"/>
      <c r="I21" s="69" t="s">
        <v>29</v>
      </c>
      <c r="J21" s="70"/>
      <c r="K21" s="71" t="s">
        <v>30</v>
      </c>
      <c r="L21" s="71"/>
      <c r="M21" s="72" t="s">
        <v>48</v>
      </c>
      <c r="N21" s="80" t="s">
        <v>102</v>
      </c>
      <c r="O21" s="80" t="s">
        <v>100</v>
      </c>
    </row>
    <row r="22" spans="1:15" ht="30" customHeight="1" x14ac:dyDescent="0.25">
      <c r="A22" s="60" t="s">
        <v>1</v>
      </c>
      <c r="B22" s="61"/>
      <c r="C22" s="18" t="s">
        <v>11</v>
      </c>
      <c r="D22" s="18" t="s">
        <v>5</v>
      </c>
      <c r="E22" s="18" t="s">
        <v>7</v>
      </c>
      <c r="F22" s="18" t="s">
        <v>6</v>
      </c>
      <c r="G22" s="38" t="s">
        <v>32</v>
      </c>
      <c r="H22" s="39" t="s">
        <v>33</v>
      </c>
      <c r="I22" s="39" t="s">
        <v>31</v>
      </c>
      <c r="J22" s="39" t="s">
        <v>34</v>
      </c>
      <c r="K22" s="39" t="s">
        <v>36</v>
      </c>
      <c r="L22" s="39" t="s">
        <v>35</v>
      </c>
      <c r="M22" s="73"/>
      <c r="N22" s="81"/>
      <c r="O22" s="81"/>
    </row>
    <row r="23" spans="1:15" ht="21" customHeight="1" x14ac:dyDescent="0.25">
      <c r="A23" s="9">
        <v>1</v>
      </c>
      <c r="B23" s="8" t="s">
        <v>2</v>
      </c>
      <c r="C23" s="9">
        <v>2</v>
      </c>
      <c r="D23" s="66" t="s">
        <v>10</v>
      </c>
      <c r="E23" s="66" t="s">
        <v>15</v>
      </c>
      <c r="F23" s="66" t="s">
        <v>16</v>
      </c>
      <c r="G23" s="34">
        <f>SUM(C23*2)</f>
        <v>4</v>
      </c>
      <c r="H23" s="34">
        <f>SUM(G23*6)</f>
        <v>24</v>
      </c>
      <c r="I23" s="34">
        <f>SUM(C23*3)</f>
        <v>6</v>
      </c>
      <c r="J23" s="34">
        <f>SUM(I23*4)</f>
        <v>24</v>
      </c>
      <c r="K23" s="34">
        <f>SUM(C23*4)</f>
        <v>8</v>
      </c>
      <c r="L23" s="34">
        <f>SUM(K23*3)</f>
        <v>24</v>
      </c>
      <c r="M23" s="34">
        <f t="shared" si="6"/>
        <v>72</v>
      </c>
      <c r="N23" s="52"/>
      <c r="O23" s="52"/>
    </row>
    <row r="24" spans="1:15" ht="21" customHeight="1" x14ac:dyDescent="0.25">
      <c r="A24" s="9">
        <v>2</v>
      </c>
      <c r="B24" s="8" t="s">
        <v>13</v>
      </c>
      <c r="C24" s="9">
        <v>1</v>
      </c>
      <c r="D24" s="67"/>
      <c r="E24" s="67"/>
      <c r="F24" s="67"/>
      <c r="G24" s="34">
        <f>SUM(C24*2)</f>
        <v>2</v>
      </c>
      <c r="H24" s="34">
        <f t="shared" ref="H24:H35" si="7">SUM(G24*6)</f>
        <v>12</v>
      </c>
      <c r="I24" s="34">
        <f t="shared" ref="I24:I35" si="8">SUM(C24*3)</f>
        <v>3</v>
      </c>
      <c r="J24" s="34">
        <f t="shared" ref="J24:J35" si="9">SUM(I24*4)</f>
        <v>12</v>
      </c>
      <c r="K24" s="34">
        <f t="shared" ref="K24:K35" si="10">SUM(C24*4)</f>
        <v>4</v>
      </c>
      <c r="L24" s="34">
        <f t="shared" ref="L24:L35" si="11">SUM(K24*3)</f>
        <v>12</v>
      </c>
      <c r="M24" s="34">
        <f t="shared" si="6"/>
        <v>36</v>
      </c>
      <c r="N24" s="52"/>
      <c r="O24" s="52"/>
    </row>
    <row r="25" spans="1:15" s="2" customFormat="1" ht="21" customHeight="1" x14ac:dyDescent="0.25">
      <c r="A25" s="9">
        <v>3</v>
      </c>
      <c r="B25" s="8" t="s">
        <v>14</v>
      </c>
      <c r="C25" s="9">
        <v>1</v>
      </c>
      <c r="D25" s="67"/>
      <c r="E25" s="67"/>
      <c r="F25" s="67"/>
      <c r="G25" s="34">
        <f t="shared" si="0"/>
        <v>2</v>
      </c>
      <c r="H25" s="34">
        <f t="shared" si="7"/>
        <v>12</v>
      </c>
      <c r="I25" s="34">
        <f t="shared" si="8"/>
        <v>3</v>
      </c>
      <c r="J25" s="34">
        <f t="shared" si="9"/>
        <v>12</v>
      </c>
      <c r="K25" s="34">
        <f t="shared" si="10"/>
        <v>4</v>
      </c>
      <c r="L25" s="34">
        <f t="shared" si="11"/>
        <v>12</v>
      </c>
      <c r="M25" s="34">
        <f t="shared" si="6"/>
        <v>36</v>
      </c>
      <c r="N25" s="52"/>
      <c r="O25" s="52"/>
    </row>
    <row r="26" spans="1:15" ht="21" customHeight="1" x14ac:dyDescent="0.25">
      <c r="A26" s="9">
        <v>4</v>
      </c>
      <c r="B26" s="8" t="s">
        <v>63</v>
      </c>
      <c r="C26" s="9">
        <v>1</v>
      </c>
      <c r="D26" s="67"/>
      <c r="E26" s="67"/>
      <c r="F26" s="67"/>
      <c r="G26" s="34">
        <f t="shared" si="0"/>
        <v>2</v>
      </c>
      <c r="H26" s="34">
        <f t="shared" si="7"/>
        <v>12</v>
      </c>
      <c r="I26" s="34">
        <f t="shared" si="8"/>
        <v>3</v>
      </c>
      <c r="J26" s="34">
        <f t="shared" si="9"/>
        <v>12</v>
      </c>
      <c r="K26" s="34">
        <f t="shared" si="10"/>
        <v>4</v>
      </c>
      <c r="L26" s="34">
        <f t="shared" si="11"/>
        <v>12</v>
      </c>
      <c r="M26" s="34">
        <f t="shared" si="6"/>
        <v>36</v>
      </c>
      <c r="N26" s="52"/>
      <c r="O26" s="52"/>
    </row>
    <row r="27" spans="1:15" ht="21" customHeight="1" x14ac:dyDescent="0.25">
      <c r="A27" s="9">
        <v>5</v>
      </c>
      <c r="B27" s="8" t="s">
        <v>64</v>
      </c>
      <c r="C27" s="9">
        <v>1</v>
      </c>
      <c r="D27" s="67"/>
      <c r="E27" s="67"/>
      <c r="F27" s="67"/>
      <c r="G27" s="34">
        <f t="shared" si="0"/>
        <v>2</v>
      </c>
      <c r="H27" s="34">
        <f t="shared" si="7"/>
        <v>12</v>
      </c>
      <c r="I27" s="34">
        <f t="shared" si="8"/>
        <v>3</v>
      </c>
      <c r="J27" s="34">
        <f t="shared" si="9"/>
        <v>12</v>
      </c>
      <c r="K27" s="34">
        <f t="shared" si="10"/>
        <v>4</v>
      </c>
      <c r="L27" s="34">
        <f t="shared" si="11"/>
        <v>12</v>
      </c>
      <c r="M27" s="34">
        <f t="shared" si="6"/>
        <v>36</v>
      </c>
      <c r="N27" s="52"/>
      <c r="O27" s="52"/>
    </row>
    <row r="28" spans="1:15" ht="21" customHeight="1" x14ac:dyDescent="0.25">
      <c r="A28" s="9">
        <v>6</v>
      </c>
      <c r="B28" s="8" t="s">
        <v>65</v>
      </c>
      <c r="C28" s="9">
        <v>1</v>
      </c>
      <c r="D28" s="67"/>
      <c r="E28" s="67"/>
      <c r="F28" s="67"/>
      <c r="G28" s="34">
        <f t="shared" si="0"/>
        <v>2</v>
      </c>
      <c r="H28" s="34">
        <f t="shared" si="7"/>
        <v>12</v>
      </c>
      <c r="I28" s="34">
        <f t="shared" si="8"/>
        <v>3</v>
      </c>
      <c r="J28" s="34">
        <f t="shared" si="9"/>
        <v>12</v>
      </c>
      <c r="K28" s="34">
        <f t="shared" si="10"/>
        <v>4</v>
      </c>
      <c r="L28" s="34">
        <f t="shared" si="11"/>
        <v>12</v>
      </c>
      <c r="M28" s="34">
        <f t="shared" si="6"/>
        <v>36</v>
      </c>
      <c r="N28" s="52"/>
      <c r="O28" s="52"/>
    </row>
    <row r="29" spans="1:15" ht="21" customHeight="1" x14ac:dyDescent="0.25">
      <c r="A29" s="9">
        <v>7</v>
      </c>
      <c r="B29" s="8" t="s">
        <v>66</v>
      </c>
      <c r="C29" s="9">
        <v>1</v>
      </c>
      <c r="D29" s="67"/>
      <c r="E29" s="67"/>
      <c r="F29" s="67"/>
      <c r="G29" s="34">
        <f t="shared" si="0"/>
        <v>2</v>
      </c>
      <c r="H29" s="34">
        <f t="shared" si="7"/>
        <v>12</v>
      </c>
      <c r="I29" s="34">
        <f t="shared" si="8"/>
        <v>3</v>
      </c>
      <c r="J29" s="34">
        <f t="shared" si="9"/>
        <v>12</v>
      </c>
      <c r="K29" s="34">
        <f t="shared" si="10"/>
        <v>4</v>
      </c>
      <c r="L29" s="34">
        <f t="shared" si="11"/>
        <v>12</v>
      </c>
      <c r="M29" s="34">
        <f t="shared" si="6"/>
        <v>36</v>
      </c>
      <c r="N29" s="52"/>
      <c r="O29" s="52"/>
    </row>
    <row r="30" spans="1:15" ht="21" customHeight="1" x14ac:dyDescent="0.25">
      <c r="A30" s="9">
        <v>8</v>
      </c>
      <c r="B30" s="8" t="s">
        <v>67</v>
      </c>
      <c r="C30" s="9">
        <v>2</v>
      </c>
      <c r="D30" s="67"/>
      <c r="E30" s="67"/>
      <c r="F30" s="67"/>
      <c r="G30" s="34">
        <f t="shared" si="0"/>
        <v>4</v>
      </c>
      <c r="H30" s="34">
        <f t="shared" si="7"/>
        <v>24</v>
      </c>
      <c r="I30" s="34">
        <f t="shared" si="8"/>
        <v>6</v>
      </c>
      <c r="J30" s="34">
        <f t="shared" si="9"/>
        <v>24</v>
      </c>
      <c r="K30" s="34">
        <f t="shared" si="10"/>
        <v>8</v>
      </c>
      <c r="L30" s="34">
        <f t="shared" si="11"/>
        <v>24</v>
      </c>
      <c r="M30" s="34">
        <f t="shared" si="6"/>
        <v>72</v>
      </c>
      <c r="N30" s="52"/>
      <c r="O30" s="52"/>
    </row>
    <row r="31" spans="1:15" ht="21" customHeight="1" x14ac:dyDescent="0.25">
      <c r="A31" s="9">
        <v>9</v>
      </c>
      <c r="B31" s="8" t="s">
        <v>68</v>
      </c>
      <c r="C31" s="9">
        <v>1</v>
      </c>
      <c r="D31" s="67"/>
      <c r="E31" s="67"/>
      <c r="F31" s="67"/>
      <c r="G31" s="34">
        <f t="shared" si="0"/>
        <v>2</v>
      </c>
      <c r="H31" s="34">
        <f t="shared" si="7"/>
        <v>12</v>
      </c>
      <c r="I31" s="34">
        <f t="shared" si="8"/>
        <v>3</v>
      </c>
      <c r="J31" s="34">
        <f t="shared" si="9"/>
        <v>12</v>
      </c>
      <c r="K31" s="34">
        <f t="shared" si="10"/>
        <v>4</v>
      </c>
      <c r="L31" s="34">
        <f t="shared" si="11"/>
        <v>12</v>
      </c>
      <c r="M31" s="34">
        <f t="shared" si="6"/>
        <v>36</v>
      </c>
      <c r="N31" s="52"/>
      <c r="O31" s="52"/>
    </row>
    <row r="32" spans="1:15" ht="21" customHeight="1" x14ac:dyDescent="0.25">
      <c r="A32" s="9">
        <v>10</v>
      </c>
      <c r="B32" s="8" t="s">
        <v>69</v>
      </c>
      <c r="C32" s="9">
        <v>1</v>
      </c>
      <c r="D32" s="67"/>
      <c r="E32" s="67"/>
      <c r="F32" s="67"/>
      <c r="G32" s="34">
        <f t="shared" si="0"/>
        <v>2</v>
      </c>
      <c r="H32" s="34">
        <f t="shared" si="7"/>
        <v>12</v>
      </c>
      <c r="I32" s="34">
        <f t="shared" si="8"/>
        <v>3</v>
      </c>
      <c r="J32" s="34">
        <f t="shared" si="9"/>
        <v>12</v>
      </c>
      <c r="K32" s="34">
        <f t="shared" si="10"/>
        <v>4</v>
      </c>
      <c r="L32" s="34">
        <f t="shared" si="11"/>
        <v>12</v>
      </c>
      <c r="M32" s="34">
        <f t="shared" si="6"/>
        <v>36</v>
      </c>
      <c r="N32" s="52"/>
      <c r="O32" s="52"/>
    </row>
    <row r="33" spans="1:15" ht="21" customHeight="1" x14ac:dyDescent="0.25">
      <c r="A33" s="9">
        <v>11</v>
      </c>
      <c r="B33" s="8" t="s">
        <v>3</v>
      </c>
      <c r="C33" s="9">
        <v>1</v>
      </c>
      <c r="D33" s="67"/>
      <c r="E33" s="67"/>
      <c r="F33" s="67"/>
      <c r="G33" s="34">
        <f t="shared" si="0"/>
        <v>2</v>
      </c>
      <c r="H33" s="34">
        <f t="shared" si="7"/>
        <v>12</v>
      </c>
      <c r="I33" s="34">
        <f t="shared" si="8"/>
        <v>3</v>
      </c>
      <c r="J33" s="34">
        <f t="shared" si="9"/>
        <v>12</v>
      </c>
      <c r="K33" s="34">
        <f t="shared" si="10"/>
        <v>4</v>
      </c>
      <c r="L33" s="34">
        <f t="shared" si="11"/>
        <v>12</v>
      </c>
      <c r="M33" s="34">
        <f t="shared" si="6"/>
        <v>36</v>
      </c>
      <c r="N33" s="52"/>
      <c r="O33" s="52"/>
    </row>
    <row r="34" spans="1:15" ht="21" customHeight="1" x14ac:dyDescent="0.25">
      <c r="A34" s="9">
        <v>12</v>
      </c>
      <c r="B34" s="8" t="s">
        <v>70</v>
      </c>
      <c r="C34" s="9">
        <v>1</v>
      </c>
      <c r="D34" s="67"/>
      <c r="E34" s="67"/>
      <c r="F34" s="67"/>
      <c r="G34" s="34">
        <f t="shared" si="0"/>
        <v>2</v>
      </c>
      <c r="H34" s="34">
        <f t="shared" si="7"/>
        <v>12</v>
      </c>
      <c r="I34" s="34">
        <f t="shared" si="8"/>
        <v>3</v>
      </c>
      <c r="J34" s="34">
        <f t="shared" si="9"/>
        <v>12</v>
      </c>
      <c r="K34" s="34">
        <f t="shared" si="10"/>
        <v>4</v>
      </c>
      <c r="L34" s="34">
        <f t="shared" si="11"/>
        <v>12</v>
      </c>
      <c r="M34" s="34">
        <f t="shared" si="6"/>
        <v>36</v>
      </c>
      <c r="N34" s="52"/>
      <c r="O34" s="52"/>
    </row>
    <row r="35" spans="1:15" ht="21" customHeight="1" x14ac:dyDescent="0.25">
      <c r="A35" s="9">
        <v>13</v>
      </c>
      <c r="B35" s="24" t="s">
        <v>71</v>
      </c>
      <c r="C35" s="9">
        <v>2</v>
      </c>
      <c r="D35" s="68"/>
      <c r="E35" s="68"/>
      <c r="F35" s="68"/>
      <c r="G35" s="34">
        <f t="shared" si="0"/>
        <v>4</v>
      </c>
      <c r="H35" s="34">
        <f t="shared" si="7"/>
        <v>24</v>
      </c>
      <c r="I35" s="34">
        <f t="shared" si="8"/>
        <v>6</v>
      </c>
      <c r="J35" s="34">
        <f t="shared" si="9"/>
        <v>24</v>
      </c>
      <c r="K35" s="34">
        <f t="shared" si="10"/>
        <v>8</v>
      </c>
      <c r="L35" s="34">
        <f t="shared" si="11"/>
        <v>24</v>
      </c>
      <c r="M35" s="34">
        <f t="shared" si="6"/>
        <v>72</v>
      </c>
      <c r="N35" s="52"/>
      <c r="O35" s="52"/>
    </row>
    <row r="36" spans="1:15" s="2" customFormat="1" ht="21" customHeight="1" x14ac:dyDescent="0.25">
      <c r="A36" s="17"/>
      <c r="B36" s="40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54"/>
      <c r="O36" s="54"/>
    </row>
    <row r="37" spans="1:15" ht="15.75" customHeight="1" thickBot="1" x14ac:dyDescent="0.3">
      <c r="G37" s="69" t="s">
        <v>28</v>
      </c>
      <c r="H37" s="70"/>
      <c r="I37" s="69" t="s">
        <v>29</v>
      </c>
      <c r="J37" s="70"/>
      <c r="K37" s="71" t="s">
        <v>30</v>
      </c>
      <c r="L37" s="71"/>
      <c r="M37" s="72" t="s">
        <v>48</v>
      </c>
      <c r="N37" s="80" t="s">
        <v>102</v>
      </c>
      <c r="O37" s="80" t="s">
        <v>100</v>
      </c>
    </row>
    <row r="38" spans="1:15" ht="43.5" customHeight="1" x14ac:dyDescent="0.25">
      <c r="A38" s="59" t="s">
        <v>17</v>
      </c>
      <c r="B38" s="59"/>
      <c r="C38" s="20" t="s">
        <v>11</v>
      </c>
      <c r="D38" s="20" t="s">
        <v>5</v>
      </c>
      <c r="E38" s="20" t="s">
        <v>7</v>
      </c>
      <c r="F38" s="20" t="s">
        <v>8</v>
      </c>
      <c r="G38" s="38" t="s">
        <v>32</v>
      </c>
      <c r="H38" s="39" t="s">
        <v>33</v>
      </c>
      <c r="I38" s="39" t="s">
        <v>31</v>
      </c>
      <c r="J38" s="39" t="s">
        <v>34</v>
      </c>
      <c r="K38" s="39" t="s">
        <v>36</v>
      </c>
      <c r="L38" s="39" t="s">
        <v>35</v>
      </c>
      <c r="M38" s="73"/>
      <c r="N38" s="81"/>
      <c r="O38" s="81"/>
    </row>
    <row r="39" spans="1:15" s="7" customFormat="1" ht="22.5" customHeight="1" x14ac:dyDescent="0.25">
      <c r="A39" s="9">
        <v>1</v>
      </c>
      <c r="B39" s="21" t="s">
        <v>72</v>
      </c>
      <c r="C39" s="23">
        <v>2</v>
      </c>
      <c r="D39" s="75" t="s">
        <v>10</v>
      </c>
      <c r="E39" s="75" t="s">
        <v>10</v>
      </c>
      <c r="F39" s="62" t="s">
        <v>15</v>
      </c>
      <c r="G39" s="34">
        <f t="shared" si="0"/>
        <v>4</v>
      </c>
      <c r="H39" s="34">
        <f>SUM(G39*6)</f>
        <v>24</v>
      </c>
      <c r="I39" s="34">
        <f t="shared" si="2"/>
        <v>4</v>
      </c>
      <c r="J39" s="34">
        <f>SUM(I39*4)</f>
        <v>16</v>
      </c>
      <c r="K39" s="34">
        <f>SUM(C39*3)</f>
        <v>6</v>
      </c>
      <c r="L39" s="34">
        <f>SUM(K39*3)</f>
        <v>18</v>
      </c>
      <c r="M39" s="34">
        <f t="shared" si="6"/>
        <v>58</v>
      </c>
      <c r="N39" s="52"/>
      <c r="O39" s="52"/>
    </row>
    <row r="40" spans="1:15" s="7" customFormat="1" ht="22.5" customHeight="1" x14ac:dyDescent="0.25">
      <c r="A40" s="9">
        <v>2</v>
      </c>
      <c r="B40" s="21" t="s">
        <v>73</v>
      </c>
      <c r="C40" s="23">
        <v>2</v>
      </c>
      <c r="D40" s="76"/>
      <c r="E40" s="76"/>
      <c r="F40" s="62"/>
      <c r="G40" s="34">
        <f t="shared" si="0"/>
        <v>4</v>
      </c>
      <c r="H40" s="34">
        <f t="shared" ref="H40:H51" si="12">SUM(G40*6)</f>
        <v>24</v>
      </c>
      <c r="I40" s="34">
        <f t="shared" si="2"/>
        <v>4</v>
      </c>
      <c r="J40" s="34">
        <f t="shared" ref="J40:J51" si="13">SUM(I40*4)</f>
        <v>16</v>
      </c>
      <c r="K40" s="34">
        <f t="shared" ref="K40:K51" si="14">SUM(C40*3)</f>
        <v>6</v>
      </c>
      <c r="L40" s="34">
        <f t="shared" ref="L40:L51" si="15">SUM(K40*3)</f>
        <v>18</v>
      </c>
      <c r="M40" s="34">
        <f t="shared" si="6"/>
        <v>58</v>
      </c>
      <c r="N40" s="52"/>
      <c r="O40" s="52"/>
    </row>
    <row r="41" spans="1:15" s="7" customFormat="1" ht="22.5" customHeight="1" x14ac:dyDescent="0.25">
      <c r="A41" s="9">
        <v>3</v>
      </c>
      <c r="B41" s="21" t="s">
        <v>74</v>
      </c>
      <c r="C41" s="23">
        <v>1</v>
      </c>
      <c r="D41" s="76"/>
      <c r="E41" s="76"/>
      <c r="F41" s="62"/>
      <c r="G41" s="34">
        <f t="shared" si="0"/>
        <v>2</v>
      </c>
      <c r="H41" s="34">
        <f t="shared" si="12"/>
        <v>12</v>
      </c>
      <c r="I41" s="34">
        <f t="shared" si="2"/>
        <v>2</v>
      </c>
      <c r="J41" s="34">
        <f t="shared" si="13"/>
        <v>8</v>
      </c>
      <c r="K41" s="34">
        <f t="shared" si="14"/>
        <v>3</v>
      </c>
      <c r="L41" s="34">
        <f t="shared" si="15"/>
        <v>9</v>
      </c>
      <c r="M41" s="34">
        <f t="shared" si="6"/>
        <v>29</v>
      </c>
      <c r="N41" s="52"/>
      <c r="O41" s="52"/>
    </row>
    <row r="42" spans="1:15" s="7" customFormat="1" ht="22.5" customHeight="1" x14ac:dyDescent="0.25">
      <c r="A42" s="9">
        <v>4</v>
      </c>
      <c r="B42" s="21" t="s">
        <v>75</v>
      </c>
      <c r="C42" s="23">
        <v>1</v>
      </c>
      <c r="D42" s="76"/>
      <c r="E42" s="76"/>
      <c r="F42" s="62"/>
      <c r="G42" s="34">
        <f t="shared" si="0"/>
        <v>2</v>
      </c>
      <c r="H42" s="34">
        <f t="shared" si="12"/>
        <v>12</v>
      </c>
      <c r="I42" s="34">
        <f t="shared" si="2"/>
        <v>2</v>
      </c>
      <c r="J42" s="34">
        <f t="shared" si="13"/>
        <v>8</v>
      </c>
      <c r="K42" s="34">
        <f t="shared" si="14"/>
        <v>3</v>
      </c>
      <c r="L42" s="34">
        <f t="shared" si="15"/>
        <v>9</v>
      </c>
      <c r="M42" s="34">
        <f t="shared" si="6"/>
        <v>29</v>
      </c>
      <c r="N42" s="52"/>
      <c r="O42" s="52"/>
    </row>
    <row r="43" spans="1:15" s="7" customFormat="1" ht="22.5" customHeight="1" x14ac:dyDescent="0.25">
      <c r="A43" s="9">
        <v>5</v>
      </c>
      <c r="B43" s="21" t="s">
        <v>18</v>
      </c>
      <c r="C43" s="23">
        <v>1</v>
      </c>
      <c r="D43" s="76"/>
      <c r="E43" s="76"/>
      <c r="F43" s="62"/>
      <c r="G43" s="34">
        <f t="shared" si="0"/>
        <v>2</v>
      </c>
      <c r="H43" s="34">
        <f t="shared" si="12"/>
        <v>12</v>
      </c>
      <c r="I43" s="34">
        <f t="shared" si="2"/>
        <v>2</v>
      </c>
      <c r="J43" s="34">
        <f t="shared" si="13"/>
        <v>8</v>
      </c>
      <c r="K43" s="34">
        <f t="shared" si="14"/>
        <v>3</v>
      </c>
      <c r="L43" s="34">
        <f t="shared" si="15"/>
        <v>9</v>
      </c>
      <c r="M43" s="34">
        <f t="shared" si="6"/>
        <v>29</v>
      </c>
      <c r="N43" s="52"/>
      <c r="O43" s="52"/>
    </row>
    <row r="44" spans="1:15" s="7" customFormat="1" ht="22.5" customHeight="1" x14ac:dyDescent="0.25">
      <c r="A44" s="9">
        <v>6</v>
      </c>
      <c r="B44" s="21" t="s">
        <v>19</v>
      </c>
      <c r="C44" s="23">
        <v>1</v>
      </c>
      <c r="D44" s="76"/>
      <c r="E44" s="76"/>
      <c r="F44" s="62"/>
      <c r="G44" s="34">
        <f t="shared" si="0"/>
        <v>2</v>
      </c>
      <c r="H44" s="34">
        <f t="shared" si="12"/>
        <v>12</v>
      </c>
      <c r="I44" s="34">
        <f t="shared" si="2"/>
        <v>2</v>
      </c>
      <c r="J44" s="34">
        <f t="shared" si="13"/>
        <v>8</v>
      </c>
      <c r="K44" s="34">
        <f t="shared" si="14"/>
        <v>3</v>
      </c>
      <c r="L44" s="34">
        <f t="shared" si="15"/>
        <v>9</v>
      </c>
      <c r="M44" s="34">
        <f t="shared" si="6"/>
        <v>29</v>
      </c>
      <c r="N44" s="52"/>
      <c r="O44" s="52"/>
    </row>
    <row r="45" spans="1:15" s="7" customFormat="1" ht="22.5" customHeight="1" x14ac:dyDescent="0.25">
      <c r="A45" s="9">
        <v>7</v>
      </c>
      <c r="B45" s="21" t="s">
        <v>76</v>
      </c>
      <c r="C45" s="23">
        <v>1</v>
      </c>
      <c r="D45" s="76"/>
      <c r="E45" s="76"/>
      <c r="F45" s="62"/>
      <c r="G45" s="34">
        <f t="shared" si="0"/>
        <v>2</v>
      </c>
      <c r="H45" s="34">
        <f t="shared" si="12"/>
        <v>12</v>
      </c>
      <c r="I45" s="34">
        <f t="shared" si="2"/>
        <v>2</v>
      </c>
      <c r="J45" s="34">
        <f t="shared" si="13"/>
        <v>8</v>
      </c>
      <c r="K45" s="34">
        <f t="shared" si="14"/>
        <v>3</v>
      </c>
      <c r="L45" s="34">
        <f t="shared" si="15"/>
        <v>9</v>
      </c>
      <c r="M45" s="34">
        <f t="shared" si="6"/>
        <v>29</v>
      </c>
      <c r="N45" s="52"/>
      <c r="O45" s="52"/>
    </row>
    <row r="46" spans="1:15" s="7" customFormat="1" ht="22.5" customHeight="1" x14ac:dyDescent="0.25">
      <c r="A46" s="9">
        <v>8</v>
      </c>
      <c r="B46" s="11" t="s">
        <v>78</v>
      </c>
      <c r="C46" s="23">
        <v>1</v>
      </c>
      <c r="D46" s="76"/>
      <c r="E46" s="76"/>
      <c r="F46" s="62"/>
      <c r="G46" s="34">
        <f t="shared" si="0"/>
        <v>2</v>
      </c>
      <c r="H46" s="34">
        <f t="shared" si="12"/>
        <v>12</v>
      </c>
      <c r="I46" s="34">
        <f t="shared" si="2"/>
        <v>2</v>
      </c>
      <c r="J46" s="34">
        <f t="shared" si="13"/>
        <v>8</v>
      </c>
      <c r="K46" s="34">
        <f t="shared" si="14"/>
        <v>3</v>
      </c>
      <c r="L46" s="34">
        <f t="shared" si="15"/>
        <v>9</v>
      </c>
      <c r="M46" s="34">
        <f t="shared" si="6"/>
        <v>29</v>
      </c>
      <c r="N46" s="52"/>
      <c r="O46" s="52"/>
    </row>
    <row r="47" spans="1:15" s="7" customFormat="1" ht="22.5" customHeight="1" x14ac:dyDescent="0.25">
      <c r="A47" s="9">
        <v>9</v>
      </c>
      <c r="B47" s="11" t="s">
        <v>77</v>
      </c>
      <c r="C47" s="23">
        <v>1</v>
      </c>
      <c r="D47" s="76"/>
      <c r="E47" s="76"/>
      <c r="F47" s="62"/>
      <c r="G47" s="34">
        <f t="shared" si="0"/>
        <v>2</v>
      </c>
      <c r="H47" s="34">
        <f t="shared" si="12"/>
        <v>12</v>
      </c>
      <c r="I47" s="34">
        <f t="shared" si="2"/>
        <v>2</v>
      </c>
      <c r="J47" s="34">
        <f t="shared" si="13"/>
        <v>8</v>
      </c>
      <c r="K47" s="34">
        <f t="shared" si="14"/>
        <v>3</v>
      </c>
      <c r="L47" s="34">
        <f t="shared" si="15"/>
        <v>9</v>
      </c>
      <c r="M47" s="34">
        <f t="shared" si="6"/>
        <v>29</v>
      </c>
      <c r="N47" s="52"/>
      <c r="O47" s="52"/>
    </row>
    <row r="48" spans="1:15" s="22" customFormat="1" ht="22.5" customHeight="1" x14ac:dyDescent="0.25">
      <c r="A48" s="4">
        <v>10</v>
      </c>
      <c r="B48" s="21" t="s">
        <v>71</v>
      </c>
      <c r="C48" s="4">
        <v>2</v>
      </c>
      <c r="D48" s="76"/>
      <c r="E48" s="76"/>
      <c r="F48" s="62"/>
      <c r="G48" s="34">
        <f t="shared" si="0"/>
        <v>4</v>
      </c>
      <c r="H48" s="34">
        <f t="shared" si="12"/>
        <v>24</v>
      </c>
      <c r="I48" s="34">
        <f t="shared" si="2"/>
        <v>4</v>
      </c>
      <c r="J48" s="34">
        <f t="shared" si="13"/>
        <v>16</v>
      </c>
      <c r="K48" s="34">
        <f t="shared" si="14"/>
        <v>6</v>
      </c>
      <c r="L48" s="34">
        <f t="shared" si="15"/>
        <v>18</v>
      </c>
      <c r="M48" s="34">
        <f t="shared" si="6"/>
        <v>58</v>
      </c>
      <c r="N48" s="52"/>
      <c r="O48" s="52"/>
    </row>
    <row r="49" spans="1:15" s="22" customFormat="1" ht="22.5" customHeight="1" x14ac:dyDescent="0.25">
      <c r="A49" s="4">
        <v>11</v>
      </c>
      <c r="B49" s="11" t="s">
        <v>70</v>
      </c>
      <c r="C49" s="4">
        <v>1</v>
      </c>
      <c r="D49" s="76"/>
      <c r="E49" s="76"/>
      <c r="F49" s="62"/>
      <c r="G49" s="34">
        <f t="shared" si="0"/>
        <v>2</v>
      </c>
      <c r="H49" s="34">
        <f t="shared" si="12"/>
        <v>12</v>
      </c>
      <c r="I49" s="34">
        <f t="shared" si="2"/>
        <v>2</v>
      </c>
      <c r="J49" s="34">
        <f t="shared" si="13"/>
        <v>8</v>
      </c>
      <c r="K49" s="34">
        <f t="shared" si="14"/>
        <v>3</v>
      </c>
      <c r="L49" s="34">
        <f t="shared" si="15"/>
        <v>9</v>
      </c>
      <c r="M49" s="34">
        <f t="shared" si="6"/>
        <v>29</v>
      </c>
      <c r="N49" s="52"/>
      <c r="O49" s="52"/>
    </row>
    <row r="50" spans="1:15" ht="23.25" customHeight="1" x14ac:dyDescent="0.25">
      <c r="A50" s="4">
        <v>12</v>
      </c>
      <c r="B50" s="11" t="s">
        <v>2</v>
      </c>
      <c r="C50" s="4">
        <v>2</v>
      </c>
      <c r="D50" s="76"/>
      <c r="E50" s="76"/>
      <c r="F50" s="62"/>
      <c r="G50" s="34">
        <f t="shared" si="0"/>
        <v>4</v>
      </c>
      <c r="H50" s="34">
        <f>SUM(G50*6)</f>
        <v>24</v>
      </c>
      <c r="I50" s="34">
        <f t="shared" si="2"/>
        <v>4</v>
      </c>
      <c r="J50" s="34">
        <f t="shared" si="13"/>
        <v>16</v>
      </c>
      <c r="K50" s="34">
        <f t="shared" si="14"/>
        <v>6</v>
      </c>
      <c r="L50" s="34">
        <f t="shared" si="15"/>
        <v>18</v>
      </c>
      <c r="M50" s="34">
        <f t="shared" si="6"/>
        <v>58</v>
      </c>
      <c r="N50" s="52"/>
      <c r="O50" s="52"/>
    </row>
    <row r="51" spans="1:15" ht="23.25" customHeight="1" x14ac:dyDescent="0.25">
      <c r="A51" s="4">
        <v>13</v>
      </c>
      <c r="B51" s="11" t="s">
        <v>3</v>
      </c>
      <c r="C51" s="4">
        <v>1</v>
      </c>
      <c r="D51" s="77"/>
      <c r="E51" s="77"/>
      <c r="F51" s="62"/>
      <c r="G51" s="34">
        <f t="shared" si="0"/>
        <v>2</v>
      </c>
      <c r="H51" s="34">
        <f t="shared" si="12"/>
        <v>12</v>
      </c>
      <c r="I51" s="34">
        <f t="shared" si="2"/>
        <v>2</v>
      </c>
      <c r="J51" s="34">
        <f t="shared" si="13"/>
        <v>8</v>
      </c>
      <c r="K51" s="34">
        <f t="shared" si="14"/>
        <v>3</v>
      </c>
      <c r="L51" s="34">
        <f t="shared" si="15"/>
        <v>9</v>
      </c>
      <c r="M51" s="34">
        <f t="shared" si="6"/>
        <v>29</v>
      </c>
      <c r="N51" s="52"/>
      <c r="O51" s="52"/>
    </row>
    <row r="52" spans="1:15" s="2" customFormat="1" ht="23.25" customHeight="1" x14ac:dyDescent="0.25">
      <c r="A52" s="14"/>
      <c r="B52" s="41"/>
      <c r="C52" s="14"/>
      <c r="D52" s="42"/>
      <c r="E52" s="42"/>
      <c r="F52" s="17"/>
      <c r="G52" s="17"/>
      <c r="H52" s="17"/>
      <c r="I52" s="17"/>
      <c r="J52" s="17"/>
      <c r="K52" s="17"/>
      <c r="L52" s="17"/>
      <c r="M52" s="17"/>
      <c r="N52" s="54"/>
      <c r="O52" s="54"/>
    </row>
    <row r="53" spans="1:15" s="2" customFormat="1" ht="23.25" customHeight="1" x14ac:dyDescent="0.25">
      <c r="A53" s="14"/>
      <c r="B53" s="41"/>
      <c r="C53" s="14"/>
      <c r="D53" s="42"/>
      <c r="E53" s="42"/>
      <c r="F53" s="17"/>
      <c r="G53" s="17"/>
      <c r="H53" s="17"/>
      <c r="I53" s="17"/>
      <c r="J53" s="17"/>
      <c r="K53" s="17"/>
      <c r="L53" s="17"/>
      <c r="M53" s="17"/>
      <c r="N53" s="54"/>
      <c r="O53" s="54"/>
    </row>
    <row r="54" spans="1:15" ht="15.75" customHeight="1" thickBot="1" x14ac:dyDescent="0.3">
      <c r="G54" s="69" t="s">
        <v>28</v>
      </c>
      <c r="H54" s="70"/>
      <c r="I54" s="69" t="s">
        <v>29</v>
      </c>
      <c r="J54" s="70"/>
      <c r="K54" s="71" t="s">
        <v>30</v>
      </c>
      <c r="L54" s="71"/>
      <c r="M54" s="72" t="s">
        <v>48</v>
      </c>
      <c r="N54" s="80" t="s">
        <v>102</v>
      </c>
      <c r="O54" s="80" t="s">
        <v>100</v>
      </c>
    </row>
    <row r="55" spans="1:15" ht="72.75" customHeight="1" x14ac:dyDescent="0.25">
      <c r="A55" s="74" t="s">
        <v>4</v>
      </c>
      <c r="B55" s="61"/>
      <c r="C55" s="36"/>
      <c r="D55" s="35" t="s">
        <v>5</v>
      </c>
      <c r="E55" s="35" t="s">
        <v>7</v>
      </c>
      <c r="F55" s="35" t="s">
        <v>6</v>
      </c>
      <c r="G55" s="38" t="s">
        <v>32</v>
      </c>
      <c r="H55" s="39" t="s">
        <v>33</v>
      </c>
      <c r="I55" s="39" t="s">
        <v>31</v>
      </c>
      <c r="J55" s="39" t="s">
        <v>34</v>
      </c>
      <c r="K55" s="39" t="s">
        <v>36</v>
      </c>
      <c r="L55" s="39" t="s">
        <v>35</v>
      </c>
      <c r="M55" s="73"/>
      <c r="N55" s="81"/>
      <c r="O55" s="81"/>
    </row>
    <row r="56" spans="1:15" x14ac:dyDescent="0.25">
      <c r="A56" s="34">
        <v>1</v>
      </c>
      <c r="B56" s="31" t="s">
        <v>75</v>
      </c>
      <c r="C56" s="25">
        <v>2</v>
      </c>
      <c r="D56" s="62" t="s">
        <v>20</v>
      </c>
      <c r="E56" s="62" t="s">
        <v>21</v>
      </c>
      <c r="F56" s="62" t="s">
        <v>22</v>
      </c>
      <c r="G56" s="34">
        <f>SUM(C56*5)</f>
        <v>10</v>
      </c>
      <c r="H56" s="34">
        <f>SUM(G56*6)</f>
        <v>60</v>
      </c>
      <c r="I56" s="34">
        <f>SUM(C56*7)</f>
        <v>14</v>
      </c>
      <c r="J56" s="34">
        <f>SUM(I56*4)</f>
        <v>56</v>
      </c>
      <c r="K56" s="34">
        <f>SUM(C56*10)</f>
        <v>20</v>
      </c>
      <c r="L56" s="34">
        <f t="shared" ref="L56:L57" si="16">SUM(K56*3)</f>
        <v>60</v>
      </c>
      <c r="M56" s="34">
        <f t="shared" ref="M56:M57" si="17">SUM(H56+J56+L56)</f>
        <v>176</v>
      </c>
      <c r="N56" s="52"/>
      <c r="O56" s="52"/>
    </row>
    <row r="57" spans="1:15" x14ac:dyDescent="0.25">
      <c r="A57" s="34">
        <v>2</v>
      </c>
      <c r="B57" s="32" t="s">
        <v>37</v>
      </c>
      <c r="C57" s="26">
        <v>2</v>
      </c>
      <c r="D57" s="62"/>
      <c r="E57" s="62"/>
      <c r="F57" s="62"/>
      <c r="G57" s="34">
        <f>SUM(C57*5)</f>
        <v>10</v>
      </c>
      <c r="H57" s="34">
        <f t="shared" ref="H57" si="18">SUM(G57*6)</f>
        <v>60</v>
      </c>
      <c r="I57" s="34">
        <f>SUM(C57*7)</f>
        <v>14</v>
      </c>
      <c r="J57" s="34">
        <f t="shared" ref="J57" si="19">SUM(I57*4)</f>
        <v>56</v>
      </c>
      <c r="K57" s="34">
        <f>SUM(C57*10)</f>
        <v>20</v>
      </c>
      <c r="L57" s="34">
        <f t="shared" si="16"/>
        <v>60</v>
      </c>
      <c r="M57" s="34">
        <f t="shared" si="17"/>
        <v>176</v>
      </c>
      <c r="N57" s="52"/>
      <c r="O57" s="52"/>
    </row>
    <row r="58" spans="1:15" s="2" customFormat="1" x14ac:dyDescent="0.25">
      <c r="A58" s="17"/>
      <c r="B58" s="33"/>
      <c r="C58" s="28"/>
      <c r="D58" s="17"/>
      <c r="E58" s="17"/>
      <c r="F58" s="17"/>
      <c r="N58" s="51"/>
      <c r="O58" s="51"/>
    </row>
    <row r="59" spans="1:15" s="2" customFormat="1" x14ac:dyDescent="0.25">
      <c r="A59" s="17"/>
      <c r="B59" s="33"/>
      <c r="C59" s="28"/>
      <c r="D59" s="17"/>
      <c r="E59" s="17"/>
      <c r="F59" s="17"/>
      <c r="N59" s="51"/>
      <c r="O59" s="51"/>
    </row>
    <row r="60" spans="1:15" x14ac:dyDescent="0.25">
      <c r="A60" s="17"/>
      <c r="B60" s="33"/>
      <c r="C60" s="28"/>
      <c r="D60" s="17"/>
      <c r="E60" s="17"/>
      <c r="F60" s="17"/>
    </row>
    <row r="61" spans="1:15" x14ac:dyDescent="0.25">
      <c r="A61" s="17"/>
      <c r="B61" s="33"/>
      <c r="C61" s="28"/>
      <c r="D61" s="17"/>
      <c r="E61" s="17"/>
      <c r="F61" s="17"/>
    </row>
    <row r="62" spans="1:15" ht="15.75" customHeight="1" thickBot="1" x14ac:dyDescent="0.3">
      <c r="A62" s="59" t="s">
        <v>23</v>
      </c>
      <c r="B62" s="59"/>
      <c r="C62" s="59"/>
      <c r="D62" s="59"/>
      <c r="E62" s="59"/>
      <c r="F62" s="59"/>
      <c r="G62" s="69" t="s">
        <v>28</v>
      </c>
      <c r="H62" s="70"/>
      <c r="I62" s="69" t="s">
        <v>29</v>
      </c>
      <c r="J62" s="70"/>
      <c r="K62" s="71" t="s">
        <v>30</v>
      </c>
      <c r="L62" s="71"/>
      <c r="M62" s="72" t="s">
        <v>48</v>
      </c>
      <c r="N62" s="80" t="s">
        <v>102</v>
      </c>
      <c r="O62" s="80" t="s">
        <v>100</v>
      </c>
    </row>
    <row r="63" spans="1:15" ht="51.75" customHeight="1" x14ac:dyDescent="0.25">
      <c r="A63" s="35" t="s">
        <v>25</v>
      </c>
      <c r="B63" s="35" t="s">
        <v>24</v>
      </c>
      <c r="C63" s="35" t="s">
        <v>43</v>
      </c>
      <c r="D63" s="35" t="s">
        <v>5</v>
      </c>
      <c r="E63" s="35" t="s">
        <v>7</v>
      </c>
      <c r="F63" s="35" t="s">
        <v>6</v>
      </c>
      <c r="G63" s="38" t="s">
        <v>32</v>
      </c>
      <c r="H63" s="39" t="s">
        <v>33</v>
      </c>
      <c r="I63" s="39" t="s">
        <v>31</v>
      </c>
      <c r="J63" s="39" t="s">
        <v>34</v>
      </c>
      <c r="K63" s="39" t="s">
        <v>36</v>
      </c>
      <c r="L63" s="39" t="s">
        <v>35</v>
      </c>
      <c r="M63" s="73"/>
      <c r="N63" s="81"/>
      <c r="O63" s="81"/>
    </row>
    <row r="64" spans="1:15" x14ac:dyDescent="0.25">
      <c r="A64" s="29">
        <v>1</v>
      </c>
      <c r="B64" s="30" t="s">
        <v>38</v>
      </c>
      <c r="C64" s="29">
        <v>1</v>
      </c>
      <c r="D64" s="29">
        <v>3</v>
      </c>
      <c r="E64" s="29">
        <v>4</v>
      </c>
      <c r="F64" s="29">
        <v>4</v>
      </c>
      <c r="G64" s="34">
        <f>SUM(C64*D64)</f>
        <v>3</v>
      </c>
      <c r="H64" s="34">
        <f t="shared" ref="H64:H88" si="20">SUM(G64*6)</f>
        <v>18</v>
      </c>
      <c r="I64" s="34">
        <f>SUM(C64*E64)</f>
        <v>4</v>
      </c>
      <c r="J64" s="34">
        <f t="shared" ref="J64:J88" si="21">SUM(I64*4)</f>
        <v>16</v>
      </c>
      <c r="K64" s="34">
        <f>SUM(C64*F64)</f>
        <v>4</v>
      </c>
      <c r="L64" s="34">
        <f t="shared" ref="L64:L88" si="22">SUM(K64*3)</f>
        <v>12</v>
      </c>
      <c r="M64" s="34">
        <f t="shared" ref="M64:M88" si="23">SUM(H64+J64+L64)</f>
        <v>46</v>
      </c>
      <c r="N64" s="52"/>
      <c r="O64" s="52"/>
    </row>
    <row r="65" spans="1:15" x14ac:dyDescent="0.25">
      <c r="A65" s="34">
        <v>2</v>
      </c>
      <c r="B65" s="32" t="s">
        <v>39</v>
      </c>
      <c r="C65" s="26">
        <v>2</v>
      </c>
      <c r="D65" s="34">
        <v>3</v>
      </c>
      <c r="E65" s="34">
        <v>3</v>
      </c>
      <c r="F65" s="34">
        <v>3</v>
      </c>
      <c r="G65" s="48">
        <f t="shared" ref="G65:G88" si="24">SUM(C65*D65)</f>
        <v>6</v>
      </c>
      <c r="H65" s="34">
        <f t="shared" si="20"/>
        <v>36</v>
      </c>
      <c r="I65" s="48">
        <f t="shared" ref="I65:I88" si="25">SUM(C65*E65)</f>
        <v>6</v>
      </c>
      <c r="J65" s="34">
        <f t="shared" si="21"/>
        <v>24</v>
      </c>
      <c r="K65" s="48">
        <f t="shared" ref="K65:K88" si="26">SUM(C65*F65)</f>
        <v>6</v>
      </c>
      <c r="L65" s="34">
        <f t="shared" si="22"/>
        <v>18</v>
      </c>
      <c r="M65" s="34">
        <f t="shared" si="23"/>
        <v>78</v>
      </c>
      <c r="N65" s="52"/>
      <c r="O65" s="52"/>
    </row>
    <row r="66" spans="1:15" x14ac:dyDescent="0.25">
      <c r="A66" s="34">
        <v>3</v>
      </c>
      <c r="B66" s="32" t="s">
        <v>40</v>
      </c>
      <c r="C66" s="26">
        <v>1</v>
      </c>
      <c r="D66" s="34">
        <v>3</v>
      </c>
      <c r="E66" s="34">
        <v>3</v>
      </c>
      <c r="F66" s="34">
        <v>3</v>
      </c>
      <c r="G66" s="48">
        <f t="shared" si="24"/>
        <v>3</v>
      </c>
      <c r="H66" s="34">
        <f t="shared" si="20"/>
        <v>18</v>
      </c>
      <c r="I66" s="48">
        <f t="shared" si="25"/>
        <v>3</v>
      </c>
      <c r="J66" s="34">
        <f t="shared" si="21"/>
        <v>12</v>
      </c>
      <c r="K66" s="48">
        <f t="shared" si="26"/>
        <v>3</v>
      </c>
      <c r="L66" s="34">
        <f t="shared" si="22"/>
        <v>9</v>
      </c>
      <c r="M66" s="34">
        <f t="shared" si="23"/>
        <v>39</v>
      </c>
      <c r="N66" s="52"/>
      <c r="O66" s="52"/>
    </row>
    <row r="67" spans="1:15" x14ac:dyDescent="0.25">
      <c r="A67" s="34">
        <v>4</v>
      </c>
      <c r="B67" s="32" t="s">
        <v>41</v>
      </c>
      <c r="C67" s="26">
        <v>2</v>
      </c>
      <c r="D67" s="34">
        <v>3</v>
      </c>
      <c r="E67" s="34">
        <v>3</v>
      </c>
      <c r="F67" s="34">
        <v>3</v>
      </c>
      <c r="G67" s="48">
        <f t="shared" si="24"/>
        <v>6</v>
      </c>
      <c r="H67" s="34">
        <f t="shared" si="20"/>
        <v>36</v>
      </c>
      <c r="I67" s="48">
        <f t="shared" si="25"/>
        <v>6</v>
      </c>
      <c r="J67" s="34">
        <f t="shared" si="21"/>
        <v>24</v>
      </c>
      <c r="K67" s="48">
        <f t="shared" si="26"/>
        <v>6</v>
      </c>
      <c r="L67" s="34">
        <f t="shared" si="22"/>
        <v>18</v>
      </c>
      <c r="M67" s="34">
        <f t="shared" si="23"/>
        <v>78</v>
      </c>
      <c r="N67" s="52"/>
      <c r="O67" s="52"/>
    </row>
    <row r="68" spans="1:15" x14ac:dyDescent="0.25">
      <c r="A68" s="34">
        <v>5</v>
      </c>
      <c r="B68" s="31" t="s">
        <v>79</v>
      </c>
      <c r="C68" s="25">
        <v>2</v>
      </c>
      <c r="D68" s="34">
        <v>2</v>
      </c>
      <c r="E68" s="34">
        <v>2</v>
      </c>
      <c r="F68" s="34">
        <v>2</v>
      </c>
      <c r="G68" s="48">
        <f t="shared" si="24"/>
        <v>4</v>
      </c>
      <c r="H68" s="34">
        <f t="shared" si="20"/>
        <v>24</v>
      </c>
      <c r="I68" s="48">
        <f t="shared" si="25"/>
        <v>4</v>
      </c>
      <c r="J68" s="34">
        <f t="shared" si="21"/>
        <v>16</v>
      </c>
      <c r="K68" s="48">
        <f t="shared" si="26"/>
        <v>4</v>
      </c>
      <c r="L68" s="34">
        <f t="shared" si="22"/>
        <v>12</v>
      </c>
      <c r="M68" s="34">
        <f t="shared" si="23"/>
        <v>52</v>
      </c>
      <c r="N68" s="52"/>
      <c r="O68" s="52"/>
    </row>
    <row r="69" spans="1:15" x14ac:dyDescent="0.25">
      <c r="A69" s="34">
        <v>6</v>
      </c>
      <c r="B69" s="31" t="s">
        <v>80</v>
      </c>
      <c r="C69" s="25">
        <v>1</v>
      </c>
      <c r="D69" s="34">
        <v>2</v>
      </c>
      <c r="E69" s="34">
        <v>2</v>
      </c>
      <c r="F69" s="34">
        <v>2</v>
      </c>
      <c r="G69" s="48">
        <f t="shared" si="24"/>
        <v>2</v>
      </c>
      <c r="H69" s="34">
        <f t="shared" si="20"/>
        <v>12</v>
      </c>
      <c r="I69" s="48">
        <f t="shared" si="25"/>
        <v>2</v>
      </c>
      <c r="J69" s="34">
        <f t="shared" si="21"/>
        <v>8</v>
      </c>
      <c r="K69" s="48">
        <f t="shared" si="26"/>
        <v>2</v>
      </c>
      <c r="L69" s="34">
        <f t="shared" si="22"/>
        <v>6</v>
      </c>
      <c r="M69" s="34">
        <f t="shared" si="23"/>
        <v>26</v>
      </c>
      <c r="N69" s="52"/>
      <c r="O69" s="52"/>
    </row>
    <row r="70" spans="1:15" x14ac:dyDescent="0.25">
      <c r="A70" s="34">
        <v>7</v>
      </c>
      <c r="B70" s="31" t="s">
        <v>81</v>
      </c>
      <c r="C70" s="25">
        <v>1</v>
      </c>
      <c r="D70" s="34">
        <v>2</v>
      </c>
      <c r="E70" s="34">
        <v>2</v>
      </c>
      <c r="F70" s="34">
        <v>2</v>
      </c>
      <c r="G70" s="48">
        <f t="shared" si="24"/>
        <v>2</v>
      </c>
      <c r="H70" s="34">
        <f t="shared" si="20"/>
        <v>12</v>
      </c>
      <c r="I70" s="48">
        <f t="shared" si="25"/>
        <v>2</v>
      </c>
      <c r="J70" s="34">
        <f t="shared" si="21"/>
        <v>8</v>
      </c>
      <c r="K70" s="48">
        <f t="shared" si="26"/>
        <v>2</v>
      </c>
      <c r="L70" s="34">
        <f t="shared" si="22"/>
        <v>6</v>
      </c>
      <c r="M70" s="34">
        <f t="shared" si="23"/>
        <v>26</v>
      </c>
      <c r="N70" s="52"/>
      <c r="O70" s="52"/>
    </row>
    <row r="71" spans="1:15" x14ac:dyDescent="0.25">
      <c r="A71" s="34">
        <v>8</v>
      </c>
      <c r="B71" s="32" t="s">
        <v>82</v>
      </c>
      <c r="C71" s="26">
        <v>1</v>
      </c>
      <c r="D71" s="34">
        <v>2</v>
      </c>
      <c r="E71" s="34">
        <v>2</v>
      </c>
      <c r="F71" s="34">
        <v>2</v>
      </c>
      <c r="G71" s="48">
        <f t="shared" si="24"/>
        <v>2</v>
      </c>
      <c r="H71" s="34">
        <f t="shared" si="20"/>
        <v>12</v>
      </c>
      <c r="I71" s="48">
        <f t="shared" si="25"/>
        <v>2</v>
      </c>
      <c r="J71" s="34">
        <f t="shared" si="21"/>
        <v>8</v>
      </c>
      <c r="K71" s="48">
        <f t="shared" si="26"/>
        <v>2</v>
      </c>
      <c r="L71" s="34">
        <f t="shared" si="22"/>
        <v>6</v>
      </c>
      <c r="M71" s="34">
        <f t="shared" si="23"/>
        <v>26</v>
      </c>
      <c r="N71" s="52"/>
      <c r="O71" s="52"/>
    </row>
    <row r="72" spans="1:15" x14ac:dyDescent="0.25">
      <c r="A72" s="34">
        <v>9</v>
      </c>
      <c r="B72" s="32" t="s">
        <v>42</v>
      </c>
      <c r="C72" s="26">
        <v>1</v>
      </c>
      <c r="D72" s="34">
        <v>2</v>
      </c>
      <c r="E72" s="34">
        <v>2</v>
      </c>
      <c r="F72" s="34">
        <v>2</v>
      </c>
      <c r="G72" s="48">
        <f t="shared" si="24"/>
        <v>2</v>
      </c>
      <c r="H72" s="34">
        <f t="shared" si="20"/>
        <v>12</v>
      </c>
      <c r="I72" s="48">
        <f t="shared" si="25"/>
        <v>2</v>
      </c>
      <c r="J72" s="34">
        <f t="shared" si="21"/>
        <v>8</v>
      </c>
      <c r="K72" s="48">
        <f t="shared" si="26"/>
        <v>2</v>
      </c>
      <c r="L72" s="34">
        <f t="shared" si="22"/>
        <v>6</v>
      </c>
      <c r="M72" s="34">
        <f t="shared" si="23"/>
        <v>26</v>
      </c>
      <c r="N72" s="52"/>
      <c r="O72" s="52"/>
    </row>
    <row r="73" spans="1:15" x14ac:dyDescent="0.25">
      <c r="A73" s="34">
        <v>10</v>
      </c>
      <c r="B73" s="10" t="s">
        <v>97</v>
      </c>
      <c r="C73" s="34">
        <v>1</v>
      </c>
      <c r="D73" s="34">
        <v>2</v>
      </c>
      <c r="E73" s="34">
        <v>2</v>
      </c>
      <c r="F73" s="34">
        <v>2</v>
      </c>
      <c r="G73" s="48">
        <f t="shared" si="24"/>
        <v>2</v>
      </c>
      <c r="H73" s="34">
        <f t="shared" si="20"/>
        <v>12</v>
      </c>
      <c r="I73" s="48">
        <f t="shared" si="25"/>
        <v>2</v>
      </c>
      <c r="J73" s="34">
        <f t="shared" si="21"/>
        <v>8</v>
      </c>
      <c r="K73" s="48">
        <f t="shared" si="26"/>
        <v>2</v>
      </c>
      <c r="L73" s="34">
        <f t="shared" si="22"/>
        <v>6</v>
      </c>
      <c r="M73" s="34">
        <f t="shared" si="23"/>
        <v>26</v>
      </c>
      <c r="N73" s="52"/>
      <c r="O73" s="52"/>
    </row>
    <row r="74" spans="1:15" x14ac:dyDescent="0.25">
      <c r="A74" s="34">
        <v>11</v>
      </c>
      <c r="B74" s="10" t="s">
        <v>83</v>
      </c>
      <c r="C74" s="34">
        <v>1</v>
      </c>
      <c r="D74" s="34">
        <v>1</v>
      </c>
      <c r="E74" s="34">
        <v>1</v>
      </c>
      <c r="F74" s="34">
        <v>2</v>
      </c>
      <c r="G74" s="48">
        <f t="shared" si="24"/>
        <v>1</v>
      </c>
      <c r="H74" s="34">
        <f t="shared" si="20"/>
        <v>6</v>
      </c>
      <c r="I74" s="48">
        <f t="shared" si="25"/>
        <v>1</v>
      </c>
      <c r="J74" s="34">
        <f t="shared" si="21"/>
        <v>4</v>
      </c>
      <c r="K74" s="48">
        <f t="shared" si="26"/>
        <v>2</v>
      </c>
      <c r="L74" s="34">
        <f t="shared" si="22"/>
        <v>6</v>
      </c>
      <c r="M74" s="34">
        <f t="shared" si="23"/>
        <v>16</v>
      </c>
      <c r="N74" s="52"/>
      <c r="O74" s="52"/>
    </row>
    <row r="75" spans="1:15" x14ac:dyDescent="0.25">
      <c r="A75" s="34">
        <v>12</v>
      </c>
      <c r="B75" s="10" t="s">
        <v>84</v>
      </c>
      <c r="C75" s="34">
        <v>1</v>
      </c>
      <c r="D75" s="34">
        <v>1</v>
      </c>
      <c r="E75" s="34">
        <v>1</v>
      </c>
      <c r="F75" s="34">
        <v>2</v>
      </c>
      <c r="G75" s="48">
        <f t="shared" si="24"/>
        <v>1</v>
      </c>
      <c r="H75" s="34">
        <f t="shared" si="20"/>
        <v>6</v>
      </c>
      <c r="I75" s="48">
        <f t="shared" si="25"/>
        <v>1</v>
      </c>
      <c r="J75" s="34">
        <f t="shared" si="21"/>
        <v>4</v>
      </c>
      <c r="K75" s="48">
        <f t="shared" si="26"/>
        <v>2</v>
      </c>
      <c r="L75" s="34">
        <f t="shared" si="22"/>
        <v>6</v>
      </c>
      <c r="M75" s="34">
        <f t="shared" si="23"/>
        <v>16</v>
      </c>
      <c r="N75" s="52"/>
      <c r="O75" s="52"/>
    </row>
    <row r="76" spans="1:15" x14ac:dyDescent="0.25">
      <c r="A76" s="34">
        <v>13</v>
      </c>
      <c r="B76" s="31" t="s">
        <v>85</v>
      </c>
      <c r="C76" s="25">
        <v>2</v>
      </c>
      <c r="D76" s="34">
        <v>2</v>
      </c>
      <c r="E76" s="34">
        <v>2</v>
      </c>
      <c r="F76" s="34">
        <v>3</v>
      </c>
      <c r="G76" s="48">
        <f t="shared" si="24"/>
        <v>4</v>
      </c>
      <c r="H76" s="34">
        <f t="shared" si="20"/>
        <v>24</v>
      </c>
      <c r="I76" s="48">
        <f t="shared" si="25"/>
        <v>4</v>
      </c>
      <c r="J76" s="34">
        <f t="shared" si="21"/>
        <v>16</v>
      </c>
      <c r="K76" s="48">
        <f t="shared" si="26"/>
        <v>6</v>
      </c>
      <c r="L76" s="34">
        <f t="shared" si="22"/>
        <v>18</v>
      </c>
      <c r="M76" s="34">
        <f t="shared" si="23"/>
        <v>58</v>
      </c>
      <c r="N76" s="52"/>
      <c r="O76" s="52"/>
    </row>
    <row r="77" spans="1:15" x14ac:dyDescent="0.25">
      <c r="A77" s="34">
        <v>14</v>
      </c>
      <c r="B77" s="31" t="s">
        <v>86</v>
      </c>
      <c r="C77" s="25">
        <v>2</v>
      </c>
      <c r="D77" s="34">
        <v>2</v>
      </c>
      <c r="E77" s="34">
        <v>2</v>
      </c>
      <c r="F77" s="34">
        <v>3</v>
      </c>
      <c r="G77" s="48">
        <f t="shared" si="24"/>
        <v>4</v>
      </c>
      <c r="H77" s="34">
        <f t="shared" si="20"/>
        <v>24</v>
      </c>
      <c r="I77" s="48">
        <f t="shared" si="25"/>
        <v>4</v>
      </c>
      <c r="J77" s="34">
        <f t="shared" si="21"/>
        <v>16</v>
      </c>
      <c r="K77" s="48">
        <f t="shared" si="26"/>
        <v>6</v>
      </c>
      <c r="L77" s="34">
        <f t="shared" si="22"/>
        <v>18</v>
      </c>
      <c r="M77" s="34">
        <f t="shared" si="23"/>
        <v>58</v>
      </c>
      <c r="N77" s="52"/>
      <c r="O77" s="52"/>
    </row>
    <row r="78" spans="1:15" x14ac:dyDescent="0.25">
      <c r="A78" s="34">
        <v>15</v>
      </c>
      <c r="B78" s="31" t="s">
        <v>87</v>
      </c>
      <c r="C78" s="25">
        <v>2</v>
      </c>
      <c r="D78" s="34">
        <v>2</v>
      </c>
      <c r="E78" s="34">
        <v>2</v>
      </c>
      <c r="F78" s="34">
        <v>3</v>
      </c>
      <c r="G78" s="48">
        <f t="shared" si="24"/>
        <v>4</v>
      </c>
      <c r="H78" s="34">
        <f t="shared" si="20"/>
        <v>24</v>
      </c>
      <c r="I78" s="48">
        <f t="shared" si="25"/>
        <v>4</v>
      </c>
      <c r="J78" s="34">
        <f t="shared" si="21"/>
        <v>16</v>
      </c>
      <c r="K78" s="48">
        <f t="shared" si="26"/>
        <v>6</v>
      </c>
      <c r="L78" s="34">
        <f t="shared" si="22"/>
        <v>18</v>
      </c>
      <c r="M78" s="34">
        <f t="shared" si="23"/>
        <v>58</v>
      </c>
      <c r="N78" s="52"/>
      <c r="O78" s="52"/>
    </row>
    <row r="79" spans="1:15" x14ac:dyDescent="0.25">
      <c r="A79" s="34">
        <v>16</v>
      </c>
      <c r="B79" s="31" t="s">
        <v>88</v>
      </c>
      <c r="C79" s="25">
        <v>1</v>
      </c>
      <c r="D79" s="34">
        <v>1</v>
      </c>
      <c r="E79" s="34">
        <v>2</v>
      </c>
      <c r="F79" s="34">
        <v>2</v>
      </c>
      <c r="G79" s="48">
        <f t="shared" si="24"/>
        <v>1</v>
      </c>
      <c r="H79" s="34">
        <f t="shared" si="20"/>
        <v>6</v>
      </c>
      <c r="I79" s="48">
        <f t="shared" si="25"/>
        <v>2</v>
      </c>
      <c r="J79" s="34">
        <f t="shared" si="21"/>
        <v>8</v>
      </c>
      <c r="K79" s="48">
        <f t="shared" si="26"/>
        <v>2</v>
      </c>
      <c r="L79" s="34">
        <f t="shared" si="22"/>
        <v>6</v>
      </c>
      <c r="M79" s="34">
        <f t="shared" si="23"/>
        <v>20</v>
      </c>
      <c r="N79" s="52"/>
      <c r="O79" s="52"/>
    </row>
    <row r="80" spans="1:15" x14ac:dyDescent="0.25">
      <c r="A80" s="34">
        <v>17</v>
      </c>
      <c r="B80" s="32" t="s">
        <v>89</v>
      </c>
      <c r="C80" s="26">
        <v>1</v>
      </c>
      <c r="D80" s="34">
        <v>1</v>
      </c>
      <c r="E80" s="34">
        <v>1</v>
      </c>
      <c r="F80" s="34">
        <v>1</v>
      </c>
      <c r="G80" s="48">
        <f t="shared" si="24"/>
        <v>1</v>
      </c>
      <c r="H80" s="34">
        <f t="shared" si="20"/>
        <v>6</v>
      </c>
      <c r="I80" s="48">
        <f t="shared" si="25"/>
        <v>1</v>
      </c>
      <c r="J80" s="34">
        <f t="shared" si="21"/>
        <v>4</v>
      </c>
      <c r="K80" s="48">
        <f t="shared" si="26"/>
        <v>1</v>
      </c>
      <c r="L80" s="34">
        <f t="shared" si="22"/>
        <v>3</v>
      </c>
      <c r="M80" s="34">
        <f t="shared" si="23"/>
        <v>13</v>
      </c>
      <c r="N80" s="52"/>
      <c r="O80" s="52"/>
    </row>
    <row r="81" spans="1:15" x14ac:dyDescent="0.25">
      <c r="A81" s="34">
        <v>18</v>
      </c>
      <c r="B81" s="32" t="s">
        <v>90</v>
      </c>
      <c r="C81" s="26">
        <v>1</v>
      </c>
      <c r="D81" s="34">
        <v>1</v>
      </c>
      <c r="E81" s="34">
        <v>2</v>
      </c>
      <c r="F81" s="34">
        <v>2</v>
      </c>
      <c r="G81" s="48">
        <f t="shared" si="24"/>
        <v>1</v>
      </c>
      <c r="H81" s="34">
        <f t="shared" si="20"/>
        <v>6</v>
      </c>
      <c r="I81" s="48">
        <f t="shared" si="25"/>
        <v>2</v>
      </c>
      <c r="J81" s="34">
        <f t="shared" si="21"/>
        <v>8</v>
      </c>
      <c r="K81" s="48">
        <f t="shared" si="26"/>
        <v>2</v>
      </c>
      <c r="L81" s="34">
        <f t="shared" si="22"/>
        <v>6</v>
      </c>
      <c r="M81" s="34">
        <f t="shared" si="23"/>
        <v>20</v>
      </c>
      <c r="N81" s="52"/>
      <c r="O81" s="52"/>
    </row>
    <row r="82" spans="1:15" x14ac:dyDescent="0.25">
      <c r="A82" s="34">
        <v>19</v>
      </c>
      <c r="B82" s="32" t="s">
        <v>91</v>
      </c>
      <c r="C82" s="26">
        <v>1</v>
      </c>
      <c r="D82" s="34">
        <v>2</v>
      </c>
      <c r="E82" s="34">
        <v>2</v>
      </c>
      <c r="F82" s="34">
        <v>3</v>
      </c>
      <c r="G82" s="48">
        <f t="shared" si="24"/>
        <v>2</v>
      </c>
      <c r="H82" s="34">
        <f t="shared" si="20"/>
        <v>12</v>
      </c>
      <c r="I82" s="48">
        <f t="shared" si="25"/>
        <v>2</v>
      </c>
      <c r="J82" s="34">
        <f t="shared" si="21"/>
        <v>8</v>
      </c>
      <c r="K82" s="48">
        <f t="shared" si="26"/>
        <v>3</v>
      </c>
      <c r="L82" s="34">
        <f t="shared" si="22"/>
        <v>9</v>
      </c>
      <c r="M82" s="34">
        <f t="shared" si="23"/>
        <v>29</v>
      </c>
      <c r="N82" s="52"/>
      <c r="O82" s="52"/>
    </row>
    <row r="83" spans="1:15" ht="30" x14ac:dyDescent="0.25">
      <c r="A83" s="34">
        <v>20</v>
      </c>
      <c r="B83" s="32" t="s">
        <v>92</v>
      </c>
      <c r="C83" s="26">
        <v>1</v>
      </c>
      <c r="D83" s="34">
        <v>1</v>
      </c>
      <c r="E83" s="34">
        <v>2</v>
      </c>
      <c r="F83" s="34">
        <v>3</v>
      </c>
      <c r="G83" s="48">
        <f t="shared" si="24"/>
        <v>1</v>
      </c>
      <c r="H83" s="34">
        <f t="shared" si="20"/>
        <v>6</v>
      </c>
      <c r="I83" s="48">
        <f t="shared" si="25"/>
        <v>2</v>
      </c>
      <c r="J83" s="34">
        <f t="shared" si="21"/>
        <v>8</v>
      </c>
      <c r="K83" s="48">
        <f t="shared" si="26"/>
        <v>3</v>
      </c>
      <c r="L83" s="34">
        <f t="shared" si="22"/>
        <v>9</v>
      </c>
      <c r="M83" s="34">
        <f t="shared" si="23"/>
        <v>23</v>
      </c>
      <c r="N83" s="52"/>
      <c r="O83" s="52"/>
    </row>
    <row r="84" spans="1:15" ht="30" x14ac:dyDescent="0.25">
      <c r="A84" s="34">
        <v>21</v>
      </c>
      <c r="B84" s="32" t="s">
        <v>93</v>
      </c>
      <c r="C84" s="26">
        <v>2</v>
      </c>
      <c r="D84" s="34">
        <v>1</v>
      </c>
      <c r="E84" s="34">
        <v>2</v>
      </c>
      <c r="F84" s="34">
        <v>3</v>
      </c>
      <c r="G84" s="48">
        <f t="shared" si="24"/>
        <v>2</v>
      </c>
      <c r="H84" s="34">
        <f t="shared" si="20"/>
        <v>12</v>
      </c>
      <c r="I84" s="48">
        <f t="shared" si="25"/>
        <v>4</v>
      </c>
      <c r="J84" s="34">
        <f t="shared" si="21"/>
        <v>16</v>
      </c>
      <c r="K84" s="48">
        <f t="shared" si="26"/>
        <v>6</v>
      </c>
      <c r="L84" s="34">
        <f t="shared" si="22"/>
        <v>18</v>
      </c>
      <c r="M84" s="34">
        <f t="shared" si="23"/>
        <v>46</v>
      </c>
      <c r="N84" s="52"/>
      <c r="O84" s="52"/>
    </row>
    <row r="85" spans="1:15" x14ac:dyDescent="0.25">
      <c r="A85" s="34">
        <v>22</v>
      </c>
      <c r="B85" s="31" t="s">
        <v>94</v>
      </c>
      <c r="C85" s="25">
        <v>1</v>
      </c>
      <c r="D85" s="34">
        <v>2</v>
      </c>
      <c r="E85" s="34">
        <v>2</v>
      </c>
      <c r="F85" s="34">
        <v>3</v>
      </c>
      <c r="G85" s="48">
        <f t="shared" si="24"/>
        <v>2</v>
      </c>
      <c r="H85" s="34">
        <f t="shared" si="20"/>
        <v>12</v>
      </c>
      <c r="I85" s="48">
        <f t="shared" si="25"/>
        <v>2</v>
      </c>
      <c r="J85" s="34">
        <f t="shared" si="21"/>
        <v>8</v>
      </c>
      <c r="K85" s="48">
        <f t="shared" si="26"/>
        <v>3</v>
      </c>
      <c r="L85" s="34">
        <f t="shared" si="22"/>
        <v>9</v>
      </c>
      <c r="M85" s="34">
        <f t="shared" si="23"/>
        <v>29</v>
      </c>
      <c r="N85" s="52"/>
      <c r="O85" s="52"/>
    </row>
    <row r="86" spans="1:15" x14ac:dyDescent="0.25">
      <c r="A86" s="34">
        <v>23</v>
      </c>
      <c r="B86" s="27" t="s">
        <v>95</v>
      </c>
      <c r="C86" s="34">
        <v>1</v>
      </c>
      <c r="D86" s="34">
        <v>1</v>
      </c>
      <c r="E86" s="34">
        <v>2</v>
      </c>
      <c r="F86" s="34">
        <v>2</v>
      </c>
      <c r="G86" s="48">
        <f t="shared" si="24"/>
        <v>1</v>
      </c>
      <c r="H86" s="34">
        <f t="shared" si="20"/>
        <v>6</v>
      </c>
      <c r="I86" s="48">
        <f t="shared" si="25"/>
        <v>2</v>
      </c>
      <c r="J86" s="34">
        <f t="shared" si="21"/>
        <v>8</v>
      </c>
      <c r="K86" s="48">
        <f t="shared" si="26"/>
        <v>2</v>
      </c>
      <c r="L86" s="34">
        <f t="shared" si="22"/>
        <v>6</v>
      </c>
      <c r="M86" s="34">
        <f t="shared" si="23"/>
        <v>20</v>
      </c>
      <c r="N86" s="52"/>
      <c r="O86" s="52"/>
    </row>
    <row r="87" spans="1:15" x14ac:dyDescent="0.25">
      <c r="A87" s="34">
        <v>24</v>
      </c>
      <c r="B87" s="27" t="s">
        <v>26</v>
      </c>
      <c r="C87" s="34">
        <v>1</v>
      </c>
      <c r="D87" s="34">
        <v>1</v>
      </c>
      <c r="E87" s="34">
        <v>1</v>
      </c>
      <c r="F87" s="34">
        <v>1</v>
      </c>
      <c r="G87" s="48">
        <f t="shared" si="24"/>
        <v>1</v>
      </c>
      <c r="H87" s="34">
        <f t="shared" si="20"/>
        <v>6</v>
      </c>
      <c r="I87" s="48">
        <f t="shared" si="25"/>
        <v>1</v>
      </c>
      <c r="J87" s="34">
        <f t="shared" si="21"/>
        <v>4</v>
      </c>
      <c r="K87" s="48">
        <f t="shared" si="26"/>
        <v>1</v>
      </c>
      <c r="L87" s="34">
        <f t="shared" si="22"/>
        <v>3</v>
      </c>
      <c r="M87" s="34">
        <f t="shared" si="23"/>
        <v>13</v>
      </c>
      <c r="N87" s="52"/>
      <c r="O87" s="52"/>
    </row>
    <row r="88" spans="1:15" x14ac:dyDescent="0.25">
      <c r="A88" s="34">
        <v>25</v>
      </c>
      <c r="B88" s="27" t="s">
        <v>27</v>
      </c>
      <c r="C88" s="34">
        <v>1</v>
      </c>
      <c r="D88" s="34">
        <v>1</v>
      </c>
      <c r="E88" s="34">
        <v>1</v>
      </c>
      <c r="F88" s="34">
        <v>1</v>
      </c>
      <c r="G88" s="48">
        <f t="shared" si="24"/>
        <v>1</v>
      </c>
      <c r="H88" s="34">
        <f t="shared" si="20"/>
        <v>6</v>
      </c>
      <c r="I88" s="48">
        <f t="shared" si="25"/>
        <v>1</v>
      </c>
      <c r="J88" s="34">
        <f t="shared" si="21"/>
        <v>4</v>
      </c>
      <c r="K88" s="48">
        <f t="shared" si="26"/>
        <v>1</v>
      </c>
      <c r="L88" s="34">
        <f t="shared" si="22"/>
        <v>3</v>
      </c>
      <c r="M88" s="34">
        <f t="shared" si="23"/>
        <v>13</v>
      </c>
      <c r="N88" s="52"/>
      <c r="O88" s="52"/>
    </row>
    <row r="89" spans="1:15" s="2" customFormat="1" x14ac:dyDescent="0.25">
      <c r="A89" s="17"/>
      <c r="B89" s="43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54"/>
      <c r="O89" s="54"/>
    </row>
    <row r="90" spans="1:15" s="2" customFormat="1" ht="15.75" customHeight="1" thickBot="1" x14ac:dyDescent="0.3">
      <c r="A90" s="19"/>
      <c r="B90" s="7"/>
      <c r="C90" s="19"/>
      <c r="G90" s="69" t="s">
        <v>28</v>
      </c>
      <c r="H90" s="70"/>
      <c r="I90" s="69" t="s">
        <v>29</v>
      </c>
      <c r="J90" s="70"/>
      <c r="K90" s="71" t="s">
        <v>30</v>
      </c>
      <c r="L90" s="71"/>
      <c r="M90" s="72" t="s">
        <v>48</v>
      </c>
      <c r="N90" s="80" t="s">
        <v>102</v>
      </c>
      <c r="O90" s="80" t="s">
        <v>100</v>
      </c>
    </row>
    <row r="91" spans="1:15" s="2" customFormat="1" ht="60" customHeight="1" x14ac:dyDescent="0.25">
      <c r="A91" s="78" t="s">
        <v>99</v>
      </c>
      <c r="B91" s="79"/>
      <c r="C91" s="44"/>
      <c r="D91" s="45" t="s">
        <v>5</v>
      </c>
      <c r="E91" s="45" t="s">
        <v>7</v>
      </c>
      <c r="F91" s="45" t="s">
        <v>6</v>
      </c>
      <c r="G91" s="38" t="s">
        <v>32</v>
      </c>
      <c r="H91" s="39" t="s">
        <v>33</v>
      </c>
      <c r="I91" s="39" t="s">
        <v>31</v>
      </c>
      <c r="J91" s="39" t="s">
        <v>34</v>
      </c>
      <c r="K91" s="39" t="s">
        <v>36</v>
      </c>
      <c r="L91" s="39" t="s">
        <v>35</v>
      </c>
      <c r="M91" s="73"/>
      <c r="N91" s="81"/>
      <c r="O91" s="81"/>
    </row>
    <row r="92" spans="1:15" ht="15.75" x14ac:dyDescent="0.25">
      <c r="A92" s="34">
        <v>1</v>
      </c>
      <c r="B92" s="46" t="s">
        <v>44</v>
      </c>
      <c r="C92" s="34">
        <v>1</v>
      </c>
      <c r="D92" s="34">
        <v>3</v>
      </c>
      <c r="E92" s="34">
        <v>4</v>
      </c>
      <c r="F92" s="34">
        <v>5</v>
      </c>
      <c r="G92" s="34">
        <f>SUM(C92*D92)</f>
        <v>3</v>
      </c>
      <c r="H92" s="34">
        <f>SUM(G92*6)</f>
        <v>18</v>
      </c>
      <c r="I92" s="34">
        <f>SUM(C92*E92)</f>
        <v>4</v>
      </c>
      <c r="J92" s="34">
        <f>SUM(I92*4)</f>
        <v>16</v>
      </c>
      <c r="K92" s="34">
        <f>SUM(C92*F92)</f>
        <v>5</v>
      </c>
      <c r="L92" s="34">
        <f>SUM(K92*3)</f>
        <v>15</v>
      </c>
      <c r="M92" s="34">
        <f>SUM(H92+J92+L92)</f>
        <v>49</v>
      </c>
      <c r="N92" s="52"/>
      <c r="O92" s="52"/>
    </row>
    <row r="93" spans="1:15" x14ac:dyDescent="0.25">
      <c r="A93" s="34">
        <v>2</v>
      </c>
      <c r="B93" s="27" t="s">
        <v>45</v>
      </c>
      <c r="C93" s="34">
        <v>1</v>
      </c>
      <c r="D93" s="34">
        <v>1</v>
      </c>
      <c r="E93" s="34">
        <v>1</v>
      </c>
      <c r="F93" s="34">
        <v>2</v>
      </c>
      <c r="G93" s="34">
        <f t="shared" ref="G93:G99" si="27">SUM(C93*D93)</f>
        <v>1</v>
      </c>
      <c r="H93" s="34">
        <f t="shared" ref="H93:H99" si="28">SUM(G93*6)</f>
        <v>6</v>
      </c>
      <c r="I93" s="34">
        <f t="shared" ref="I93:I99" si="29">SUM(C93*E93)</f>
        <v>1</v>
      </c>
      <c r="J93" s="34">
        <f t="shared" ref="J93:J99" si="30">SUM(I93*4)</f>
        <v>4</v>
      </c>
      <c r="K93" s="34">
        <f t="shared" ref="K93:K99" si="31">SUM(C93*F93)</f>
        <v>2</v>
      </c>
      <c r="L93" s="34">
        <f t="shared" ref="L93:L99" si="32">SUM(K93*3)</f>
        <v>6</v>
      </c>
      <c r="M93" s="34">
        <f t="shared" ref="M93:M99" si="33">SUM(H93+J93+L93)</f>
        <v>16</v>
      </c>
      <c r="N93" s="52"/>
      <c r="O93" s="52"/>
    </row>
    <row r="94" spans="1:15" x14ac:dyDescent="0.25">
      <c r="A94" s="37">
        <v>3</v>
      </c>
      <c r="B94" s="27" t="s">
        <v>46</v>
      </c>
      <c r="C94" s="34">
        <v>1</v>
      </c>
      <c r="D94" s="34">
        <v>3</v>
      </c>
      <c r="E94" s="34">
        <v>4</v>
      </c>
      <c r="F94" s="34">
        <v>5</v>
      </c>
      <c r="G94" s="34">
        <f t="shared" si="27"/>
        <v>3</v>
      </c>
      <c r="H94" s="34">
        <f t="shared" si="28"/>
        <v>18</v>
      </c>
      <c r="I94" s="34">
        <f t="shared" si="29"/>
        <v>4</v>
      </c>
      <c r="J94" s="34">
        <f t="shared" si="30"/>
        <v>16</v>
      </c>
      <c r="K94" s="34">
        <f t="shared" si="31"/>
        <v>5</v>
      </c>
      <c r="L94" s="34">
        <f t="shared" si="32"/>
        <v>15</v>
      </c>
      <c r="M94" s="34">
        <f t="shared" si="33"/>
        <v>49</v>
      </c>
      <c r="N94" s="52"/>
      <c r="O94" s="52"/>
    </row>
    <row r="95" spans="1:15" x14ac:dyDescent="0.25">
      <c r="A95" s="37">
        <v>4</v>
      </c>
      <c r="B95" s="27" t="s">
        <v>47</v>
      </c>
      <c r="C95" s="34">
        <v>1</v>
      </c>
      <c r="D95" s="34">
        <v>2</v>
      </c>
      <c r="E95" s="34">
        <v>2</v>
      </c>
      <c r="F95" s="34">
        <v>3</v>
      </c>
      <c r="G95" s="34">
        <f t="shared" si="27"/>
        <v>2</v>
      </c>
      <c r="H95" s="34">
        <f t="shared" si="28"/>
        <v>12</v>
      </c>
      <c r="I95" s="34">
        <f t="shared" si="29"/>
        <v>2</v>
      </c>
      <c r="J95" s="34">
        <f t="shared" si="30"/>
        <v>8</v>
      </c>
      <c r="K95" s="34">
        <f t="shared" si="31"/>
        <v>3</v>
      </c>
      <c r="L95" s="34">
        <f t="shared" si="32"/>
        <v>9</v>
      </c>
      <c r="M95" s="34">
        <f t="shared" si="33"/>
        <v>29</v>
      </c>
      <c r="N95" s="52"/>
      <c r="O95" s="52"/>
    </row>
    <row r="96" spans="1:15" x14ac:dyDescent="0.25">
      <c r="A96" s="37">
        <v>5</v>
      </c>
      <c r="B96" s="27" t="s">
        <v>49</v>
      </c>
      <c r="C96" s="37">
        <v>1</v>
      </c>
      <c r="D96" s="29">
        <v>1</v>
      </c>
      <c r="E96" s="29">
        <v>1</v>
      </c>
      <c r="F96" s="29">
        <v>1</v>
      </c>
      <c r="G96" s="29">
        <f t="shared" si="27"/>
        <v>1</v>
      </c>
      <c r="H96" s="29">
        <f t="shared" si="28"/>
        <v>6</v>
      </c>
      <c r="I96" s="29">
        <f t="shared" si="29"/>
        <v>1</v>
      </c>
      <c r="J96" s="29">
        <f t="shared" si="30"/>
        <v>4</v>
      </c>
      <c r="K96" s="29">
        <f t="shared" si="31"/>
        <v>1</v>
      </c>
      <c r="L96" s="29">
        <f t="shared" si="32"/>
        <v>3</v>
      </c>
      <c r="M96" s="29">
        <f t="shared" si="33"/>
        <v>13</v>
      </c>
      <c r="N96" s="55"/>
      <c r="O96" s="52"/>
    </row>
    <row r="97" spans="1:15" x14ac:dyDescent="0.25">
      <c r="A97" s="37">
        <v>6</v>
      </c>
      <c r="B97" s="27" t="s">
        <v>50</v>
      </c>
      <c r="C97" s="37">
        <v>1</v>
      </c>
      <c r="D97" s="29">
        <v>2</v>
      </c>
      <c r="E97" s="37">
        <v>2</v>
      </c>
      <c r="F97" s="37">
        <v>3</v>
      </c>
      <c r="G97" s="37">
        <f t="shared" si="27"/>
        <v>2</v>
      </c>
      <c r="H97" s="37">
        <f t="shared" si="28"/>
        <v>12</v>
      </c>
      <c r="I97" s="37">
        <f t="shared" si="29"/>
        <v>2</v>
      </c>
      <c r="J97" s="37">
        <f t="shared" si="30"/>
        <v>8</v>
      </c>
      <c r="K97" s="37">
        <f t="shared" si="31"/>
        <v>3</v>
      </c>
      <c r="L97" s="37">
        <f t="shared" si="32"/>
        <v>9</v>
      </c>
      <c r="M97" s="37">
        <f t="shared" si="33"/>
        <v>29</v>
      </c>
      <c r="N97" s="52"/>
      <c r="O97" s="52"/>
    </row>
    <row r="98" spans="1:15" x14ac:dyDescent="0.25">
      <c r="A98" s="37">
        <v>7</v>
      </c>
      <c r="B98" s="27" t="s">
        <v>51</v>
      </c>
      <c r="C98" s="37">
        <v>1</v>
      </c>
      <c r="D98" s="29">
        <v>2</v>
      </c>
      <c r="E98" s="37">
        <v>2</v>
      </c>
      <c r="F98" s="37">
        <v>3</v>
      </c>
      <c r="G98" s="37">
        <f t="shared" si="27"/>
        <v>2</v>
      </c>
      <c r="H98" s="37">
        <f t="shared" si="28"/>
        <v>12</v>
      </c>
      <c r="I98" s="37">
        <f t="shared" si="29"/>
        <v>2</v>
      </c>
      <c r="J98" s="37">
        <f t="shared" si="30"/>
        <v>8</v>
      </c>
      <c r="K98" s="37">
        <f t="shared" si="31"/>
        <v>3</v>
      </c>
      <c r="L98" s="37">
        <f t="shared" si="32"/>
        <v>9</v>
      </c>
      <c r="M98" s="37">
        <f t="shared" si="33"/>
        <v>29</v>
      </c>
      <c r="N98" s="52"/>
      <c r="O98" s="52"/>
    </row>
    <row r="99" spans="1:15" x14ac:dyDescent="0.25">
      <c r="A99" s="37">
        <v>8</v>
      </c>
      <c r="B99" s="27" t="s">
        <v>52</v>
      </c>
      <c r="C99" s="37">
        <v>1</v>
      </c>
      <c r="D99" s="29">
        <v>1</v>
      </c>
      <c r="E99" s="37">
        <v>1</v>
      </c>
      <c r="F99" s="37">
        <v>2</v>
      </c>
      <c r="G99" s="37">
        <f t="shared" si="27"/>
        <v>1</v>
      </c>
      <c r="H99" s="37">
        <f t="shared" si="28"/>
        <v>6</v>
      </c>
      <c r="I99" s="37">
        <f t="shared" si="29"/>
        <v>1</v>
      </c>
      <c r="J99" s="37">
        <f t="shared" si="30"/>
        <v>4</v>
      </c>
      <c r="K99" s="37">
        <f t="shared" si="31"/>
        <v>2</v>
      </c>
      <c r="L99" s="37">
        <f t="shared" si="32"/>
        <v>6</v>
      </c>
      <c r="M99" s="37">
        <f t="shared" si="33"/>
        <v>16</v>
      </c>
      <c r="N99" s="52"/>
      <c r="O99" s="52"/>
    </row>
    <row r="100" spans="1:15" ht="23.25" customHeight="1" x14ac:dyDescent="0.25">
      <c r="N100" s="56" t="s">
        <v>101</v>
      </c>
      <c r="O100" s="57"/>
    </row>
  </sheetData>
  <mergeCells count="55">
    <mergeCell ref="N54:N55"/>
    <mergeCell ref="O54:O55"/>
    <mergeCell ref="N62:N63"/>
    <mergeCell ref="O62:O63"/>
    <mergeCell ref="N90:N91"/>
    <mergeCell ref="O90:O91"/>
    <mergeCell ref="N3:N4"/>
    <mergeCell ref="O3:O4"/>
    <mergeCell ref="N21:N22"/>
    <mergeCell ref="O21:O22"/>
    <mergeCell ref="N37:N38"/>
    <mergeCell ref="O37:O38"/>
    <mergeCell ref="A91:B91"/>
    <mergeCell ref="I62:J62"/>
    <mergeCell ref="K62:L62"/>
    <mergeCell ref="M62:M63"/>
    <mergeCell ref="G90:H90"/>
    <mergeCell ref="I90:J90"/>
    <mergeCell ref="K90:L90"/>
    <mergeCell ref="M90:M91"/>
    <mergeCell ref="D56:D57"/>
    <mergeCell ref="E56:E57"/>
    <mergeCell ref="F56:F57"/>
    <mergeCell ref="A62:F62"/>
    <mergeCell ref="G54:H54"/>
    <mergeCell ref="G62:H62"/>
    <mergeCell ref="G37:H37"/>
    <mergeCell ref="I37:J37"/>
    <mergeCell ref="K37:L37"/>
    <mergeCell ref="M37:M38"/>
    <mergeCell ref="A55:B55"/>
    <mergeCell ref="I54:J54"/>
    <mergeCell ref="K54:L54"/>
    <mergeCell ref="M54:M55"/>
    <mergeCell ref="D39:D51"/>
    <mergeCell ref="E39:E51"/>
    <mergeCell ref="F39:F51"/>
    <mergeCell ref="G3:H3"/>
    <mergeCell ref="I3:J3"/>
    <mergeCell ref="K3:L3"/>
    <mergeCell ref="M3:M4"/>
    <mergeCell ref="G21:H21"/>
    <mergeCell ref="I21:J21"/>
    <mergeCell ref="K21:L21"/>
    <mergeCell ref="M21:M22"/>
    <mergeCell ref="F5:F19"/>
    <mergeCell ref="A17:C17"/>
    <mergeCell ref="D23:D35"/>
    <mergeCell ref="E23:E35"/>
    <mergeCell ref="F23:F35"/>
    <mergeCell ref="A4:C4"/>
    <mergeCell ref="A38:B38"/>
    <mergeCell ref="A22:B22"/>
    <mergeCell ref="E5:E19"/>
    <mergeCell ref="D5:D19"/>
  </mergeCells>
  <pageMargins left="0.7" right="0.7" top="0.75" bottom="0.75" header="0.3" footer="0.3"/>
  <pageSetup scale="96" orientation="portrait" r:id="rId1"/>
  <rowBreaks count="2" manualBreakCount="2">
    <brk id="35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SH.ATOLL TRIP (MINISTER)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Moosa Kaleem Gasim</dc:creator>
  <cp:lastModifiedBy>Shuhudha Ahmed</cp:lastModifiedBy>
  <cp:lastPrinted>2019-11-14T12:10:28Z</cp:lastPrinted>
  <dcterms:created xsi:type="dcterms:W3CDTF">2019-07-01T07:10:47Z</dcterms:created>
  <dcterms:modified xsi:type="dcterms:W3CDTF">2019-11-17T05:15:38Z</dcterms:modified>
</cp:coreProperties>
</file>