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ismail.shifau\Downloads\"/>
    </mc:Choice>
  </mc:AlternateContent>
  <xr:revisionPtr revIDLastSave="0" documentId="13_ncr:1_{80E82B32-FE59-4B07-A008-00562D8530BC}" xr6:coauthVersionLast="47" xr6:coauthVersionMax="47" xr10:uidLastSave="{00000000-0000-0000-0000-000000000000}"/>
  <bookViews>
    <workbookView xWindow="28680" yWindow="-120" windowWidth="25440" windowHeight="15270" activeTab="1" xr2:uid="{1A5CD7D3-FC5A-4C96-8BD9-4E4CBE766CCD}"/>
  </bookViews>
  <sheets>
    <sheet name="Summary" sheetId="2" r:id="rId1"/>
    <sheet name="BOQ" sheetId="1" r:id="rId2"/>
  </sheets>
  <externalReferences>
    <externalReference r:id="rId3"/>
  </externalReferences>
  <definedNames>
    <definedName name="_xlnm.Print_Area" localSheetId="1">BOQ!$A$1:$L$733</definedName>
    <definedName name="_xlnm.Print_Area" localSheetId="0">Summary!$A$1:$F$33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L194" i="1" l="1"/>
  <c r="L195" i="1"/>
  <c r="L201" i="1"/>
  <c r="L206" i="1"/>
  <c r="L220" i="1"/>
  <c r="L226" i="1"/>
  <c r="L225" i="1"/>
  <c r="L216" i="1"/>
  <c r="L215" i="1"/>
  <c r="L209" i="1"/>
  <c r="L203" i="1"/>
  <c r="B21" i="2"/>
  <c r="B20" i="2"/>
  <c r="B19" i="2"/>
  <c r="B18" i="2"/>
  <c r="B17" i="2"/>
  <c r="B16" i="2"/>
  <c r="B15" i="2"/>
  <c r="B14" i="2"/>
  <c r="B13" i="2"/>
  <c r="B12" i="2"/>
  <c r="B11" i="2"/>
  <c r="B10" i="2"/>
  <c r="B9" i="2"/>
  <c r="B8" i="2"/>
  <c r="E712" i="1"/>
  <c r="E698" i="1"/>
  <c r="E719" i="1" s="1"/>
  <c r="E697" i="1"/>
  <c r="E718" i="1" s="1"/>
  <c r="E696" i="1"/>
  <c r="E717" i="1" s="1"/>
  <c r="E695" i="1"/>
  <c r="E716" i="1" s="1"/>
  <c r="E694" i="1"/>
  <c r="E715" i="1" s="1"/>
  <c r="E693" i="1"/>
  <c r="E714" i="1" s="1"/>
  <c r="E692" i="1"/>
  <c r="E713" i="1" s="1"/>
  <c r="E691" i="1"/>
  <c r="E690" i="1"/>
  <c r="E711" i="1" s="1"/>
  <c r="E689" i="1"/>
  <c r="E710" i="1" s="1"/>
  <c r="E688" i="1"/>
  <c r="E709" i="1" s="1"/>
  <c r="E687" i="1"/>
  <c r="E708" i="1" s="1"/>
  <c r="E686" i="1"/>
  <c r="E707" i="1" s="1"/>
  <c r="E685" i="1"/>
  <c r="E706" i="1" s="1"/>
  <c r="L680" i="1"/>
  <c r="L679" i="1"/>
  <c r="L678" i="1"/>
  <c r="L677" i="1"/>
  <c r="L676" i="1"/>
  <c r="L675" i="1"/>
  <c r="L674" i="1"/>
  <c r="L673" i="1"/>
  <c r="L672" i="1"/>
  <c r="L671" i="1"/>
  <c r="L670" i="1"/>
  <c r="L669" i="1"/>
  <c r="L668" i="1"/>
  <c r="L667" i="1"/>
  <c r="L666" i="1"/>
  <c r="L665" i="1"/>
  <c r="L664" i="1"/>
  <c r="L663" i="1"/>
  <c r="L662" i="1"/>
  <c r="L661" i="1"/>
  <c r="L660" i="1"/>
  <c r="L654" i="1"/>
  <c r="L653" i="1"/>
  <c r="L652" i="1"/>
  <c r="L651" i="1"/>
  <c r="L650" i="1"/>
  <c r="L649" i="1"/>
  <c r="L648" i="1"/>
  <c r="L647" i="1"/>
  <c r="L646" i="1"/>
  <c r="L645" i="1"/>
  <c r="L644" i="1"/>
  <c r="L643" i="1"/>
  <c r="L642" i="1"/>
  <c r="L641" i="1"/>
  <c r="L640" i="1"/>
  <c r="L639" i="1"/>
  <c r="L638" i="1"/>
  <c r="L637" i="1"/>
  <c r="L636" i="1"/>
  <c r="L635" i="1"/>
  <c r="L634" i="1"/>
  <c r="L633" i="1"/>
  <c r="L632" i="1"/>
  <c r="L625" i="1"/>
  <c r="L624" i="1"/>
  <c r="L623" i="1"/>
  <c r="L622" i="1"/>
  <c r="L621" i="1"/>
  <c r="L620" i="1"/>
  <c r="L619" i="1"/>
  <c r="L618" i="1"/>
  <c r="L617" i="1"/>
  <c r="L616" i="1"/>
  <c r="L615" i="1"/>
  <c r="L614" i="1"/>
  <c r="L613" i="1"/>
  <c r="L612" i="1"/>
  <c r="L611" i="1"/>
  <c r="L610" i="1"/>
  <c r="L609" i="1"/>
  <c r="L608" i="1"/>
  <c r="L607" i="1"/>
  <c r="L606" i="1"/>
  <c r="L605" i="1"/>
  <c r="L604" i="1"/>
  <c r="L603" i="1"/>
  <c r="L602" i="1"/>
  <c r="L601" i="1"/>
  <c r="L600" i="1"/>
  <c r="L599" i="1"/>
  <c r="L598" i="1"/>
  <c r="L597" i="1"/>
  <c r="L596" i="1"/>
  <c r="L595" i="1"/>
  <c r="L594" i="1"/>
  <c r="L593" i="1"/>
  <c r="L592" i="1"/>
  <c r="L591" i="1"/>
  <c r="L590" i="1"/>
  <c r="L589" i="1"/>
  <c r="L588" i="1"/>
  <c r="L587" i="1"/>
  <c r="L586" i="1"/>
  <c r="L585" i="1"/>
  <c r="L584" i="1"/>
  <c r="L583" i="1"/>
  <c r="L582" i="1"/>
  <c r="L581" i="1"/>
  <c r="L580" i="1"/>
  <c r="L579" i="1"/>
  <c r="L578" i="1"/>
  <c r="L577" i="1"/>
  <c r="L576" i="1"/>
  <c r="L575" i="1"/>
  <c r="L574" i="1"/>
  <c r="L573" i="1"/>
  <c r="L572" i="1"/>
  <c r="L558" i="1"/>
  <c r="L557" i="1"/>
  <c r="L556" i="1"/>
  <c r="L555" i="1"/>
  <c r="L554" i="1"/>
  <c r="L553" i="1"/>
  <c r="L552" i="1"/>
  <c r="L551" i="1"/>
  <c r="L550" i="1"/>
  <c r="L549" i="1"/>
  <c r="L548" i="1"/>
  <c r="L547" i="1"/>
  <c r="L546" i="1"/>
  <c r="L545" i="1"/>
  <c r="L544" i="1"/>
  <c r="L543" i="1"/>
  <c r="L542" i="1"/>
  <c r="L541" i="1"/>
  <c r="L540" i="1"/>
  <c r="L539" i="1"/>
  <c r="L538" i="1"/>
  <c r="L537" i="1"/>
  <c r="L536" i="1"/>
  <c r="L535" i="1"/>
  <c r="L534" i="1"/>
  <c r="L533" i="1"/>
  <c r="L532" i="1"/>
  <c r="L531" i="1"/>
  <c r="L530" i="1"/>
  <c r="L529" i="1"/>
  <c r="L528" i="1"/>
  <c r="L527" i="1"/>
  <c r="L526" i="1"/>
  <c r="L525" i="1"/>
  <c r="L524" i="1"/>
  <c r="L523" i="1"/>
  <c r="L522" i="1"/>
  <c r="L521" i="1"/>
  <c r="L520" i="1"/>
  <c r="L519" i="1"/>
  <c r="L518" i="1"/>
  <c r="L517" i="1"/>
  <c r="L516" i="1"/>
  <c r="L515" i="1"/>
  <c r="L514" i="1"/>
  <c r="L513" i="1"/>
  <c r="L512" i="1"/>
  <c r="L511" i="1"/>
  <c r="L510" i="1"/>
  <c r="L509" i="1"/>
  <c r="L508" i="1"/>
  <c r="L507" i="1"/>
  <c r="L506" i="1"/>
  <c r="L505" i="1"/>
  <c r="L504" i="1"/>
  <c r="L503" i="1"/>
  <c r="L502" i="1"/>
  <c r="L501" i="1"/>
  <c r="L500" i="1"/>
  <c r="L499" i="1"/>
  <c r="L498" i="1"/>
  <c r="L497" i="1"/>
  <c r="L496" i="1"/>
  <c r="L495" i="1"/>
  <c r="L494" i="1"/>
  <c r="L493" i="1"/>
  <c r="L492" i="1"/>
  <c r="L491" i="1"/>
  <c r="L490" i="1"/>
  <c r="L489" i="1"/>
  <c r="L488" i="1"/>
  <c r="L487" i="1"/>
  <c r="L486" i="1"/>
  <c r="L485" i="1"/>
  <c r="L484" i="1"/>
  <c r="L483" i="1"/>
  <c r="L482" i="1"/>
  <c r="L481" i="1"/>
  <c r="L480" i="1"/>
  <c r="L479" i="1"/>
  <c r="L478" i="1"/>
  <c r="L477" i="1"/>
  <c r="L476" i="1"/>
  <c r="L475" i="1"/>
  <c r="L474" i="1"/>
  <c r="L473" i="1"/>
  <c r="L472" i="1"/>
  <c r="L471" i="1"/>
  <c r="L470" i="1"/>
  <c r="L469" i="1"/>
  <c r="L468" i="1"/>
  <c r="L467" i="1"/>
  <c r="L466" i="1"/>
  <c r="L465" i="1"/>
  <c r="L464" i="1"/>
  <c r="L463" i="1"/>
  <c r="L462" i="1"/>
  <c r="L461" i="1"/>
  <c r="L460" i="1"/>
  <c r="L459" i="1"/>
  <c r="L458" i="1"/>
  <c r="I457" i="1"/>
  <c r="L456" i="1"/>
  <c r="L455" i="1"/>
  <c r="L454" i="1"/>
  <c r="L453" i="1"/>
  <c r="L452" i="1"/>
  <c r="L451" i="1"/>
  <c r="L450" i="1"/>
  <c r="L449" i="1"/>
  <c r="L448" i="1"/>
  <c r="L447" i="1"/>
  <c r="L446" i="1"/>
  <c r="L445" i="1"/>
  <c r="L444" i="1"/>
  <c r="L443" i="1"/>
  <c r="L442" i="1"/>
  <c r="L425" i="1"/>
  <c r="L424" i="1"/>
  <c r="L423" i="1"/>
  <c r="L422" i="1"/>
  <c r="L421" i="1"/>
  <c r="L420" i="1"/>
  <c r="L419" i="1"/>
  <c r="L418" i="1"/>
  <c r="L417" i="1"/>
  <c r="L416" i="1"/>
  <c r="L415" i="1"/>
  <c r="L414" i="1"/>
  <c r="L413" i="1"/>
  <c r="L412" i="1"/>
  <c r="L411" i="1"/>
  <c r="L410" i="1"/>
  <c r="L409" i="1"/>
  <c r="L408" i="1"/>
  <c r="L407" i="1"/>
  <c r="L406" i="1"/>
  <c r="L405" i="1"/>
  <c r="L404" i="1"/>
  <c r="L403" i="1"/>
  <c r="L402" i="1"/>
  <c r="L401" i="1"/>
  <c r="L400" i="1"/>
  <c r="L399" i="1"/>
  <c r="L398" i="1"/>
  <c r="L397" i="1"/>
  <c r="L396" i="1"/>
  <c r="L395" i="1"/>
  <c r="L394" i="1"/>
  <c r="L393" i="1"/>
  <c r="L392" i="1"/>
  <c r="L391" i="1"/>
  <c r="L390" i="1"/>
  <c r="L389" i="1"/>
  <c r="L388" i="1"/>
  <c r="L387" i="1"/>
  <c r="L386" i="1"/>
  <c r="L385" i="1"/>
  <c r="L384" i="1"/>
  <c r="L383" i="1"/>
  <c r="L382" i="1"/>
  <c r="L381" i="1"/>
  <c r="L380" i="1"/>
  <c r="L379" i="1"/>
  <c r="L378" i="1"/>
  <c r="L377" i="1"/>
  <c r="L376" i="1"/>
  <c r="L375" i="1"/>
  <c r="L374" i="1"/>
  <c r="L373" i="1"/>
  <c r="L372" i="1"/>
  <c r="L371" i="1"/>
  <c r="L357" i="1"/>
  <c r="L356" i="1"/>
  <c r="L355" i="1"/>
  <c r="L354" i="1"/>
  <c r="L353" i="1"/>
  <c r="L352" i="1"/>
  <c r="L351" i="1"/>
  <c r="L350" i="1"/>
  <c r="L349" i="1"/>
  <c r="L348" i="1"/>
  <c r="L347" i="1"/>
  <c r="L346" i="1"/>
  <c r="L345" i="1"/>
  <c r="L344" i="1"/>
  <c r="L343" i="1"/>
  <c r="L342" i="1"/>
  <c r="L341" i="1"/>
  <c r="L340" i="1"/>
  <c r="L339" i="1"/>
  <c r="L338" i="1"/>
  <c r="L337" i="1"/>
  <c r="L328" i="1"/>
  <c r="L327" i="1"/>
  <c r="L326" i="1"/>
  <c r="L325" i="1"/>
  <c r="L324" i="1"/>
  <c r="L323" i="1"/>
  <c r="L322" i="1"/>
  <c r="L321" i="1"/>
  <c r="L320" i="1"/>
  <c r="L319" i="1"/>
  <c r="L318" i="1"/>
  <c r="L317" i="1"/>
  <c r="L316" i="1"/>
  <c r="L315" i="1"/>
  <c r="L306" i="1"/>
  <c r="L305" i="1"/>
  <c r="L304" i="1"/>
  <c r="L303" i="1"/>
  <c r="L302" i="1"/>
  <c r="L301" i="1"/>
  <c r="L300" i="1"/>
  <c r="L299" i="1"/>
  <c r="L298" i="1"/>
  <c r="L297" i="1"/>
  <c r="L296" i="1"/>
  <c r="L295" i="1"/>
  <c r="L294" i="1"/>
  <c r="L293" i="1"/>
  <c r="L292" i="1"/>
  <c r="L291" i="1"/>
  <c r="L290" i="1"/>
  <c r="L289" i="1"/>
  <c r="L288" i="1"/>
  <c r="L278" i="1"/>
  <c r="L277" i="1"/>
  <c r="L276" i="1"/>
  <c r="L275" i="1"/>
  <c r="L274" i="1"/>
  <c r="L273" i="1"/>
  <c r="L272" i="1"/>
  <c r="L271" i="1"/>
  <c r="L270" i="1"/>
  <c r="L269" i="1"/>
  <c r="L268" i="1"/>
  <c r="L267" i="1"/>
  <c r="L265" i="1"/>
  <c r="L264" i="1"/>
  <c r="L263" i="1"/>
  <c r="L262" i="1"/>
  <c r="L260" i="1"/>
  <c r="L259" i="1"/>
  <c r="L258" i="1"/>
  <c r="L257" i="1"/>
  <c r="L256" i="1"/>
  <c r="L255" i="1"/>
  <c r="L254" i="1"/>
  <c r="L253" i="1"/>
  <c r="L252" i="1"/>
  <c r="L251" i="1"/>
  <c r="L250" i="1"/>
  <c r="L249" i="1"/>
  <c r="L248" i="1"/>
  <c r="L247" i="1"/>
  <c r="L246" i="1"/>
  <c r="L244" i="1"/>
  <c r="L243" i="1"/>
  <c r="L219" i="1"/>
  <c r="L213" i="1"/>
  <c r="L212" i="1"/>
  <c r="L205" i="1"/>
  <c r="L200" i="1"/>
  <c r="L196" i="1"/>
  <c r="L174" i="1"/>
  <c r="L173" i="1"/>
  <c r="L172" i="1"/>
  <c r="L171" i="1"/>
  <c r="L170" i="1"/>
  <c r="L169" i="1"/>
  <c r="L168" i="1"/>
  <c r="L167" i="1"/>
  <c r="L166" i="1"/>
  <c r="L155" i="1"/>
  <c r="L154" i="1"/>
  <c r="L153" i="1"/>
  <c r="L152" i="1"/>
  <c r="L151" i="1"/>
  <c r="L150" i="1"/>
  <c r="L149" i="1"/>
  <c r="L148" i="1"/>
  <c r="L147" i="1"/>
  <c r="L146" i="1"/>
  <c r="L145" i="1"/>
  <c r="L144" i="1"/>
  <c r="L143" i="1"/>
  <c r="L142" i="1"/>
  <c r="L141" i="1"/>
  <c r="L140" i="1"/>
  <c r="L139" i="1"/>
  <c r="L138" i="1"/>
  <c r="L137" i="1"/>
  <c r="L136" i="1"/>
  <c r="L135" i="1"/>
  <c r="L134" i="1"/>
  <c r="L133" i="1"/>
  <c r="L132" i="1"/>
  <c r="L131" i="1"/>
  <c r="L130" i="1"/>
  <c r="L129" i="1"/>
  <c r="L128" i="1"/>
  <c r="L127" i="1"/>
  <c r="L126" i="1"/>
  <c r="L125" i="1"/>
  <c r="L124" i="1"/>
  <c r="L123" i="1"/>
  <c r="L111" i="1"/>
  <c r="L110" i="1"/>
  <c r="L109" i="1"/>
  <c r="L108" i="1"/>
  <c r="L107" i="1"/>
  <c r="L106" i="1"/>
  <c r="L105" i="1"/>
  <c r="L104" i="1"/>
  <c r="L103" i="1"/>
  <c r="L102" i="1"/>
  <c r="L101" i="1"/>
  <c r="L100" i="1"/>
  <c r="L99" i="1"/>
  <c r="L98" i="1"/>
  <c r="L97" i="1"/>
  <c r="L96" i="1"/>
  <c r="L95" i="1"/>
  <c r="L94" i="1"/>
  <c r="L93" i="1"/>
  <c r="L92" i="1"/>
  <c r="L91" i="1"/>
  <c r="L90" i="1"/>
  <c r="L89" i="1"/>
  <c r="L88" i="1"/>
  <c r="L87" i="1"/>
  <c r="L86" i="1"/>
  <c r="L85" i="1"/>
  <c r="L84" i="1"/>
  <c r="L83" i="1"/>
  <c r="L82" i="1"/>
  <c r="L81" i="1"/>
  <c r="L80" i="1"/>
  <c r="L79" i="1"/>
  <c r="L78" i="1"/>
  <c r="L77" i="1"/>
  <c r="L76" i="1"/>
  <c r="L75" i="1"/>
  <c r="L74" i="1"/>
  <c r="L73" i="1"/>
  <c r="L72" i="1"/>
  <c r="L71" i="1"/>
  <c r="L70" i="1"/>
  <c r="L69" i="1"/>
  <c r="L68" i="1"/>
  <c r="L67" i="1"/>
  <c r="L66" i="1"/>
  <c r="L65" i="1"/>
  <c r="L56" i="1"/>
  <c r="L55" i="1"/>
  <c r="L54" i="1"/>
  <c r="L53" i="1"/>
  <c r="L52" i="1"/>
  <c r="L51" i="1"/>
  <c r="L50" i="1"/>
  <c r="L49" i="1"/>
  <c r="L48" i="1"/>
  <c r="L47" i="1"/>
  <c r="L46" i="1"/>
  <c r="L45" i="1"/>
  <c r="L44" i="1"/>
  <c r="L43" i="1"/>
  <c r="L42" i="1"/>
  <c r="L41" i="1"/>
  <c r="L40" i="1"/>
  <c r="L39" i="1"/>
  <c r="L38" i="1"/>
  <c r="L37" i="1"/>
  <c r="L36" i="1"/>
  <c r="L35" i="1"/>
  <c r="L34" i="1"/>
  <c r="L33" i="1"/>
  <c r="L32" i="1"/>
  <c r="L31" i="1"/>
  <c r="L1" i="1"/>
  <c r="L197" i="1" l="1"/>
  <c r="L218" i="1"/>
  <c r="L204" i="1"/>
  <c r="L191" i="1"/>
  <c r="L224" i="1"/>
  <c r="L192" i="1"/>
  <c r="L210" i="1"/>
  <c r="L198" i="1"/>
  <c r="L222" i="1"/>
  <c r="L176" i="1"/>
  <c r="E11" i="2" s="1"/>
  <c r="L457" i="1"/>
  <c r="L560" i="1" s="1"/>
  <c r="E18" i="2" s="1"/>
  <c r="L193" i="1"/>
  <c r="L330" i="1"/>
  <c r="E15" i="2" s="1"/>
  <c r="L221" i="1"/>
  <c r="L157" i="1"/>
  <c r="E10" i="2" s="1"/>
  <c r="L57" i="1"/>
  <c r="E8" i="2" s="1"/>
  <c r="L308" i="1"/>
  <c r="E14" i="2" s="1"/>
  <c r="L681" i="1"/>
  <c r="E21" i="2" s="1"/>
  <c r="L113" i="1"/>
  <c r="E9" i="2" s="1"/>
  <c r="L426" i="1"/>
  <c r="E17" i="2" s="1"/>
  <c r="L202" i="1"/>
  <c r="L656" i="1"/>
  <c r="E20" i="2" s="1"/>
  <c r="L628" i="1"/>
  <c r="E19" i="2" s="1"/>
  <c r="L359" i="1"/>
  <c r="E16" i="2" s="1"/>
  <c r="L266" i="1"/>
  <c r="L199" i="1"/>
  <c r="L211" i="1"/>
  <c r="L217" i="1"/>
  <c r="L223" i="1"/>
  <c r="L245" i="1"/>
  <c r="L207" i="1"/>
  <c r="L261" i="1"/>
  <c r="L208" i="1"/>
  <c r="L214" i="1"/>
  <c r="L280" i="1" l="1"/>
  <c r="E13" i="2" s="1"/>
  <c r="L229" i="1"/>
  <c r="E12" i="2" s="1"/>
  <c r="E26" i="2" l="1"/>
  <c r="E27" i="2" s="1"/>
  <c r="E28" i="2" s="1"/>
</calcChain>
</file>

<file path=xl/sharedStrings.xml><?xml version="1.0" encoding="utf-8"?>
<sst xmlns="http://schemas.openxmlformats.org/spreadsheetml/2006/main" count="1568" uniqueCount="823">
  <si>
    <t>BILL OF QUANTITIES</t>
  </si>
  <si>
    <t>ITEM</t>
  </si>
  <si>
    <t>DESCRIPTION</t>
  </si>
  <si>
    <t>UNIT</t>
  </si>
  <si>
    <t>QTY</t>
  </si>
  <si>
    <t>MATERIAL RATE</t>
  </si>
  <si>
    <t>LABOUR RATE</t>
  </si>
  <si>
    <t>AMOUNT</t>
  </si>
  <si>
    <t>1.0.00</t>
  </si>
  <si>
    <t>Bill №: 01 - PRELIMINARIES</t>
  </si>
  <si>
    <t>1.1.00</t>
  </si>
  <si>
    <t>PREAMBLES</t>
  </si>
  <si>
    <t>1.1.01</t>
  </si>
  <si>
    <t>General Preambles:</t>
  </si>
  <si>
    <t>Renovation of DH. KUDAHUVADHOO below mentioned rooms.</t>
  </si>
  <si>
    <t>GENERAL LAB 1 &amp; 2</t>
  </si>
  <si>
    <t>STEM / ICT LAB</t>
  </si>
  <si>
    <t>PHYSICS LAB</t>
  </si>
  <si>
    <t>CHEMISTRY LAB</t>
  </si>
  <si>
    <t>BIOLOGY LAB</t>
  </si>
  <si>
    <t>1.2.00</t>
  </si>
  <si>
    <t>GENERAL NOTES</t>
  </si>
  <si>
    <t>Abbreviations</t>
  </si>
  <si>
    <t>m</t>
  </si>
  <si>
    <t xml:space="preserve"> - metre</t>
  </si>
  <si>
    <t>nr</t>
  </si>
  <si>
    <t xml:space="preserve"> - numbers</t>
  </si>
  <si>
    <t>m3</t>
  </si>
  <si>
    <t xml:space="preserve"> - cubic metres</t>
  </si>
  <si>
    <t>m2</t>
  </si>
  <si>
    <t xml:space="preserve"> - square metres</t>
  </si>
  <si>
    <t>lm</t>
  </si>
  <si>
    <t xml:space="preserve"> - linear metre</t>
  </si>
  <si>
    <t>t</t>
  </si>
  <si>
    <t xml:space="preserve"> - tons</t>
  </si>
  <si>
    <t>inc.</t>
  </si>
  <si>
    <t xml:space="preserve"> - including</t>
  </si>
  <si>
    <t>mm</t>
  </si>
  <si>
    <t xml:space="preserve"> - millimetre</t>
  </si>
  <si>
    <t>item</t>
  </si>
  <si>
    <t xml:space="preserve"> - quote a lumpsum amount for the item</t>
  </si>
  <si>
    <t>SS</t>
  </si>
  <si>
    <t xml:space="preserve"> - stainless steel</t>
  </si>
  <si>
    <t>GI</t>
  </si>
  <si>
    <t xml:space="preserve"> - galvanized iron</t>
  </si>
  <si>
    <t>1.3.00</t>
  </si>
  <si>
    <t>SITE MANAGEMENT COSTS</t>
  </si>
  <si>
    <t>1.3.01</t>
  </si>
  <si>
    <t>Allow for all on and off site management cost including costs of foreman and assistants, temporary services, telephone, fax, hoardings &amp; similar.</t>
  </si>
  <si>
    <t>1.3.02</t>
  </si>
  <si>
    <t>The contractor shall provide protective covering for carpet, furnishings, and finishes in existing areas not designated for demolition or new construction.  the contractor shall be responsible for the repair of any damage caused by his work or any subcontractor. in particular, the contractor shall maintain a dust-free environment within the area.</t>
  </si>
  <si>
    <t>1.4.00</t>
  </si>
  <si>
    <t>SIGN BOARD</t>
  </si>
  <si>
    <t>1.4.01</t>
  </si>
  <si>
    <t>Allow for sign board.</t>
  </si>
  <si>
    <t>1.5.00</t>
  </si>
  <si>
    <t>CLEAN-UP</t>
  </si>
  <si>
    <t>1.5.01</t>
  </si>
  <si>
    <t>Allow for clean-up upon completion of works.</t>
  </si>
  <si>
    <t>1.6.00</t>
  </si>
  <si>
    <t>SAFETY ON SITE</t>
  </si>
  <si>
    <t>1.6.01</t>
  </si>
  <si>
    <t>Safety Measures:</t>
  </si>
  <si>
    <t>Provision and maintenance of personal protective equipment (PPE).</t>
  </si>
  <si>
    <t>Implementation of safety protocols and emergency procedures.</t>
  </si>
  <si>
    <t>Regular safety training and drills for all site personnel.</t>
  </si>
  <si>
    <t>1.6.02</t>
  </si>
  <si>
    <t>Safety Signage:</t>
  </si>
  <si>
    <t>Clear and visible safety signs indicating hazards, emergency exits, and equipment.</t>
  </si>
  <si>
    <t>1.9.00</t>
  </si>
  <si>
    <t>SITE ESTABLISHMENT</t>
  </si>
  <si>
    <t>1.9.01</t>
  </si>
  <si>
    <t>Allow for mobilization and demobilization</t>
  </si>
  <si>
    <t>1.10.00</t>
  </si>
  <si>
    <t>SERVICES AND FACILITIES</t>
  </si>
  <si>
    <t>1.10.01</t>
  </si>
  <si>
    <t>Provision and maintenance of services and facilities such as  Water,  power supply, lighting  and fuel required for the project, including Client facilities.</t>
  </si>
  <si>
    <t>1.11.00</t>
  </si>
  <si>
    <t>TEMPORARY FENCING AND HOARDING</t>
  </si>
  <si>
    <t>1.11.01</t>
  </si>
  <si>
    <t>Supply, erect and maintenance of a fence through out the construction period and hoarding all along the perimeter of the of the site.</t>
  </si>
  <si>
    <t>1.13.00</t>
  </si>
  <si>
    <t>TOTAL OF BILL №: 01 - Carried Over To Summary</t>
  </si>
  <si>
    <t>2.0.00</t>
  </si>
  <si>
    <t>Bill №: 02 - DEMOLITION WORKS</t>
  </si>
  <si>
    <t>2.1.00</t>
  </si>
  <si>
    <t xml:space="preserve">GENERAL </t>
  </si>
  <si>
    <t xml:space="preserve">(a) </t>
  </si>
  <si>
    <t>Rates shall include for: demolish, dismantle and remove building structures and materials including brick, timber, concrete and metal.</t>
  </si>
  <si>
    <t>2.2.00</t>
  </si>
  <si>
    <t xml:space="preserve">Removal of existing door/window and making the opening to the required dimension to fix the new as per drawing, </t>
  </si>
  <si>
    <t>2.2.01</t>
  </si>
  <si>
    <t>Door - RD1</t>
  </si>
  <si>
    <t>2.2.02</t>
  </si>
  <si>
    <t>Scratch off existing paint coat  on internal surface of walls</t>
  </si>
  <si>
    <r>
      <t>m</t>
    </r>
    <r>
      <rPr>
        <vertAlign val="superscript"/>
        <sz val="12"/>
        <rFont val="Calibri Light"/>
        <family val="2"/>
      </rPr>
      <t>2</t>
    </r>
  </si>
  <si>
    <t>2.2.03</t>
  </si>
  <si>
    <t>Scratch off existing paint coat  on external surface of walls</t>
  </si>
  <si>
    <t>2.2.04</t>
  </si>
  <si>
    <t>Removal of existing ceiling (if required)</t>
  </si>
  <si>
    <t>2.2.05</t>
  </si>
  <si>
    <t>Removal ceiling fixtures including fans / lights as per drawing</t>
  </si>
  <si>
    <t>2.2.06</t>
  </si>
  <si>
    <t>Cutting holes/ducts in walls to embed electrical conduit and fittings.</t>
  </si>
  <si>
    <t>2.2.07</t>
  </si>
  <si>
    <t>Removal of window at existing toilet and demoltion of wall to Install the Door</t>
  </si>
  <si>
    <t>Demolition of Existing Wall</t>
  </si>
  <si>
    <t>2.3.00</t>
  </si>
  <si>
    <t>2.3.01</t>
  </si>
  <si>
    <t>Demolishing of existing sink</t>
  </si>
  <si>
    <t>2.3.02</t>
  </si>
  <si>
    <t>Demolishing of existing wall</t>
  </si>
  <si>
    <t>Removal of existing door/window and making the opening to the required dimension to fix the new as per drawing,. Replace existing Louvers with 6 mm Reflective Galss</t>
  </si>
  <si>
    <t>2.3.03</t>
  </si>
  <si>
    <t>Door - D2</t>
  </si>
  <si>
    <t>2.3.04</t>
  </si>
  <si>
    <t>Window - W1- Replace existing Louvers with 6mm theick Reflective fixed Glass</t>
  </si>
  <si>
    <t>2.3.05</t>
  </si>
  <si>
    <t>Window - W3- Replace existing Louvers with 6mm thick Reflective  fixed Glass</t>
  </si>
  <si>
    <t>2.3.06</t>
  </si>
  <si>
    <t>2.3.07</t>
  </si>
  <si>
    <t>2.3.08</t>
  </si>
  <si>
    <t>Removal of existing ceiling of Room and Staircase area</t>
  </si>
  <si>
    <t>2.3.09</t>
  </si>
  <si>
    <t>Removal ceiling fixtures including fans / lights as per drawing including stiarcase area</t>
  </si>
  <si>
    <t>2.3.10</t>
  </si>
  <si>
    <t>2.3.11</t>
  </si>
  <si>
    <t>Removal of any Loose  and damaged tiles</t>
  </si>
  <si>
    <t>Item</t>
  </si>
  <si>
    <t>2.3.12</t>
  </si>
  <si>
    <t>Remove all signs of termite and treat whole room for termite. Room is termite infested</t>
  </si>
  <si>
    <t>2.4.00</t>
  </si>
  <si>
    <t>2.4.01</t>
  </si>
  <si>
    <t>2.4.02</t>
  </si>
  <si>
    <t>2.4.03</t>
  </si>
  <si>
    <t>2.4.04</t>
  </si>
  <si>
    <t xml:space="preserve">Remove any loose &amp; damaged tiles </t>
  </si>
  <si>
    <t>2.4.05</t>
  </si>
  <si>
    <t>Scratch of any delaminated paint on the slab  soffit and clean the Surface</t>
  </si>
  <si>
    <t>2.4.06</t>
  </si>
  <si>
    <t>2.5.00</t>
  </si>
  <si>
    <t>2.5.01</t>
  </si>
  <si>
    <t>2.5.02</t>
  </si>
  <si>
    <t>2.5.03</t>
  </si>
  <si>
    <t>2.5.04</t>
  </si>
  <si>
    <t>2.5.05</t>
  </si>
  <si>
    <t>Remove any loose or damaged tiles</t>
  </si>
  <si>
    <t>2.5.06</t>
  </si>
  <si>
    <t>2.5.07</t>
  </si>
  <si>
    <t>2.6.00</t>
  </si>
  <si>
    <t>2.6.01</t>
  </si>
  <si>
    <t>2.6.02</t>
  </si>
  <si>
    <t>2.6.03</t>
  </si>
  <si>
    <t>2.6.04</t>
  </si>
  <si>
    <t>2.6.05</t>
  </si>
  <si>
    <t>2.6.06</t>
  </si>
  <si>
    <t>2.7.00</t>
  </si>
  <si>
    <t>TOTAL OF BILL №: 02 - Carried Over To Summary</t>
  </si>
  <si>
    <t>3.0.00</t>
  </si>
  <si>
    <t>Bill №: 03 - MASONRY &amp; CONCRETE</t>
  </si>
  <si>
    <t>3.1.00</t>
  </si>
  <si>
    <t>GENERAL</t>
  </si>
  <si>
    <t>Rates shall include for: cleaning out cavities, forming rebated reveals and pointing and cleaning down to reveals where necessary; fractional size blocks, all necessary machine cutting, cutting or forming chases or edges of floor slabs, cutting or leavingholes and openings as recesses for and building in pipes, conduits, sleeves and similar as required for all trades; leaving surfaces rough or raking out joints for plastering and flashing, bedding frames or plates, building in joists, bearers or similar, temporary supports to openings, templates, reinforcement in walls and for all necessary making good.</t>
  </si>
  <si>
    <t xml:space="preserve">(b) </t>
  </si>
  <si>
    <t>For masonry and plastering Hilaveli should be used</t>
  </si>
  <si>
    <t xml:space="preserve">(c) </t>
  </si>
  <si>
    <t>All works complete as per drawing and specification</t>
  </si>
  <si>
    <t>3.2.00</t>
  </si>
  <si>
    <t>BRICK WORK</t>
  </si>
  <si>
    <t>150mm thk masonry solid block wall including, bricks laid to form alternate courses of headers and stretchers, laid on and inc. mortar. (EXTERNAL WALLS)</t>
  </si>
  <si>
    <t>3.2.01</t>
  </si>
  <si>
    <t>100mm thk masonry solid block wall including, bricks laid to form alternate courses of headers and stretchers, laid on and inc. mortar. (PROPOSED INTERNAL WALLS)</t>
  </si>
  <si>
    <t>3.2.02</t>
  </si>
  <si>
    <t>GENERAL LAB</t>
  </si>
  <si>
    <t>3.3.00</t>
  </si>
  <si>
    <t>PLASTERING</t>
  </si>
  <si>
    <t xml:space="preserve">16mm thk cement plaster with putty application on internal surface as specified on the drawing </t>
  </si>
  <si>
    <t>3.3.01</t>
  </si>
  <si>
    <t>Plastering including putty application on the cut holes/ducts after embeding the conduit.</t>
  </si>
  <si>
    <t>3.3.02</t>
  </si>
  <si>
    <t>3.3.03</t>
  </si>
  <si>
    <t>3.3.04</t>
  </si>
  <si>
    <t>3.3.05</t>
  </si>
  <si>
    <t>3.3.06</t>
  </si>
  <si>
    <t>3.4.00</t>
  </si>
  <si>
    <t>SCREED</t>
  </si>
  <si>
    <t>50mm thk floor screed on required areas where screed is damaged</t>
  </si>
  <si>
    <t>3.4.01</t>
  </si>
  <si>
    <t>3.4.02</t>
  </si>
  <si>
    <t>3.4.03</t>
  </si>
  <si>
    <t>3.4.04</t>
  </si>
  <si>
    <t>3.4.05</t>
  </si>
  <si>
    <t>3.5.00</t>
  </si>
  <si>
    <t>LINTEL BEAMS</t>
  </si>
  <si>
    <t>Casting of 150 x 150 mm concrete  lintel beams abovee all window and door openings. Each Lintel shall be reinforced   with 2T10 main bars ,  with R6 hooks @150 c/c   with minimum end bearing of 150 mm on eachse side.</t>
  </si>
  <si>
    <t>3.5.01</t>
  </si>
  <si>
    <t>GENERAL LABS</t>
  </si>
  <si>
    <t>3.5.02</t>
  </si>
  <si>
    <t>3.5.03</t>
  </si>
  <si>
    <t>3.5.04</t>
  </si>
  <si>
    <t>3.5.05</t>
  </si>
  <si>
    <t>3.6.00</t>
  </si>
  <si>
    <t>STIFFNER COLUMNS(SC)</t>
  </si>
  <si>
    <t>3.6.01</t>
  </si>
  <si>
    <t>TOTAL OF BILL №: 03 - Carried Over To Summary</t>
  </si>
  <si>
    <t>4.0.00</t>
  </si>
  <si>
    <t>Bill №: 04 - CEILING / PARTITION</t>
  </si>
  <si>
    <t>4.1.00</t>
  </si>
  <si>
    <t>Rates shall include for: all labour in framing, notching and fitting around projections, pipes, light fittings, hatches, grilles and similar and complete with cleats, packers, wedges and similar and all nails and screws.</t>
  </si>
  <si>
    <t>4.2.00</t>
  </si>
  <si>
    <t>CEILING</t>
  </si>
  <si>
    <t>9mm thick Gypsum board  ceiling mounted on aluminium frame as specified the drawing.</t>
  </si>
  <si>
    <t>4.2.01</t>
  </si>
  <si>
    <t>GENERAL LAB - if required</t>
  </si>
  <si>
    <t>4.2.02</t>
  </si>
  <si>
    <t>STEM / ICT LAB including Staircase Area</t>
  </si>
  <si>
    <t>4.2.03</t>
  </si>
  <si>
    <t>PHYSICS LAB - if required</t>
  </si>
  <si>
    <t>4.2.04</t>
  </si>
  <si>
    <t>CHEMISTRY LAB - if required</t>
  </si>
  <si>
    <t>4.2.05</t>
  </si>
  <si>
    <t>BIOLOGY LAB - if required</t>
  </si>
  <si>
    <t>4.2.06</t>
  </si>
  <si>
    <t>4.3.00</t>
  </si>
  <si>
    <t>PARTITIONS</t>
  </si>
  <si>
    <t>Supply and Installation of Aluminium Framed Partion walls as per drawings</t>
  </si>
  <si>
    <t>4.3.01</t>
  </si>
  <si>
    <t>General Labs 1 &amp;2</t>
  </si>
  <si>
    <t>TOTAL OF BILL №: 04 - Carried Over To Summary</t>
  </si>
  <si>
    <t>5.0.00</t>
  </si>
  <si>
    <t>Bill №: 05 - WINDOWS</t>
  </si>
  <si>
    <t>5.1.00</t>
  </si>
  <si>
    <t>Rates shall include for locks, latches, closers, push plates, pull handles, bolts, kick plates, hinges and all door &amp; window hardware.</t>
  </si>
  <si>
    <t>Rates shall include for door frames, mullions, transoms, trims, glazing, tinting, timber panels, boardings, framing, lining, fastenings and all fixings.</t>
  </si>
  <si>
    <t>Sizes are given overall outside dimensions of actual doors and windows.</t>
  </si>
  <si>
    <t xml:space="preserve">(d) </t>
  </si>
  <si>
    <t>Thickness and sizes of glass panels are shown on the Drawings and doors and windows schedule</t>
  </si>
  <si>
    <t xml:space="preserve">(e) </t>
  </si>
  <si>
    <t>Rates shall include for all painting as specified</t>
  </si>
  <si>
    <t xml:space="preserve">(f) </t>
  </si>
  <si>
    <t>Rates shall include all items specified in the door schedule and specification.</t>
  </si>
  <si>
    <t xml:space="preserve">(g) </t>
  </si>
  <si>
    <t>Frames and sashes to be 25-60 micron powder coated aluminium other wise specified.</t>
  </si>
  <si>
    <t xml:space="preserve">(h) </t>
  </si>
  <si>
    <t>5.2.00</t>
  </si>
  <si>
    <t>WINDOWS</t>
  </si>
  <si>
    <t>GENERAL LAB 1</t>
  </si>
  <si>
    <t>5.2.01</t>
  </si>
  <si>
    <t>x</t>
  </si>
  <si>
    <r>
      <t xml:space="preserve">50mm thick powder coated (60 microns) aluminum framed window  - </t>
    </r>
    <r>
      <rPr>
        <b/>
        <sz val="12"/>
        <rFont val="Calibri Light"/>
        <family val="2"/>
      </rPr>
      <t>W3</t>
    </r>
  </si>
  <si>
    <t>5.2.02</t>
  </si>
  <si>
    <r>
      <t xml:space="preserve">50mm thick powder coated (60 microns) aluminum framed window  - </t>
    </r>
    <r>
      <rPr>
        <b/>
        <sz val="12"/>
        <rFont val="Calibri Light"/>
        <family val="2"/>
      </rPr>
      <t>W4</t>
    </r>
  </si>
  <si>
    <t>5.2.03</t>
  </si>
  <si>
    <r>
      <t xml:space="preserve">Reflective film on clear glass panels of existing window  - </t>
    </r>
    <r>
      <rPr>
        <b/>
        <sz val="12"/>
        <rFont val="Calibri Light"/>
        <family val="2"/>
      </rPr>
      <t>W2</t>
    </r>
  </si>
  <si>
    <t>5.2.04</t>
  </si>
  <si>
    <t xml:space="preserve">Replace all damaged rubber packings, locks , handles, hinges etc on all doors windows </t>
  </si>
  <si>
    <t>GENERAL LAB 2</t>
  </si>
  <si>
    <t>5.2.05</t>
  </si>
  <si>
    <t>5.2.06</t>
  </si>
  <si>
    <t>5.2.07</t>
  </si>
  <si>
    <t>5.2.08</t>
  </si>
  <si>
    <t>5.2.09</t>
  </si>
  <si>
    <r>
      <t xml:space="preserve">Replace existing louvers with 6mm thick Reflective Glass  - </t>
    </r>
    <r>
      <rPr>
        <b/>
        <sz val="12"/>
        <rFont val="Calibri Light"/>
        <family val="2"/>
      </rPr>
      <t>W1</t>
    </r>
  </si>
  <si>
    <t>5.2.10</t>
  </si>
  <si>
    <t>5.2.11</t>
  </si>
  <si>
    <r>
      <t xml:space="preserve">Replace existing louvers with 6mm thick Reflective Galss  - W1  - </t>
    </r>
    <r>
      <rPr>
        <b/>
        <sz val="12"/>
        <rFont val="Calibri Light"/>
        <family val="2"/>
      </rPr>
      <t>W3</t>
    </r>
  </si>
  <si>
    <t>5.2.12</t>
  </si>
  <si>
    <t xml:space="preserve">Replace all damaged rubber packings, locks , handles, hinges etc on  all windows </t>
  </si>
  <si>
    <t>5.2.13</t>
  </si>
  <si>
    <r>
      <t>Replace Existing Alumium Louvers with Reflective Glass (6mm thick)-</t>
    </r>
    <r>
      <rPr>
        <b/>
        <sz val="12"/>
        <rFont val="Calibri Light"/>
        <family val="2"/>
      </rPr>
      <t>W1</t>
    </r>
  </si>
  <si>
    <t>5.2.14</t>
  </si>
  <si>
    <r>
      <t xml:space="preserve">Reflective film on clear glass panels of existing window  - </t>
    </r>
    <r>
      <rPr>
        <b/>
        <sz val="12"/>
        <rFont val="Calibri Light"/>
        <family val="2"/>
      </rPr>
      <t>W1</t>
    </r>
  </si>
  <si>
    <t>5.2.15</t>
  </si>
  <si>
    <t>5.2.16</t>
  </si>
  <si>
    <r>
      <t>Replace Existing Aluminium Louvers with Reflective Glass (6 mmThick)-</t>
    </r>
    <r>
      <rPr>
        <b/>
        <sz val="12"/>
        <rFont val="Calibri Light"/>
        <family val="2"/>
      </rPr>
      <t>W3</t>
    </r>
  </si>
  <si>
    <t>5.2.17</t>
  </si>
  <si>
    <r>
      <t xml:space="preserve">Reflective film on clear glass panels of existing window  - </t>
    </r>
    <r>
      <rPr>
        <b/>
        <sz val="12"/>
        <rFont val="Calibri Light"/>
        <family val="2"/>
      </rPr>
      <t>W3</t>
    </r>
  </si>
  <si>
    <t>5.2.18</t>
  </si>
  <si>
    <t>Replace all damaged rubber packings, locks , handles, hinges etc on all windows and doors</t>
  </si>
  <si>
    <t>5.2.19</t>
  </si>
  <si>
    <t>5.2.20</t>
  </si>
  <si>
    <t>5.2.21</t>
  </si>
  <si>
    <t>5.2.22</t>
  </si>
  <si>
    <r>
      <t xml:space="preserve">Replace existing louvers with 6mm thick Reflective Galss   - </t>
    </r>
    <r>
      <rPr>
        <b/>
        <sz val="12"/>
        <rFont val="Calibri Light"/>
        <family val="2"/>
      </rPr>
      <t>W3</t>
    </r>
  </si>
  <si>
    <t>5.2.23</t>
  </si>
  <si>
    <t>5.2.24</t>
  </si>
  <si>
    <t>5.2.25</t>
  </si>
  <si>
    <t>5.2.26</t>
  </si>
  <si>
    <r>
      <t>Replace Existing Alumium Louvers with Reflective Galss (6mm thick)-</t>
    </r>
    <r>
      <rPr>
        <b/>
        <sz val="12"/>
        <rFont val="Calibri Light"/>
        <family val="2"/>
      </rPr>
      <t>W1</t>
    </r>
  </si>
  <si>
    <t>5.2.27</t>
  </si>
  <si>
    <t>5.2.28</t>
  </si>
  <si>
    <t>5.2.29</t>
  </si>
  <si>
    <t>5.2.30</t>
  </si>
  <si>
    <t>5.3.00</t>
  </si>
  <si>
    <t>TOTAL OF BILL №: 05 - Carried Over To Summary</t>
  </si>
  <si>
    <t>6.0.00</t>
  </si>
  <si>
    <t>Bill №: 06 - DOORS</t>
  </si>
  <si>
    <t>6.1.00</t>
  </si>
  <si>
    <t>Thickness and sizes of glass panels are shown on the Drawings and doors and windows schedule.</t>
  </si>
  <si>
    <t>6.2.00</t>
  </si>
  <si>
    <t>DOORS</t>
  </si>
  <si>
    <t>6.2.01</t>
  </si>
  <si>
    <r>
      <t xml:space="preserve">50mm thick powder coated (60 microns) aluminum framed door  - </t>
    </r>
    <r>
      <rPr>
        <b/>
        <sz val="12"/>
        <rFont val="Calibri Light"/>
        <family val="2"/>
      </rPr>
      <t>D3</t>
    </r>
  </si>
  <si>
    <t>6.2.02</t>
  </si>
  <si>
    <r>
      <t xml:space="preserve">50mm thick powder coated (60 microns) aluminum framed door  - </t>
    </r>
    <r>
      <rPr>
        <b/>
        <sz val="12"/>
        <rFont val="Calibri Light"/>
        <family val="2"/>
      </rPr>
      <t>D2</t>
    </r>
  </si>
  <si>
    <t>6.2.03</t>
  </si>
  <si>
    <t>Supply and Install  door closers on doors</t>
  </si>
  <si>
    <t>6.2.04</t>
  </si>
  <si>
    <t>Supply and Install  door Door Stoppers on doors</t>
  </si>
  <si>
    <t>6.2.05</t>
  </si>
  <si>
    <t>6.2.06</t>
  </si>
  <si>
    <t>6.2.07</t>
  </si>
  <si>
    <t>6.2.08</t>
  </si>
  <si>
    <r>
      <t>Reflective film on clear glass panels of existing door  - D</t>
    </r>
    <r>
      <rPr>
        <b/>
        <sz val="12"/>
        <rFont val="Calibri Light"/>
        <family val="2"/>
      </rPr>
      <t>1</t>
    </r>
  </si>
  <si>
    <t>6.2.09</t>
  </si>
  <si>
    <t>6.2.10</t>
  </si>
  <si>
    <t>6.2.11</t>
  </si>
  <si>
    <t>Replace all damaged rubber packings, handles, locks, hinges etc on all doors and windowa</t>
  </si>
  <si>
    <t>6.2.12</t>
  </si>
  <si>
    <r>
      <t xml:space="preserve">Replace Existing Door Panel With  Fixed Glass and Aluminium Panel Door Panel as per the drawing  - </t>
    </r>
    <r>
      <rPr>
        <b/>
        <sz val="12"/>
        <rFont val="Calibri Light"/>
        <family val="2"/>
      </rPr>
      <t>D1</t>
    </r>
  </si>
  <si>
    <t>6.2.13</t>
  </si>
  <si>
    <r>
      <t>Reflective film on clear glass panels of existing door  - D</t>
    </r>
    <r>
      <rPr>
        <b/>
        <sz val="12"/>
        <rFont val="Calibri Light"/>
        <family val="2"/>
      </rPr>
      <t>2</t>
    </r>
  </si>
  <si>
    <t>6.2.14</t>
  </si>
  <si>
    <t>6.2.15</t>
  </si>
  <si>
    <t>6.2.16</t>
  </si>
  <si>
    <t xml:space="preserve">Replace all damaged rubber packings, handles, locks, hinges etc doors </t>
  </si>
  <si>
    <t>6.2.17</t>
  </si>
  <si>
    <r>
      <t xml:space="preserve">Replace Existing Door Panel With  Fixed Glass and Aluminium Panel Door Panel  as per the drawing- </t>
    </r>
    <r>
      <rPr>
        <b/>
        <sz val="12"/>
        <rFont val="Calibri Light"/>
        <family val="2"/>
      </rPr>
      <t>D1</t>
    </r>
  </si>
  <si>
    <t>6.2.18</t>
  </si>
  <si>
    <r>
      <t xml:space="preserve">Replace Existing Door Panel With  Fixed Glass and Aluminium Panel Door PAnel  - </t>
    </r>
    <r>
      <rPr>
        <b/>
        <sz val="12"/>
        <rFont val="Calibri Light"/>
        <family val="2"/>
      </rPr>
      <t>D2</t>
    </r>
  </si>
  <si>
    <t>6.2.19</t>
  </si>
  <si>
    <r>
      <t>Existing Fire Door ( METAL Door) - Clean &amp; Remove any Rust on the Door and Frame -</t>
    </r>
    <r>
      <rPr>
        <b/>
        <sz val="12"/>
        <rFont val="Calibri Light"/>
        <family val="2"/>
      </rPr>
      <t>D3</t>
    </r>
  </si>
  <si>
    <t>6.2.20</t>
  </si>
  <si>
    <t>Replace and damaged rubber packings, handles, locks , hinges on all doors</t>
  </si>
  <si>
    <t>6.2.21</t>
  </si>
  <si>
    <t>Supply and Install  door closers on all  Existing Doors</t>
  </si>
  <si>
    <t>6.2.22</t>
  </si>
  <si>
    <t>Supply and Install  door stoppers on all Existing Doors</t>
  </si>
  <si>
    <t>Replace existing  door panels with Alimunimum door panels as per the drawing -D1</t>
  </si>
  <si>
    <t>Supply and Install  door closers on all Existing Doors</t>
  </si>
  <si>
    <t>6.2.23</t>
  </si>
  <si>
    <t>6.2.24</t>
  </si>
  <si>
    <t>Replace and damaged rubber packings, handles, locks , hinges etc</t>
  </si>
  <si>
    <t>6.3.00</t>
  </si>
  <si>
    <t>TOTAL OF BILL №: 06 - Carried Over To Summary</t>
  </si>
  <si>
    <t>7.0.00</t>
  </si>
  <si>
    <t>Bill №: 07 - PAINTING</t>
  </si>
  <si>
    <t>7.1.00</t>
  </si>
  <si>
    <t>Rates shall include for: the provision, erection and removal of scaffolding, preparation, wall putty application, rubbing down between coats and similar work, the protection and/or masking floors, fittings and similar work, removing and replacing door &amp; window furniture.</t>
  </si>
  <si>
    <t>All painting work shall be carried in accordance with the Specifications.</t>
  </si>
  <si>
    <t>7.2.00</t>
  </si>
  <si>
    <t>WALL PAINTING</t>
  </si>
  <si>
    <t>7.2.01</t>
  </si>
  <si>
    <t>7.2.02</t>
  </si>
  <si>
    <t>7.2.03</t>
  </si>
  <si>
    <t>7.2.04</t>
  </si>
  <si>
    <t>7.2.05</t>
  </si>
  <si>
    <t>7.2.06</t>
  </si>
  <si>
    <t>7.2.07</t>
  </si>
  <si>
    <t>7.3.00</t>
  </si>
  <si>
    <t>SLAB SOFFIT PAINTING</t>
  </si>
  <si>
    <t>Interior grade matte emulsion paint finish ground smooth as per drawing.</t>
  </si>
  <si>
    <t>7.3.01</t>
  </si>
  <si>
    <t>7.3.02</t>
  </si>
  <si>
    <t>7.4.00</t>
  </si>
  <si>
    <t>TOTAL OF BILL №: 07 - Carried Over To Summary</t>
  </si>
  <si>
    <t>8.0.00</t>
  </si>
  <si>
    <t>Bill №: 08 - FINISHES</t>
  </si>
  <si>
    <t>8.1.00</t>
  </si>
  <si>
    <t>Rates shall include for: fixing, bedding, grouting, and pointing materials; making good around pipes, sanitary fixtures, and similar; cleaning down and polishing.</t>
  </si>
  <si>
    <t>8.2.00</t>
  </si>
  <si>
    <t xml:space="preserve">FLOOR TILING </t>
  </si>
  <si>
    <t>Replace any damaged / loose tiled with 300 x 300mm porcelain non-slip floor tile over mortar</t>
  </si>
  <si>
    <t>8.2.01</t>
  </si>
  <si>
    <t>8.2.02</t>
  </si>
  <si>
    <t>8.2.03</t>
  </si>
  <si>
    <t>8.2.04</t>
  </si>
  <si>
    <t>8.2.05</t>
  </si>
  <si>
    <t>8.3.00</t>
  </si>
  <si>
    <t>SKIRTING</t>
  </si>
  <si>
    <t>Porcelain skirting tile over mortar where damage, loose or missing</t>
  </si>
  <si>
    <t>8.3.01</t>
  </si>
  <si>
    <t>8.3.02</t>
  </si>
  <si>
    <t>8.3.03</t>
  </si>
  <si>
    <t>8.3.04</t>
  </si>
  <si>
    <t>STEM/ICT</t>
  </si>
  <si>
    <t>8.3.05</t>
  </si>
  <si>
    <t>8.4.00</t>
  </si>
  <si>
    <t>TOTAL OF BILL №: 08 - Carried Over To Summary</t>
  </si>
  <si>
    <t>9.0.00</t>
  </si>
  <si>
    <t>Bill №: 09 - FURNITURE</t>
  </si>
  <si>
    <t>9.1.00</t>
  </si>
  <si>
    <t>9.2.00</t>
  </si>
  <si>
    <t>9.2.01</t>
  </si>
  <si>
    <t>Cooking and dining cabinet - 2940m length including tile finish counter top and 300x600mm backsplash tile finish as per drawing</t>
  </si>
  <si>
    <t>9.2.02</t>
  </si>
  <si>
    <t>Supply and Installation of Three Burner -Built In Gas Hob</t>
  </si>
  <si>
    <t>9.2.03</t>
  </si>
  <si>
    <t>Supply and Installation of Kitchen Hood with Exhauster. Rates must inlcude flexible pipe and other fixtures</t>
  </si>
  <si>
    <t>9.2.04</t>
  </si>
  <si>
    <t>Installation of Extractor Fan</t>
  </si>
  <si>
    <t>9.2.05</t>
  </si>
  <si>
    <t>Supply and installation of sink, faucet. Rate must include all fixtures, pipes and installation cost</t>
  </si>
  <si>
    <t>9.2.06</t>
  </si>
  <si>
    <t>9.2.07</t>
  </si>
  <si>
    <t>Arts and craft shelf - 1890m length including tile finish counter top and 300x600mm backsplash tile finish as per drawing</t>
  </si>
  <si>
    <t>9.2.08</t>
  </si>
  <si>
    <t>9.3.00</t>
  </si>
  <si>
    <t>9.3.01</t>
  </si>
  <si>
    <t>Lab Work Stations- Apply Tile Grout filler on all tiled area</t>
  </si>
  <si>
    <t>9.3.02</t>
  </si>
  <si>
    <t>9.3.03</t>
  </si>
  <si>
    <t>Replace any damaged tiles and fill Any cracks</t>
  </si>
  <si>
    <t>9.4.00</t>
  </si>
  <si>
    <t>9.4.01</t>
  </si>
  <si>
    <t>9.4.02</t>
  </si>
  <si>
    <t>9.4.03</t>
  </si>
  <si>
    <t>Replace any damaged tiles and Fill any cracks</t>
  </si>
  <si>
    <t>9.5.00</t>
  </si>
  <si>
    <t>9.5.01</t>
  </si>
  <si>
    <t>9.5.02</t>
  </si>
  <si>
    <t>9.5.03</t>
  </si>
  <si>
    <t>9.6.00</t>
  </si>
  <si>
    <t>TOTAL OF BILL №: 09 - Carried Over To Summary</t>
  </si>
  <si>
    <t>10.0.00</t>
  </si>
  <si>
    <t>Bill №: 10 - HYDRAULICS AND DRAINAGE</t>
  </si>
  <si>
    <t>10.1.00</t>
  </si>
  <si>
    <t>HYDRAULICS</t>
  </si>
  <si>
    <t>10.2.00</t>
  </si>
  <si>
    <t>Rates shall include for: sockets, running joints, connectors, elbows, junctions, valves, reducers, expansion joints; backnuts and similar; incidental fittings, clips, saddles, brackets, straps, hangers, screws, nails and fixing complete including cutting and forming holes; excavating, laying pipes and backfilling trenches.</t>
  </si>
  <si>
    <t>Rate shall also includes the provision for pipe marking, and tagging as indicated in the specifications.</t>
  </si>
  <si>
    <t>Rate shall also includes the provisional sum for testing such as but not limited to hydrostatic pressure test for pressure line, and gravity leak test for all gravity lines which was stipulated in the specifications., chlorination/disinfection of network and tanks, and testing and commissioning.</t>
  </si>
  <si>
    <t>Rate includes the complete delivery of the system and is of working condition.</t>
  </si>
  <si>
    <t>All pipe work and fittings shall be uPVC.</t>
  </si>
  <si>
    <t>10.3.00</t>
  </si>
  <si>
    <t>FRESH WATER SUPPLY NETWORK</t>
  </si>
  <si>
    <t>10.3.01</t>
  </si>
  <si>
    <t>10.3.02</t>
  </si>
  <si>
    <t>10.3.03</t>
  </si>
  <si>
    <t>10.3.04</t>
  </si>
  <si>
    <t>10.4.00</t>
  </si>
  <si>
    <t>SANITARY FITTINGS</t>
  </si>
  <si>
    <t>Sanitary fittings including installations as per drawings</t>
  </si>
  <si>
    <t>10.4.01</t>
  </si>
  <si>
    <t>Single bowl basin/sink- ceremic sink</t>
  </si>
  <si>
    <t>10.4.02</t>
  </si>
  <si>
    <t xml:space="preserve">Wash basin tap </t>
  </si>
  <si>
    <t>10.4.03</t>
  </si>
  <si>
    <t>Floor drain and gully</t>
  </si>
  <si>
    <t>10.4.04</t>
  </si>
  <si>
    <t>Floor clean out with access plate</t>
  </si>
  <si>
    <t>10.4.05</t>
  </si>
  <si>
    <t>Isolation valve with valve chamber</t>
  </si>
  <si>
    <t>no</t>
  </si>
  <si>
    <t>10.4.06</t>
  </si>
  <si>
    <t>Replace all Metal Drains on the Sinks and Felxible Pipes</t>
  </si>
  <si>
    <t>10.4.07</t>
  </si>
  <si>
    <t>Bench Mounted Laboratory Tap with Swivel/Fixed Gooseneck Outlet. Rates must all fixtures and fittings</t>
  </si>
  <si>
    <t>10.4.08</t>
  </si>
  <si>
    <t>10.4.09</t>
  </si>
  <si>
    <t>10.4.10</t>
  </si>
  <si>
    <t>Two isolation valve with valve chamber</t>
  </si>
  <si>
    <t>10.4.11</t>
  </si>
  <si>
    <t>Fix Water Leakage at all sinks</t>
  </si>
  <si>
    <t>10.4.12</t>
  </si>
  <si>
    <t>10.4.13</t>
  </si>
  <si>
    <t>10.4.14</t>
  </si>
  <si>
    <t>10.4.15</t>
  </si>
  <si>
    <t>10.4.16</t>
  </si>
  <si>
    <t>10.4.17</t>
  </si>
  <si>
    <t>10.4.18</t>
  </si>
  <si>
    <t>Floor clean out</t>
  </si>
  <si>
    <t>10.4.19</t>
  </si>
  <si>
    <t>10.4.20</t>
  </si>
  <si>
    <t>10.4.21</t>
  </si>
  <si>
    <t>Supply and installation Combination Eye Wash Station and Shower Emergency Shower | OSHA Approved</t>
  </si>
  <si>
    <t>10.4.22</t>
  </si>
  <si>
    <t>10.4.23</t>
  </si>
  <si>
    <t>Provide Water Supply Provision to Fume Cupboard (FC)</t>
  </si>
  <si>
    <t>10.5.00</t>
  </si>
  <si>
    <t>DRAINAGE</t>
  </si>
  <si>
    <t>10.6.00</t>
  </si>
  <si>
    <t>Rates shall include for: excavation, maintaining faces of drain pipe trenches and pits, backfilling, disposal of surplus spoil; bends, junctions, reducers, expansion joints and all joints and other incidental materials.</t>
  </si>
  <si>
    <t>All pipeworks shall be uPVC.</t>
  </si>
  <si>
    <t>10.7.00</t>
  </si>
  <si>
    <t>DRAINAGE WORKS</t>
  </si>
  <si>
    <t>10.7.01</t>
  </si>
  <si>
    <t>Supply and innstall completed drainage system for the lab including valves, connections and fixtures</t>
  </si>
  <si>
    <t>10.7.02</t>
  </si>
  <si>
    <t>Clean the existing Drainage System of the Lab and fix any blockage</t>
  </si>
  <si>
    <t>10.7.03</t>
  </si>
  <si>
    <t>Replace and damaged valves, connections etc</t>
  </si>
  <si>
    <t>10.7.04</t>
  </si>
  <si>
    <t>10.7.05</t>
  </si>
  <si>
    <t>10.7.06</t>
  </si>
  <si>
    <t>Installation of Drainage System for Emergency Shower and Eyewash System</t>
  </si>
  <si>
    <t>10.7.07</t>
  </si>
  <si>
    <t>10.7.08</t>
  </si>
  <si>
    <t>10.7.09</t>
  </si>
  <si>
    <t>Provide Drainage Provision to FumeCupboard (FC)</t>
  </si>
  <si>
    <t>10.8.00</t>
  </si>
  <si>
    <t>TOTAL OF BILL №: 10 - Carried Over To Summary</t>
  </si>
  <si>
    <t>11.0.00</t>
  </si>
  <si>
    <t>Bill №: 11 - ELECTRICAL INSTALLATIONS</t>
  </si>
  <si>
    <t>11.1.00</t>
  </si>
  <si>
    <t>Design, provide and  install electrical network for the entire building complete in accordance to standards set by the local governing body STELCO / FENAKA.</t>
  </si>
  <si>
    <t>The following items and description and the drawings HULS -01 to HULS-05 are given as a guidance as to the nature of the information required to be returned by the contractor. Should they not be appropriate the contractor should provide a similar BOQ using the Additions/Ommisions sheets provided at the back of this BOQ.</t>
  </si>
  <si>
    <t>The cost shall include for: screws, nails, bolts, nuts, standard cable fixing or supporting clips, brackets, straps, rivets, plugs and all incidental accessories.</t>
  </si>
  <si>
    <t>The cost shall also include for trenching  including: excavation, maintaining faces of excavations, backfilling, compaction, appropriate cable covers, warning tape and disposal of surplus spoil.</t>
  </si>
  <si>
    <t>Rates for electrical isolators, conduits, fittings, equipment and similar items shall include for: all fixings to various building surfaces.</t>
  </si>
  <si>
    <t>A light fixture is measured as one point; switch end of wire is not included in the quantity.</t>
  </si>
  <si>
    <t>A point wiring for power points is measured (regardless of 1 gang, 2 gang etc) as one point for each socket outlet; other end of wire is not included in the quantity.</t>
  </si>
  <si>
    <t xml:space="preserve">Contractor shall provide all cabling, wiring, conduits, etc. within the site boundaries. Cabling, wiring, conduits etc. outside the site boundaries are not included under this Contract. </t>
  </si>
  <si>
    <t xml:space="preserve">(i) </t>
  </si>
  <si>
    <t>11.2.00</t>
  </si>
  <si>
    <t>ELECTRICAL WIRING</t>
  </si>
  <si>
    <t>Electrical wiring with copper conductor cable in conduits in walls  as specified</t>
  </si>
  <si>
    <t>11.2.01</t>
  </si>
  <si>
    <t>11.2.02</t>
  </si>
  <si>
    <t>11.2.03</t>
  </si>
  <si>
    <t>11.2.04</t>
  </si>
  <si>
    <t>11.2.05</t>
  </si>
  <si>
    <t>11.3.00</t>
  </si>
  <si>
    <t>DB</t>
  </si>
  <si>
    <t>11.3.01</t>
  </si>
  <si>
    <t>11.3.02</t>
  </si>
  <si>
    <t>11.3.03</t>
  </si>
  <si>
    <t>11.3.04</t>
  </si>
  <si>
    <t>11.3.05</t>
  </si>
  <si>
    <t>11.4.00</t>
  </si>
  <si>
    <t>LIGHTING</t>
  </si>
  <si>
    <t>11.4.01</t>
  </si>
  <si>
    <t>Ceiling Mount LED DOWN LIGHT 36 W</t>
  </si>
  <si>
    <t>11.4.02</t>
  </si>
  <si>
    <t>Emergency Light ( 2 hour Battery Life)</t>
  </si>
  <si>
    <t>11.4.03</t>
  </si>
  <si>
    <t>11.4.04</t>
  </si>
  <si>
    <t>11.4.05</t>
  </si>
  <si>
    <t>11.4.06</t>
  </si>
  <si>
    <t>11.4.07</t>
  </si>
  <si>
    <t>11.4.08</t>
  </si>
  <si>
    <t>11.4.09</t>
  </si>
  <si>
    <t>11.4.10</t>
  </si>
  <si>
    <t>11.5.00</t>
  </si>
  <si>
    <t>FAN</t>
  </si>
  <si>
    <t>GENERAL LAB 1&amp;2</t>
  </si>
  <si>
    <t>11.5.01</t>
  </si>
  <si>
    <t>Ceiling fan ( 52"-54") (Aluminium Blades)</t>
  </si>
  <si>
    <t>11.5.02</t>
  </si>
  <si>
    <t>Ceiling fan ( 52"-54") ( Aluminium Blades)</t>
  </si>
  <si>
    <t>11.5.03</t>
  </si>
  <si>
    <t>Ceiling fan ( 52"-54") (Aluminium blades)</t>
  </si>
  <si>
    <t>11.5.04</t>
  </si>
  <si>
    <t>Ceiling fan ( 52"-54") ( Aluminum Blades)</t>
  </si>
  <si>
    <t>11.5.05</t>
  </si>
  <si>
    <t>11.6.00</t>
  </si>
  <si>
    <t>SWITCHES</t>
  </si>
  <si>
    <t>11.6.01</t>
  </si>
  <si>
    <t>Ceiling fan switch with dimmer</t>
  </si>
  <si>
    <t>11.6.02</t>
  </si>
  <si>
    <t>2 gang switch</t>
  </si>
  <si>
    <t>11.6.03</t>
  </si>
  <si>
    <t>Ceiling fan switch</t>
  </si>
  <si>
    <t>11.6.04</t>
  </si>
  <si>
    <t>11.6.05</t>
  </si>
  <si>
    <t>11.6.06</t>
  </si>
  <si>
    <t>11.6.07</t>
  </si>
  <si>
    <t>3 gang switch</t>
  </si>
  <si>
    <t>11.6.08</t>
  </si>
  <si>
    <t>11.6.09</t>
  </si>
  <si>
    <t>11.6.10</t>
  </si>
  <si>
    <t>2 gang switch, 2 way</t>
  </si>
  <si>
    <t>11.6.11</t>
  </si>
  <si>
    <t>11.6.12</t>
  </si>
  <si>
    <t>11.7.00</t>
  </si>
  <si>
    <t>SOCKETS</t>
  </si>
  <si>
    <t>11.7.01</t>
  </si>
  <si>
    <t>13A single switch type power outlet</t>
  </si>
  <si>
    <t>11.7.02</t>
  </si>
  <si>
    <t>13A twin switch type power outlet</t>
  </si>
  <si>
    <t>11.7.03</t>
  </si>
  <si>
    <t>13A single switch type power outlet with weatherproof outlet</t>
  </si>
  <si>
    <t>11.7.04</t>
  </si>
  <si>
    <t>15A single switch type power outlet</t>
  </si>
  <si>
    <t>11.7.05</t>
  </si>
  <si>
    <t>11.7.06</t>
  </si>
  <si>
    <t>11.7.07</t>
  </si>
  <si>
    <t>11.7.08</t>
  </si>
  <si>
    <t>11.7.09</t>
  </si>
  <si>
    <t>11.7.10</t>
  </si>
  <si>
    <t>11.7.11</t>
  </si>
  <si>
    <t>11.7.12</t>
  </si>
  <si>
    <t>11.7.13</t>
  </si>
  <si>
    <t>11.7.14</t>
  </si>
  <si>
    <t>11.7.15</t>
  </si>
  <si>
    <t>11.7.16</t>
  </si>
  <si>
    <t>11.7.17</t>
  </si>
  <si>
    <t>11.7.18</t>
  </si>
  <si>
    <t>11.8.00</t>
  </si>
  <si>
    <t>IT, SECURITY</t>
  </si>
  <si>
    <t>11.8.01</t>
  </si>
  <si>
    <t>Waterproof Smart  Door Lock ( Stainless steel 304) with Manual lock ( lock with a key)</t>
  </si>
  <si>
    <t>11.8.02</t>
  </si>
  <si>
    <t>Data socket point. Rates must include cable (CAT6), Sockets, faac plates , connectors etc</t>
  </si>
  <si>
    <t>11.8.03</t>
  </si>
  <si>
    <t>Exit Switch/ Door Release</t>
  </si>
  <si>
    <t>11.8.04</t>
  </si>
  <si>
    <t>Data socket point. Rates msut included cable (CAT6), Sockets, faac plates , connectors etc</t>
  </si>
  <si>
    <t>11.8.05</t>
  </si>
  <si>
    <t>4U Server Rack W/Fan 450 x 600mm 19" With Fan</t>
  </si>
  <si>
    <t>11.8.06</t>
  </si>
  <si>
    <t>19"  1U Cable Manager with Clip-on Cover  </t>
  </si>
  <si>
    <t>11.8.07</t>
  </si>
  <si>
    <t>Patch Panel -48 Ports (for CAT6 cables )</t>
  </si>
  <si>
    <t>11.8.08</t>
  </si>
  <si>
    <t>7 way 19" Power Panel -Uk Socket PDU  </t>
  </si>
  <si>
    <t>11.8.09</t>
  </si>
  <si>
    <t xml:space="preserve">Supply and Installation of 24  Port POE switch </t>
  </si>
  <si>
    <t>11.8.10</t>
  </si>
  <si>
    <t>11.8.16</t>
  </si>
  <si>
    <t>11.8.17</t>
  </si>
  <si>
    <t>11.8.24</t>
  </si>
  <si>
    <t>11.8.25</t>
  </si>
  <si>
    <t>11.8.26</t>
  </si>
  <si>
    <t>11.8.31</t>
  </si>
  <si>
    <t>11.8.32</t>
  </si>
  <si>
    <t>11.8.33</t>
  </si>
  <si>
    <t>11.8.34</t>
  </si>
  <si>
    <t>11.10.00</t>
  </si>
  <si>
    <t>TOTAL OF BILL №: 11 - Carried Over To Summary</t>
  </si>
  <si>
    <t>12.0.00</t>
  </si>
  <si>
    <t>Bill №: 12- INSULATION, FIRE STOPPING &amp; FIRE PROTECTION</t>
  </si>
  <si>
    <t>12.1.00</t>
  </si>
  <si>
    <t>Rates shall include for: screws, nails, bolts, nuts, standard cable fixing or supporting clips, brackets, straps, rivets, plugs and all incidental accessories</t>
  </si>
  <si>
    <t>Rates for cable conduits, fittings, equipment and similar items shall include for: all fixings to various building surfaces</t>
  </si>
  <si>
    <t>Rates shall include for all necessary electrical wiring and accessories required for completion as per drawing and specification</t>
  </si>
  <si>
    <t xml:space="preserve">All items shall be supply and complete installation </t>
  </si>
  <si>
    <t>12.2.00</t>
  </si>
  <si>
    <t>FIRE DECTECTION SYSTEM</t>
  </si>
  <si>
    <t>12.2.01</t>
  </si>
  <si>
    <t>Smoke detectors</t>
  </si>
  <si>
    <t>12.2.02</t>
  </si>
  <si>
    <t>Heat detectors</t>
  </si>
  <si>
    <t>12.2.03</t>
  </si>
  <si>
    <t>Fire blanket</t>
  </si>
  <si>
    <t>12.2.04</t>
  </si>
  <si>
    <t>Fire alarm sounder with strobe light 95DB and manual call point</t>
  </si>
  <si>
    <t>12.2.05</t>
  </si>
  <si>
    <t>Exit sign light ( 2 hour Battery Life)</t>
  </si>
  <si>
    <t>12.2.06</t>
  </si>
  <si>
    <t>Fire resistance cable (FP200 cables for fire alarm system)</t>
  </si>
  <si>
    <t>12.2.07</t>
  </si>
  <si>
    <t>12.2.08</t>
  </si>
  <si>
    <t>12.2.09</t>
  </si>
  <si>
    <t>12.2.10</t>
  </si>
  <si>
    <t>12.2.11</t>
  </si>
  <si>
    <t>12.2.12</t>
  </si>
  <si>
    <t>12.2.13</t>
  </si>
  <si>
    <t>12.2.14</t>
  </si>
  <si>
    <t>12.2.15</t>
  </si>
  <si>
    <t>12.2.16</t>
  </si>
  <si>
    <t>12.2.17</t>
  </si>
  <si>
    <t>12.2.18</t>
  </si>
  <si>
    <t>12.2.19</t>
  </si>
  <si>
    <t>12.2.20</t>
  </si>
  <si>
    <t>12.2.21</t>
  </si>
  <si>
    <t>12.2.22</t>
  </si>
  <si>
    <t>12.2.23</t>
  </si>
  <si>
    <t>12.2.24</t>
  </si>
  <si>
    <t>12.2.25</t>
  </si>
  <si>
    <t>12.2.26</t>
  </si>
  <si>
    <t>12.2.27</t>
  </si>
  <si>
    <t>12.2.28</t>
  </si>
  <si>
    <t>Supply and Installation Conventional Fire Alarm Panel -8 Zone</t>
  </si>
  <si>
    <t>12.2.29</t>
  </si>
  <si>
    <t>Fire resistance cable (FP200 cables) from labs to the Fire Alarm Panel</t>
  </si>
  <si>
    <t>12.3.00</t>
  </si>
  <si>
    <t>FIRE PROTECTION SYSTEM</t>
  </si>
  <si>
    <t>12.3.01</t>
  </si>
  <si>
    <r>
      <t>Fire extinguisher - 2Kg CO</t>
    </r>
    <r>
      <rPr>
        <vertAlign val="subscript"/>
        <sz val="12"/>
        <rFont val="Calibri Light"/>
        <family val="2"/>
      </rPr>
      <t>2</t>
    </r>
    <r>
      <rPr>
        <sz val="12"/>
        <rFont val="Calibri Light"/>
        <family val="2"/>
      </rPr>
      <t xml:space="preserve"> in cabinet</t>
    </r>
  </si>
  <si>
    <t>12.3.02</t>
  </si>
  <si>
    <r>
      <t>Fire extinguisher - 6L H</t>
    </r>
    <r>
      <rPr>
        <vertAlign val="subscript"/>
        <sz val="12"/>
        <rFont val="Calibri Light"/>
        <family val="2"/>
      </rPr>
      <t>2</t>
    </r>
    <r>
      <rPr>
        <sz val="12"/>
        <rFont val="Calibri Light"/>
        <family val="2"/>
      </rPr>
      <t>O in cabinet</t>
    </r>
  </si>
  <si>
    <t>12.3.03</t>
  </si>
  <si>
    <t>Supply and install Fire Ball Extinguisher (1.3 kg, 150mm  Diameter</t>
  </si>
  <si>
    <t>12.3.04</t>
  </si>
  <si>
    <t>12.3.05</t>
  </si>
  <si>
    <t>Fire extinguisher - 6Kg DCP in cabinet</t>
  </si>
  <si>
    <t>12.3.06</t>
  </si>
  <si>
    <t>12.3.07</t>
  </si>
  <si>
    <t>12.3.08</t>
  </si>
  <si>
    <t>12.3.09</t>
  </si>
  <si>
    <t>12.3.10</t>
  </si>
  <si>
    <t>12.3.11</t>
  </si>
  <si>
    <t>12.3.12</t>
  </si>
  <si>
    <t>12.3.13</t>
  </si>
  <si>
    <t>12.3.14</t>
  </si>
  <si>
    <t>12.4.00</t>
  </si>
  <si>
    <t>TOTAL OF BILL №: 12 - Carried Over To Summary</t>
  </si>
  <si>
    <t>13.0.00</t>
  </si>
  <si>
    <t>Bill №: 13 - LABORATORY GAS SYSTEM</t>
  </si>
  <si>
    <t>13.1.00</t>
  </si>
  <si>
    <t>GENERAL LAB (COOKING LAB ONLY)</t>
  </si>
  <si>
    <t>13.1.01</t>
  </si>
  <si>
    <t>12.5mm Diameter  Seemless Steel Pipe of  Thickness 3.38 mm ( LPG  Steel Pipes)</t>
  </si>
  <si>
    <t>13.1.02</t>
  </si>
  <si>
    <t>Supply and installation Shut Off  Valve Above the Desk</t>
  </si>
  <si>
    <t>13.1.03</t>
  </si>
  <si>
    <t xml:space="preserve">Gas Detetctor </t>
  </si>
  <si>
    <t>13.1.04</t>
  </si>
  <si>
    <t>Supply of  10 KG LPG Cyclinders with Metal Frame to Secure the cylinder</t>
  </si>
  <si>
    <t>13.1.05</t>
  </si>
  <si>
    <t>Supply and Isntallation of FIRE SAFETY  BOARDS as per MNDF Regulation</t>
  </si>
  <si>
    <t>13.1.06</t>
  </si>
  <si>
    <t>Gas Pressure Regulator</t>
  </si>
  <si>
    <t>13.2.00</t>
  </si>
  <si>
    <t>13.2.01</t>
  </si>
  <si>
    <t>Complete pipe work and installation of Lab gas to the allocated rooms with all necessary equipment and accessories and maintenance as per drawing,</t>
  </si>
  <si>
    <t>13.3.00</t>
  </si>
  <si>
    <t>13.3.01</t>
  </si>
  <si>
    <t>12.5mm Diameter  Seemless Steel Pipe of  Thickness 3.38 mm ( LPG  Steel Pipes)  Gas Network within the lab and to the gas cylinder</t>
  </si>
  <si>
    <t>13.3.02</t>
  </si>
  <si>
    <t>Supply and installation  of 2-Way Gas Turret</t>
  </si>
  <si>
    <t>13.3.03</t>
  </si>
  <si>
    <t>13.3.04</t>
  </si>
  <si>
    <t>13.3.05</t>
  </si>
  <si>
    <t>13.3.06</t>
  </si>
  <si>
    <t>Isolation Valve</t>
  </si>
  <si>
    <t>13.3.07</t>
  </si>
  <si>
    <t>Supply of  10 KG LPG Cyclinders with Metal Frame with Roof and side cladding to Secure the cylinder</t>
  </si>
  <si>
    <t>13.3.08</t>
  </si>
  <si>
    <t>Cable Protection Ramp  ( Wire Groove Speed Decleration belt) with inner grove size of 50 mm x 50 mm &amp; Loading Capacity of minimum 200 kg</t>
  </si>
  <si>
    <t>13.3.09</t>
  </si>
  <si>
    <t>13.3.10</t>
  </si>
  <si>
    <t>Flange Connection</t>
  </si>
  <si>
    <t>13.3.11</t>
  </si>
  <si>
    <t>Construction of RC slab ( 1x 1 m, 100 mm thick, with T10@150c/c, single net slab. Rate must inlude formwork, levellin, ground comapction</t>
  </si>
  <si>
    <t>13.4.00</t>
  </si>
  <si>
    <t>13.4.01</t>
  </si>
  <si>
    <t>TOTAL OF BILL №: 13 - Carried Over To Summary</t>
  </si>
  <si>
    <t>14.0.00</t>
  </si>
  <si>
    <t>Bill №: 14- MISCELLANEOUS WORK</t>
  </si>
  <si>
    <t>14.1.00</t>
  </si>
  <si>
    <t>GENERAL Labs 1 &amp;@</t>
  </si>
  <si>
    <t>14.2.01</t>
  </si>
  <si>
    <t>Make the lab accessible for wheelchair</t>
  </si>
  <si>
    <t>14.2.00</t>
  </si>
  <si>
    <t>First Aid kit</t>
  </si>
  <si>
    <t>14.2.02</t>
  </si>
  <si>
    <t>14.3.00</t>
  </si>
  <si>
    <t>14.3.01</t>
  </si>
  <si>
    <t>14.3.02</t>
  </si>
  <si>
    <t>Wall mounted Eye wash station with self regulating floor control valve</t>
  </si>
  <si>
    <t>14.3.03</t>
  </si>
  <si>
    <t>Preparation of EMERGENCY SHOWER AREA</t>
  </si>
  <si>
    <t>Removal of Existing Tiles and  Cleaning</t>
  </si>
  <si>
    <t>14.3.04</t>
  </si>
  <si>
    <t>Screeding and sloping Work</t>
  </si>
  <si>
    <t>14.3.05</t>
  </si>
  <si>
    <t>Tiling the area and making the area accessible for wheelchair</t>
  </si>
  <si>
    <t>14.3.06</t>
  </si>
  <si>
    <t>Installation of  Shower Drain with Tile insret grate 600 -TSD-600/600</t>
  </si>
  <si>
    <t>14.3.07</t>
  </si>
  <si>
    <t>14.4.00</t>
  </si>
  <si>
    <t>14.4.01</t>
  </si>
  <si>
    <t>14.4.02</t>
  </si>
  <si>
    <t>14.4.03</t>
  </si>
  <si>
    <t>14.5.00</t>
  </si>
  <si>
    <t>TOTAL OF BILL №: 14 - Carried Over To Summary</t>
  </si>
  <si>
    <t>15.0.00</t>
  </si>
  <si>
    <t>Bill №: 15 - ADDITIONS AND OMMISIONS</t>
  </si>
  <si>
    <t>15.1.00</t>
  </si>
  <si>
    <t>ADDITIONS</t>
  </si>
  <si>
    <t>15.1.01</t>
  </si>
  <si>
    <t>15.1.02</t>
  </si>
  <si>
    <t>15.1.03</t>
  </si>
  <si>
    <t>15.1.04</t>
  </si>
  <si>
    <t>15.1.05</t>
  </si>
  <si>
    <t>15.1.06</t>
  </si>
  <si>
    <t>15.1.07</t>
  </si>
  <si>
    <t>15.1.08</t>
  </si>
  <si>
    <t>15.1.09</t>
  </si>
  <si>
    <t>15.1.10</t>
  </si>
  <si>
    <t>15.1.11</t>
  </si>
  <si>
    <t>15.1.12</t>
  </si>
  <si>
    <t>15.1.13</t>
  </si>
  <si>
    <t>15.1.14</t>
  </si>
  <si>
    <t>TOTAL</t>
  </si>
  <si>
    <t>15.2.00</t>
  </si>
  <si>
    <t>OMISSIONS</t>
  </si>
  <si>
    <t>15.2.01</t>
  </si>
  <si>
    <t>15.2.02</t>
  </si>
  <si>
    <t>15.2.03</t>
  </si>
  <si>
    <t>15.2.04</t>
  </si>
  <si>
    <t>15.2.05</t>
  </si>
  <si>
    <t>15.2.06</t>
  </si>
  <si>
    <t>15.2.07</t>
  </si>
  <si>
    <t>15.2.08</t>
  </si>
  <si>
    <t>15.2.09</t>
  </si>
  <si>
    <t>15.2.10</t>
  </si>
  <si>
    <t>15.2.11</t>
  </si>
  <si>
    <t>15.2.12</t>
  </si>
  <si>
    <t>15.2.13</t>
  </si>
  <si>
    <t>15.2.14</t>
  </si>
  <si>
    <t>15.3.00</t>
  </si>
  <si>
    <t>TOTAL OF BILL №: 15 - Carried Over To Summary</t>
  </si>
  <si>
    <t>SUMMARY OF BILL OF QUANTITIES</t>
  </si>
  <si>
    <r>
      <t xml:space="preserve">Project: </t>
    </r>
    <r>
      <rPr>
        <b/>
        <sz val="12"/>
        <color rgb="FFFF0000"/>
        <rFont val="Calibri Light"/>
        <family val="2"/>
      </rPr>
      <t>DH. KUDAHUVADHOO SCHOOL</t>
    </r>
  </si>
  <si>
    <t>Date:</t>
  </si>
  <si>
    <t>Version:</t>
  </si>
  <si>
    <t>R2</t>
  </si>
  <si>
    <t>Client:</t>
  </si>
  <si>
    <t>Prepared by:</t>
  </si>
  <si>
    <t>As</t>
  </si>
  <si>
    <t>AMOUNT (MVR)</t>
  </si>
  <si>
    <t>%</t>
  </si>
  <si>
    <t>Bill №: 15- ADDITIONS AND OMMISIONS</t>
  </si>
  <si>
    <r>
      <rPr>
        <b/>
        <sz val="12"/>
        <color indexed="8"/>
        <rFont val="Calibri Light"/>
        <family val="2"/>
      </rPr>
      <t>TOTAL</t>
    </r>
    <r>
      <rPr>
        <b/>
        <sz val="12"/>
        <color theme="1"/>
        <rFont val="Calibri Light"/>
        <family val="2"/>
      </rPr>
      <t xml:space="preserve">  AMOUNT</t>
    </r>
  </si>
  <si>
    <r>
      <rPr>
        <b/>
        <sz val="12"/>
        <color indexed="8"/>
        <rFont val="Calibri Light"/>
        <family val="2"/>
      </rPr>
      <t>TOTAL</t>
    </r>
    <r>
      <rPr>
        <b/>
        <sz val="12"/>
        <color theme="1"/>
        <rFont val="Calibri Light"/>
        <family val="2"/>
      </rPr>
      <t xml:space="preserve"> 8 % GST AMOUNT</t>
    </r>
  </si>
  <si>
    <r>
      <t xml:space="preserve">GRAND </t>
    </r>
    <r>
      <rPr>
        <b/>
        <sz val="12"/>
        <color indexed="8"/>
        <rFont val="Calibri Light"/>
        <family val="2"/>
      </rPr>
      <t>TOTAL</t>
    </r>
    <r>
      <rPr>
        <b/>
        <sz val="12"/>
        <color theme="1"/>
        <rFont val="Calibri Light"/>
        <family val="2"/>
      </rPr>
      <t xml:space="preserve">  INCLUDING 8 % GST </t>
    </r>
  </si>
  <si>
    <t>NOTES to BoQ:</t>
  </si>
  <si>
    <t>INTERNAL SURFACES: Prepare surface by scraping off loose or peeling paint only. Apply spot priming and interior grade matte emulsion paint to match existing finish on affected areas.</t>
  </si>
  <si>
    <t>EXTERNAL SURFACES: Prepare surface and apply exterior grade matte emulsion paint to odd/damaged areas only. Rate to include cleaning, spot priming, and patch painting to match existing finish.</t>
  </si>
  <si>
    <t>Replace damaged cupboard doors only. Rate to include new hinges, locks, handles, and matching finish. Quantities subject to site verification.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</si>
</sst>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28" x14ac:knownFonts="1">
    <font>
      <sz val="11"/>
      <color theme="1"/>
      <name val="Calibri"/>
      <family val="2"/>
      <scheme val="minor"/>
    </font>
    <font>
      <sz val="11"/>
      <color theme="1"/>
      <name val="Calibri"/>
      <family val="2"/>
      <scheme val="minor"/>
    </font>
    <font>
      <sz val="12"/>
      <name val="Calibri Light"/>
      <family val="2"/>
    </font>
    <font>
      <sz val="9"/>
      <name val="Calibri"/>
      <family val="2"/>
      <scheme val="minor"/>
    </font>
    <font>
      <sz val="10"/>
      <name val="Arial"/>
      <family val="2"/>
    </font>
    <font>
      <b/>
      <sz val="9"/>
      <name val="Calibri"/>
      <family val="2"/>
      <scheme val="minor"/>
    </font>
    <font>
      <b/>
      <sz val="12"/>
      <name val="Calibri Light"/>
      <family val="2"/>
    </font>
    <font>
      <b/>
      <u/>
      <sz val="12"/>
      <name val="Calibri Light"/>
      <family val="2"/>
    </font>
    <font>
      <u/>
      <sz val="12"/>
      <name val="Calibri Light"/>
      <family val="2"/>
    </font>
    <font>
      <vertAlign val="superscript"/>
      <sz val="12"/>
      <name val="Calibri Light"/>
      <family val="2"/>
    </font>
    <font>
      <sz val="12"/>
      <name val="Calibri"/>
      <family val="2"/>
      <scheme val="minor"/>
    </font>
    <font>
      <b/>
      <sz val="12"/>
      <name val="Calibri"/>
      <family val="2"/>
      <scheme val="minor"/>
    </font>
    <font>
      <b/>
      <i/>
      <sz val="12"/>
      <name val="Calibri Light"/>
      <family val="2"/>
    </font>
    <font>
      <sz val="12"/>
      <name val="Calibri"/>
      <family val="2"/>
    </font>
    <font>
      <vertAlign val="subscript"/>
      <sz val="12"/>
      <name val="Calibri Light"/>
      <family val="2"/>
    </font>
    <font>
      <b/>
      <sz val="12"/>
      <color theme="9" tint="-0.249977111117893"/>
      <name val="Calibri Light"/>
      <family val="2"/>
    </font>
    <font>
      <sz val="12"/>
      <color theme="9" tint="-0.249977111117893"/>
      <name val="Calibri Light"/>
      <family val="2"/>
    </font>
    <font>
      <sz val="12"/>
      <color theme="0"/>
      <name val="Calibri Light"/>
      <family val="2"/>
    </font>
    <font>
      <sz val="11"/>
      <color theme="1"/>
      <name val="Calibri Light"/>
      <family val="2"/>
    </font>
    <font>
      <b/>
      <sz val="12"/>
      <color theme="1"/>
      <name val="Calibri Light"/>
      <family val="2"/>
    </font>
    <font>
      <b/>
      <sz val="12"/>
      <color rgb="FFFF0000"/>
      <name val="Calibri Light"/>
      <family val="2"/>
    </font>
    <font>
      <b/>
      <sz val="11"/>
      <color theme="1"/>
      <name val="Calibri Light"/>
      <family val="2"/>
    </font>
    <font>
      <sz val="11"/>
      <name val="Calibri Light"/>
      <family val="2"/>
    </font>
    <font>
      <b/>
      <sz val="11"/>
      <color rgb="FFFF0000"/>
      <name val="Calibri Light"/>
      <family val="2"/>
    </font>
    <font>
      <sz val="11"/>
      <color theme="0"/>
      <name val="Calibri Light"/>
      <family val="2"/>
    </font>
    <font>
      <b/>
      <sz val="12"/>
      <color indexed="8"/>
      <name val="Calibri Light"/>
      <family val="2"/>
    </font>
    <font>
      <b/>
      <sz val="12"/>
      <color theme="0"/>
      <name val="Calibri Light"/>
      <family val="2"/>
    </font>
    <font>
      <sz val="8"/>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63">
    <border>
      <left/>
      <right/>
      <top/>
      <bottom/>
      <diagonal/>
    </border>
    <border>
      <left style="thin">
        <color indexed="64"/>
      </left>
      <right style="thin">
        <color indexed="64"/>
      </right>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style="medium">
        <color rgb="FF000000"/>
      </left>
      <right/>
      <top/>
      <bottom/>
      <diagonal/>
    </border>
    <border>
      <left/>
      <right/>
      <top style="thin">
        <color theme="0" tint="-0.24994659260841701"/>
      </top>
      <bottom/>
      <diagonal/>
    </border>
    <border>
      <left/>
      <right/>
      <top/>
      <bottom style="thin">
        <color indexed="64"/>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theme="0"/>
      </right>
      <top style="thin">
        <color indexed="64"/>
      </top>
      <bottom style="thin">
        <color indexed="64"/>
      </bottom>
      <diagonal/>
    </border>
    <border>
      <left style="thin">
        <color theme="0"/>
      </left>
      <right style="thin">
        <color theme="0"/>
      </right>
      <top style="thin">
        <color indexed="64"/>
      </top>
      <bottom style="thin">
        <color indexed="64"/>
      </bottom>
      <diagonal/>
    </border>
    <border>
      <left style="thin">
        <color theme="0"/>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theme="0"/>
      </right>
      <top style="thin">
        <color indexed="64"/>
      </top>
      <bottom style="thin">
        <color indexed="64"/>
      </bottom>
      <diagonal/>
    </border>
    <border>
      <left style="thin">
        <color theme="0"/>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theme="0"/>
      </left>
      <right/>
      <top style="thin">
        <color theme="0"/>
      </top>
      <bottom/>
      <diagonal/>
    </border>
    <border>
      <left style="thin">
        <color indexed="64"/>
      </left>
      <right style="thin">
        <color theme="0"/>
      </right>
      <top/>
      <bottom/>
      <diagonal/>
    </border>
    <border>
      <left style="thin">
        <color theme="0"/>
      </left>
      <right style="thin">
        <color theme="0"/>
      </right>
      <top style="thin">
        <color theme="0"/>
      </top>
      <bottom style="thin">
        <color theme="0"/>
      </bottom>
      <diagonal/>
    </border>
    <border>
      <left style="thin">
        <color indexed="64"/>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indexed="64"/>
      </right>
      <top style="thin">
        <color theme="0"/>
      </top>
      <bottom style="thin">
        <color theme="0"/>
      </bottom>
      <diagonal/>
    </border>
    <border>
      <left style="thin">
        <color indexed="64"/>
      </left>
      <right/>
      <top style="thin">
        <color theme="0"/>
      </top>
      <bottom/>
      <diagonal/>
    </border>
    <border>
      <left style="thin">
        <color indexed="64"/>
      </left>
      <right/>
      <top/>
      <bottom/>
      <diagonal/>
    </border>
    <border>
      <left style="thin">
        <color indexed="64"/>
      </left>
      <right style="thin">
        <color indexed="64"/>
      </right>
      <top style="thin">
        <color indexed="64"/>
      </top>
      <bottom style="thin">
        <color theme="0"/>
      </bottom>
      <diagonal/>
    </border>
    <border>
      <left/>
      <right style="thin">
        <color theme="0"/>
      </right>
      <top style="thin">
        <color indexed="64"/>
      </top>
      <bottom style="thin">
        <color theme="0"/>
      </bottom>
      <diagonal/>
    </border>
    <border>
      <left style="thin">
        <color theme="0"/>
      </left>
      <right style="thin">
        <color theme="0"/>
      </right>
      <top style="thin">
        <color indexed="64"/>
      </top>
      <bottom style="thin">
        <color theme="0"/>
      </bottom>
      <diagonal/>
    </border>
    <border>
      <left style="thin">
        <color theme="0"/>
      </left>
      <right/>
      <top style="thin">
        <color indexed="64"/>
      </top>
      <bottom style="thin">
        <color theme="0"/>
      </bottom>
      <diagonal/>
    </border>
    <border>
      <left/>
      <right/>
      <top style="thin">
        <color indexed="64"/>
      </top>
      <bottom style="thin">
        <color theme="0"/>
      </bottom>
      <diagonal/>
    </border>
    <border>
      <left/>
      <right style="thin">
        <color indexed="64"/>
      </right>
      <top style="thin">
        <color indexed="64"/>
      </top>
      <bottom style="thin">
        <color theme="0"/>
      </bottom>
      <diagonal/>
    </border>
    <border>
      <left/>
      <right style="thin">
        <color theme="0"/>
      </right>
      <top style="thin">
        <color theme="0"/>
      </top>
      <bottom style="thin">
        <color theme="0"/>
      </bottom>
      <diagonal/>
    </border>
    <border>
      <left style="thin">
        <color indexed="64"/>
      </left>
      <right style="thin">
        <color indexed="64"/>
      </right>
      <top style="thin">
        <color theme="0"/>
      </top>
      <bottom style="thin">
        <color indexed="64"/>
      </bottom>
      <diagonal/>
    </border>
    <border>
      <left/>
      <right style="thin">
        <color theme="0"/>
      </right>
      <top style="thin">
        <color theme="0"/>
      </top>
      <bottom style="thin">
        <color indexed="64"/>
      </bottom>
      <diagonal/>
    </border>
    <border>
      <left style="thin">
        <color theme="0"/>
      </left>
      <right style="thin">
        <color theme="0"/>
      </right>
      <top style="thin">
        <color theme="0"/>
      </top>
      <bottom style="thin">
        <color indexed="64"/>
      </bottom>
      <diagonal/>
    </border>
    <border>
      <left style="thin">
        <color theme="0"/>
      </left>
      <right/>
      <top style="thin">
        <color theme="0"/>
      </top>
      <bottom style="thin">
        <color indexed="64"/>
      </bottom>
      <diagonal/>
    </border>
    <border>
      <left/>
      <right/>
      <top style="thin">
        <color theme="0"/>
      </top>
      <bottom style="thin">
        <color indexed="64"/>
      </bottom>
      <diagonal/>
    </border>
    <border>
      <left/>
      <right style="thin">
        <color indexed="64"/>
      </right>
      <top style="thin">
        <color theme="0"/>
      </top>
      <bottom style="thin">
        <color indexed="64"/>
      </bottom>
      <diagonal/>
    </border>
    <border>
      <left style="thin">
        <color indexed="64"/>
      </left>
      <right style="thin">
        <color indexed="64"/>
      </right>
      <top/>
      <bottom style="thin">
        <color theme="0"/>
      </bottom>
      <diagonal/>
    </border>
    <border>
      <left/>
      <right style="thin">
        <color theme="0"/>
      </right>
      <top/>
      <bottom style="thin">
        <color theme="0"/>
      </bottom>
      <diagonal/>
    </border>
    <border>
      <left style="thin">
        <color theme="0"/>
      </left>
      <right style="thin">
        <color theme="0"/>
      </right>
      <top/>
      <bottom style="thin">
        <color theme="0"/>
      </bottom>
      <diagonal/>
    </border>
    <border>
      <left/>
      <right style="thin">
        <color indexed="64"/>
      </right>
      <top/>
      <bottom style="thin">
        <color theme="0"/>
      </bottom>
      <diagonal/>
    </border>
    <border>
      <left/>
      <right/>
      <top/>
      <bottom style="thin">
        <color theme="0"/>
      </bottom>
      <diagonal/>
    </border>
    <border>
      <left style="thin">
        <color indexed="64"/>
      </left>
      <right style="thin">
        <color indexed="64"/>
      </right>
      <top style="thin">
        <color theme="0"/>
      </top>
      <bottom/>
      <diagonal/>
    </border>
    <border>
      <left/>
      <right style="thin">
        <color theme="0"/>
      </right>
      <top style="thin">
        <color theme="0"/>
      </top>
      <bottom/>
      <diagonal/>
    </border>
    <border>
      <left style="thin">
        <color theme="0"/>
      </left>
      <right style="thin">
        <color theme="0"/>
      </right>
      <top style="thin">
        <color theme="0"/>
      </top>
      <bottom/>
      <diagonal/>
    </border>
    <border>
      <left/>
      <right style="thin">
        <color indexed="64"/>
      </right>
      <top style="thin">
        <color theme="0"/>
      </top>
      <bottom/>
      <diagonal/>
    </border>
    <border>
      <left/>
      <right/>
      <top style="thin">
        <color theme="0"/>
      </top>
      <bottom/>
      <diagonal/>
    </border>
    <border>
      <left style="thin">
        <color rgb="FF000000"/>
      </left>
      <right style="thin">
        <color rgb="FF000000"/>
      </right>
      <top/>
      <bottom/>
      <diagonal/>
    </border>
    <border>
      <left style="thin">
        <color indexed="64"/>
      </left>
      <right/>
      <top style="thin">
        <color indexed="64"/>
      </top>
      <bottom style="thin">
        <color indexed="64"/>
      </bottom>
      <diagonal/>
    </border>
    <border>
      <left style="thin">
        <color auto="1"/>
      </left>
      <right style="thin">
        <color auto="1"/>
      </right>
      <top/>
      <bottom style="hair">
        <color auto="1"/>
      </bottom>
      <diagonal/>
    </border>
    <border>
      <left style="thin">
        <color indexed="64"/>
      </left>
      <right style="thin">
        <color indexed="64"/>
      </right>
      <top style="hair">
        <color auto="1"/>
      </top>
      <bottom style="hair">
        <color auto="1"/>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auto="1"/>
      </left>
      <right style="thin">
        <color auto="1"/>
      </right>
      <top style="hair">
        <color auto="1"/>
      </top>
      <bottom style="thin">
        <color auto="1"/>
      </bottom>
      <diagonal/>
    </border>
  </borders>
  <cellStyleXfs count="5">
    <xf numFmtId="0" fontId="0" fillId="0" borderId="0"/>
    <xf numFmtId="43" fontId="1" fillId="0" borderId="0" applyFont="0" applyFill="0" applyBorder="0" applyAlignment="0" applyProtection="0"/>
    <xf numFmtId="0" fontId="4" fillId="0" borderId="0"/>
    <xf numFmtId="43" fontId="4" fillId="0" borderId="0" applyFont="0" applyFill="0" applyBorder="0" applyAlignment="0" applyProtection="0"/>
    <xf numFmtId="0" fontId="4" fillId="0" borderId="0"/>
  </cellStyleXfs>
  <cellXfs count="323">
    <xf numFmtId="0" fontId="0" fillId="0" borderId="0" xfId="0"/>
    <xf numFmtId="0" fontId="2" fillId="2" borderId="1" xfId="0" applyFont="1" applyFill="1" applyBorder="1" applyAlignment="1" applyProtection="1">
      <alignment horizontal="right" vertical="top"/>
      <protection locked="0"/>
    </xf>
    <xf numFmtId="0" fontId="3" fillId="2" borderId="2" xfId="0" applyFont="1" applyFill="1" applyBorder="1" applyAlignment="1" applyProtection="1">
      <alignment horizontal="right"/>
      <protection locked="0"/>
    </xf>
    <xf numFmtId="0" fontId="3" fillId="2" borderId="3" xfId="0" applyFont="1" applyFill="1" applyBorder="1" applyAlignment="1" applyProtection="1">
      <alignment horizontal="right"/>
      <protection locked="0"/>
    </xf>
    <xf numFmtId="0" fontId="2" fillId="2" borderId="4" xfId="0" applyFont="1" applyFill="1" applyBorder="1" applyProtection="1">
      <protection locked="0"/>
    </xf>
    <xf numFmtId="0" fontId="3" fillId="2" borderId="0" xfId="0" applyFont="1" applyFill="1" applyProtection="1">
      <protection locked="0"/>
    </xf>
    <xf numFmtId="0" fontId="3" fillId="2" borderId="0" xfId="0" applyFont="1" applyFill="1" applyAlignment="1" applyProtection="1">
      <alignment horizontal="center" vertical="top"/>
      <protection locked="0"/>
    </xf>
    <xf numFmtId="43" fontId="3" fillId="2" borderId="0" xfId="1" applyFont="1" applyFill="1" applyAlignment="1" applyProtection="1">
      <alignment horizontal="center" vertical="top"/>
      <protection locked="0"/>
    </xf>
    <xf numFmtId="43" fontId="3" fillId="2" borderId="0" xfId="1" applyFont="1" applyFill="1" applyAlignment="1" applyProtection="1">
      <alignment vertical="top"/>
      <protection locked="0"/>
    </xf>
    <xf numFmtId="0" fontId="3" fillId="0" borderId="0" xfId="0" applyFont="1" applyProtection="1">
      <protection locked="0"/>
    </xf>
    <xf numFmtId="0" fontId="6" fillId="2" borderId="5" xfId="0" applyFont="1" applyFill="1" applyBorder="1" applyAlignment="1" applyProtection="1">
      <alignment horizontal="center" vertical="center"/>
      <protection locked="0"/>
    </xf>
    <xf numFmtId="0" fontId="6" fillId="2" borderId="0" xfId="0" applyFont="1" applyFill="1" applyAlignment="1" applyProtection="1">
      <alignment horizontal="center" vertical="center"/>
      <protection locked="0"/>
    </xf>
    <xf numFmtId="0" fontId="2" fillId="0" borderId="0" xfId="2" applyFont="1" applyProtection="1">
      <protection locked="0"/>
    </xf>
    <xf numFmtId="0" fontId="2" fillId="0" borderId="6" xfId="2" applyFont="1" applyBorder="1" applyProtection="1">
      <protection locked="0"/>
    </xf>
    <xf numFmtId="0" fontId="6" fillId="2" borderId="7" xfId="0" applyFont="1" applyFill="1" applyBorder="1" applyAlignment="1" applyProtection="1">
      <alignment horizontal="right"/>
      <protection locked="0"/>
    </xf>
    <xf numFmtId="0" fontId="5" fillId="2" borderId="8" xfId="0" applyFont="1" applyFill="1" applyBorder="1" applyAlignment="1" applyProtection="1">
      <alignment horizontal="right"/>
      <protection locked="0"/>
    </xf>
    <xf numFmtId="0" fontId="5" fillId="2" borderId="9" xfId="0" applyFont="1" applyFill="1" applyBorder="1" applyAlignment="1" applyProtection="1">
      <alignment horizontal="right"/>
      <protection locked="0"/>
    </xf>
    <xf numFmtId="0" fontId="6" fillId="2" borderId="10" xfId="0" applyFont="1" applyFill="1" applyBorder="1" applyProtection="1">
      <protection locked="0"/>
    </xf>
    <xf numFmtId="0" fontId="5" fillId="2" borderId="7" xfId="0" applyFont="1" applyFill="1" applyBorder="1" applyProtection="1">
      <protection locked="0"/>
    </xf>
    <xf numFmtId="0" fontId="5" fillId="2" borderId="7" xfId="0" applyFont="1" applyFill="1" applyBorder="1" applyAlignment="1" applyProtection="1">
      <alignment horizontal="center"/>
      <protection locked="0"/>
    </xf>
    <xf numFmtId="43" fontId="5" fillId="2" borderId="7" xfId="0" applyNumberFormat="1" applyFont="1" applyFill="1" applyBorder="1" applyAlignment="1" applyProtection="1">
      <alignment horizontal="center"/>
      <protection locked="0"/>
    </xf>
    <xf numFmtId="0" fontId="6" fillId="3" borderId="12" xfId="0" applyFont="1" applyFill="1" applyBorder="1" applyAlignment="1" applyProtection="1">
      <alignment horizontal="right" vertical="center"/>
      <protection locked="0"/>
    </xf>
    <xf numFmtId="0" fontId="6" fillId="3" borderId="13" xfId="0" applyFont="1" applyFill="1" applyBorder="1" applyAlignment="1" applyProtection="1">
      <alignment horizontal="right" vertical="center"/>
      <protection locked="0"/>
    </xf>
    <xf numFmtId="0" fontId="6" fillId="3" borderId="14" xfId="0" applyFont="1" applyFill="1" applyBorder="1" applyAlignment="1" applyProtection="1">
      <alignment horizontal="right" vertical="center"/>
      <protection locked="0"/>
    </xf>
    <xf numFmtId="0" fontId="6" fillId="3" borderId="15" xfId="0" applyFont="1" applyFill="1" applyBorder="1" applyAlignment="1" applyProtection="1">
      <alignment vertical="center"/>
      <protection locked="0"/>
    </xf>
    <xf numFmtId="0" fontId="6" fillId="3" borderId="16" xfId="0" applyFont="1" applyFill="1" applyBorder="1" applyAlignment="1" applyProtection="1">
      <alignment vertical="center"/>
      <protection locked="0"/>
    </xf>
    <xf numFmtId="0" fontId="6" fillId="3" borderId="17" xfId="0" applyFont="1" applyFill="1" applyBorder="1" applyAlignment="1" applyProtection="1">
      <alignment vertical="center"/>
      <protection locked="0"/>
    </xf>
    <xf numFmtId="0" fontId="6" fillId="3" borderId="12" xfId="0" applyFont="1" applyFill="1" applyBorder="1" applyAlignment="1" applyProtection="1">
      <alignment horizontal="center" vertical="center"/>
      <protection locked="0"/>
    </xf>
    <xf numFmtId="43" fontId="6" fillId="3" borderId="12" xfId="1" applyFont="1" applyFill="1" applyBorder="1" applyAlignment="1" applyProtection="1">
      <alignment horizontal="center" vertical="center"/>
      <protection locked="0"/>
    </xf>
    <xf numFmtId="43" fontId="6" fillId="3" borderId="12" xfId="1" applyFont="1" applyFill="1" applyBorder="1" applyAlignment="1" applyProtection="1">
      <alignment horizontal="center" vertical="center" wrapText="1"/>
      <protection locked="0"/>
    </xf>
    <xf numFmtId="0" fontId="6" fillId="0" borderId="0" xfId="0" applyFont="1" applyAlignment="1" applyProtection="1">
      <alignment horizontal="center" vertical="center"/>
      <protection locked="0"/>
    </xf>
    <xf numFmtId="0" fontId="6" fillId="3" borderId="12" xfId="0" applyFont="1" applyFill="1" applyBorder="1" applyAlignment="1" applyProtection="1">
      <alignment horizontal="right" vertical="top"/>
      <protection locked="0"/>
    </xf>
    <xf numFmtId="0" fontId="6" fillId="3" borderId="18" xfId="0" applyFont="1" applyFill="1" applyBorder="1" applyAlignment="1" applyProtection="1">
      <alignment horizontal="right"/>
      <protection locked="0"/>
    </xf>
    <xf numFmtId="0" fontId="6" fillId="3" borderId="14" xfId="0" applyFont="1" applyFill="1" applyBorder="1" applyAlignment="1" applyProtection="1">
      <alignment horizontal="right"/>
      <protection locked="0"/>
    </xf>
    <xf numFmtId="0" fontId="2" fillId="3" borderId="16" xfId="0" applyFont="1" applyFill="1" applyBorder="1" applyAlignment="1" applyProtection="1">
      <alignment vertical="center"/>
      <protection locked="0"/>
    </xf>
    <xf numFmtId="0" fontId="2" fillId="3" borderId="17" xfId="0" applyFont="1" applyFill="1" applyBorder="1" applyAlignment="1" applyProtection="1">
      <alignment vertical="center"/>
      <protection locked="0"/>
    </xf>
    <xf numFmtId="0" fontId="2" fillId="3" borderId="12" xfId="0" applyFont="1" applyFill="1" applyBorder="1" applyAlignment="1" applyProtection="1">
      <alignment horizontal="center" vertical="top"/>
      <protection locked="0"/>
    </xf>
    <xf numFmtId="43" fontId="2" fillId="3" borderId="12" xfId="1" applyFont="1" applyFill="1" applyBorder="1" applyAlignment="1" applyProtection="1">
      <alignment horizontal="center" vertical="top"/>
      <protection locked="0"/>
    </xf>
    <xf numFmtId="43" fontId="2" fillId="3" borderId="12" xfId="1" applyFont="1" applyFill="1" applyBorder="1" applyAlignment="1" applyProtection="1">
      <alignment vertical="top"/>
      <protection locked="0"/>
    </xf>
    <xf numFmtId="0" fontId="2" fillId="0" borderId="0" xfId="0" applyFont="1" applyAlignment="1" applyProtection="1">
      <alignment vertical="center"/>
      <protection locked="0"/>
    </xf>
    <xf numFmtId="0" fontId="2" fillId="2" borderId="2" xfId="0" applyFont="1" applyFill="1" applyBorder="1" applyAlignment="1" applyProtection="1">
      <alignment horizontal="right"/>
      <protection locked="0"/>
    </xf>
    <xf numFmtId="0" fontId="2" fillId="2" borderId="3" xfId="0" applyFont="1" applyFill="1" applyBorder="1" applyAlignment="1" applyProtection="1">
      <alignment horizontal="right"/>
      <protection locked="0"/>
    </xf>
    <xf numFmtId="0" fontId="2" fillId="2" borderId="19" xfId="0" applyFont="1" applyFill="1" applyBorder="1" applyProtection="1">
      <protection locked="0"/>
    </xf>
    <xf numFmtId="0" fontId="2" fillId="2" borderId="20" xfId="0" applyFont="1" applyFill="1" applyBorder="1" applyProtection="1">
      <protection locked="0"/>
    </xf>
    <xf numFmtId="0" fontId="2" fillId="2" borderId="21" xfId="0" applyFont="1" applyFill="1" applyBorder="1" applyProtection="1">
      <protection locked="0"/>
    </xf>
    <xf numFmtId="0" fontId="2" fillId="2" borderId="1" xfId="0" applyFont="1" applyFill="1" applyBorder="1" applyAlignment="1" applyProtection="1">
      <alignment horizontal="center" vertical="top"/>
      <protection locked="0"/>
    </xf>
    <xf numFmtId="43" fontId="2" fillId="2" borderId="1" xfId="1" applyFont="1" applyFill="1" applyBorder="1" applyAlignment="1" applyProtection="1">
      <alignment horizontal="center" vertical="top"/>
      <protection locked="0"/>
    </xf>
    <xf numFmtId="43" fontId="2" fillId="2" borderId="1" xfId="1" applyFont="1" applyFill="1" applyBorder="1" applyAlignment="1" applyProtection="1">
      <alignment vertical="top"/>
      <protection locked="0"/>
    </xf>
    <xf numFmtId="0" fontId="2" fillId="0" borderId="0" xfId="0" applyFont="1" applyProtection="1">
      <protection locked="0"/>
    </xf>
    <xf numFmtId="0" fontId="6" fillId="2" borderId="1" xfId="0" applyFont="1" applyFill="1" applyBorder="1" applyAlignment="1" applyProtection="1">
      <alignment horizontal="right" vertical="top"/>
      <protection locked="0"/>
    </xf>
    <xf numFmtId="0" fontId="7" fillId="2" borderId="2" xfId="0" applyFont="1" applyFill="1" applyBorder="1" applyProtection="1">
      <protection locked="0"/>
    </xf>
    <xf numFmtId="0" fontId="6" fillId="2" borderId="0" xfId="0" applyFont="1" applyFill="1" applyAlignment="1">
      <alignment vertical="center" wrapText="1"/>
    </xf>
    <xf numFmtId="0" fontId="2" fillId="2" borderId="0" xfId="0" applyFont="1" applyFill="1"/>
    <xf numFmtId="0" fontId="2" fillId="2" borderId="22" xfId="0" applyFont="1" applyFill="1" applyBorder="1"/>
    <xf numFmtId="0" fontId="2" fillId="2" borderId="1" xfId="0" applyFont="1" applyFill="1" applyBorder="1" applyAlignment="1">
      <alignment horizontal="center" vertical="top"/>
    </xf>
    <xf numFmtId="43" fontId="2" fillId="2" borderId="1" xfId="1" applyFont="1" applyFill="1" applyBorder="1" applyAlignment="1" applyProtection="1">
      <alignment horizontal="center" vertical="top"/>
    </xf>
    <xf numFmtId="0" fontId="2" fillId="2" borderId="0" xfId="0" applyFont="1" applyFill="1" applyAlignment="1">
      <alignment vertical="center" wrapText="1"/>
    </xf>
    <xf numFmtId="0" fontId="2" fillId="2" borderId="23" xfId="0" applyFont="1" applyFill="1" applyBorder="1" applyAlignment="1">
      <alignment vertical="center" wrapText="1"/>
    </xf>
    <xf numFmtId="0" fontId="2" fillId="2" borderId="4" xfId="0" applyFont="1" applyFill="1" applyBorder="1" applyAlignment="1">
      <alignment vertical="center" wrapText="1"/>
    </xf>
    <xf numFmtId="0" fontId="6" fillId="2" borderId="3" xfId="0" applyFont="1" applyFill="1" applyBorder="1" applyAlignment="1" applyProtection="1">
      <alignment horizontal="right"/>
      <protection locked="0"/>
    </xf>
    <xf numFmtId="0" fontId="7" fillId="2" borderId="4" xfId="0" applyFont="1" applyFill="1" applyBorder="1"/>
    <xf numFmtId="0" fontId="6" fillId="2" borderId="0" xfId="0" applyFont="1" applyFill="1"/>
    <xf numFmtId="0" fontId="6" fillId="2" borderId="22" xfId="0" applyFont="1" applyFill="1" applyBorder="1"/>
    <xf numFmtId="0" fontId="6" fillId="2" borderId="1" xfId="0" applyFont="1" applyFill="1" applyBorder="1" applyAlignment="1">
      <alignment horizontal="center" vertical="top"/>
    </xf>
    <xf numFmtId="43" fontId="6" fillId="2" borderId="1" xfId="1" applyFont="1" applyFill="1" applyBorder="1" applyAlignment="1" applyProtection="1">
      <alignment horizontal="center" vertical="top"/>
    </xf>
    <xf numFmtId="43" fontId="6" fillId="2" borderId="1" xfId="1" applyFont="1" applyFill="1" applyBorder="1" applyAlignment="1" applyProtection="1">
      <alignment vertical="top"/>
      <protection locked="0"/>
    </xf>
    <xf numFmtId="0" fontId="6" fillId="0" borderId="0" xfId="0" applyFont="1" applyProtection="1">
      <protection locked="0"/>
    </xf>
    <xf numFmtId="0" fontId="8" fillId="2" borderId="4" xfId="0" applyFont="1" applyFill="1" applyBorder="1"/>
    <xf numFmtId="0" fontId="2" fillId="2" borderId="4" xfId="0" applyFont="1" applyFill="1" applyBorder="1" applyAlignment="1">
      <alignment horizontal="left"/>
    </xf>
    <xf numFmtId="0" fontId="2" fillId="2" borderId="24" xfId="0" applyFont="1" applyFill="1" applyBorder="1" applyAlignment="1" applyProtection="1">
      <alignment horizontal="right"/>
      <protection locked="0"/>
    </xf>
    <xf numFmtId="0" fontId="2" fillId="2" borderId="25" xfId="0" applyFont="1" applyFill="1" applyBorder="1" applyAlignment="1" applyProtection="1">
      <alignment horizontal="right" vertical="top"/>
      <protection locked="0"/>
    </xf>
    <xf numFmtId="0" fontId="2" fillId="2" borderId="4" xfId="0" applyFont="1" applyFill="1" applyBorder="1" applyAlignment="1">
      <alignment horizontal="left" vertical="center" wrapText="1"/>
    </xf>
    <xf numFmtId="0" fontId="2" fillId="2" borderId="0" xfId="0" applyFont="1" applyFill="1" applyAlignment="1">
      <alignment vertical="center"/>
    </xf>
    <xf numFmtId="0" fontId="2" fillId="2" borderId="22" xfId="0" applyFont="1" applyFill="1" applyBorder="1" applyAlignment="1">
      <alignment vertical="center"/>
    </xf>
    <xf numFmtId="0" fontId="2" fillId="2" borderId="26" xfId="0" applyFont="1" applyFill="1" applyBorder="1" applyAlignment="1" applyProtection="1">
      <alignment horizontal="right" vertical="top"/>
      <protection locked="0"/>
    </xf>
    <xf numFmtId="0" fontId="2" fillId="2" borderId="27" xfId="0" applyFont="1" applyFill="1" applyBorder="1" applyAlignment="1" applyProtection="1">
      <alignment horizontal="right"/>
      <protection locked="0"/>
    </xf>
    <xf numFmtId="0" fontId="2" fillId="2" borderId="25" xfId="0" applyFont="1" applyFill="1" applyBorder="1" applyAlignment="1" applyProtection="1">
      <alignment horizontal="right"/>
      <protection locked="0"/>
    </xf>
    <xf numFmtId="0" fontId="2" fillId="2" borderId="28" xfId="0" applyFont="1" applyFill="1" applyBorder="1" applyAlignment="1">
      <alignment vertical="top" wrapText="1"/>
    </xf>
    <xf numFmtId="0" fontId="2" fillId="2" borderId="29" xfId="0" applyFont="1" applyFill="1" applyBorder="1" applyAlignment="1">
      <alignment vertical="center"/>
    </xf>
    <xf numFmtId="0" fontId="2" fillId="2" borderId="30" xfId="0" applyFont="1" applyFill="1" applyBorder="1" applyAlignment="1">
      <alignment vertical="center"/>
    </xf>
    <xf numFmtId="0" fontId="2" fillId="2" borderId="26" xfId="0" applyFont="1" applyFill="1" applyBorder="1" applyAlignment="1">
      <alignment horizontal="center" vertical="top"/>
    </xf>
    <xf numFmtId="43" fontId="2" fillId="2" borderId="26" xfId="1" applyFont="1" applyFill="1" applyBorder="1" applyAlignment="1" applyProtection="1">
      <alignment horizontal="center" vertical="top"/>
    </xf>
    <xf numFmtId="43" fontId="2" fillId="2" borderId="26" xfId="1" applyFont="1" applyFill="1" applyBorder="1" applyAlignment="1" applyProtection="1">
      <alignment vertical="top"/>
      <protection locked="0"/>
    </xf>
    <xf numFmtId="0" fontId="2" fillId="2" borderId="4" xfId="0" applyFont="1" applyFill="1" applyBorder="1"/>
    <xf numFmtId="43" fontId="2" fillId="2" borderId="0" xfId="3" applyFont="1" applyFill="1" applyBorder="1" applyAlignment="1" applyProtection="1">
      <alignment horizontal="left" vertical="center" wrapText="1"/>
    </xf>
    <xf numFmtId="43" fontId="7" fillId="2" borderId="31" xfId="3" applyFont="1" applyFill="1" applyBorder="1" applyAlignment="1" applyProtection="1">
      <alignment horizontal="justify" vertical="center" wrapText="1"/>
    </xf>
    <xf numFmtId="0" fontId="2" fillId="2" borderId="4" xfId="0" applyFont="1" applyFill="1" applyBorder="1" applyAlignment="1" applyProtection="1">
      <alignment horizontal="right"/>
      <protection locked="0"/>
    </xf>
    <xf numFmtId="43" fontId="7" fillId="2" borderId="32" xfId="3" applyFont="1" applyFill="1" applyBorder="1" applyAlignment="1" applyProtection="1">
      <alignment horizontal="justify" vertical="center" wrapText="1"/>
    </xf>
    <xf numFmtId="0" fontId="6" fillId="3" borderId="18" xfId="0" applyFont="1" applyFill="1" applyBorder="1" applyAlignment="1" applyProtection="1">
      <alignment vertical="center"/>
      <protection locked="0"/>
    </xf>
    <xf numFmtId="0" fontId="6" fillId="3" borderId="15" xfId="0" applyFont="1" applyFill="1" applyBorder="1" applyAlignment="1">
      <alignment vertical="center"/>
    </xf>
    <xf numFmtId="0" fontId="6" fillId="3" borderId="16" xfId="0" applyFont="1" applyFill="1" applyBorder="1" applyAlignment="1">
      <alignment vertical="center"/>
    </xf>
    <xf numFmtId="0" fontId="6" fillId="3" borderId="17" xfId="0" applyFont="1" applyFill="1" applyBorder="1" applyAlignment="1">
      <alignment vertical="center"/>
    </xf>
    <xf numFmtId="0" fontId="6" fillId="3" borderId="12" xfId="0" applyFont="1" applyFill="1" applyBorder="1" applyAlignment="1">
      <alignment horizontal="center" vertical="top"/>
    </xf>
    <xf numFmtId="43" fontId="6" fillId="3" borderId="12" xfId="1" applyFont="1" applyFill="1" applyBorder="1" applyAlignment="1" applyProtection="1">
      <alignment horizontal="center" vertical="top"/>
    </xf>
    <xf numFmtId="43" fontId="6" fillId="3" borderId="12" xfId="1" applyFont="1" applyFill="1" applyBorder="1" applyAlignment="1" applyProtection="1">
      <alignment vertical="top"/>
      <protection locked="0"/>
    </xf>
    <xf numFmtId="0" fontId="6" fillId="0" borderId="0" xfId="0" applyFont="1" applyAlignment="1" applyProtection="1">
      <alignment vertical="center"/>
      <protection locked="0"/>
    </xf>
    <xf numFmtId="0" fontId="6" fillId="3" borderId="18" xfId="0" applyFont="1" applyFill="1" applyBorder="1" applyAlignment="1">
      <alignment vertical="center"/>
    </xf>
    <xf numFmtId="43" fontId="6" fillId="3" borderId="12" xfId="0" applyNumberFormat="1" applyFont="1" applyFill="1" applyBorder="1" applyAlignment="1">
      <alignment horizontal="center" vertical="top"/>
    </xf>
    <xf numFmtId="0" fontId="2" fillId="2" borderId="33" xfId="0" applyFont="1" applyFill="1" applyBorder="1" applyAlignment="1" applyProtection="1">
      <alignment horizontal="right" vertical="top"/>
      <protection locked="0"/>
    </xf>
    <xf numFmtId="0" fontId="2" fillId="2" borderId="34" xfId="0" applyFont="1" applyFill="1" applyBorder="1" applyAlignment="1" applyProtection="1">
      <alignment horizontal="right"/>
      <protection locked="0"/>
    </xf>
    <xf numFmtId="0" fontId="2" fillId="2" borderId="35" xfId="0" applyFont="1" applyFill="1" applyBorder="1" applyAlignment="1" applyProtection="1">
      <alignment horizontal="right"/>
      <protection locked="0"/>
    </xf>
    <xf numFmtId="0" fontId="2" fillId="2" borderId="36" xfId="0" applyFont="1" applyFill="1" applyBorder="1"/>
    <xf numFmtId="0" fontId="2" fillId="2" borderId="37" xfId="0" applyFont="1" applyFill="1" applyBorder="1"/>
    <xf numFmtId="0" fontId="2" fillId="2" borderId="38" xfId="0" applyFont="1" applyFill="1" applyBorder="1"/>
    <xf numFmtId="0" fontId="2" fillId="2" borderId="33" xfId="0" applyFont="1" applyFill="1" applyBorder="1" applyAlignment="1">
      <alignment horizontal="center" vertical="top"/>
    </xf>
    <xf numFmtId="43" fontId="2" fillId="2" borderId="33" xfId="1" applyFont="1" applyFill="1" applyBorder="1" applyAlignment="1" applyProtection="1">
      <alignment horizontal="center" vertical="top"/>
    </xf>
    <xf numFmtId="43" fontId="2" fillId="2" borderId="33" xfId="1" applyFont="1" applyFill="1" applyBorder="1" applyAlignment="1" applyProtection="1">
      <alignment vertical="top"/>
      <protection locked="0"/>
    </xf>
    <xf numFmtId="0" fontId="6" fillId="2" borderId="26" xfId="0" applyFont="1" applyFill="1" applyBorder="1" applyAlignment="1" applyProtection="1">
      <alignment horizontal="right" vertical="top"/>
      <protection locked="0"/>
    </xf>
    <xf numFmtId="0" fontId="7" fillId="2" borderId="39" xfId="0" applyFont="1" applyFill="1" applyBorder="1" applyProtection="1">
      <protection locked="0"/>
    </xf>
    <xf numFmtId="0" fontId="6" fillId="2" borderId="25" xfId="0" applyFont="1" applyFill="1" applyBorder="1" applyAlignment="1" applyProtection="1">
      <alignment horizontal="right"/>
      <protection locked="0"/>
    </xf>
    <xf numFmtId="0" fontId="7" fillId="2" borderId="28" xfId="0" applyFont="1" applyFill="1" applyBorder="1"/>
    <xf numFmtId="0" fontId="6" fillId="2" borderId="29" xfId="0" applyFont="1" applyFill="1" applyBorder="1"/>
    <xf numFmtId="0" fontId="6" fillId="2" borderId="30" xfId="0" applyFont="1" applyFill="1" applyBorder="1"/>
    <xf numFmtId="0" fontId="6" fillId="2" borderId="26" xfId="0" applyFont="1" applyFill="1" applyBorder="1" applyAlignment="1">
      <alignment horizontal="center" vertical="top"/>
    </xf>
    <xf numFmtId="43" fontId="6" fillId="2" borderId="26" xfId="1" applyFont="1" applyFill="1" applyBorder="1" applyAlignment="1" applyProtection="1">
      <alignment horizontal="center" vertical="top"/>
    </xf>
    <xf numFmtId="43" fontId="6" fillId="2" borderId="26" xfId="1" applyFont="1" applyFill="1" applyBorder="1" applyAlignment="1" applyProtection="1">
      <alignment vertical="top"/>
      <protection locked="0"/>
    </xf>
    <xf numFmtId="0" fontId="2" fillId="2" borderId="28" xfId="0" applyFont="1" applyFill="1" applyBorder="1" applyAlignment="1">
      <alignment vertical="center" wrapText="1"/>
    </xf>
    <xf numFmtId="0" fontId="2" fillId="2" borderId="39" xfId="0" applyFont="1" applyFill="1" applyBorder="1" applyAlignment="1" applyProtection="1">
      <alignment horizontal="right"/>
      <protection locked="0"/>
    </xf>
    <xf numFmtId="0" fontId="2" fillId="2" borderId="28" xfId="0" applyFont="1" applyFill="1" applyBorder="1"/>
    <xf numFmtId="0" fontId="2" fillId="2" borderId="29" xfId="0" applyFont="1" applyFill="1" applyBorder="1"/>
    <xf numFmtId="0" fontId="2" fillId="2" borderId="30" xfId="0" applyFont="1" applyFill="1" applyBorder="1"/>
    <xf numFmtId="43" fontId="2" fillId="2" borderId="26" xfId="4" applyNumberFormat="1" applyFont="1" applyFill="1" applyBorder="1" applyAlignment="1">
      <alignment horizontal="center" vertical="top"/>
    </xf>
    <xf numFmtId="43" fontId="6" fillId="2" borderId="26" xfId="0" applyNumberFormat="1" applyFont="1" applyFill="1" applyBorder="1" applyAlignment="1" applyProtection="1">
      <alignment vertical="top"/>
      <protection locked="0"/>
    </xf>
    <xf numFmtId="0" fontId="2" fillId="2" borderId="0" xfId="0" applyFont="1" applyFill="1" applyAlignment="1" applyProtection="1">
      <alignment vertical="center"/>
      <protection locked="0"/>
    </xf>
    <xf numFmtId="0" fontId="2" fillId="2" borderId="40" xfId="0" applyFont="1" applyFill="1" applyBorder="1" applyAlignment="1" applyProtection="1">
      <alignment horizontal="right" vertical="top"/>
      <protection locked="0"/>
    </xf>
    <xf numFmtId="0" fontId="2" fillId="2" borderId="41" xfId="0" applyFont="1" applyFill="1" applyBorder="1" applyAlignment="1" applyProtection="1">
      <alignment horizontal="right"/>
      <protection locked="0"/>
    </xf>
    <xf numFmtId="0" fontId="2" fillId="2" borderId="42" xfId="0" applyFont="1" applyFill="1" applyBorder="1" applyAlignment="1" applyProtection="1">
      <alignment horizontal="right"/>
      <protection locked="0"/>
    </xf>
    <xf numFmtId="0" fontId="2" fillId="2" borderId="43" xfId="0" applyFont="1" applyFill="1" applyBorder="1"/>
    <xf numFmtId="0" fontId="2" fillId="2" borderId="44" xfId="0" applyFont="1" applyFill="1" applyBorder="1"/>
    <xf numFmtId="0" fontId="2" fillId="2" borderId="45" xfId="0" applyFont="1" applyFill="1" applyBorder="1"/>
    <xf numFmtId="0" fontId="2" fillId="2" borderId="40" xfId="0" applyFont="1" applyFill="1" applyBorder="1" applyAlignment="1">
      <alignment horizontal="center" vertical="top"/>
    </xf>
    <xf numFmtId="43" fontId="2" fillId="2" borderId="40" xfId="1" applyFont="1" applyFill="1" applyBorder="1" applyAlignment="1" applyProtection="1">
      <alignment horizontal="center" vertical="top"/>
    </xf>
    <xf numFmtId="43" fontId="2" fillId="2" borderId="40" xfId="1" applyFont="1" applyFill="1" applyBorder="1" applyAlignment="1" applyProtection="1">
      <alignment vertical="top"/>
      <protection locked="0"/>
    </xf>
    <xf numFmtId="0" fontId="2" fillId="3" borderId="16" xfId="0" applyFont="1" applyFill="1" applyBorder="1" applyAlignment="1">
      <alignment vertical="center"/>
    </xf>
    <xf numFmtId="0" fontId="2" fillId="3" borderId="17" xfId="0" applyFont="1" applyFill="1" applyBorder="1" applyAlignment="1">
      <alignment vertical="center"/>
    </xf>
    <xf numFmtId="0" fontId="2" fillId="3" borderId="12" xfId="0" applyFont="1" applyFill="1" applyBorder="1" applyAlignment="1">
      <alignment horizontal="center" vertical="top"/>
    </xf>
    <xf numFmtId="43" fontId="2" fillId="3" borderId="12" xfId="1" applyFont="1" applyFill="1" applyBorder="1" applyAlignment="1" applyProtection="1">
      <alignment horizontal="center" vertical="top"/>
    </xf>
    <xf numFmtId="0" fontId="2" fillId="2" borderId="46" xfId="0" applyFont="1" applyFill="1" applyBorder="1" applyAlignment="1" applyProtection="1">
      <alignment horizontal="right" vertical="top"/>
      <protection locked="0"/>
    </xf>
    <xf numFmtId="0" fontId="2" fillId="2" borderId="47" xfId="0" applyFont="1" applyFill="1" applyBorder="1" applyAlignment="1" applyProtection="1">
      <alignment horizontal="right"/>
      <protection locked="0"/>
    </xf>
    <xf numFmtId="0" fontId="2" fillId="2" borderId="48" xfId="0" applyFont="1" applyFill="1" applyBorder="1" applyAlignment="1" applyProtection="1">
      <alignment horizontal="right"/>
      <protection locked="0"/>
    </xf>
    <xf numFmtId="0" fontId="2" fillId="2" borderId="35" xfId="0" applyFont="1" applyFill="1" applyBorder="1"/>
    <xf numFmtId="0" fontId="2" fillId="2" borderId="49" xfId="0" applyFont="1" applyFill="1" applyBorder="1"/>
    <xf numFmtId="0" fontId="2" fillId="2" borderId="46" xfId="0" applyFont="1" applyFill="1" applyBorder="1" applyAlignment="1">
      <alignment horizontal="center" vertical="top"/>
    </xf>
    <xf numFmtId="43" fontId="2" fillId="2" borderId="46" xfId="1" applyFont="1" applyFill="1" applyBorder="1" applyAlignment="1" applyProtection="1">
      <alignment horizontal="center" vertical="top"/>
    </xf>
    <xf numFmtId="43" fontId="2" fillId="2" borderId="46" xfId="1" applyFont="1" applyFill="1" applyBorder="1" applyAlignment="1" applyProtection="1">
      <alignment vertical="top"/>
      <protection locked="0"/>
    </xf>
    <xf numFmtId="0" fontId="2" fillId="0" borderId="50" xfId="0" applyFont="1" applyBorder="1" applyProtection="1">
      <protection locked="0"/>
    </xf>
    <xf numFmtId="0" fontId="7" fillId="2" borderId="25" xfId="0" applyFont="1" applyFill="1" applyBorder="1"/>
    <xf numFmtId="0" fontId="6" fillId="2" borderId="28" xfId="0" applyFont="1" applyFill="1" applyBorder="1"/>
    <xf numFmtId="0" fontId="6" fillId="0" borderId="29" xfId="0" applyFont="1" applyBorder="1" applyProtection="1">
      <protection locked="0"/>
    </xf>
    <xf numFmtId="0" fontId="2" fillId="2" borderId="25" xfId="0" applyFont="1" applyFill="1" applyBorder="1" applyAlignment="1">
      <alignment vertical="justify"/>
    </xf>
    <xf numFmtId="0" fontId="2" fillId="2" borderId="28" xfId="0" applyFont="1" applyFill="1" applyBorder="1" applyAlignment="1">
      <alignment vertical="justify"/>
    </xf>
    <xf numFmtId="0" fontId="2" fillId="2" borderId="30" xfId="0" applyFont="1" applyFill="1" applyBorder="1" applyAlignment="1">
      <alignment vertical="justify"/>
    </xf>
    <xf numFmtId="0" fontId="2" fillId="0" borderId="29" xfId="0" applyFont="1" applyBorder="1" applyProtection="1">
      <protection locked="0"/>
    </xf>
    <xf numFmtId="0" fontId="2" fillId="2" borderId="1" xfId="0" applyFont="1" applyFill="1" applyBorder="1" applyAlignment="1" applyProtection="1">
      <alignment vertical="top"/>
      <protection locked="0"/>
    </xf>
    <xf numFmtId="0" fontId="10" fillId="2" borderId="2" xfId="0" applyFont="1" applyFill="1" applyBorder="1" applyAlignment="1" applyProtection="1">
      <alignment horizontal="right"/>
      <protection locked="0"/>
    </xf>
    <xf numFmtId="0" fontId="10" fillId="2" borderId="3" xfId="0" applyFont="1" applyFill="1" applyBorder="1" applyAlignment="1" applyProtection="1">
      <alignment horizontal="right"/>
      <protection locked="0"/>
    </xf>
    <xf numFmtId="0" fontId="10" fillId="2" borderId="0" xfId="0" applyFont="1" applyFill="1"/>
    <xf numFmtId="0" fontId="10" fillId="2" borderId="22" xfId="0" applyFont="1" applyFill="1" applyBorder="1"/>
    <xf numFmtId="0" fontId="10" fillId="2" borderId="1" xfId="0" applyFont="1" applyFill="1" applyBorder="1" applyAlignment="1">
      <alignment horizontal="center" vertical="top"/>
    </xf>
    <xf numFmtId="43" fontId="10" fillId="2" borderId="1" xfId="1" applyFont="1" applyFill="1" applyBorder="1" applyAlignment="1" applyProtection="1">
      <alignment horizontal="center" vertical="top"/>
    </xf>
    <xf numFmtId="43" fontId="10" fillId="2" borderId="1" xfId="1" applyFont="1" applyFill="1" applyBorder="1" applyAlignment="1" applyProtection="1">
      <alignment vertical="top"/>
      <protection locked="0"/>
    </xf>
    <xf numFmtId="0" fontId="10" fillId="2" borderId="0" xfId="0" applyFont="1" applyFill="1" applyProtection="1">
      <protection locked="0"/>
    </xf>
    <xf numFmtId="0" fontId="2" fillId="2" borderId="25" xfId="0" applyFont="1" applyFill="1" applyBorder="1"/>
    <xf numFmtId="0" fontId="2" fillId="2" borderId="51" xfId="0" applyFont="1" applyFill="1" applyBorder="1" applyAlignment="1" applyProtection="1">
      <alignment horizontal="right" vertical="top"/>
      <protection locked="0"/>
    </xf>
    <xf numFmtId="0" fontId="2" fillId="2" borderId="52" xfId="0" applyFont="1" applyFill="1" applyBorder="1" applyAlignment="1" applyProtection="1">
      <alignment vertical="center" wrapText="1"/>
      <protection locked="0"/>
    </xf>
    <xf numFmtId="0" fontId="2" fillId="2" borderId="53" xfId="0" applyFont="1" applyFill="1" applyBorder="1" applyAlignment="1" applyProtection="1">
      <alignment horizontal="right"/>
      <protection locked="0"/>
    </xf>
    <xf numFmtId="0" fontId="2" fillId="2" borderId="23" xfId="0" applyFont="1" applyFill="1" applyBorder="1" applyAlignment="1">
      <alignment vertical="center"/>
    </xf>
    <xf numFmtId="0" fontId="2" fillId="2" borderId="54" xfId="0" applyFont="1" applyFill="1" applyBorder="1" applyAlignment="1">
      <alignment vertical="center"/>
    </xf>
    <xf numFmtId="0" fontId="2" fillId="2" borderId="26" xfId="0" applyFont="1" applyFill="1" applyBorder="1" applyAlignment="1">
      <alignment horizontal="center" vertical="center"/>
    </xf>
    <xf numFmtId="43" fontId="2" fillId="2" borderId="26" xfId="4" applyNumberFormat="1" applyFont="1" applyFill="1" applyBorder="1" applyAlignment="1">
      <alignment horizontal="center" vertical="center"/>
    </xf>
    <xf numFmtId="43" fontId="2" fillId="2" borderId="51" xfId="1" applyFont="1" applyFill="1" applyBorder="1" applyAlignment="1" applyProtection="1">
      <alignment vertical="top"/>
      <protection locked="0"/>
    </xf>
    <xf numFmtId="0" fontId="2" fillId="0" borderId="55" xfId="0" applyFont="1" applyBorder="1" applyAlignment="1" applyProtection="1">
      <alignment vertical="center"/>
      <protection locked="0"/>
    </xf>
    <xf numFmtId="0" fontId="10" fillId="2" borderId="23" xfId="0" applyFont="1" applyFill="1" applyBorder="1" applyAlignment="1" applyProtection="1">
      <alignment vertical="center" wrapText="1"/>
      <protection locked="0"/>
    </xf>
    <xf numFmtId="0" fontId="12" fillId="2" borderId="23" xfId="0" applyFont="1" applyFill="1" applyBorder="1" applyAlignment="1">
      <alignment vertical="center" wrapText="1"/>
    </xf>
    <xf numFmtId="43" fontId="2" fillId="2" borderId="0" xfId="0" applyNumberFormat="1" applyFont="1" applyFill="1"/>
    <xf numFmtId="0" fontId="2" fillId="2" borderId="0" xfId="0" applyFont="1" applyFill="1" applyProtection="1">
      <protection locked="0"/>
    </xf>
    <xf numFmtId="0" fontId="6" fillId="2" borderId="0" xfId="0" applyFont="1" applyFill="1" applyProtection="1">
      <protection locked="0"/>
    </xf>
    <xf numFmtId="0" fontId="2" fillId="2" borderId="28" xfId="0" applyFont="1" applyFill="1" applyBorder="1" applyAlignment="1">
      <alignment horizontal="left"/>
    </xf>
    <xf numFmtId="0" fontId="2" fillId="2" borderId="3" xfId="0" applyFont="1" applyFill="1" applyBorder="1" applyAlignment="1" applyProtection="1">
      <alignment horizontal="right" vertical="top"/>
      <protection locked="0"/>
    </xf>
    <xf numFmtId="0" fontId="2" fillId="2" borderId="4" xfId="0" applyFont="1" applyFill="1" applyBorder="1" applyAlignment="1">
      <alignment vertical="top" wrapText="1"/>
    </xf>
    <xf numFmtId="0" fontId="10" fillId="2" borderId="3" xfId="0" applyFont="1" applyFill="1" applyBorder="1" applyAlignment="1" applyProtection="1">
      <alignment horizontal="right" vertical="top"/>
      <protection locked="0"/>
    </xf>
    <xf numFmtId="0" fontId="7" fillId="2" borderId="4" xfId="0" applyFont="1" applyFill="1" applyBorder="1" applyProtection="1">
      <protection locked="0"/>
    </xf>
    <xf numFmtId="0" fontId="6" fillId="2" borderId="24" xfId="0" applyFont="1" applyFill="1" applyBorder="1" applyAlignment="1" applyProtection="1">
      <alignment horizontal="right"/>
      <protection locked="0"/>
    </xf>
    <xf numFmtId="0" fontId="2" fillId="2" borderId="4" xfId="0" applyFont="1" applyFill="1" applyBorder="1" applyAlignment="1">
      <alignment horizontal="left" wrapText="1"/>
    </xf>
    <xf numFmtId="43" fontId="2" fillId="2" borderId="1" xfId="0" applyNumberFormat="1" applyFont="1" applyFill="1" applyBorder="1" applyAlignment="1">
      <alignment horizontal="center" vertical="top"/>
    </xf>
    <xf numFmtId="0" fontId="7" fillId="2" borderId="0" xfId="0" applyFont="1" applyFill="1" applyProtection="1">
      <protection locked="0"/>
    </xf>
    <xf numFmtId="0" fontId="2" fillId="2" borderId="4" xfId="0" applyFont="1" applyFill="1" applyBorder="1" applyAlignment="1">
      <alignment vertical="justify"/>
    </xf>
    <xf numFmtId="0" fontId="2" fillId="2" borderId="0" xfId="0" applyFont="1" applyFill="1" applyAlignment="1">
      <alignment vertical="justify"/>
    </xf>
    <xf numFmtId="0" fontId="2" fillId="2" borderId="22" xfId="0" applyFont="1" applyFill="1" applyBorder="1" applyAlignment="1">
      <alignment vertical="justify"/>
    </xf>
    <xf numFmtId="0" fontId="2" fillId="2" borderId="0" xfId="0" applyFont="1" applyFill="1" applyAlignment="1">
      <alignment horizontal="left"/>
    </xf>
    <xf numFmtId="0" fontId="2" fillId="2" borderId="22" xfId="0" applyFont="1" applyFill="1" applyBorder="1" applyAlignment="1">
      <alignment horizontal="left"/>
    </xf>
    <xf numFmtId="43" fontId="2" fillId="2" borderId="1" xfId="1" applyFont="1" applyFill="1" applyBorder="1" applyAlignment="1" applyProtection="1">
      <alignment vertical="top"/>
    </xf>
    <xf numFmtId="0" fontId="8" fillId="2" borderId="4" xfId="0" applyFont="1" applyFill="1" applyBorder="1" applyProtection="1">
      <protection locked="0"/>
    </xf>
    <xf numFmtId="0" fontId="2" fillId="2" borderId="2" xfId="0" applyFont="1" applyFill="1" applyBorder="1" applyAlignment="1" applyProtection="1">
      <alignment horizontal="right" vertical="top"/>
      <protection locked="0"/>
    </xf>
    <xf numFmtId="0" fontId="2" fillId="2" borderId="0" xfId="0" applyFont="1" applyFill="1" applyAlignment="1" applyProtection="1">
      <alignment horizontal="right" vertical="top"/>
      <protection locked="0"/>
    </xf>
    <xf numFmtId="0" fontId="2" fillId="2" borderId="23" xfId="0" applyFont="1" applyFill="1" applyBorder="1" applyAlignment="1">
      <alignment horizontal="right"/>
    </xf>
    <xf numFmtId="0" fontId="2" fillId="2" borderId="26" xfId="0" applyFont="1" applyFill="1" applyBorder="1" applyAlignment="1">
      <alignment vertical="center"/>
    </xf>
    <xf numFmtId="43" fontId="6" fillId="2" borderId="0" xfId="0" applyNumberFormat="1" applyFont="1" applyFill="1" applyAlignment="1" applyProtection="1">
      <alignment vertical="top"/>
      <protection locked="0"/>
    </xf>
    <xf numFmtId="0" fontId="2" fillId="2" borderId="1" xfId="0" applyFont="1" applyFill="1" applyBorder="1" applyAlignment="1">
      <alignment horizontal="center" vertical="center"/>
    </xf>
    <xf numFmtId="0" fontId="2" fillId="2" borderId="4" xfId="0" applyFont="1" applyFill="1" applyBorder="1" applyAlignment="1">
      <alignment horizontal="left" vertical="top" wrapText="1"/>
    </xf>
    <xf numFmtId="43" fontId="13" fillId="2" borderId="56" xfId="0" applyNumberFormat="1" applyFont="1" applyFill="1" applyBorder="1" applyAlignment="1">
      <alignment horizontal="right" vertical="top"/>
    </xf>
    <xf numFmtId="43" fontId="13" fillId="2" borderId="0" xfId="0" applyNumberFormat="1" applyFont="1" applyFill="1" applyAlignment="1">
      <alignment horizontal="right" vertical="top"/>
    </xf>
    <xf numFmtId="0" fontId="6" fillId="2" borderId="2" xfId="0" applyFont="1" applyFill="1" applyBorder="1" applyAlignment="1" applyProtection="1">
      <alignment horizontal="right"/>
      <protection locked="0"/>
    </xf>
    <xf numFmtId="0" fontId="2" fillId="2" borderId="4" xfId="0" applyFont="1" applyFill="1" applyBorder="1" applyAlignment="1">
      <alignment horizontal="left" vertical="justify"/>
    </xf>
    <xf numFmtId="0" fontId="2" fillId="2" borderId="4" xfId="0" applyFont="1" applyFill="1" applyBorder="1" applyAlignment="1" applyProtection="1">
      <alignment horizontal="left" vertical="justify"/>
      <protection locked="0"/>
    </xf>
    <xf numFmtId="0" fontId="6" fillId="2" borderId="0" xfId="0" applyFont="1" applyFill="1" applyAlignment="1" applyProtection="1">
      <alignment horizontal="right"/>
      <protection locked="0"/>
    </xf>
    <xf numFmtId="0" fontId="6" fillId="2" borderId="2" xfId="0" applyFont="1" applyFill="1" applyBorder="1" applyProtection="1">
      <protection locked="0"/>
    </xf>
    <xf numFmtId="0" fontId="6" fillId="2" borderId="4" xfId="0" applyFont="1" applyFill="1" applyBorder="1"/>
    <xf numFmtId="0" fontId="10" fillId="0" borderId="0" xfId="0" applyFont="1" applyAlignment="1" applyProtection="1">
      <alignment vertical="center"/>
      <protection locked="0"/>
    </xf>
    <xf numFmtId="0" fontId="8" fillId="2" borderId="23" xfId="0" applyFont="1" applyFill="1" applyBorder="1" applyAlignment="1">
      <alignment vertical="center" wrapText="1"/>
    </xf>
    <xf numFmtId="0" fontId="2" fillId="2" borderId="4" xfId="0" applyFont="1" applyFill="1" applyBorder="1" applyAlignment="1">
      <alignment horizontal="left" indent="2"/>
    </xf>
    <xf numFmtId="0" fontId="2" fillId="2" borderId="4" xfId="0" applyFont="1" applyFill="1" applyBorder="1" applyAlignment="1">
      <alignment horizontal="left" wrapText="1" indent="2"/>
    </xf>
    <xf numFmtId="0" fontId="2" fillId="2" borderId="4" xfId="0" applyFont="1" applyFill="1" applyBorder="1" applyAlignment="1">
      <alignment horizontal="left" vertical="top" wrapText="1" indent="2"/>
    </xf>
    <xf numFmtId="0" fontId="10" fillId="2" borderId="0" xfId="0" applyFont="1" applyFill="1" applyAlignment="1" applyProtection="1">
      <alignment horizontal="right"/>
      <protection locked="0"/>
    </xf>
    <xf numFmtId="0" fontId="6" fillId="2" borderId="4" xfId="0" applyFont="1" applyFill="1" applyBorder="1" applyProtection="1">
      <protection locked="0"/>
    </xf>
    <xf numFmtId="0" fontId="2" fillId="2" borderId="4" xfId="0" applyFont="1" applyFill="1" applyBorder="1" applyAlignment="1">
      <alignment wrapText="1"/>
    </xf>
    <xf numFmtId="43" fontId="2" fillId="3" borderId="12" xfId="1" applyFont="1" applyFill="1" applyBorder="1" applyAlignment="1" applyProtection="1">
      <alignment vertical="top"/>
    </xf>
    <xf numFmtId="43" fontId="6" fillId="2" borderId="1" xfId="1" applyFont="1" applyFill="1" applyBorder="1" applyAlignment="1" applyProtection="1">
      <alignment vertical="top"/>
    </xf>
    <xf numFmtId="0" fontId="2" fillId="2" borderId="32" xfId="0" applyFont="1" applyFill="1" applyBorder="1" applyAlignment="1">
      <alignment horizontal="left" vertical="center" wrapText="1"/>
    </xf>
    <xf numFmtId="0" fontId="2" fillId="2" borderId="4" xfId="0" applyFont="1" applyFill="1" applyBorder="1" applyAlignment="1">
      <alignment horizontal="justify" vertical="justify" wrapText="1"/>
    </xf>
    <xf numFmtId="0" fontId="2" fillId="2" borderId="0" xfId="0" applyFont="1" applyFill="1" applyAlignment="1">
      <alignment horizontal="justify" vertical="justify" wrapText="1"/>
    </xf>
    <xf numFmtId="0" fontId="2" fillId="2" borderId="22" xfId="0" applyFont="1" applyFill="1" applyBorder="1" applyAlignment="1">
      <alignment horizontal="justify" vertical="justify" wrapText="1"/>
    </xf>
    <xf numFmtId="0" fontId="2" fillId="2" borderId="0" xfId="0" applyFont="1" applyFill="1" applyAlignment="1">
      <alignment horizontal="justify" vertical="justify"/>
    </xf>
    <xf numFmtId="0" fontId="2" fillId="2" borderId="22" xfId="0" applyFont="1" applyFill="1" applyBorder="1" applyAlignment="1">
      <alignment horizontal="justify" vertical="justify"/>
    </xf>
    <xf numFmtId="0" fontId="2" fillId="2" borderId="4" xfId="0" applyFont="1" applyFill="1" applyBorder="1" applyAlignment="1">
      <alignment horizontal="left" vertical="justify" wrapText="1" indent="1"/>
    </xf>
    <xf numFmtId="0" fontId="2" fillId="2" borderId="0" xfId="0" applyFont="1" applyFill="1" applyAlignment="1">
      <alignment horizontal="left" vertical="justify" wrapText="1" indent="1"/>
    </xf>
    <xf numFmtId="0" fontId="2" fillId="2" borderId="22" xfId="0" applyFont="1" applyFill="1" applyBorder="1" applyAlignment="1">
      <alignment horizontal="left" vertical="justify" wrapText="1" indent="1"/>
    </xf>
    <xf numFmtId="0" fontId="2" fillId="2" borderId="4" xfId="0" applyFont="1" applyFill="1" applyBorder="1" applyAlignment="1">
      <alignment vertical="top" wrapText="1"/>
    </xf>
    <xf numFmtId="0" fontId="2" fillId="2" borderId="0" xfId="0" applyFont="1" applyFill="1" applyAlignment="1">
      <alignment vertical="top" wrapText="1"/>
    </xf>
    <xf numFmtId="0" fontId="2" fillId="2" borderId="22" xfId="0" applyFont="1" applyFill="1" applyBorder="1" applyAlignment="1">
      <alignment vertical="top" wrapText="1"/>
    </xf>
    <xf numFmtId="0" fontId="2" fillId="2" borderId="4" xfId="0" applyFont="1" applyFill="1" applyBorder="1" applyAlignment="1">
      <alignment vertical="justify" wrapText="1"/>
    </xf>
    <xf numFmtId="0" fontId="2" fillId="2" borderId="0" xfId="0" applyFont="1" applyFill="1" applyAlignment="1">
      <alignment vertical="justify" wrapText="1"/>
    </xf>
    <xf numFmtId="0" fontId="2" fillId="2" borderId="22" xfId="0" applyFont="1" applyFill="1" applyBorder="1" applyAlignment="1">
      <alignment vertical="justify" wrapText="1"/>
    </xf>
    <xf numFmtId="0" fontId="2" fillId="2" borderId="4" xfId="0" applyFont="1" applyFill="1" applyBorder="1" applyAlignment="1">
      <alignment horizontal="left" vertical="top" wrapText="1" indent="1"/>
    </xf>
    <xf numFmtId="0" fontId="2" fillId="2" borderId="4" xfId="0" applyFont="1" applyFill="1" applyBorder="1" applyAlignment="1">
      <alignment horizontal="left" wrapText="1" indent="1"/>
    </xf>
    <xf numFmtId="0" fontId="11" fillId="2" borderId="3" xfId="0" applyFont="1" applyFill="1" applyBorder="1" applyAlignment="1" applyProtection="1">
      <alignment horizontal="right"/>
      <protection locked="0"/>
    </xf>
    <xf numFmtId="0" fontId="11" fillId="2" borderId="0" xfId="0" applyFont="1" applyFill="1"/>
    <xf numFmtId="0" fontId="11" fillId="2" borderId="22" xfId="0" applyFont="1" applyFill="1" applyBorder="1"/>
    <xf numFmtId="0" fontId="11" fillId="2" borderId="1" xfId="0" applyFont="1" applyFill="1" applyBorder="1" applyAlignment="1">
      <alignment horizontal="center" vertical="top"/>
    </xf>
    <xf numFmtId="43" fontId="11" fillId="2" borderId="1" xfId="1" applyFont="1" applyFill="1" applyBorder="1" applyAlignment="1" applyProtection="1">
      <alignment vertical="top"/>
      <protection locked="0"/>
    </xf>
    <xf numFmtId="0" fontId="10" fillId="0" borderId="0" xfId="0" applyFont="1" applyProtection="1">
      <protection locked="0"/>
    </xf>
    <xf numFmtId="0" fontId="2" fillId="2" borderId="4" xfId="0" applyFont="1" applyFill="1" applyBorder="1" applyAlignment="1">
      <alignment horizontal="left" indent="1"/>
    </xf>
    <xf numFmtId="0" fontId="2" fillId="2" borderId="4" xfId="0" applyFont="1" applyFill="1" applyBorder="1" applyAlignment="1">
      <alignment horizontal="center"/>
    </xf>
    <xf numFmtId="0" fontId="2" fillId="2" borderId="1" xfId="0" applyFont="1" applyFill="1" applyBorder="1" applyProtection="1">
      <protection locked="0"/>
    </xf>
    <xf numFmtId="0" fontId="2" fillId="2" borderId="1" xfId="0" applyFont="1" applyFill="1" applyBorder="1" applyAlignment="1">
      <alignment horizontal="center"/>
    </xf>
    <xf numFmtId="43" fontId="2" fillId="2" borderId="1" xfId="1" applyFont="1" applyFill="1" applyBorder="1" applyProtection="1"/>
    <xf numFmtId="43" fontId="2" fillId="2" borderId="1" xfId="1" applyFont="1" applyFill="1" applyBorder="1" applyProtection="1">
      <protection locked="0"/>
    </xf>
    <xf numFmtId="43" fontId="15" fillId="2" borderId="1" xfId="1" applyFont="1" applyFill="1" applyBorder="1" applyAlignment="1" applyProtection="1">
      <alignment vertical="top"/>
      <protection locked="0"/>
    </xf>
    <xf numFmtId="0" fontId="16" fillId="0" borderId="0" xfId="0" applyFont="1" applyProtection="1">
      <protection locked="0"/>
    </xf>
    <xf numFmtId="43" fontId="2" fillId="2" borderId="22" xfId="1" applyFont="1" applyFill="1" applyBorder="1" applyAlignment="1" applyProtection="1">
      <alignment vertical="top"/>
    </xf>
    <xf numFmtId="43" fontId="2" fillId="2" borderId="22" xfId="1" applyFont="1" applyFill="1" applyBorder="1" applyAlignment="1" applyProtection="1">
      <alignment horizontal="center" vertical="center"/>
    </xf>
    <xf numFmtId="0" fontId="2" fillId="2" borderId="32" xfId="0" applyFont="1" applyFill="1" applyBorder="1" applyAlignment="1">
      <alignment horizontal="center" vertical="top"/>
    </xf>
    <xf numFmtId="43" fontId="2" fillId="2" borderId="1" xfId="1" applyFont="1" applyFill="1" applyBorder="1" applyAlignment="1" applyProtection="1">
      <alignment horizontal="center" vertical="center"/>
    </xf>
    <xf numFmtId="0" fontId="2" fillId="2" borderId="0" xfId="0" applyFont="1" applyFill="1" applyAlignment="1">
      <alignment horizontal="right"/>
    </xf>
    <xf numFmtId="43" fontId="2" fillId="2" borderId="0" xfId="1" applyFont="1" applyFill="1" applyBorder="1" applyAlignment="1" applyProtection="1">
      <alignment vertical="top"/>
      <protection locked="0"/>
    </xf>
    <xf numFmtId="0" fontId="2" fillId="2" borderId="32" xfId="0" applyFont="1" applyFill="1" applyBorder="1" applyAlignment="1">
      <alignment horizontal="center" vertical="center"/>
    </xf>
    <xf numFmtId="0" fontId="6" fillId="2" borderId="4" xfId="0" applyFont="1" applyFill="1" applyBorder="1" applyAlignment="1">
      <alignment horizontal="right"/>
    </xf>
    <xf numFmtId="0" fontId="2" fillId="2" borderId="1" xfId="0" applyFont="1" applyFill="1" applyBorder="1" applyAlignment="1" applyProtection="1">
      <alignment horizontal="right" vertical="center"/>
      <protection locked="0"/>
    </xf>
    <xf numFmtId="0" fontId="2" fillId="2" borderId="0" xfId="0" applyFont="1" applyFill="1" applyAlignment="1">
      <alignment horizontal="left" vertical="center" wrapText="1"/>
    </xf>
    <xf numFmtId="0" fontId="2" fillId="2" borderId="22" xfId="0" applyFont="1" applyFill="1" applyBorder="1" applyAlignment="1">
      <alignment horizontal="left" vertical="center" wrapText="1"/>
    </xf>
    <xf numFmtId="43" fontId="2" fillId="2" borderId="0" xfId="0" applyNumberFormat="1" applyFont="1" applyFill="1" applyAlignment="1">
      <alignment horizontal="center" vertical="center"/>
    </xf>
    <xf numFmtId="43" fontId="2" fillId="2" borderId="1" xfId="1" applyFont="1" applyFill="1" applyBorder="1" applyAlignment="1" applyProtection="1">
      <alignment vertical="center"/>
      <protection locked="0"/>
    </xf>
    <xf numFmtId="0" fontId="6" fillId="2" borderId="15" xfId="0" applyFont="1" applyFill="1" applyBorder="1"/>
    <xf numFmtId="0" fontId="6" fillId="2" borderId="16" xfId="0" applyFont="1" applyFill="1" applyBorder="1"/>
    <xf numFmtId="0" fontId="6" fillId="2" borderId="17" xfId="0" applyFont="1" applyFill="1" applyBorder="1"/>
    <xf numFmtId="0" fontId="2" fillId="2" borderId="12" xfId="0" applyFont="1" applyFill="1" applyBorder="1" applyAlignment="1">
      <alignment horizontal="center" vertical="top"/>
    </xf>
    <xf numFmtId="43" fontId="2" fillId="2" borderId="12" xfId="1" applyFont="1" applyFill="1" applyBorder="1" applyAlignment="1" applyProtection="1">
      <alignment horizontal="center" vertical="top"/>
    </xf>
    <xf numFmtId="43" fontId="2" fillId="2" borderId="12" xfId="1" applyFont="1" applyFill="1" applyBorder="1" applyAlignment="1" applyProtection="1">
      <alignment vertical="top"/>
      <protection locked="0"/>
    </xf>
    <xf numFmtId="43" fontId="6" fillId="2" borderId="12" xfId="1" applyFont="1" applyFill="1" applyBorder="1" applyAlignment="1" applyProtection="1">
      <alignment vertical="top"/>
      <protection locked="0"/>
    </xf>
    <xf numFmtId="0" fontId="2" fillId="2" borderId="10" xfId="0" applyFont="1" applyFill="1" applyBorder="1" applyAlignment="1">
      <alignment horizontal="left"/>
    </xf>
    <xf numFmtId="0" fontId="2" fillId="2" borderId="7" xfId="0" applyFont="1" applyFill="1" applyBorder="1" applyAlignment="1">
      <alignment horizontal="left"/>
    </xf>
    <xf numFmtId="0" fontId="2" fillId="2" borderId="11" xfId="0" applyFont="1" applyFill="1" applyBorder="1" applyAlignment="1">
      <alignment horizontal="left"/>
    </xf>
    <xf numFmtId="0" fontId="2" fillId="2" borderId="0" xfId="0" applyFont="1" applyFill="1" applyAlignment="1" applyProtection="1">
      <alignment horizontal="center" vertical="top"/>
      <protection locked="0"/>
    </xf>
    <xf numFmtId="43" fontId="2" fillId="2" borderId="0" xfId="1" applyFont="1" applyFill="1" applyAlignment="1" applyProtection="1">
      <alignment horizontal="center" vertical="top"/>
      <protection locked="0"/>
    </xf>
    <xf numFmtId="43" fontId="2" fillId="2" borderId="0" xfId="1" applyFont="1" applyFill="1" applyAlignment="1" applyProtection="1">
      <alignment vertical="top"/>
      <protection locked="0"/>
    </xf>
    <xf numFmtId="43" fontId="2" fillId="2" borderId="22" xfId="1" applyFont="1" applyFill="1" applyBorder="1" applyAlignment="1" applyProtection="1">
      <alignment vertical="top"/>
      <protection locked="0"/>
    </xf>
    <xf numFmtId="43" fontId="6" fillId="2" borderId="22" xfId="1" applyFont="1" applyFill="1" applyBorder="1" applyAlignment="1" applyProtection="1">
      <alignment vertical="top"/>
      <protection locked="0"/>
    </xf>
    <xf numFmtId="43" fontId="2" fillId="0" borderId="0" xfId="1" applyFont="1" applyAlignment="1" applyProtection="1">
      <protection locked="0"/>
    </xf>
    <xf numFmtId="43" fontId="3" fillId="0" borderId="0" xfId="1" applyFont="1" applyAlignment="1" applyProtection="1">
      <protection locked="0"/>
    </xf>
    <xf numFmtId="0" fontId="6" fillId="2" borderId="6" xfId="2" applyFont="1" applyFill="1" applyBorder="1" applyAlignment="1">
      <alignment horizontal="right" vertical="center" wrapText="1"/>
    </xf>
    <xf numFmtId="0" fontId="6" fillId="2" borderId="0" xfId="0" applyFont="1" applyFill="1" applyAlignment="1">
      <alignment horizontal="center" vertical="center"/>
    </xf>
    <xf numFmtId="0" fontId="2" fillId="2" borderId="0" xfId="2" applyFont="1" applyFill="1"/>
    <xf numFmtId="0" fontId="17" fillId="0" borderId="0" xfId="2" applyFont="1" applyAlignment="1">
      <alignment horizontal="left" wrapText="1"/>
    </xf>
    <xf numFmtId="0" fontId="2" fillId="2" borderId="6" xfId="2" applyFont="1" applyFill="1" applyBorder="1"/>
    <xf numFmtId="0" fontId="18" fillId="0" borderId="0" xfId="0" applyFont="1"/>
    <xf numFmtId="0" fontId="19" fillId="0" borderId="0" xfId="0" applyFont="1" applyAlignment="1">
      <alignment horizontal="left" vertical="center" wrapText="1"/>
    </xf>
    <xf numFmtId="0" fontId="21" fillId="0" borderId="0" xfId="0" applyFont="1" applyAlignment="1">
      <alignment horizontal="right"/>
    </xf>
    <xf numFmtId="0" fontId="22" fillId="0" borderId="0" xfId="0" applyFont="1"/>
    <xf numFmtId="14" fontId="23" fillId="0" borderId="0" xfId="0" applyNumberFormat="1" applyFont="1" applyAlignment="1">
      <alignment horizontal="right"/>
    </xf>
    <xf numFmtId="0" fontId="24" fillId="0" borderId="0" xfId="0" applyFont="1"/>
    <xf numFmtId="0" fontId="19" fillId="0" borderId="0" xfId="0" applyFont="1" applyAlignment="1">
      <alignment vertical="center" wrapText="1"/>
    </xf>
    <xf numFmtId="0" fontId="19" fillId="0" borderId="7" xfId="0" applyFont="1" applyBorder="1" applyAlignment="1">
      <alignment vertical="center" wrapText="1"/>
    </xf>
    <xf numFmtId="0" fontId="2" fillId="0" borderId="0" xfId="0" applyFont="1"/>
    <xf numFmtId="0" fontId="6" fillId="0" borderId="57" xfId="0" applyFont="1" applyBorder="1" applyAlignment="1">
      <alignment horizontal="center" vertical="center"/>
    </xf>
    <xf numFmtId="0" fontId="6" fillId="0" borderId="17" xfId="0" applyFont="1" applyBorder="1" applyAlignment="1">
      <alignment horizontal="center" vertical="center"/>
    </xf>
    <xf numFmtId="0" fontId="6" fillId="0" borderId="12" xfId="0" applyFont="1" applyBorder="1" applyAlignment="1">
      <alignment horizontal="center" vertical="center"/>
    </xf>
    <xf numFmtId="0" fontId="17" fillId="0" borderId="0" xfId="0" applyFont="1"/>
    <xf numFmtId="0" fontId="2" fillId="0" borderId="32" xfId="0" applyFont="1" applyBorder="1" applyAlignment="1">
      <alignment horizontal="left" vertical="center"/>
    </xf>
    <xf numFmtId="0" fontId="2" fillId="0" borderId="22" xfId="0" applyFont="1" applyBorder="1" applyAlignment="1">
      <alignment horizontal="left" vertical="center"/>
    </xf>
    <xf numFmtId="0" fontId="2" fillId="0" borderId="1" xfId="0" applyFont="1" applyBorder="1" applyAlignment="1">
      <alignment vertical="center"/>
    </xf>
    <xf numFmtId="43" fontId="6" fillId="0" borderId="58" xfId="3" applyFont="1" applyBorder="1" applyAlignment="1">
      <alignment vertical="center"/>
    </xf>
    <xf numFmtId="0" fontId="2" fillId="0" borderId="32" xfId="0" applyFont="1" applyBorder="1" applyAlignment="1">
      <alignment horizontal="left" vertical="center"/>
    </xf>
    <xf numFmtId="0" fontId="2" fillId="0" borderId="22" xfId="0" applyFont="1" applyBorder="1" applyAlignment="1">
      <alignment horizontal="left" vertical="center"/>
    </xf>
    <xf numFmtId="0" fontId="2" fillId="0" borderId="32" xfId="0" applyFont="1" applyBorder="1" applyAlignment="1">
      <alignment horizontal="center"/>
    </xf>
    <xf numFmtId="0" fontId="2" fillId="0" borderId="22" xfId="0" applyFont="1" applyBorder="1" applyAlignment="1">
      <alignment horizontal="center"/>
    </xf>
    <xf numFmtId="0" fontId="2" fillId="0" borderId="1" xfId="0" applyFont="1" applyBorder="1"/>
    <xf numFmtId="0" fontId="17" fillId="0" borderId="59" xfId="0" applyFont="1" applyBorder="1"/>
    <xf numFmtId="0" fontId="19" fillId="0" borderId="60" xfId="0" applyFont="1" applyBorder="1" applyAlignment="1">
      <alignment horizontal="center" vertical="center" wrapText="1"/>
    </xf>
    <xf numFmtId="0" fontId="19" fillId="0" borderId="11" xfId="0" applyFont="1" applyBorder="1" applyAlignment="1">
      <alignment horizontal="center" vertical="center" wrapText="1"/>
    </xf>
    <xf numFmtId="0" fontId="2" fillId="0" borderId="61" xfId="0" applyFont="1" applyBorder="1" applyAlignment="1">
      <alignment vertical="center"/>
    </xf>
    <xf numFmtId="43" fontId="6" fillId="0" borderId="62" xfId="0" applyNumberFormat="1" applyFont="1" applyBorder="1" applyAlignment="1">
      <alignment vertical="center"/>
    </xf>
    <xf numFmtId="0" fontId="2" fillId="0" borderId="0" xfId="0" applyFont="1" applyAlignment="1">
      <alignment horizontal="left" indent="1"/>
    </xf>
    <xf numFmtId="43" fontId="26" fillId="0" borderId="0" xfId="0" applyNumberFormat="1" applyFont="1"/>
    <xf numFmtId="43" fontId="2" fillId="0" borderId="0" xfId="3" applyFont="1"/>
    <xf numFmtId="43" fontId="5" fillId="2" borderId="7" xfId="1" applyFont="1" applyFill="1" applyBorder="1" applyProtection="1">
      <protection locked="0"/>
    </xf>
    <xf numFmtId="43" fontId="2" fillId="2" borderId="0" xfId="1" applyFont="1" applyFill="1" applyProtection="1">
      <protection locked="0"/>
    </xf>
    <xf numFmtId="43" fontId="5" fillId="2" borderId="0" xfId="1" applyFont="1" applyFill="1" applyAlignment="1" applyProtection="1">
      <alignment vertical="top"/>
      <protection locked="0"/>
    </xf>
    <xf numFmtId="43" fontId="5" fillId="2" borderId="11" xfId="1" applyFont="1" applyFill="1" applyBorder="1" applyProtection="1">
      <protection locked="0"/>
    </xf>
    <xf numFmtId="43" fontId="6" fillId="2" borderId="33" xfId="1" applyFont="1" applyFill="1" applyBorder="1" applyAlignment="1" applyProtection="1">
      <alignment vertical="top"/>
      <protection locked="0"/>
    </xf>
    <xf numFmtId="43" fontId="6" fillId="2" borderId="40" xfId="1" applyFont="1" applyFill="1" applyBorder="1" applyAlignment="1" applyProtection="1">
      <alignment vertical="top"/>
      <protection locked="0"/>
    </xf>
    <xf numFmtId="43" fontId="6" fillId="2" borderId="46" xfId="1" applyFont="1" applyFill="1" applyBorder="1" applyAlignment="1" applyProtection="1">
      <alignment vertical="top"/>
      <protection locked="0"/>
    </xf>
    <xf numFmtId="43" fontId="6" fillId="2" borderId="51" xfId="1" applyFont="1" applyFill="1" applyBorder="1" applyAlignment="1" applyProtection="1">
      <alignment vertical="top"/>
      <protection locked="0"/>
    </xf>
    <xf numFmtId="43" fontId="5" fillId="2" borderId="22" xfId="1" applyFont="1" applyFill="1" applyBorder="1" applyAlignment="1" applyProtection="1">
      <alignment vertical="top"/>
      <protection locked="0"/>
    </xf>
  </cellXfs>
  <cellStyles count="5">
    <cellStyle name="Comma" xfId="1" builtinId="3"/>
    <cellStyle name="Comma 2 2 2" xfId="3" xr:uid="{E11121BA-7B43-414F-AE96-4268DA9B139C}"/>
    <cellStyle name="Normal" xfId="0" builtinId="0"/>
    <cellStyle name="Normal 2 8" xfId="2" xr:uid="{174E4B94-239B-4FBB-9FCA-137D5F0C8536}"/>
    <cellStyle name="Normal 4" xfId="4" xr:uid="{BFDF54B6-B20F-47D2-9BEE-1F6708EEE00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6</xdr:col>
      <xdr:colOff>0</xdr:colOff>
      <xdr:row>681</xdr:row>
      <xdr:rowOff>0</xdr:rowOff>
    </xdr:from>
    <xdr:ext cx="76200" cy="152401"/>
    <xdr:sp macro="" textlink="">
      <xdr:nvSpPr>
        <xdr:cNvPr id="2" name="Text Box 4">
          <a:extLst>
            <a:ext uri="{FF2B5EF4-FFF2-40B4-BE49-F238E27FC236}">
              <a16:creationId xmlns:a16="http://schemas.microsoft.com/office/drawing/2014/main" id="{425644F1-55E2-4919-95A4-99D3FF698163}"/>
            </a:ext>
          </a:extLst>
        </xdr:cNvPr>
        <xdr:cNvSpPr txBox="1">
          <a:spLocks noChangeArrowheads="1"/>
        </xdr:cNvSpPr>
      </xdr:nvSpPr>
      <xdr:spPr bwMode="auto">
        <a:xfrm>
          <a:off x="5667375" y="200863200"/>
          <a:ext cx="76200" cy="152401"/>
        </a:xfrm>
        <a:prstGeom prst="rect">
          <a:avLst/>
        </a:prstGeom>
        <a:noFill/>
        <a:ln w="9525">
          <a:noFill/>
          <a:miter lim="800000"/>
          <a:headEnd/>
          <a:tailEnd/>
        </a:ln>
      </xdr:spPr>
    </xdr:sp>
    <xdr:clientData/>
  </xdr:oneCellAnchor>
  <xdr:oneCellAnchor>
    <xdr:from>
      <xdr:col>6</xdr:col>
      <xdr:colOff>0</xdr:colOff>
      <xdr:row>681</xdr:row>
      <xdr:rowOff>0</xdr:rowOff>
    </xdr:from>
    <xdr:ext cx="76200" cy="152401"/>
    <xdr:sp macro="" textlink="">
      <xdr:nvSpPr>
        <xdr:cNvPr id="3" name="Text Box 5">
          <a:extLst>
            <a:ext uri="{FF2B5EF4-FFF2-40B4-BE49-F238E27FC236}">
              <a16:creationId xmlns:a16="http://schemas.microsoft.com/office/drawing/2014/main" id="{90FC9895-9734-4B7F-BF27-DD538DAF4BB7}"/>
            </a:ext>
          </a:extLst>
        </xdr:cNvPr>
        <xdr:cNvSpPr txBox="1">
          <a:spLocks noChangeArrowheads="1"/>
        </xdr:cNvSpPr>
      </xdr:nvSpPr>
      <xdr:spPr bwMode="auto">
        <a:xfrm>
          <a:off x="5667375" y="200863200"/>
          <a:ext cx="76200" cy="152401"/>
        </a:xfrm>
        <a:prstGeom prst="rect">
          <a:avLst/>
        </a:prstGeom>
        <a:noFill/>
        <a:ln w="9525">
          <a:noFill/>
          <a:miter lim="800000"/>
          <a:headEnd/>
          <a:tailEnd/>
        </a:ln>
      </xdr:spPr>
    </xdr:sp>
    <xdr:clientData/>
  </xdr:oneCellAnchor>
  <xdr:oneCellAnchor>
    <xdr:from>
      <xdr:col>6</xdr:col>
      <xdr:colOff>0</xdr:colOff>
      <xdr:row>681</xdr:row>
      <xdr:rowOff>0</xdr:rowOff>
    </xdr:from>
    <xdr:ext cx="76200" cy="152401"/>
    <xdr:sp macro="" textlink="">
      <xdr:nvSpPr>
        <xdr:cNvPr id="4" name="Text Box 9">
          <a:extLst>
            <a:ext uri="{FF2B5EF4-FFF2-40B4-BE49-F238E27FC236}">
              <a16:creationId xmlns:a16="http://schemas.microsoft.com/office/drawing/2014/main" id="{82C2E42E-D73B-4E3D-BF86-13F36D4238F6}"/>
            </a:ext>
          </a:extLst>
        </xdr:cNvPr>
        <xdr:cNvSpPr txBox="1">
          <a:spLocks noChangeArrowheads="1"/>
        </xdr:cNvSpPr>
      </xdr:nvSpPr>
      <xdr:spPr bwMode="auto">
        <a:xfrm>
          <a:off x="5667375" y="200863200"/>
          <a:ext cx="76200" cy="152401"/>
        </a:xfrm>
        <a:prstGeom prst="rect">
          <a:avLst/>
        </a:prstGeom>
        <a:noFill/>
        <a:ln w="9525">
          <a:noFill/>
          <a:miter lim="800000"/>
          <a:headEnd/>
          <a:tailEnd/>
        </a:ln>
      </xdr:spPr>
    </xdr:sp>
    <xdr:clientData/>
  </xdr:oneCellAnchor>
  <xdr:oneCellAnchor>
    <xdr:from>
      <xdr:col>6</xdr:col>
      <xdr:colOff>0</xdr:colOff>
      <xdr:row>681</xdr:row>
      <xdr:rowOff>0</xdr:rowOff>
    </xdr:from>
    <xdr:ext cx="76200" cy="152401"/>
    <xdr:sp macro="" textlink="">
      <xdr:nvSpPr>
        <xdr:cNvPr id="5" name="Text Box 10">
          <a:extLst>
            <a:ext uri="{FF2B5EF4-FFF2-40B4-BE49-F238E27FC236}">
              <a16:creationId xmlns:a16="http://schemas.microsoft.com/office/drawing/2014/main" id="{40C8D578-5483-4EE5-A911-23D237BC0D8C}"/>
            </a:ext>
          </a:extLst>
        </xdr:cNvPr>
        <xdr:cNvSpPr txBox="1">
          <a:spLocks noChangeArrowheads="1"/>
        </xdr:cNvSpPr>
      </xdr:nvSpPr>
      <xdr:spPr bwMode="auto">
        <a:xfrm>
          <a:off x="5667375" y="200863200"/>
          <a:ext cx="76200" cy="152401"/>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6" name="Text Box 4">
          <a:extLst>
            <a:ext uri="{FF2B5EF4-FFF2-40B4-BE49-F238E27FC236}">
              <a16:creationId xmlns:a16="http://schemas.microsoft.com/office/drawing/2014/main" id="{8F023953-5D67-4C98-873F-DBB3729CBFB7}"/>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7" name="Text Box 5">
          <a:extLst>
            <a:ext uri="{FF2B5EF4-FFF2-40B4-BE49-F238E27FC236}">
              <a16:creationId xmlns:a16="http://schemas.microsoft.com/office/drawing/2014/main" id="{1A8390E0-FABD-4949-AC12-B64AD033A0AA}"/>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8" name="Text Box 9">
          <a:extLst>
            <a:ext uri="{FF2B5EF4-FFF2-40B4-BE49-F238E27FC236}">
              <a16:creationId xmlns:a16="http://schemas.microsoft.com/office/drawing/2014/main" id="{897138F6-4008-4260-BC96-4201A4EF3562}"/>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9" name="Text Box 10">
          <a:extLst>
            <a:ext uri="{FF2B5EF4-FFF2-40B4-BE49-F238E27FC236}">
              <a16:creationId xmlns:a16="http://schemas.microsoft.com/office/drawing/2014/main" id="{B004CD95-C5DD-4C41-A299-3E9609B3050B}"/>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0" name="Text Box 4">
          <a:extLst>
            <a:ext uri="{FF2B5EF4-FFF2-40B4-BE49-F238E27FC236}">
              <a16:creationId xmlns:a16="http://schemas.microsoft.com/office/drawing/2014/main" id="{A7EE3A5A-27C1-40C7-9D6D-1D0D4D7BCBCC}"/>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1" name="Text Box 5">
          <a:extLst>
            <a:ext uri="{FF2B5EF4-FFF2-40B4-BE49-F238E27FC236}">
              <a16:creationId xmlns:a16="http://schemas.microsoft.com/office/drawing/2014/main" id="{43F58C5E-8887-42F7-9A15-54721DE418E2}"/>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2" name="Text Box 9">
          <a:extLst>
            <a:ext uri="{FF2B5EF4-FFF2-40B4-BE49-F238E27FC236}">
              <a16:creationId xmlns:a16="http://schemas.microsoft.com/office/drawing/2014/main" id="{F36FCBEE-E86B-46EB-9AFB-A71241B88769}"/>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3" name="Text Box 4">
          <a:extLst>
            <a:ext uri="{FF2B5EF4-FFF2-40B4-BE49-F238E27FC236}">
              <a16:creationId xmlns:a16="http://schemas.microsoft.com/office/drawing/2014/main" id="{971A50A2-27D1-4AA9-B810-F3C7270B8CAF}"/>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4" name="Text Box 5">
          <a:extLst>
            <a:ext uri="{FF2B5EF4-FFF2-40B4-BE49-F238E27FC236}">
              <a16:creationId xmlns:a16="http://schemas.microsoft.com/office/drawing/2014/main" id="{DDE8F495-8C1F-4866-95E6-F07222A4261B}"/>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5" name="Text Box 9">
          <a:extLst>
            <a:ext uri="{FF2B5EF4-FFF2-40B4-BE49-F238E27FC236}">
              <a16:creationId xmlns:a16="http://schemas.microsoft.com/office/drawing/2014/main" id="{290828CB-3082-4897-B9F9-7C069F1851F7}"/>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6" name="Text Box 10">
          <a:extLst>
            <a:ext uri="{FF2B5EF4-FFF2-40B4-BE49-F238E27FC236}">
              <a16:creationId xmlns:a16="http://schemas.microsoft.com/office/drawing/2014/main" id="{8C6118F0-F52C-4EC1-9EEA-4C063E3F58A9}"/>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7" name="Text Box 4">
          <a:extLst>
            <a:ext uri="{FF2B5EF4-FFF2-40B4-BE49-F238E27FC236}">
              <a16:creationId xmlns:a16="http://schemas.microsoft.com/office/drawing/2014/main" id="{5EED9222-CAC0-4E69-A5F1-68975AADE830}"/>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8" name="Text Box 5">
          <a:extLst>
            <a:ext uri="{FF2B5EF4-FFF2-40B4-BE49-F238E27FC236}">
              <a16:creationId xmlns:a16="http://schemas.microsoft.com/office/drawing/2014/main" id="{147CF873-8706-421D-AA6E-6BEF1A0D9E3E}"/>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9" name="Text Box 9">
          <a:extLst>
            <a:ext uri="{FF2B5EF4-FFF2-40B4-BE49-F238E27FC236}">
              <a16:creationId xmlns:a16="http://schemas.microsoft.com/office/drawing/2014/main" id="{863D6B0B-1DF3-4468-85C6-C0F507B92851}"/>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20" name="Text Box 4">
          <a:extLst>
            <a:ext uri="{FF2B5EF4-FFF2-40B4-BE49-F238E27FC236}">
              <a16:creationId xmlns:a16="http://schemas.microsoft.com/office/drawing/2014/main" id="{DEB394A5-5982-41A9-A06B-542281A30857}"/>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21" name="Text Box 5">
          <a:extLst>
            <a:ext uri="{FF2B5EF4-FFF2-40B4-BE49-F238E27FC236}">
              <a16:creationId xmlns:a16="http://schemas.microsoft.com/office/drawing/2014/main" id="{6D0433D2-0CA4-4386-8E69-E1D65D649AD6}"/>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22" name="Text Box 9">
          <a:extLst>
            <a:ext uri="{FF2B5EF4-FFF2-40B4-BE49-F238E27FC236}">
              <a16:creationId xmlns:a16="http://schemas.microsoft.com/office/drawing/2014/main" id="{91BDE350-AB0F-4EC9-AF7D-717E6814CF61}"/>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23" name="Text Box 4">
          <a:extLst>
            <a:ext uri="{FF2B5EF4-FFF2-40B4-BE49-F238E27FC236}">
              <a16:creationId xmlns:a16="http://schemas.microsoft.com/office/drawing/2014/main" id="{9B0E9839-6B19-410B-B1E0-1F43E08539DB}"/>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24" name="Text Box 4">
          <a:extLst>
            <a:ext uri="{FF2B5EF4-FFF2-40B4-BE49-F238E27FC236}">
              <a16:creationId xmlns:a16="http://schemas.microsoft.com/office/drawing/2014/main" id="{5EA8B4C5-80A3-4956-A161-7C300B0243F4}"/>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25" name="Text Box 4">
          <a:extLst>
            <a:ext uri="{FF2B5EF4-FFF2-40B4-BE49-F238E27FC236}">
              <a16:creationId xmlns:a16="http://schemas.microsoft.com/office/drawing/2014/main" id="{1CE57AC3-1890-45FF-8FAB-5B992D24424D}"/>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26" name="Text Box 5">
          <a:extLst>
            <a:ext uri="{FF2B5EF4-FFF2-40B4-BE49-F238E27FC236}">
              <a16:creationId xmlns:a16="http://schemas.microsoft.com/office/drawing/2014/main" id="{CD174480-937A-488C-9623-1C12AB35F7C3}"/>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27" name="Text Box 9">
          <a:extLst>
            <a:ext uri="{FF2B5EF4-FFF2-40B4-BE49-F238E27FC236}">
              <a16:creationId xmlns:a16="http://schemas.microsoft.com/office/drawing/2014/main" id="{BCC9CDDC-4526-472F-9655-D3390DBC3DAF}"/>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28" name="Text Box 10">
          <a:extLst>
            <a:ext uri="{FF2B5EF4-FFF2-40B4-BE49-F238E27FC236}">
              <a16:creationId xmlns:a16="http://schemas.microsoft.com/office/drawing/2014/main" id="{1CD5515B-C7BB-4969-B45E-FAA8152B3925}"/>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29" name="Text Box 4">
          <a:extLst>
            <a:ext uri="{FF2B5EF4-FFF2-40B4-BE49-F238E27FC236}">
              <a16:creationId xmlns:a16="http://schemas.microsoft.com/office/drawing/2014/main" id="{E94D2C18-BE7A-40C8-AFA4-B7B52EEB8231}"/>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30" name="Text Box 5">
          <a:extLst>
            <a:ext uri="{FF2B5EF4-FFF2-40B4-BE49-F238E27FC236}">
              <a16:creationId xmlns:a16="http://schemas.microsoft.com/office/drawing/2014/main" id="{8946D245-159E-48B9-98CC-6C3B25FA8088}"/>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31" name="Text Box 9">
          <a:extLst>
            <a:ext uri="{FF2B5EF4-FFF2-40B4-BE49-F238E27FC236}">
              <a16:creationId xmlns:a16="http://schemas.microsoft.com/office/drawing/2014/main" id="{C669EA4F-D56A-481E-9571-E73469CAF66B}"/>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32" name="Text Box 10">
          <a:extLst>
            <a:ext uri="{FF2B5EF4-FFF2-40B4-BE49-F238E27FC236}">
              <a16:creationId xmlns:a16="http://schemas.microsoft.com/office/drawing/2014/main" id="{0BEF7CFA-71EB-4C21-BC0A-3C9F4BF4D325}"/>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33" name="Text Box 4">
          <a:extLst>
            <a:ext uri="{FF2B5EF4-FFF2-40B4-BE49-F238E27FC236}">
              <a16:creationId xmlns:a16="http://schemas.microsoft.com/office/drawing/2014/main" id="{F86558CE-9C4D-45B2-B13D-AB6A67471CFD}"/>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34" name="Text Box 5">
          <a:extLst>
            <a:ext uri="{FF2B5EF4-FFF2-40B4-BE49-F238E27FC236}">
              <a16:creationId xmlns:a16="http://schemas.microsoft.com/office/drawing/2014/main" id="{9002E002-3C3F-4730-B108-F44B469A63B3}"/>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35" name="Text Box 9">
          <a:extLst>
            <a:ext uri="{FF2B5EF4-FFF2-40B4-BE49-F238E27FC236}">
              <a16:creationId xmlns:a16="http://schemas.microsoft.com/office/drawing/2014/main" id="{19AC4C02-120C-48F6-996B-F1F08FE5DB02}"/>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36" name="Text Box 10">
          <a:extLst>
            <a:ext uri="{FF2B5EF4-FFF2-40B4-BE49-F238E27FC236}">
              <a16:creationId xmlns:a16="http://schemas.microsoft.com/office/drawing/2014/main" id="{BF53AAC5-04A3-4E95-822A-8C8CE3C2AB74}"/>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37" name="Text Box 4">
          <a:extLst>
            <a:ext uri="{FF2B5EF4-FFF2-40B4-BE49-F238E27FC236}">
              <a16:creationId xmlns:a16="http://schemas.microsoft.com/office/drawing/2014/main" id="{03B6E81B-586E-4AB5-9CEE-32710E825205}"/>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38" name="Text Box 5">
          <a:extLst>
            <a:ext uri="{FF2B5EF4-FFF2-40B4-BE49-F238E27FC236}">
              <a16:creationId xmlns:a16="http://schemas.microsoft.com/office/drawing/2014/main" id="{E8FF794C-994A-4D77-B631-CE5357D15DED}"/>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39" name="Text Box 9">
          <a:extLst>
            <a:ext uri="{FF2B5EF4-FFF2-40B4-BE49-F238E27FC236}">
              <a16:creationId xmlns:a16="http://schemas.microsoft.com/office/drawing/2014/main" id="{C2429B0D-0972-437D-AC39-CF0C71CD95DA}"/>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40" name="Text Box 10">
          <a:extLst>
            <a:ext uri="{FF2B5EF4-FFF2-40B4-BE49-F238E27FC236}">
              <a16:creationId xmlns:a16="http://schemas.microsoft.com/office/drawing/2014/main" id="{40B0B414-8413-4ECA-BFFE-EF64961933C9}"/>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41" name="Text Box 4">
          <a:extLst>
            <a:ext uri="{FF2B5EF4-FFF2-40B4-BE49-F238E27FC236}">
              <a16:creationId xmlns:a16="http://schemas.microsoft.com/office/drawing/2014/main" id="{607E3AF3-1F11-4206-A6A9-D6D298B06FCD}"/>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42" name="Text Box 5">
          <a:extLst>
            <a:ext uri="{FF2B5EF4-FFF2-40B4-BE49-F238E27FC236}">
              <a16:creationId xmlns:a16="http://schemas.microsoft.com/office/drawing/2014/main" id="{1C298ADB-61CB-41B2-B782-599CC0CF78B3}"/>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43" name="Text Box 9">
          <a:extLst>
            <a:ext uri="{FF2B5EF4-FFF2-40B4-BE49-F238E27FC236}">
              <a16:creationId xmlns:a16="http://schemas.microsoft.com/office/drawing/2014/main" id="{BAAE9D94-B3C1-4216-BC50-88685992FDE9}"/>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44" name="Text Box 10">
          <a:extLst>
            <a:ext uri="{FF2B5EF4-FFF2-40B4-BE49-F238E27FC236}">
              <a16:creationId xmlns:a16="http://schemas.microsoft.com/office/drawing/2014/main" id="{24185A5E-83E4-43B6-9997-93AF84AA779B}"/>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45" name="Text Box 4">
          <a:extLst>
            <a:ext uri="{FF2B5EF4-FFF2-40B4-BE49-F238E27FC236}">
              <a16:creationId xmlns:a16="http://schemas.microsoft.com/office/drawing/2014/main" id="{F4DFC17D-290F-48C6-86B3-68952B9B44AB}"/>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46" name="Text Box 5">
          <a:extLst>
            <a:ext uri="{FF2B5EF4-FFF2-40B4-BE49-F238E27FC236}">
              <a16:creationId xmlns:a16="http://schemas.microsoft.com/office/drawing/2014/main" id="{21D2DE83-7AE8-4005-8C35-C5BCA1EE9F03}"/>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47" name="Text Box 9">
          <a:extLst>
            <a:ext uri="{FF2B5EF4-FFF2-40B4-BE49-F238E27FC236}">
              <a16:creationId xmlns:a16="http://schemas.microsoft.com/office/drawing/2014/main" id="{A8197B23-A05F-400B-A426-4635F09E3727}"/>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48" name="Text Box 10">
          <a:extLst>
            <a:ext uri="{FF2B5EF4-FFF2-40B4-BE49-F238E27FC236}">
              <a16:creationId xmlns:a16="http://schemas.microsoft.com/office/drawing/2014/main" id="{316EA7E5-911B-4A73-95CB-5E08626BDD36}"/>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49" name="Text Box 4">
          <a:extLst>
            <a:ext uri="{FF2B5EF4-FFF2-40B4-BE49-F238E27FC236}">
              <a16:creationId xmlns:a16="http://schemas.microsoft.com/office/drawing/2014/main" id="{117B9806-4432-47D6-9823-96B15B9A0307}"/>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50" name="Text Box 5">
          <a:extLst>
            <a:ext uri="{FF2B5EF4-FFF2-40B4-BE49-F238E27FC236}">
              <a16:creationId xmlns:a16="http://schemas.microsoft.com/office/drawing/2014/main" id="{B6882DC4-3CE0-41B1-8C1F-D4EBCCA7CF06}"/>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51" name="Text Box 9">
          <a:extLst>
            <a:ext uri="{FF2B5EF4-FFF2-40B4-BE49-F238E27FC236}">
              <a16:creationId xmlns:a16="http://schemas.microsoft.com/office/drawing/2014/main" id="{F406BD93-B5F6-45D7-BA7D-DFCFE842BDFB}"/>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52" name="Text Box 10">
          <a:extLst>
            <a:ext uri="{FF2B5EF4-FFF2-40B4-BE49-F238E27FC236}">
              <a16:creationId xmlns:a16="http://schemas.microsoft.com/office/drawing/2014/main" id="{AC47C568-6245-4748-8A20-C7186F402BF9}"/>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53" name="Text Box 4">
          <a:extLst>
            <a:ext uri="{FF2B5EF4-FFF2-40B4-BE49-F238E27FC236}">
              <a16:creationId xmlns:a16="http://schemas.microsoft.com/office/drawing/2014/main" id="{454BDE74-C732-4A85-BFEE-78974991054B}"/>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54" name="Text Box 5">
          <a:extLst>
            <a:ext uri="{FF2B5EF4-FFF2-40B4-BE49-F238E27FC236}">
              <a16:creationId xmlns:a16="http://schemas.microsoft.com/office/drawing/2014/main" id="{38959993-B502-4529-ABA4-41B4C0BBD3A4}"/>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55" name="Text Box 9">
          <a:extLst>
            <a:ext uri="{FF2B5EF4-FFF2-40B4-BE49-F238E27FC236}">
              <a16:creationId xmlns:a16="http://schemas.microsoft.com/office/drawing/2014/main" id="{8C1CDAD2-9EC6-49CF-A568-3C2C6A126110}"/>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56" name="Text Box 10">
          <a:extLst>
            <a:ext uri="{FF2B5EF4-FFF2-40B4-BE49-F238E27FC236}">
              <a16:creationId xmlns:a16="http://schemas.microsoft.com/office/drawing/2014/main" id="{4EE11D94-D78D-49E3-8D08-6DCE4F1A8216}"/>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57" name="Text Box 4">
          <a:extLst>
            <a:ext uri="{FF2B5EF4-FFF2-40B4-BE49-F238E27FC236}">
              <a16:creationId xmlns:a16="http://schemas.microsoft.com/office/drawing/2014/main" id="{2B2F0B7B-9E61-4969-83C4-217DB0A7EA37}"/>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58" name="Text Box 5">
          <a:extLst>
            <a:ext uri="{FF2B5EF4-FFF2-40B4-BE49-F238E27FC236}">
              <a16:creationId xmlns:a16="http://schemas.microsoft.com/office/drawing/2014/main" id="{C8E5A6CE-D3B5-4102-B691-770886BC9D9B}"/>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59" name="Text Box 9">
          <a:extLst>
            <a:ext uri="{FF2B5EF4-FFF2-40B4-BE49-F238E27FC236}">
              <a16:creationId xmlns:a16="http://schemas.microsoft.com/office/drawing/2014/main" id="{4BBEA497-37D6-473C-8C8D-AD8D8060FBD7}"/>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60" name="Text Box 10">
          <a:extLst>
            <a:ext uri="{FF2B5EF4-FFF2-40B4-BE49-F238E27FC236}">
              <a16:creationId xmlns:a16="http://schemas.microsoft.com/office/drawing/2014/main" id="{40A6414C-A777-4B43-A303-43F473B8DFB5}"/>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61" name="Text Box 4">
          <a:extLst>
            <a:ext uri="{FF2B5EF4-FFF2-40B4-BE49-F238E27FC236}">
              <a16:creationId xmlns:a16="http://schemas.microsoft.com/office/drawing/2014/main" id="{62EA6F01-F7F1-4A3D-ADDF-F5E67DB74335}"/>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62" name="Text Box 5">
          <a:extLst>
            <a:ext uri="{FF2B5EF4-FFF2-40B4-BE49-F238E27FC236}">
              <a16:creationId xmlns:a16="http://schemas.microsoft.com/office/drawing/2014/main" id="{92BDC466-83B2-4D7B-88AD-2E106852C846}"/>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63" name="Text Box 9">
          <a:extLst>
            <a:ext uri="{FF2B5EF4-FFF2-40B4-BE49-F238E27FC236}">
              <a16:creationId xmlns:a16="http://schemas.microsoft.com/office/drawing/2014/main" id="{B99502BC-5692-4EC5-B4E8-561D660A168D}"/>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64" name="Text Box 10">
          <a:extLst>
            <a:ext uri="{FF2B5EF4-FFF2-40B4-BE49-F238E27FC236}">
              <a16:creationId xmlns:a16="http://schemas.microsoft.com/office/drawing/2014/main" id="{06CE15B1-C989-4198-9650-112058EF2484}"/>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65" name="Text Box 4">
          <a:extLst>
            <a:ext uri="{FF2B5EF4-FFF2-40B4-BE49-F238E27FC236}">
              <a16:creationId xmlns:a16="http://schemas.microsoft.com/office/drawing/2014/main" id="{D39BE0E7-EF52-4BD4-929F-164B9AE83736}"/>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66" name="Text Box 5">
          <a:extLst>
            <a:ext uri="{FF2B5EF4-FFF2-40B4-BE49-F238E27FC236}">
              <a16:creationId xmlns:a16="http://schemas.microsoft.com/office/drawing/2014/main" id="{CBE4D4F9-890A-4378-B053-39C0738F8406}"/>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67" name="Text Box 9">
          <a:extLst>
            <a:ext uri="{FF2B5EF4-FFF2-40B4-BE49-F238E27FC236}">
              <a16:creationId xmlns:a16="http://schemas.microsoft.com/office/drawing/2014/main" id="{B11338B7-7921-40F4-B7F8-7EA2A69B4FFF}"/>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68" name="Text Box 10">
          <a:extLst>
            <a:ext uri="{FF2B5EF4-FFF2-40B4-BE49-F238E27FC236}">
              <a16:creationId xmlns:a16="http://schemas.microsoft.com/office/drawing/2014/main" id="{50C0A71B-83E0-40C8-B398-49313F101049}"/>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69" name="Text Box 4">
          <a:extLst>
            <a:ext uri="{FF2B5EF4-FFF2-40B4-BE49-F238E27FC236}">
              <a16:creationId xmlns:a16="http://schemas.microsoft.com/office/drawing/2014/main" id="{882A1FCC-493D-4E99-82B5-82D3BE59A531}"/>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70" name="Text Box 5">
          <a:extLst>
            <a:ext uri="{FF2B5EF4-FFF2-40B4-BE49-F238E27FC236}">
              <a16:creationId xmlns:a16="http://schemas.microsoft.com/office/drawing/2014/main" id="{1182D227-F225-4A97-9937-ADA1E57C0A44}"/>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71" name="Text Box 9">
          <a:extLst>
            <a:ext uri="{FF2B5EF4-FFF2-40B4-BE49-F238E27FC236}">
              <a16:creationId xmlns:a16="http://schemas.microsoft.com/office/drawing/2014/main" id="{F920CFF6-CB3A-4FE3-AF04-354EB012A02B}"/>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72" name="Text Box 10">
          <a:extLst>
            <a:ext uri="{FF2B5EF4-FFF2-40B4-BE49-F238E27FC236}">
              <a16:creationId xmlns:a16="http://schemas.microsoft.com/office/drawing/2014/main" id="{4EE30031-6482-4E18-A918-3FBE3B6D68D2}"/>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73" name="Text Box 4">
          <a:extLst>
            <a:ext uri="{FF2B5EF4-FFF2-40B4-BE49-F238E27FC236}">
              <a16:creationId xmlns:a16="http://schemas.microsoft.com/office/drawing/2014/main" id="{F7CBE999-031D-40C7-A9E1-F0A9D81C56CB}"/>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74" name="Text Box 5">
          <a:extLst>
            <a:ext uri="{FF2B5EF4-FFF2-40B4-BE49-F238E27FC236}">
              <a16:creationId xmlns:a16="http://schemas.microsoft.com/office/drawing/2014/main" id="{2A595DD2-3ADE-4729-9AB0-02D28488AD57}"/>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75" name="Text Box 9">
          <a:extLst>
            <a:ext uri="{FF2B5EF4-FFF2-40B4-BE49-F238E27FC236}">
              <a16:creationId xmlns:a16="http://schemas.microsoft.com/office/drawing/2014/main" id="{7FB7578A-A46D-48F6-8F8B-11D30BA30D01}"/>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76" name="Text Box 10">
          <a:extLst>
            <a:ext uri="{FF2B5EF4-FFF2-40B4-BE49-F238E27FC236}">
              <a16:creationId xmlns:a16="http://schemas.microsoft.com/office/drawing/2014/main" id="{237C6335-7C35-4DC2-A712-90AA1BFFB7CE}"/>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77" name="Text Box 4">
          <a:extLst>
            <a:ext uri="{FF2B5EF4-FFF2-40B4-BE49-F238E27FC236}">
              <a16:creationId xmlns:a16="http://schemas.microsoft.com/office/drawing/2014/main" id="{AA335C65-3D91-4F68-B8F4-50DCC4E477B2}"/>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78" name="Text Box 5">
          <a:extLst>
            <a:ext uri="{FF2B5EF4-FFF2-40B4-BE49-F238E27FC236}">
              <a16:creationId xmlns:a16="http://schemas.microsoft.com/office/drawing/2014/main" id="{B2FAC549-4278-4BD0-8494-F26AC1C44790}"/>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79" name="Text Box 9">
          <a:extLst>
            <a:ext uri="{FF2B5EF4-FFF2-40B4-BE49-F238E27FC236}">
              <a16:creationId xmlns:a16="http://schemas.microsoft.com/office/drawing/2014/main" id="{40CD5FCC-A3CC-4867-80AD-6E771A6586E9}"/>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80" name="Text Box 10">
          <a:extLst>
            <a:ext uri="{FF2B5EF4-FFF2-40B4-BE49-F238E27FC236}">
              <a16:creationId xmlns:a16="http://schemas.microsoft.com/office/drawing/2014/main" id="{0A996BE7-D6D7-4319-96E6-755097B44056}"/>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81" name="Text Box 4">
          <a:extLst>
            <a:ext uri="{FF2B5EF4-FFF2-40B4-BE49-F238E27FC236}">
              <a16:creationId xmlns:a16="http://schemas.microsoft.com/office/drawing/2014/main" id="{AC8433C8-801C-4C97-A3C2-C72ADCE1D473}"/>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82" name="Text Box 5">
          <a:extLst>
            <a:ext uri="{FF2B5EF4-FFF2-40B4-BE49-F238E27FC236}">
              <a16:creationId xmlns:a16="http://schemas.microsoft.com/office/drawing/2014/main" id="{D083B209-9F39-471F-B2ED-CC4822A63768}"/>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83" name="Text Box 9">
          <a:extLst>
            <a:ext uri="{FF2B5EF4-FFF2-40B4-BE49-F238E27FC236}">
              <a16:creationId xmlns:a16="http://schemas.microsoft.com/office/drawing/2014/main" id="{5B570497-27D3-4373-ADBF-842E01BE46E3}"/>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84" name="Text Box 10">
          <a:extLst>
            <a:ext uri="{FF2B5EF4-FFF2-40B4-BE49-F238E27FC236}">
              <a16:creationId xmlns:a16="http://schemas.microsoft.com/office/drawing/2014/main" id="{02A182FC-1CE9-4600-9A1E-63B35640E3DE}"/>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85" name="Text Box 4">
          <a:extLst>
            <a:ext uri="{FF2B5EF4-FFF2-40B4-BE49-F238E27FC236}">
              <a16:creationId xmlns:a16="http://schemas.microsoft.com/office/drawing/2014/main" id="{498DA615-8F8D-4EB7-9DE4-221627D0F155}"/>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86" name="Text Box 5">
          <a:extLst>
            <a:ext uri="{FF2B5EF4-FFF2-40B4-BE49-F238E27FC236}">
              <a16:creationId xmlns:a16="http://schemas.microsoft.com/office/drawing/2014/main" id="{B49AD633-27AB-4485-B479-3E13C0ED1543}"/>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87" name="Text Box 9">
          <a:extLst>
            <a:ext uri="{FF2B5EF4-FFF2-40B4-BE49-F238E27FC236}">
              <a16:creationId xmlns:a16="http://schemas.microsoft.com/office/drawing/2014/main" id="{058CCD69-4E0C-4620-B3C7-0503C3791203}"/>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88" name="Text Box 10">
          <a:extLst>
            <a:ext uri="{FF2B5EF4-FFF2-40B4-BE49-F238E27FC236}">
              <a16:creationId xmlns:a16="http://schemas.microsoft.com/office/drawing/2014/main" id="{5FAFABA1-2AB7-486B-8B3F-3FA3350891DF}"/>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89" name="Text Box 4">
          <a:extLst>
            <a:ext uri="{FF2B5EF4-FFF2-40B4-BE49-F238E27FC236}">
              <a16:creationId xmlns:a16="http://schemas.microsoft.com/office/drawing/2014/main" id="{BF776630-425D-4CC4-A1FC-07EC4CEA4627}"/>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90" name="Text Box 5">
          <a:extLst>
            <a:ext uri="{FF2B5EF4-FFF2-40B4-BE49-F238E27FC236}">
              <a16:creationId xmlns:a16="http://schemas.microsoft.com/office/drawing/2014/main" id="{E1407F82-0B7E-494E-BE4D-7C31727750C7}"/>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91" name="Text Box 9">
          <a:extLst>
            <a:ext uri="{FF2B5EF4-FFF2-40B4-BE49-F238E27FC236}">
              <a16:creationId xmlns:a16="http://schemas.microsoft.com/office/drawing/2014/main" id="{A7E3F978-7170-4535-9FE3-893FC5FAF0BD}"/>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92" name="Text Box 10">
          <a:extLst>
            <a:ext uri="{FF2B5EF4-FFF2-40B4-BE49-F238E27FC236}">
              <a16:creationId xmlns:a16="http://schemas.microsoft.com/office/drawing/2014/main" id="{571D591D-F761-4C58-8F70-67C2787A1F62}"/>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93" name="Text Box 4">
          <a:extLst>
            <a:ext uri="{FF2B5EF4-FFF2-40B4-BE49-F238E27FC236}">
              <a16:creationId xmlns:a16="http://schemas.microsoft.com/office/drawing/2014/main" id="{568AB716-BFFA-4375-8C95-F1FB27CBE994}"/>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94" name="Text Box 5">
          <a:extLst>
            <a:ext uri="{FF2B5EF4-FFF2-40B4-BE49-F238E27FC236}">
              <a16:creationId xmlns:a16="http://schemas.microsoft.com/office/drawing/2014/main" id="{C3F5B6CB-B9AD-47C3-8EFE-63EEB0996483}"/>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95" name="Text Box 9">
          <a:extLst>
            <a:ext uri="{FF2B5EF4-FFF2-40B4-BE49-F238E27FC236}">
              <a16:creationId xmlns:a16="http://schemas.microsoft.com/office/drawing/2014/main" id="{5A0F6584-0615-4A8E-8600-E48533062DF9}"/>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96" name="Text Box 10">
          <a:extLst>
            <a:ext uri="{FF2B5EF4-FFF2-40B4-BE49-F238E27FC236}">
              <a16:creationId xmlns:a16="http://schemas.microsoft.com/office/drawing/2014/main" id="{43A74EEF-E601-472B-820B-4B52E048CA73}"/>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8"/>
    <xdr:sp macro="" textlink="">
      <xdr:nvSpPr>
        <xdr:cNvPr id="97" name="Text Box 4">
          <a:extLst>
            <a:ext uri="{FF2B5EF4-FFF2-40B4-BE49-F238E27FC236}">
              <a16:creationId xmlns:a16="http://schemas.microsoft.com/office/drawing/2014/main" id="{E69CAA8E-BF23-4D02-B779-6234A8CA9121}"/>
            </a:ext>
          </a:extLst>
        </xdr:cNvPr>
        <xdr:cNvSpPr txBox="1">
          <a:spLocks noChangeArrowheads="1"/>
        </xdr:cNvSpPr>
      </xdr:nvSpPr>
      <xdr:spPr bwMode="auto">
        <a:xfrm>
          <a:off x="5572125" y="200863200"/>
          <a:ext cx="76200" cy="148168"/>
        </a:xfrm>
        <a:prstGeom prst="rect">
          <a:avLst/>
        </a:prstGeom>
        <a:noFill/>
        <a:ln w="9525">
          <a:noFill/>
          <a:miter lim="800000"/>
          <a:headEnd/>
          <a:tailEnd/>
        </a:ln>
      </xdr:spPr>
    </xdr:sp>
    <xdr:clientData/>
  </xdr:oneCellAnchor>
  <xdr:oneCellAnchor>
    <xdr:from>
      <xdr:col>5</xdr:col>
      <xdr:colOff>0</xdr:colOff>
      <xdr:row>681</xdr:row>
      <xdr:rowOff>0</xdr:rowOff>
    </xdr:from>
    <xdr:ext cx="76200" cy="148168"/>
    <xdr:sp macro="" textlink="">
      <xdr:nvSpPr>
        <xdr:cNvPr id="98" name="Text Box 5">
          <a:extLst>
            <a:ext uri="{FF2B5EF4-FFF2-40B4-BE49-F238E27FC236}">
              <a16:creationId xmlns:a16="http://schemas.microsoft.com/office/drawing/2014/main" id="{02713BBC-B177-49D2-9E00-743E2F98B306}"/>
            </a:ext>
          </a:extLst>
        </xdr:cNvPr>
        <xdr:cNvSpPr txBox="1">
          <a:spLocks noChangeArrowheads="1"/>
        </xdr:cNvSpPr>
      </xdr:nvSpPr>
      <xdr:spPr bwMode="auto">
        <a:xfrm>
          <a:off x="5572125" y="200863200"/>
          <a:ext cx="76200" cy="148168"/>
        </a:xfrm>
        <a:prstGeom prst="rect">
          <a:avLst/>
        </a:prstGeom>
        <a:noFill/>
        <a:ln w="9525">
          <a:noFill/>
          <a:miter lim="800000"/>
          <a:headEnd/>
          <a:tailEnd/>
        </a:ln>
      </xdr:spPr>
    </xdr:sp>
    <xdr:clientData/>
  </xdr:oneCellAnchor>
  <xdr:oneCellAnchor>
    <xdr:from>
      <xdr:col>5</xdr:col>
      <xdr:colOff>0</xdr:colOff>
      <xdr:row>681</xdr:row>
      <xdr:rowOff>0</xdr:rowOff>
    </xdr:from>
    <xdr:ext cx="76200" cy="148168"/>
    <xdr:sp macro="" textlink="">
      <xdr:nvSpPr>
        <xdr:cNvPr id="99" name="Text Box 9">
          <a:extLst>
            <a:ext uri="{FF2B5EF4-FFF2-40B4-BE49-F238E27FC236}">
              <a16:creationId xmlns:a16="http://schemas.microsoft.com/office/drawing/2014/main" id="{8AEA0E5B-CEDA-4468-92ED-CF721CECBE5F}"/>
            </a:ext>
          </a:extLst>
        </xdr:cNvPr>
        <xdr:cNvSpPr txBox="1">
          <a:spLocks noChangeArrowheads="1"/>
        </xdr:cNvSpPr>
      </xdr:nvSpPr>
      <xdr:spPr bwMode="auto">
        <a:xfrm>
          <a:off x="5572125" y="200863200"/>
          <a:ext cx="76200" cy="148168"/>
        </a:xfrm>
        <a:prstGeom prst="rect">
          <a:avLst/>
        </a:prstGeom>
        <a:noFill/>
        <a:ln w="9525">
          <a:noFill/>
          <a:miter lim="800000"/>
          <a:headEnd/>
          <a:tailEnd/>
        </a:ln>
      </xdr:spPr>
    </xdr:sp>
    <xdr:clientData/>
  </xdr:oneCellAnchor>
  <xdr:oneCellAnchor>
    <xdr:from>
      <xdr:col>5</xdr:col>
      <xdr:colOff>0</xdr:colOff>
      <xdr:row>681</xdr:row>
      <xdr:rowOff>0</xdr:rowOff>
    </xdr:from>
    <xdr:ext cx="76200" cy="148168"/>
    <xdr:sp macro="" textlink="">
      <xdr:nvSpPr>
        <xdr:cNvPr id="100" name="Text Box 10">
          <a:extLst>
            <a:ext uri="{FF2B5EF4-FFF2-40B4-BE49-F238E27FC236}">
              <a16:creationId xmlns:a16="http://schemas.microsoft.com/office/drawing/2014/main" id="{9B7BBBF3-D406-403C-8540-3359312AE3B6}"/>
            </a:ext>
          </a:extLst>
        </xdr:cNvPr>
        <xdr:cNvSpPr txBox="1">
          <a:spLocks noChangeArrowheads="1"/>
        </xdr:cNvSpPr>
      </xdr:nvSpPr>
      <xdr:spPr bwMode="auto">
        <a:xfrm>
          <a:off x="5572125" y="200863200"/>
          <a:ext cx="76200" cy="148168"/>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101" name="Text Box 4">
          <a:extLst>
            <a:ext uri="{FF2B5EF4-FFF2-40B4-BE49-F238E27FC236}">
              <a16:creationId xmlns:a16="http://schemas.microsoft.com/office/drawing/2014/main" id="{E51C5C18-B88B-4128-B644-2D6C8BDF75CC}"/>
            </a:ext>
          </a:extLst>
        </xdr:cNvPr>
        <xdr:cNvSpPr txBox="1">
          <a:spLocks noChangeArrowheads="1"/>
        </xdr:cNvSpPr>
      </xdr:nvSpPr>
      <xdr:spPr bwMode="auto">
        <a:xfrm>
          <a:off x="5667375" y="1654302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102" name="Text Box 5">
          <a:extLst>
            <a:ext uri="{FF2B5EF4-FFF2-40B4-BE49-F238E27FC236}">
              <a16:creationId xmlns:a16="http://schemas.microsoft.com/office/drawing/2014/main" id="{E217CD2F-C04A-4D3C-BBFF-6D6334DA837A}"/>
            </a:ext>
          </a:extLst>
        </xdr:cNvPr>
        <xdr:cNvSpPr txBox="1">
          <a:spLocks noChangeArrowheads="1"/>
        </xdr:cNvSpPr>
      </xdr:nvSpPr>
      <xdr:spPr bwMode="auto">
        <a:xfrm>
          <a:off x="5667375" y="1654302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103" name="Text Box 9">
          <a:extLst>
            <a:ext uri="{FF2B5EF4-FFF2-40B4-BE49-F238E27FC236}">
              <a16:creationId xmlns:a16="http://schemas.microsoft.com/office/drawing/2014/main" id="{75B32F48-1CF3-4B93-BE5A-7631DF45BCFF}"/>
            </a:ext>
          </a:extLst>
        </xdr:cNvPr>
        <xdr:cNvSpPr txBox="1">
          <a:spLocks noChangeArrowheads="1"/>
        </xdr:cNvSpPr>
      </xdr:nvSpPr>
      <xdr:spPr bwMode="auto">
        <a:xfrm>
          <a:off x="5667375" y="1654302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104" name="Text Box 10">
          <a:extLst>
            <a:ext uri="{FF2B5EF4-FFF2-40B4-BE49-F238E27FC236}">
              <a16:creationId xmlns:a16="http://schemas.microsoft.com/office/drawing/2014/main" id="{DB448EF6-532A-4E08-A9BC-EEAC94178BD9}"/>
            </a:ext>
          </a:extLst>
        </xdr:cNvPr>
        <xdr:cNvSpPr txBox="1">
          <a:spLocks noChangeArrowheads="1"/>
        </xdr:cNvSpPr>
      </xdr:nvSpPr>
      <xdr:spPr bwMode="auto">
        <a:xfrm>
          <a:off x="5667375" y="165430200"/>
          <a:ext cx="76200" cy="152401"/>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05" name="Text Box 4">
          <a:extLst>
            <a:ext uri="{FF2B5EF4-FFF2-40B4-BE49-F238E27FC236}">
              <a16:creationId xmlns:a16="http://schemas.microsoft.com/office/drawing/2014/main" id="{4767472D-6499-4AE0-9F82-21D22705E96B}"/>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06" name="Text Box 5">
          <a:extLst>
            <a:ext uri="{FF2B5EF4-FFF2-40B4-BE49-F238E27FC236}">
              <a16:creationId xmlns:a16="http://schemas.microsoft.com/office/drawing/2014/main" id="{4AA5EAFB-3FE1-4C30-9173-9B8A95CCB45E}"/>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07" name="Text Box 9">
          <a:extLst>
            <a:ext uri="{FF2B5EF4-FFF2-40B4-BE49-F238E27FC236}">
              <a16:creationId xmlns:a16="http://schemas.microsoft.com/office/drawing/2014/main" id="{288DACDD-4957-4B93-8E68-0364645573C3}"/>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08" name="Text Box 10">
          <a:extLst>
            <a:ext uri="{FF2B5EF4-FFF2-40B4-BE49-F238E27FC236}">
              <a16:creationId xmlns:a16="http://schemas.microsoft.com/office/drawing/2014/main" id="{B0B46F80-967D-44A9-B649-8F6B434C3860}"/>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09" name="Text Box 4">
          <a:extLst>
            <a:ext uri="{FF2B5EF4-FFF2-40B4-BE49-F238E27FC236}">
              <a16:creationId xmlns:a16="http://schemas.microsoft.com/office/drawing/2014/main" id="{F963D3E2-26B9-4523-9814-97B2171E95DF}"/>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10" name="Text Box 5">
          <a:extLst>
            <a:ext uri="{FF2B5EF4-FFF2-40B4-BE49-F238E27FC236}">
              <a16:creationId xmlns:a16="http://schemas.microsoft.com/office/drawing/2014/main" id="{D13A8E50-A619-43E4-8B52-11ABE9A3C89D}"/>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11" name="Text Box 9">
          <a:extLst>
            <a:ext uri="{FF2B5EF4-FFF2-40B4-BE49-F238E27FC236}">
              <a16:creationId xmlns:a16="http://schemas.microsoft.com/office/drawing/2014/main" id="{7C147F32-BAB8-455B-A3A6-B80C3AAAA123}"/>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12" name="Text Box 4">
          <a:extLst>
            <a:ext uri="{FF2B5EF4-FFF2-40B4-BE49-F238E27FC236}">
              <a16:creationId xmlns:a16="http://schemas.microsoft.com/office/drawing/2014/main" id="{446EDF97-0BF6-4568-928E-4C34E265E568}"/>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13" name="Text Box 5">
          <a:extLst>
            <a:ext uri="{FF2B5EF4-FFF2-40B4-BE49-F238E27FC236}">
              <a16:creationId xmlns:a16="http://schemas.microsoft.com/office/drawing/2014/main" id="{B53E97B5-6662-431C-BB02-0BBD130995B7}"/>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14" name="Text Box 9">
          <a:extLst>
            <a:ext uri="{FF2B5EF4-FFF2-40B4-BE49-F238E27FC236}">
              <a16:creationId xmlns:a16="http://schemas.microsoft.com/office/drawing/2014/main" id="{D2ECA174-C452-460A-8B60-CDD500081F50}"/>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15" name="Text Box 10">
          <a:extLst>
            <a:ext uri="{FF2B5EF4-FFF2-40B4-BE49-F238E27FC236}">
              <a16:creationId xmlns:a16="http://schemas.microsoft.com/office/drawing/2014/main" id="{62E6468E-AFD9-487A-8E1A-0E2D5BC620DD}"/>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16" name="Text Box 4">
          <a:extLst>
            <a:ext uri="{FF2B5EF4-FFF2-40B4-BE49-F238E27FC236}">
              <a16:creationId xmlns:a16="http://schemas.microsoft.com/office/drawing/2014/main" id="{56D6AE30-CEAC-406B-8056-68821D8B0724}"/>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17" name="Text Box 5">
          <a:extLst>
            <a:ext uri="{FF2B5EF4-FFF2-40B4-BE49-F238E27FC236}">
              <a16:creationId xmlns:a16="http://schemas.microsoft.com/office/drawing/2014/main" id="{EB0B93DC-01AE-4BCF-85EF-D7C8FEB68230}"/>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18" name="Text Box 9">
          <a:extLst>
            <a:ext uri="{FF2B5EF4-FFF2-40B4-BE49-F238E27FC236}">
              <a16:creationId xmlns:a16="http://schemas.microsoft.com/office/drawing/2014/main" id="{3162D96D-5FFE-4093-AB8A-1DC1463C33F4}"/>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19" name="Text Box 4">
          <a:extLst>
            <a:ext uri="{FF2B5EF4-FFF2-40B4-BE49-F238E27FC236}">
              <a16:creationId xmlns:a16="http://schemas.microsoft.com/office/drawing/2014/main" id="{51967892-1D1F-4257-A8E5-F4F3026775DD}"/>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20" name="Text Box 5">
          <a:extLst>
            <a:ext uri="{FF2B5EF4-FFF2-40B4-BE49-F238E27FC236}">
              <a16:creationId xmlns:a16="http://schemas.microsoft.com/office/drawing/2014/main" id="{F8B7BEE6-0878-49C1-8DC6-D7E90E136F43}"/>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21" name="Text Box 9">
          <a:extLst>
            <a:ext uri="{FF2B5EF4-FFF2-40B4-BE49-F238E27FC236}">
              <a16:creationId xmlns:a16="http://schemas.microsoft.com/office/drawing/2014/main" id="{A7BA7E0E-63EF-4F76-94EE-FBFFB268E781}"/>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22" name="Text Box 4">
          <a:extLst>
            <a:ext uri="{FF2B5EF4-FFF2-40B4-BE49-F238E27FC236}">
              <a16:creationId xmlns:a16="http://schemas.microsoft.com/office/drawing/2014/main" id="{D5C9AA42-2881-4169-B766-DD3F14CAED9D}"/>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23" name="Text Box 4">
          <a:extLst>
            <a:ext uri="{FF2B5EF4-FFF2-40B4-BE49-F238E27FC236}">
              <a16:creationId xmlns:a16="http://schemas.microsoft.com/office/drawing/2014/main" id="{436CA254-52E7-4669-9D08-950A793885DA}"/>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24" name="Text Box 4">
          <a:extLst>
            <a:ext uri="{FF2B5EF4-FFF2-40B4-BE49-F238E27FC236}">
              <a16:creationId xmlns:a16="http://schemas.microsoft.com/office/drawing/2014/main" id="{996A3139-7B98-416B-A534-61127A357743}"/>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25" name="Text Box 5">
          <a:extLst>
            <a:ext uri="{FF2B5EF4-FFF2-40B4-BE49-F238E27FC236}">
              <a16:creationId xmlns:a16="http://schemas.microsoft.com/office/drawing/2014/main" id="{09768317-455A-4FE8-8C07-937B89513110}"/>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26" name="Text Box 9">
          <a:extLst>
            <a:ext uri="{FF2B5EF4-FFF2-40B4-BE49-F238E27FC236}">
              <a16:creationId xmlns:a16="http://schemas.microsoft.com/office/drawing/2014/main" id="{30A7872B-8240-445B-B017-B3EDD6B2BF90}"/>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27" name="Text Box 10">
          <a:extLst>
            <a:ext uri="{FF2B5EF4-FFF2-40B4-BE49-F238E27FC236}">
              <a16:creationId xmlns:a16="http://schemas.microsoft.com/office/drawing/2014/main" id="{F8D54AA1-8847-4029-9654-46D41761C58D}"/>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28" name="Text Box 4">
          <a:extLst>
            <a:ext uri="{FF2B5EF4-FFF2-40B4-BE49-F238E27FC236}">
              <a16:creationId xmlns:a16="http://schemas.microsoft.com/office/drawing/2014/main" id="{5768846C-35E9-4B46-A9F6-D24B73E75218}"/>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29" name="Text Box 5">
          <a:extLst>
            <a:ext uri="{FF2B5EF4-FFF2-40B4-BE49-F238E27FC236}">
              <a16:creationId xmlns:a16="http://schemas.microsoft.com/office/drawing/2014/main" id="{E1881386-491A-48D4-ADC7-85ED8E9F0F21}"/>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30" name="Text Box 9">
          <a:extLst>
            <a:ext uri="{FF2B5EF4-FFF2-40B4-BE49-F238E27FC236}">
              <a16:creationId xmlns:a16="http://schemas.microsoft.com/office/drawing/2014/main" id="{4CAD5D28-2641-40A5-B0A8-CB9D12B41D7D}"/>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31" name="Text Box 10">
          <a:extLst>
            <a:ext uri="{FF2B5EF4-FFF2-40B4-BE49-F238E27FC236}">
              <a16:creationId xmlns:a16="http://schemas.microsoft.com/office/drawing/2014/main" id="{9E8966D7-42EC-406F-8A7D-59FAC39B08C6}"/>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32" name="Text Box 4">
          <a:extLst>
            <a:ext uri="{FF2B5EF4-FFF2-40B4-BE49-F238E27FC236}">
              <a16:creationId xmlns:a16="http://schemas.microsoft.com/office/drawing/2014/main" id="{9D8508D5-7D1B-4629-BC27-FDEFBFAB0555}"/>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33" name="Text Box 5">
          <a:extLst>
            <a:ext uri="{FF2B5EF4-FFF2-40B4-BE49-F238E27FC236}">
              <a16:creationId xmlns:a16="http://schemas.microsoft.com/office/drawing/2014/main" id="{3E9CDDCE-6D65-4A41-AD37-2CB3C69AD8A6}"/>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34" name="Text Box 9">
          <a:extLst>
            <a:ext uri="{FF2B5EF4-FFF2-40B4-BE49-F238E27FC236}">
              <a16:creationId xmlns:a16="http://schemas.microsoft.com/office/drawing/2014/main" id="{783E64BA-9589-42E1-8C2B-D74E084532E7}"/>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35" name="Text Box 10">
          <a:extLst>
            <a:ext uri="{FF2B5EF4-FFF2-40B4-BE49-F238E27FC236}">
              <a16:creationId xmlns:a16="http://schemas.microsoft.com/office/drawing/2014/main" id="{E69EE96A-62B8-4A12-AD95-E1C4B7A33337}"/>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36" name="Text Box 4">
          <a:extLst>
            <a:ext uri="{FF2B5EF4-FFF2-40B4-BE49-F238E27FC236}">
              <a16:creationId xmlns:a16="http://schemas.microsoft.com/office/drawing/2014/main" id="{2A664504-F4D1-4FC6-B2A4-EC9DAF111E4B}"/>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37" name="Text Box 5">
          <a:extLst>
            <a:ext uri="{FF2B5EF4-FFF2-40B4-BE49-F238E27FC236}">
              <a16:creationId xmlns:a16="http://schemas.microsoft.com/office/drawing/2014/main" id="{DE3718FB-A3F0-40DC-8B09-45EB37F0F55A}"/>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38" name="Text Box 9">
          <a:extLst>
            <a:ext uri="{FF2B5EF4-FFF2-40B4-BE49-F238E27FC236}">
              <a16:creationId xmlns:a16="http://schemas.microsoft.com/office/drawing/2014/main" id="{5F2A7560-BC41-482F-A4F7-3C915D026047}"/>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39" name="Text Box 10">
          <a:extLst>
            <a:ext uri="{FF2B5EF4-FFF2-40B4-BE49-F238E27FC236}">
              <a16:creationId xmlns:a16="http://schemas.microsoft.com/office/drawing/2014/main" id="{4DAA01BF-3F96-423E-A2E5-BE79247ADE40}"/>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40" name="Text Box 4">
          <a:extLst>
            <a:ext uri="{FF2B5EF4-FFF2-40B4-BE49-F238E27FC236}">
              <a16:creationId xmlns:a16="http://schemas.microsoft.com/office/drawing/2014/main" id="{D4FD5397-BE21-4FEF-BDA9-BCF79FCC5F24}"/>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41" name="Text Box 5">
          <a:extLst>
            <a:ext uri="{FF2B5EF4-FFF2-40B4-BE49-F238E27FC236}">
              <a16:creationId xmlns:a16="http://schemas.microsoft.com/office/drawing/2014/main" id="{F30F1789-A3CA-4F31-9C01-BF678F9871D0}"/>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42" name="Text Box 9">
          <a:extLst>
            <a:ext uri="{FF2B5EF4-FFF2-40B4-BE49-F238E27FC236}">
              <a16:creationId xmlns:a16="http://schemas.microsoft.com/office/drawing/2014/main" id="{82571CDB-2D8A-4638-AE09-0DFA343C1D1E}"/>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43" name="Text Box 10">
          <a:extLst>
            <a:ext uri="{FF2B5EF4-FFF2-40B4-BE49-F238E27FC236}">
              <a16:creationId xmlns:a16="http://schemas.microsoft.com/office/drawing/2014/main" id="{5EE35DA2-3120-425A-B651-34E4D9F9C288}"/>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44" name="Text Box 4">
          <a:extLst>
            <a:ext uri="{FF2B5EF4-FFF2-40B4-BE49-F238E27FC236}">
              <a16:creationId xmlns:a16="http://schemas.microsoft.com/office/drawing/2014/main" id="{1AB8B031-9F44-4DFF-A49F-B43B67DD3729}"/>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45" name="Text Box 5">
          <a:extLst>
            <a:ext uri="{FF2B5EF4-FFF2-40B4-BE49-F238E27FC236}">
              <a16:creationId xmlns:a16="http://schemas.microsoft.com/office/drawing/2014/main" id="{ADE5DC75-0F03-4E13-BC2E-B88B5B674D36}"/>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46" name="Text Box 9">
          <a:extLst>
            <a:ext uri="{FF2B5EF4-FFF2-40B4-BE49-F238E27FC236}">
              <a16:creationId xmlns:a16="http://schemas.microsoft.com/office/drawing/2014/main" id="{F3310D82-275B-4C2E-A80A-3B13B3FB8C27}"/>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47" name="Text Box 10">
          <a:extLst>
            <a:ext uri="{FF2B5EF4-FFF2-40B4-BE49-F238E27FC236}">
              <a16:creationId xmlns:a16="http://schemas.microsoft.com/office/drawing/2014/main" id="{662AFA11-0B54-4A0D-A96A-2AA7DB911C5C}"/>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48" name="Text Box 4">
          <a:extLst>
            <a:ext uri="{FF2B5EF4-FFF2-40B4-BE49-F238E27FC236}">
              <a16:creationId xmlns:a16="http://schemas.microsoft.com/office/drawing/2014/main" id="{41A5708F-33D5-4807-BBB6-3D392F6E0800}"/>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49" name="Text Box 5">
          <a:extLst>
            <a:ext uri="{FF2B5EF4-FFF2-40B4-BE49-F238E27FC236}">
              <a16:creationId xmlns:a16="http://schemas.microsoft.com/office/drawing/2014/main" id="{A8F760CD-01F3-4AA0-9655-AB3FD4AE4B78}"/>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50" name="Text Box 9">
          <a:extLst>
            <a:ext uri="{FF2B5EF4-FFF2-40B4-BE49-F238E27FC236}">
              <a16:creationId xmlns:a16="http://schemas.microsoft.com/office/drawing/2014/main" id="{21062A2E-31EB-489E-BDE5-BD1FBA323893}"/>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56881"/>
    <xdr:sp macro="" textlink="">
      <xdr:nvSpPr>
        <xdr:cNvPr id="151" name="Text Box 10">
          <a:extLst>
            <a:ext uri="{FF2B5EF4-FFF2-40B4-BE49-F238E27FC236}">
              <a16:creationId xmlns:a16="http://schemas.microsoft.com/office/drawing/2014/main" id="{6702A5E1-27C6-4CC6-8791-0837BB600FCB}"/>
            </a:ext>
          </a:extLst>
        </xdr:cNvPr>
        <xdr:cNvSpPr txBox="1">
          <a:spLocks noChangeArrowheads="1"/>
        </xdr:cNvSpPr>
      </xdr:nvSpPr>
      <xdr:spPr bwMode="auto">
        <a:xfrm>
          <a:off x="5572125" y="200863200"/>
          <a:ext cx="76200" cy="156881"/>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52" name="Text Box 4">
          <a:extLst>
            <a:ext uri="{FF2B5EF4-FFF2-40B4-BE49-F238E27FC236}">
              <a16:creationId xmlns:a16="http://schemas.microsoft.com/office/drawing/2014/main" id="{009592F4-F4EF-40C7-B061-9C568952D398}"/>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53" name="Text Box 5">
          <a:extLst>
            <a:ext uri="{FF2B5EF4-FFF2-40B4-BE49-F238E27FC236}">
              <a16:creationId xmlns:a16="http://schemas.microsoft.com/office/drawing/2014/main" id="{DFD11F27-5AC1-4CA4-9DE5-2C660C238E96}"/>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54" name="Text Box 9">
          <a:extLst>
            <a:ext uri="{FF2B5EF4-FFF2-40B4-BE49-F238E27FC236}">
              <a16:creationId xmlns:a16="http://schemas.microsoft.com/office/drawing/2014/main" id="{6FF5CF83-0B95-42DE-B58E-E586C9CC74E0}"/>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55" name="Text Box 10">
          <a:extLst>
            <a:ext uri="{FF2B5EF4-FFF2-40B4-BE49-F238E27FC236}">
              <a16:creationId xmlns:a16="http://schemas.microsoft.com/office/drawing/2014/main" id="{555FBD71-C5E2-41CE-BD03-7C83FBCB91DE}"/>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56" name="Text Box 4">
          <a:extLst>
            <a:ext uri="{FF2B5EF4-FFF2-40B4-BE49-F238E27FC236}">
              <a16:creationId xmlns:a16="http://schemas.microsoft.com/office/drawing/2014/main" id="{5B520300-9DCA-4583-9EB9-CC198209A1D6}"/>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57" name="Text Box 5">
          <a:extLst>
            <a:ext uri="{FF2B5EF4-FFF2-40B4-BE49-F238E27FC236}">
              <a16:creationId xmlns:a16="http://schemas.microsoft.com/office/drawing/2014/main" id="{6E78E866-86C3-4BA7-BEB5-80AF4D722037}"/>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58" name="Text Box 9">
          <a:extLst>
            <a:ext uri="{FF2B5EF4-FFF2-40B4-BE49-F238E27FC236}">
              <a16:creationId xmlns:a16="http://schemas.microsoft.com/office/drawing/2014/main" id="{8A3D0491-DD6F-4333-BE33-69F155FDDFEA}"/>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59" name="Text Box 10">
          <a:extLst>
            <a:ext uri="{FF2B5EF4-FFF2-40B4-BE49-F238E27FC236}">
              <a16:creationId xmlns:a16="http://schemas.microsoft.com/office/drawing/2014/main" id="{876CC39C-D97A-4BF4-808D-C119E9FC9578}"/>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60" name="Text Box 4">
          <a:extLst>
            <a:ext uri="{FF2B5EF4-FFF2-40B4-BE49-F238E27FC236}">
              <a16:creationId xmlns:a16="http://schemas.microsoft.com/office/drawing/2014/main" id="{58614476-35D6-4202-8740-D50301FB2125}"/>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61" name="Text Box 5">
          <a:extLst>
            <a:ext uri="{FF2B5EF4-FFF2-40B4-BE49-F238E27FC236}">
              <a16:creationId xmlns:a16="http://schemas.microsoft.com/office/drawing/2014/main" id="{B00F98B4-7E1B-4047-A7B7-28263E241B33}"/>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62" name="Text Box 9">
          <a:extLst>
            <a:ext uri="{FF2B5EF4-FFF2-40B4-BE49-F238E27FC236}">
              <a16:creationId xmlns:a16="http://schemas.microsoft.com/office/drawing/2014/main" id="{F0097047-CA5E-4ECA-9DE2-F2054F1BB25A}"/>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63" name="Text Box 10">
          <a:extLst>
            <a:ext uri="{FF2B5EF4-FFF2-40B4-BE49-F238E27FC236}">
              <a16:creationId xmlns:a16="http://schemas.microsoft.com/office/drawing/2014/main" id="{EF4473E7-5FA1-454A-9CAC-31F202D37616}"/>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64" name="Text Box 4">
          <a:extLst>
            <a:ext uri="{FF2B5EF4-FFF2-40B4-BE49-F238E27FC236}">
              <a16:creationId xmlns:a16="http://schemas.microsoft.com/office/drawing/2014/main" id="{2840124F-DD46-4DB1-A60B-CAE3EAF729B8}"/>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65" name="Text Box 5">
          <a:extLst>
            <a:ext uri="{FF2B5EF4-FFF2-40B4-BE49-F238E27FC236}">
              <a16:creationId xmlns:a16="http://schemas.microsoft.com/office/drawing/2014/main" id="{EBC3A64A-1C06-4042-9ED0-A3BDE6E242ED}"/>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66" name="Text Box 9">
          <a:extLst>
            <a:ext uri="{FF2B5EF4-FFF2-40B4-BE49-F238E27FC236}">
              <a16:creationId xmlns:a16="http://schemas.microsoft.com/office/drawing/2014/main" id="{22387D1F-458C-4BFD-8924-30260FE82405}"/>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67" name="Text Box 10">
          <a:extLst>
            <a:ext uri="{FF2B5EF4-FFF2-40B4-BE49-F238E27FC236}">
              <a16:creationId xmlns:a16="http://schemas.microsoft.com/office/drawing/2014/main" id="{40064FE8-0590-4C77-AB94-606D13256853}"/>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68" name="Text Box 4">
          <a:extLst>
            <a:ext uri="{FF2B5EF4-FFF2-40B4-BE49-F238E27FC236}">
              <a16:creationId xmlns:a16="http://schemas.microsoft.com/office/drawing/2014/main" id="{831298A8-51D7-409F-A74D-FB080D04AEAA}"/>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69" name="Text Box 5">
          <a:extLst>
            <a:ext uri="{FF2B5EF4-FFF2-40B4-BE49-F238E27FC236}">
              <a16:creationId xmlns:a16="http://schemas.microsoft.com/office/drawing/2014/main" id="{FC228365-3EB0-4667-95C1-36EF219654A5}"/>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70" name="Text Box 9">
          <a:extLst>
            <a:ext uri="{FF2B5EF4-FFF2-40B4-BE49-F238E27FC236}">
              <a16:creationId xmlns:a16="http://schemas.microsoft.com/office/drawing/2014/main" id="{135EF515-7986-48CC-AA49-7DAE4358EF3E}"/>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71" name="Text Box 10">
          <a:extLst>
            <a:ext uri="{FF2B5EF4-FFF2-40B4-BE49-F238E27FC236}">
              <a16:creationId xmlns:a16="http://schemas.microsoft.com/office/drawing/2014/main" id="{7CDDB2B5-A857-4CE8-8A1C-32B2FB3C18E8}"/>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72" name="Text Box 4">
          <a:extLst>
            <a:ext uri="{FF2B5EF4-FFF2-40B4-BE49-F238E27FC236}">
              <a16:creationId xmlns:a16="http://schemas.microsoft.com/office/drawing/2014/main" id="{7196A0EA-3291-4ECE-94E7-019FD4E9C4E8}"/>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73" name="Text Box 5">
          <a:extLst>
            <a:ext uri="{FF2B5EF4-FFF2-40B4-BE49-F238E27FC236}">
              <a16:creationId xmlns:a16="http://schemas.microsoft.com/office/drawing/2014/main" id="{6FEE3CE3-6FCF-498C-ACF6-F1D29E7004ED}"/>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74" name="Text Box 9">
          <a:extLst>
            <a:ext uri="{FF2B5EF4-FFF2-40B4-BE49-F238E27FC236}">
              <a16:creationId xmlns:a16="http://schemas.microsoft.com/office/drawing/2014/main" id="{E44F8539-B80B-47B5-B07F-B4F0FCE258A7}"/>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75" name="Text Box 10">
          <a:extLst>
            <a:ext uri="{FF2B5EF4-FFF2-40B4-BE49-F238E27FC236}">
              <a16:creationId xmlns:a16="http://schemas.microsoft.com/office/drawing/2014/main" id="{F077D247-B41C-41E9-A7DA-D01A8F223B53}"/>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76" name="Text Box 4">
          <a:extLst>
            <a:ext uri="{FF2B5EF4-FFF2-40B4-BE49-F238E27FC236}">
              <a16:creationId xmlns:a16="http://schemas.microsoft.com/office/drawing/2014/main" id="{DE8A2473-339B-486B-A50F-69B7BA3A81BF}"/>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77" name="Text Box 5">
          <a:extLst>
            <a:ext uri="{FF2B5EF4-FFF2-40B4-BE49-F238E27FC236}">
              <a16:creationId xmlns:a16="http://schemas.microsoft.com/office/drawing/2014/main" id="{40829FF9-83E7-487C-8839-CC1CB7934F48}"/>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78" name="Text Box 9">
          <a:extLst>
            <a:ext uri="{FF2B5EF4-FFF2-40B4-BE49-F238E27FC236}">
              <a16:creationId xmlns:a16="http://schemas.microsoft.com/office/drawing/2014/main" id="{71039CDA-88CD-46DA-8B69-5E90572DF465}"/>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79" name="Text Box 10">
          <a:extLst>
            <a:ext uri="{FF2B5EF4-FFF2-40B4-BE49-F238E27FC236}">
              <a16:creationId xmlns:a16="http://schemas.microsoft.com/office/drawing/2014/main" id="{9648CE04-5725-431E-9F50-0A7EBDEC5425}"/>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80" name="Text Box 4">
          <a:extLst>
            <a:ext uri="{FF2B5EF4-FFF2-40B4-BE49-F238E27FC236}">
              <a16:creationId xmlns:a16="http://schemas.microsoft.com/office/drawing/2014/main" id="{D400E48A-F166-401C-AF47-75BA3720D521}"/>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81" name="Text Box 5">
          <a:extLst>
            <a:ext uri="{FF2B5EF4-FFF2-40B4-BE49-F238E27FC236}">
              <a16:creationId xmlns:a16="http://schemas.microsoft.com/office/drawing/2014/main" id="{6C71046C-072B-413B-A1B1-3C9CE69F65C6}"/>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82" name="Text Box 9">
          <a:extLst>
            <a:ext uri="{FF2B5EF4-FFF2-40B4-BE49-F238E27FC236}">
              <a16:creationId xmlns:a16="http://schemas.microsoft.com/office/drawing/2014/main" id="{39A871C0-4431-4A8B-9A4B-284D7D665052}"/>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83" name="Text Box 10">
          <a:extLst>
            <a:ext uri="{FF2B5EF4-FFF2-40B4-BE49-F238E27FC236}">
              <a16:creationId xmlns:a16="http://schemas.microsoft.com/office/drawing/2014/main" id="{D4A6ABA9-F23C-4F2F-BB5E-DAA202A0B94C}"/>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84" name="Text Box 4">
          <a:extLst>
            <a:ext uri="{FF2B5EF4-FFF2-40B4-BE49-F238E27FC236}">
              <a16:creationId xmlns:a16="http://schemas.microsoft.com/office/drawing/2014/main" id="{093890DA-8C48-4688-ACCC-F72A8E4966C3}"/>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85" name="Text Box 5">
          <a:extLst>
            <a:ext uri="{FF2B5EF4-FFF2-40B4-BE49-F238E27FC236}">
              <a16:creationId xmlns:a16="http://schemas.microsoft.com/office/drawing/2014/main" id="{B21F9ECB-BEF0-44DB-B82F-DC5D9638F145}"/>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86" name="Text Box 9">
          <a:extLst>
            <a:ext uri="{FF2B5EF4-FFF2-40B4-BE49-F238E27FC236}">
              <a16:creationId xmlns:a16="http://schemas.microsoft.com/office/drawing/2014/main" id="{6A1FDAFC-0CC4-4702-8B41-65EA49E9320C}"/>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87" name="Text Box 10">
          <a:extLst>
            <a:ext uri="{FF2B5EF4-FFF2-40B4-BE49-F238E27FC236}">
              <a16:creationId xmlns:a16="http://schemas.microsoft.com/office/drawing/2014/main" id="{08392D86-2C97-4323-8868-97FCF1CF5F1B}"/>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88" name="Text Box 4">
          <a:extLst>
            <a:ext uri="{FF2B5EF4-FFF2-40B4-BE49-F238E27FC236}">
              <a16:creationId xmlns:a16="http://schemas.microsoft.com/office/drawing/2014/main" id="{02608865-C06F-4E39-AD1D-8237A3E134CD}"/>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89" name="Text Box 5">
          <a:extLst>
            <a:ext uri="{FF2B5EF4-FFF2-40B4-BE49-F238E27FC236}">
              <a16:creationId xmlns:a16="http://schemas.microsoft.com/office/drawing/2014/main" id="{CA5AFE81-87CC-46B3-9001-6059871DEB16}"/>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90" name="Text Box 9">
          <a:extLst>
            <a:ext uri="{FF2B5EF4-FFF2-40B4-BE49-F238E27FC236}">
              <a16:creationId xmlns:a16="http://schemas.microsoft.com/office/drawing/2014/main" id="{73F3085D-8199-4D99-AF0C-46021CC52F86}"/>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91" name="Text Box 10">
          <a:extLst>
            <a:ext uri="{FF2B5EF4-FFF2-40B4-BE49-F238E27FC236}">
              <a16:creationId xmlns:a16="http://schemas.microsoft.com/office/drawing/2014/main" id="{C516BF53-5315-44E6-BC51-854834618F8D}"/>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92" name="Text Box 4">
          <a:extLst>
            <a:ext uri="{FF2B5EF4-FFF2-40B4-BE49-F238E27FC236}">
              <a16:creationId xmlns:a16="http://schemas.microsoft.com/office/drawing/2014/main" id="{B2ECEC99-5BD4-4F4A-8EF7-FAE428F042BE}"/>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93" name="Text Box 5">
          <a:extLst>
            <a:ext uri="{FF2B5EF4-FFF2-40B4-BE49-F238E27FC236}">
              <a16:creationId xmlns:a16="http://schemas.microsoft.com/office/drawing/2014/main" id="{FF5BDC9F-863E-45FB-B6FB-0812D774F751}"/>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94" name="Text Box 9">
          <a:extLst>
            <a:ext uri="{FF2B5EF4-FFF2-40B4-BE49-F238E27FC236}">
              <a16:creationId xmlns:a16="http://schemas.microsoft.com/office/drawing/2014/main" id="{5DF9E718-B2F3-4358-B99D-C623097D6F2A}"/>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7"/>
    <xdr:sp macro="" textlink="">
      <xdr:nvSpPr>
        <xdr:cNvPr id="195" name="Text Box 10">
          <a:extLst>
            <a:ext uri="{FF2B5EF4-FFF2-40B4-BE49-F238E27FC236}">
              <a16:creationId xmlns:a16="http://schemas.microsoft.com/office/drawing/2014/main" id="{6C5942A2-6779-4584-AD7F-3ED15B6743DC}"/>
            </a:ext>
          </a:extLst>
        </xdr:cNvPr>
        <xdr:cNvSpPr txBox="1">
          <a:spLocks noChangeArrowheads="1"/>
        </xdr:cNvSpPr>
      </xdr:nvSpPr>
      <xdr:spPr bwMode="auto">
        <a:xfrm>
          <a:off x="5572125" y="200863200"/>
          <a:ext cx="76200" cy="148167"/>
        </a:xfrm>
        <a:prstGeom prst="rect">
          <a:avLst/>
        </a:prstGeom>
        <a:noFill/>
        <a:ln w="9525">
          <a:noFill/>
          <a:miter lim="800000"/>
          <a:headEnd/>
          <a:tailEnd/>
        </a:ln>
      </xdr:spPr>
    </xdr:sp>
    <xdr:clientData/>
  </xdr:oneCellAnchor>
  <xdr:oneCellAnchor>
    <xdr:from>
      <xdr:col>5</xdr:col>
      <xdr:colOff>0</xdr:colOff>
      <xdr:row>681</xdr:row>
      <xdr:rowOff>0</xdr:rowOff>
    </xdr:from>
    <xdr:ext cx="76200" cy="148168"/>
    <xdr:sp macro="" textlink="">
      <xdr:nvSpPr>
        <xdr:cNvPr id="196" name="Text Box 4">
          <a:extLst>
            <a:ext uri="{FF2B5EF4-FFF2-40B4-BE49-F238E27FC236}">
              <a16:creationId xmlns:a16="http://schemas.microsoft.com/office/drawing/2014/main" id="{F10838D6-3DD0-4D5E-97F8-192B485AAAD8}"/>
            </a:ext>
          </a:extLst>
        </xdr:cNvPr>
        <xdr:cNvSpPr txBox="1">
          <a:spLocks noChangeArrowheads="1"/>
        </xdr:cNvSpPr>
      </xdr:nvSpPr>
      <xdr:spPr bwMode="auto">
        <a:xfrm>
          <a:off x="5572125" y="200863200"/>
          <a:ext cx="76200" cy="148168"/>
        </a:xfrm>
        <a:prstGeom prst="rect">
          <a:avLst/>
        </a:prstGeom>
        <a:noFill/>
        <a:ln w="9525">
          <a:noFill/>
          <a:miter lim="800000"/>
          <a:headEnd/>
          <a:tailEnd/>
        </a:ln>
      </xdr:spPr>
    </xdr:sp>
    <xdr:clientData/>
  </xdr:oneCellAnchor>
  <xdr:oneCellAnchor>
    <xdr:from>
      <xdr:col>5</xdr:col>
      <xdr:colOff>0</xdr:colOff>
      <xdr:row>681</xdr:row>
      <xdr:rowOff>0</xdr:rowOff>
    </xdr:from>
    <xdr:ext cx="76200" cy="148168"/>
    <xdr:sp macro="" textlink="">
      <xdr:nvSpPr>
        <xdr:cNvPr id="197" name="Text Box 5">
          <a:extLst>
            <a:ext uri="{FF2B5EF4-FFF2-40B4-BE49-F238E27FC236}">
              <a16:creationId xmlns:a16="http://schemas.microsoft.com/office/drawing/2014/main" id="{32A7E31B-F4EC-4653-9A55-284D9C297ED5}"/>
            </a:ext>
          </a:extLst>
        </xdr:cNvPr>
        <xdr:cNvSpPr txBox="1">
          <a:spLocks noChangeArrowheads="1"/>
        </xdr:cNvSpPr>
      </xdr:nvSpPr>
      <xdr:spPr bwMode="auto">
        <a:xfrm>
          <a:off x="5572125" y="200863200"/>
          <a:ext cx="76200" cy="148168"/>
        </a:xfrm>
        <a:prstGeom prst="rect">
          <a:avLst/>
        </a:prstGeom>
        <a:noFill/>
        <a:ln w="9525">
          <a:noFill/>
          <a:miter lim="800000"/>
          <a:headEnd/>
          <a:tailEnd/>
        </a:ln>
      </xdr:spPr>
    </xdr:sp>
    <xdr:clientData/>
  </xdr:oneCellAnchor>
  <xdr:oneCellAnchor>
    <xdr:from>
      <xdr:col>5</xdr:col>
      <xdr:colOff>0</xdr:colOff>
      <xdr:row>681</xdr:row>
      <xdr:rowOff>0</xdr:rowOff>
    </xdr:from>
    <xdr:ext cx="76200" cy="148168"/>
    <xdr:sp macro="" textlink="">
      <xdr:nvSpPr>
        <xdr:cNvPr id="198" name="Text Box 9">
          <a:extLst>
            <a:ext uri="{FF2B5EF4-FFF2-40B4-BE49-F238E27FC236}">
              <a16:creationId xmlns:a16="http://schemas.microsoft.com/office/drawing/2014/main" id="{7B6C1129-CB26-4EBA-A689-9AD3BAE357AB}"/>
            </a:ext>
          </a:extLst>
        </xdr:cNvPr>
        <xdr:cNvSpPr txBox="1">
          <a:spLocks noChangeArrowheads="1"/>
        </xdr:cNvSpPr>
      </xdr:nvSpPr>
      <xdr:spPr bwMode="auto">
        <a:xfrm>
          <a:off x="5572125" y="200863200"/>
          <a:ext cx="76200" cy="148168"/>
        </a:xfrm>
        <a:prstGeom prst="rect">
          <a:avLst/>
        </a:prstGeom>
        <a:noFill/>
        <a:ln w="9525">
          <a:noFill/>
          <a:miter lim="800000"/>
          <a:headEnd/>
          <a:tailEnd/>
        </a:ln>
      </xdr:spPr>
    </xdr:sp>
    <xdr:clientData/>
  </xdr:oneCellAnchor>
  <xdr:oneCellAnchor>
    <xdr:from>
      <xdr:col>5</xdr:col>
      <xdr:colOff>0</xdr:colOff>
      <xdr:row>681</xdr:row>
      <xdr:rowOff>0</xdr:rowOff>
    </xdr:from>
    <xdr:ext cx="76200" cy="148168"/>
    <xdr:sp macro="" textlink="">
      <xdr:nvSpPr>
        <xdr:cNvPr id="199" name="Text Box 10">
          <a:extLst>
            <a:ext uri="{FF2B5EF4-FFF2-40B4-BE49-F238E27FC236}">
              <a16:creationId xmlns:a16="http://schemas.microsoft.com/office/drawing/2014/main" id="{D3ABF2AB-DD10-487B-9D8A-0CFDDACE45B3}"/>
            </a:ext>
          </a:extLst>
        </xdr:cNvPr>
        <xdr:cNvSpPr txBox="1">
          <a:spLocks noChangeArrowheads="1"/>
        </xdr:cNvSpPr>
      </xdr:nvSpPr>
      <xdr:spPr bwMode="auto">
        <a:xfrm>
          <a:off x="5572125" y="200863200"/>
          <a:ext cx="76200" cy="148168"/>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200" name="Text Box 4">
          <a:extLst>
            <a:ext uri="{FF2B5EF4-FFF2-40B4-BE49-F238E27FC236}">
              <a16:creationId xmlns:a16="http://schemas.microsoft.com/office/drawing/2014/main" id="{0F94F8C7-FB63-4313-BFC6-8E629BF9F9CA}"/>
            </a:ext>
          </a:extLst>
        </xdr:cNvPr>
        <xdr:cNvSpPr txBox="1">
          <a:spLocks noChangeArrowheads="1"/>
        </xdr:cNvSpPr>
      </xdr:nvSpPr>
      <xdr:spPr bwMode="auto">
        <a:xfrm>
          <a:off x="5667375" y="1654302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201" name="Text Box 5">
          <a:extLst>
            <a:ext uri="{FF2B5EF4-FFF2-40B4-BE49-F238E27FC236}">
              <a16:creationId xmlns:a16="http://schemas.microsoft.com/office/drawing/2014/main" id="{1D7B9F3B-2A57-4625-8A65-97D85E628A02}"/>
            </a:ext>
          </a:extLst>
        </xdr:cNvPr>
        <xdr:cNvSpPr txBox="1">
          <a:spLocks noChangeArrowheads="1"/>
        </xdr:cNvSpPr>
      </xdr:nvSpPr>
      <xdr:spPr bwMode="auto">
        <a:xfrm>
          <a:off x="5667375" y="1654302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202" name="Text Box 9">
          <a:extLst>
            <a:ext uri="{FF2B5EF4-FFF2-40B4-BE49-F238E27FC236}">
              <a16:creationId xmlns:a16="http://schemas.microsoft.com/office/drawing/2014/main" id="{75F4BFB7-F35B-4124-A8FA-279C9DF7B6F1}"/>
            </a:ext>
          </a:extLst>
        </xdr:cNvPr>
        <xdr:cNvSpPr txBox="1">
          <a:spLocks noChangeArrowheads="1"/>
        </xdr:cNvSpPr>
      </xdr:nvSpPr>
      <xdr:spPr bwMode="auto">
        <a:xfrm>
          <a:off x="5667375" y="1654302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203" name="Text Box 10">
          <a:extLst>
            <a:ext uri="{FF2B5EF4-FFF2-40B4-BE49-F238E27FC236}">
              <a16:creationId xmlns:a16="http://schemas.microsoft.com/office/drawing/2014/main" id="{D6F4BEA1-AD04-42A0-BF27-1544A0E1EC0B}"/>
            </a:ext>
          </a:extLst>
        </xdr:cNvPr>
        <xdr:cNvSpPr txBox="1">
          <a:spLocks noChangeArrowheads="1"/>
        </xdr:cNvSpPr>
      </xdr:nvSpPr>
      <xdr:spPr bwMode="auto">
        <a:xfrm>
          <a:off x="5667375" y="165430200"/>
          <a:ext cx="76200" cy="152401"/>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04" name="Text Box 4">
          <a:extLst>
            <a:ext uri="{FF2B5EF4-FFF2-40B4-BE49-F238E27FC236}">
              <a16:creationId xmlns:a16="http://schemas.microsoft.com/office/drawing/2014/main" id="{4DB4557B-9559-4D73-B196-EBD57A5B67F2}"/>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05" name="Text Box 5">
          <a:extLst>
            <a:ext uri="{FF2B5EF4-FFF2-40B4-BE49-F238E27FC236}">
              <a16:creationId xmlns:a16="http://schemas.microsoft.com/office/drawing/2014/main" id="{5A659799-3E85-48E6-A096-763AA7DCF6A9}"/>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06" name="Text Box 9">
          <a:extLst>
            <a:ext uri="{FF2B5EF4-FFF2-40B4-BE49-F238E27FC236}">
              <a16:creationId xmlns:a16="http://schemas.microsoft.com/office/drawing/2014/main" id="{5B295A46-369D-407A-A306-106A010EFA1C}"/>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07" name="Text Box 10">
          <a:extLst>
            <a:ext uri="{FF2B5EF4-FFF2-40B4-BE49-F238E27FC236}">
              <a16:creationId xmlns:a16="http://schemas.microsoft.com/office/drawing/2014/main" id="{6FD845AD-1DC1-4002-B6FB-77FDC10AC3B0}"/>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08" name="Text Box 4">
          <a:extLst>
            <a:ext uri="{FF2B5EF4-FFF2-40B4-BE49-F238E27FC236}">
              <a16:creationId xmlns:a16="http://schemas.microsoft.com/office/drawing/2014/main" id="{A2140451-2718-43AF-A872-1ED5A37FCF74}"/>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09" name="Text Box 5">
          <a:extLst>
            <a:ext uri="{FF2B5EF4-FFF2-40B4-BE49-F238E27FC236}">
              <a16:creationId xmlns:a16="http://schemas.microsoft.com/office/drawing/2014/main" id="{7206ACD0-E299-48C0-B9B9-B607B71BEB5B}"/>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10" name="Text Box 9">
          <a:extLst>
            <a:ext uri="{FF2B5EF4-FFF2-40B4-BE49-F238E27FC236}">
              <a16:creationId xmlns:a16="http://schemas.microsoft.com/office/drawing/2014/main" id="{15BB6DC2-F973-4B75-B50D-1A950D94972A}"/>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11" name="Text Box 4">
          <a:extLst>
            <a:ext uri="{FF2B5EF4-FFF2-40B4-BE49-F238E27FC236}">
              <a16:creationId xmlns:a16="http://schemas.microsoft.com/office/drawing/2014/main" id="{BF523D10-37A0-468D-B7B4-2853C16B721A}"/>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12" name="Text Box 5">
          <a:extLst>
            <a:ext uri="{FF2B5EF4-FFF2-40B4-BE49-F238E27FC236}">
              <a16:creationId xmlns:a16="http://schemas.microsoft.com/office/drawing/2014/main" id="{EE40D4EB-1F89-4F99-93DA-EC0A4BABF46C}"/>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13" name="Text Box 9">
          <a:extLst>
            <a:ext uri="{FF2B5EF4-FFF2-40B4-BE49-F238E27FC236}">
              <a16:creationId xmlns:a16="http://schemas.microsoft.com/office/drawing/2014/main" id="{B6400382-0A47-4453-B024-DB2B3EB4C1DB}"/>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14" name="Text Box 10">
          <a:extLst>
            <a:ext uri="{FF2B5EF4-FFF2-40B4-BE49-F238E27FC236}">
              <a16:creationId xmlns:a16="http://schemas.microsoft.com/office/drawing/2014/main" id="{6633BF35-5738-475E-BCEB-14B73D0A898C}"/>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15" name="Text Box 4">
          <a:extLst>
            <a:ext uri="{FF2B5EF4-FFF2-40B4-BE49-F238E27FC236}">
              <a16:creationId xmlns:a16="http://schemas.microsoft.com/office/drawing/2014/main" id="{130AE3A2-2682-477E-A4CB-0F6E9995D899}"/>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16" name="Text Box 5">
          <a:extLst>
            <a:ext uri="{FF2B5EF4-FFF2-40B4-BE49-F238E27FC236}">
              <a16:creationId xmlns:a16="http://schemas.microsoft.com/office/drawing/2014/main" id="{F803B9B2-33D5-46C0-A5C2-0A17373CD4A9}"/>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17" name="Text Box 9">
          <a:extLst>
            <a:ext uri="{FF2B5EF4-FFF2-40B4-BE49-F238E27FC236}">
              <a16:creationId xmlns:a16="http://schemas.microsoft.com/office/drawing/2014/main" id="{AD7CDD6C-8D12-43DC-8797-FAA82B4F16E6}"/>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18" name="Text Box 4">
          <a:extLst>
            <a:ext uri="{FF2B5EF4-FFF2-40B4-BE49-F238E27FC236}">
              <a16:creationId xmlns:a16="http://schemas.microsoft.com/office/drawing/2014/main" id="{E9F0F75C-4224-45FF-9392-C29C0CC09904}"/>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19" name="Text Box 5">
          <a:extLst>
            <a:ext uri="{FF2B5EF4-FFF2-40B4-BE49-F238E27FC236}">
              <a16:creationId xmlns:a16="http://schemas.microsoft.com/office/drawing/2014/main" id="{23A9095E-B65A-49E7-9004-76BA5201A7DC}"/>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20" name="Text Box 9">
          <a:extLst>
            <a:ext uri="{FF2B5EF4-FFF2-40B4-BE49-F238E27FC236}">
              <a16:creationId xmlns:a16="http://schemas.microsoft.com/office/drawing/2014/main" id="{47C6FD21-65E8-4DDD-B56F-E2142AF20131}"/>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21" name="Text Box 4">
          <a:extLst>
            <a:ext uri="{FF2B5EF4-FFF2-40B4-BE49-F238E27FC236}">
              <a16:creationId xmlns:a16="http://schemas.microsoft.com/office/drawing/2014/main" id="{CF601C85-D5DB-4C17-AC88-800DEB21BD1A}"/>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22" name="Text Box 4">
          <a:extLst>
            <a:ext uri="{FF2B5EF4-FFF2-40B4-BE49-F238E27FC236}">
              <a16:creationId xmlns:a16="http://schemas.microsoft.com/office/drawing/2014/main" id="{A9F7B9C0-CCC4-4025-8237-7D7B48481B5C}"/>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23" name="Text Box 4">
          <a:extLst>
            <a:ext uri="{FF2B5EF4-FFF2-40B4-BE49-F238E27FC236}">
              <a16:creationId xmlns:a16="http://schemas.microsoft.com/office/drawing/2014/main" id="{B9BC3BC8-14DD-4612-8316-3640880E835A}"/>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24" name="Text Box 5">
          <a:extLst>
            <a:ext uri="{FF2B5EF4-FFF2-40B4-BE49-F238E27FC236}">
              <a16:creationId xmlns:a16="http://schemas.microsoft.com/office/drawing/2014/main" id="{80561F28-2F68-4349-8F04-32F69D1B641D}"/>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25" name="Text Box 9">
          <a:extLst>
            <a:ext uri="{FF2B5EF4-FFF2-40B4-BE49-F238E27FC236}">
              <a16:creationId xmlns:a16="http://schemas.microsoft.com/office/drawing/2014/main" id="{D62B47C1-C774-460F-AA6A-493E2F8C894D}"/>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26" name="Text Box 10">
          <a:extLst>
            <a:ext uri="{FF2B5EF4-FFF2-40B4-BE49-F238E27FC236}">
              <a16:creationId xmlns:a16="http://schemas.microsoft.com/office/drawing/2014/main" id="{72D381E1-1314-4565-832D-B0309179854D}"/>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27" name="Text Box 4">
          <a:extLst>
            <a:ext uri="{FF2B5EF4-FFF2-40B4-BE49-F238E27FC236}">
              <a16:creationId xmlns:a16="http://schemas.microsoft.com/office/drawing/2014/main" id="{04237508-3847-4599-B280-8917499D0FDE}"/>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28" name="Text Box 5">
          <a:extLst>
            <a:ext uri="{FF2B5EF4-FFF2-40B4-BE49-F238E27FC236}">
              <a16:creationId xmlns:a16="http://schemas.microsoft.com/office/drawing/2014/main" id="{D23FB844-6E30-446C-8261-9D3747C2119F}"/>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29" name="Text Box 9">
          <a:extLst>
            <a:ext uri="{FF2B5EF4-FFF2-40B4-BE49-F238E27FC236}">
              <a16:creationId xmlns:a16="http://schemas.microsoft.com/office/drawing/2014/main" id="{F4DFCE2D-5959-4E0E-B780-23718A4FAD2C}"/>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30" name="Text Box 10">
          <a:extLst>
            <a:ext uri="{FF2B5EF4-FFF2-40B4-BE49-F238E27FC236}">
              <a16:creationId xmlns:a16="http://schemas.microsoft.com/office/drawing/2014/main" id="{4C30B51A-E36A-40C3-9F54-B3789C170B85}"/>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31" name="Text Box 4">
          <a:extLst>
            <a:ext uri="{FF2B5EF4-FFF2-40B4-BE49-F238E27FC236}">
              <a16:creationId xmlns:a16="http://schemas.microsoft.com/office/drawing/2014/main" id="{B9DA57EF-D1BD-4E4D-B536-425A93760126}"/>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32" name="Text Box 5">
          <a:extLst>
            <a:ext uri="{FF2B5EF4-FFF2-40B4-BE49-F238E27FC236}">
              <a16:creationId xmlns:a16="http://schemas.microsoft.com/office/drawing/2014/main" id="{800E8712-1E0C-4D07-9C85-49EEF927F6B3}"/>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33" name="Text Box 9">
          <a:extLst>
            <a:ext uri="{FF2B5EF4-FFF2-40B4-BE49-F238E27FC236}">
              <a16:creationId xmlns:a16="http://schemas.microsoft.com/office/drawing/2014/main" id="{C45A12B5-EEB9-4865-87E4-D05469CEA88E}"/>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34" name="Text Box 10">
          <a:extLst>
            <a:ext uri="{FF2B5EF4-FFF2-40B4-BE49-F238E27FC236}">
              <a16:creationId xmlns:a16="http://schemas.microsoft.com/office/drawing/2014/main" id="{423450D4-551C-4917-918D-25DD3E4806E1}"/>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35" name="Text Box 4">
          <a:extLst>
            <a:ext uri="{FF2B5EF4-FFF2-40B4-BE49-F238E27FC236}">
              <a16:creationId xmlns:a16="http://schemas.microsoft.com/office/drawing/2014/main" id="{B5C1FA09-765B-466D-BEDD-892E4682E722}"/>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36" name="Text Box 5">
          <a:extLst>
            <a:ext uri="{FF2B5EF4-FFF2-40B4-BE49-F238E27FC236}">
              <a16:creationId xmlns:a16="http://schemas.microsoft.com/office/drawing/2014/main" id="{B1F754A1-5012-423B-885A-3401553B548D}"/>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37" name="Text Box 9">
          <a:extLst>
            <a:ext uri="{FF2B5EF4-FFF2-40B4-BE49-F238E27FC236}">
              <a16:creationId xmlns:a16="http://schemas.microsoft.com/office/drawing/2014/main" id="{BD0FD946-732E-49A6-8D74-2AAC2C016ADB}"/>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38" name="Text Box 10">
          <a:extLst>
            <a:ext uri="{FF2B5EF4-FFF2-40B4-BE49-F238E27FC236}">
              <a16:creationId xmlns:a16="http://schemas.microsoft.com/office/drawing/2014/main" id="{8EA9685E-A8FD-40CB-BE05-ED0BF64ECC60}"/>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39" name="Text Box 4">
          <a:extLst>
            <a:ext uri="{FF2B5EF4-FFF2-40B4-BE49-F238E27FC236}">
              <a16:creationId xmlns:a16="http://schemas.microsoft.com/office/drawing/2014/main" id="{6F2B0586-C177-4C66-ADF2-B6B00ED4166F}"/>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40" name="Text Box 5">
          <a:extLst>
            <a:ext uri="{FF2B5EF4-FFF2-40B4-BE49-F238E27FC236}">
              <a16:creationId xmlns:a16="http://schemas.microsoft.com/office/drawing/2014/main" id="{0E63DFA7-C4A7-435E-B7C7-19C42A84FC8B}"/>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41" name="Text Box 9">
          <a:extLst>
            <a:ext uri="{FF2B5EF4-FFF2-40B4-BE49-F238E27FC236}">
              <a16:creationId xmlns:a16="http://schemas.microsoft.com/office/drawing/2014/main" id="{F139F052-B137-4411-950D-7728FF1D4D0A}"/>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42" name="Text Box 10">
          <a:extLst>
            <a:ext uri="{FF2B5EF4-FFF2-40B4-BE49-F238E27FC236}">
              <a16:creationId xmlns:a16="http://schemas.microsoft.com/office/drawing/2014/main" id="{22B7D8C3-C4A5-495F-A512-E754019DE340}"/>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43" name="Text Box 4">
          <a:extLst>
            <a:ext uri="{FF2B5EF4-FFF2-40B4-BE49-F238E27FC236}">
              <a16:creationId xmlns:a16="http://schemas.microsoft.com/office/drawing/2014/main" id="{6B3E1AC4-3DF3-40B1-8F85-245E42F3F78B}"/>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44" name="Text Box 5">
          <a:extLst>
            <a:ext uri="{FF2B5EF4-FFF2-40B4-BE49-F238E27FC236}">
              <a16:creationId xmlns:a16="http://schemas.microsoft.com/office/drawing/2014/main" id="{EFB7F102-F052-4F8D-92CC-4072486D35EB}"/>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45" name="Text Box 9">
          <a:extLst>
            <a:ext uri="{FF2B5EF4-FFF2-40B4-BE49-F238E27FC236}">
              <a16:creationId xmlns:a16="http://schemas.microsoft.com/office/drawing/2014/main" id="{BBEB34CE-42EA-44CE-98DE-EC97CD985533}"/>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46" name="Text Box 10">
          <a:extLst>
            <a:ext uri="{FF2B5EF4-FFF2-40B4-BE49-F238E27FC236}">
              <a16:creationId xmlns:a16="http://schemas.microsoft.com/office/drawing/2014/main" id="{E9449F6E-9EA7-48A5-A51F-D16EEE277337}"/>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47" name="Text Box 4">
          <a:extLst>
            <a:ext uri="{FF2B5EF4-FFF2-40B4-BE49-F238E27FC236}">
              <a16:creationId xmlns:a16="http://schemas.microsoft.com/office/drawing/2014/main" id="{C3924ED1-4CC4-493E-A817-455439317C8A}"/>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48" name="Text Box 5">
          <a:extLst>
            <a:ext uri="{FF2B5EF4-FFF2-40B4-BE49-F238E27FC236}">
              <a16:creationId xmlns:a16="http://schemas.microsoft.com/office/drawing/2014/main" id="{A9C43A38-4420-411F-B587-23FAE1AE9773}"/>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49" name="Text Box 9">
          <a:extLst>
            <a:ext uri="{FF2B5EF4-FFF2-40B4-BE49-F238E27FC236}">
              <a16:creationId xmlns:a16="http://schemas.microsoft.com/office/drawing/2014/main" id="{0F096BA9-A9B1-4F94-B087-892112243DA5}"/>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56881"/>
    <xdr:sp macro="" textlink="">
      <xdr:nvSpPr>
        <xdr:cNvPr id="250" name="Text Box 10">
          <a:extLst>
            <a:ext uri="{FF2B5EF4-FFF2-40B4-BE49-F238E27FC236}">
              <a16:creationId xmlns:a16="http://schemas.microsoft.com/office/drawing/2014/main" id="{D5B80075-627A-420A-A24B-F1E3A22C6335}"/>
            </a:ext>
          </a:extLst>
        </xdr:cNvPr>
        <xdr:cNvSpPr txBox="1">
          <a:spLocks noChangeArrowheads="1"/>
        </xdr:cNvSpPr>
      </xdr:nvSpPr>
      <xdr:spPr bwMode="auto">
        <a:xfrm>
          <a:off x="5667375" y="200863200"/>
          <a:ext cx="76200" cy="156881"/>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51" name="Text Box 4">
          <a:extLst>
            <a:ext uri="{FF2B5EF4-FFF2-40B4-BE49-F238E27FC236}">
              <a16:creationId xmlns:a16="http://schemas.microsoft.com/office/drawing/2014/main" id="{72F0A091-4253-4AEC-999D-186B5D14CD94}"/>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52" name="Text Box 5">
          <a:extLst>
            <a:ext uri="{FF2B5EF4-FFF2-40B4-BE49-F238E27FC236}">
              <a16:creationId xmlns:a16="http://schemas.microsoft.com/office/drawing/2014/main" id="{08D479B1-11C8-42AC-81AD-9412FB133C32}"/>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53" name="Text Box 9">
          <a:extLst>
            <a:ext uri="{FF2B5EF4-FFF2-40B4-BE49-F238E27FC236}">
              <a16:creationId xmlns:a16="http://schemas.microsoft.com/office/drawing/2014/main" id="{2435C9F0-BCF3-4069-92F4-4B13C5318621}"/>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54" name="Text Box 10">
          <a:extLst>
            <a:ext uri="{FF2B5EF4-FFF2-40B4-BE49-F238E27FC236}">
              <a16:creationId xmlns:a16="http://schemas.microsoft.com/office/drawing/2014/main" id="{20EA3D56-F767-44F7-B7E5-F870D5F02590}"/>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55" name="Text Box 4">
          <a:extLst>
            <a:ext uri="{FF2B5EF4-FFF2-40B4-BE49-F238E27FC236}">
              <a16:creationId xmlns:a16="http://schemas.microsoft.com/office/drawing/2014/main" id="{5E97EB35-28BA-44C6-9F9D-697105C70FB5}"/>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56" name="Text Box 5">
          <a:extLst>
            <a:ext uri="{FF2B5EF4-FFF2-40B4-BE49-F238E27FC236}">
              <a16:creationId xmlns:a16="http://schemas.microsoft.com/office/drawing/2014/main" id="{2B2CDBD6-BC1E-4D1A-A3CB-20EF9EF98913}"/>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57" name="Text Box 9">
          <a:extLst>
            <a:ext uri="{FF2B5EF4-FFF2-40B4-BE49-F238E27FC236}">
              <a16:creationId xmlns:a16="http://schemas.microsoft.com/office/drawing/2014/main" id="{16FB9098-1CB1-4788-A8F5-DE3D27CBEBC5}"/>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58" name="Text Box 10">
          <a:extLst>
            <a:ext uri="{FF2B5EF4-FFF2-40B4-BE49-F238E27FC236}">
              <a16:creationId xmlns:a16="http://schemas.microsoft.com/office/drawing/2014/main" id="{FA8EF775-EF50-4783-A43A-23FA8BF25D22}"/>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59" name="Text Box 4">
          <a:extLst>
            <a:ext uri="{FF2B5EF4-FFF2-40B4-BE49-F238E27FC236}">
              <a16:creationId xmlns:a16="http://schemas.microsoft.com/office/drawing/2014/main" id="{A5DEA5A6-EF83-49DB-A4E5-30D029426A4B}"/>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60" name="Text Box 5">
          <a:extLst>
            <a:ext uri="{FF2B5EF4-FFF2-40B4-BE49-F238E27FC236}">
              <a16:creationId xmlns:a16="http://schemas.microsoft.com/office/drawing/2014/main" id="{4C671573-CC05-4CBD-933F-335B659106EE}"/>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61" name="Text Box 9">
          <a:extLst>
            <a:ext uri="{FF2B5EF4-FFF2-40B4-BE49-F238E27FC236}">
              <a16:creationId xmlns:a16="http://schemas.microsoft.com/office/drawing/2014/main" id="{038185DF-BD82-47FF-991A-65714BEDE6F0}"/>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62" name="Text Box 10">
          <a:extLst>
            <a:ext uri="{FF2B5EF4-FFF2-40B4-BE49-F238E27FC236}">
              <a16:creationId xmlns:a16="http://schemas.microsoft.com/office/drawing/2014/main" id="{458430A2-23A3-45C8-B1BA-A485C3A55FF1}"/>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63" name="Text Box 4">
          <a:extLst>
            <a:ext uri="{FF2B5EF4-FFF2-40B4-BE49-F238E27FC236}">
              <a16:creationId xmlns:a16="http://schemas.microsoft.com/office/drawing/2014/main" id="{91E8EEC8-62D2-4FEB-9B5E-DBA8230B7792}"/>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64" name="Text Box 5">
          <a:extLst>
            <a:ext uri="{FF2B5EF4-FFF2-40B4-BE49-F238E27FC236}">
              <a16:creationId xmlns:a16="http://schemas.microsoft.com/office/drawing/2014/main" id="{B7E092BD-7AB5-4FEA-9913-03580C8BA8BA}"/>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65" name="Text Box 9">
          <a:extLst>
            <a:ext uri="{FF2B5EF4-FFF2-40B4-BE49-F238E27FC236}">
              <a16:creationId xmlns:a16="http://schemas.microsoft.com/office/drawing/2014/main" id="{9E63CA4C-6EED-4722-BCC9-0F41243B93E9}"/>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66" name="Text Box 10">
          <a:extLst>
            <a:ext uri="{FF2B5EF4-FFF2-40B4-BE49-F238E27FC236}">
              <a16:creationId xmlns:a16="http://schemas.microsoft.com/office/drawing/2014/main" id="{230E55B4-E0EE-458E-B3A5-D5F16FFB927B}"/>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67" name="Text Box 4">
          <a:extLst>
            <a:ext uri="{FF2B5EF4-FFF2-40B4-BE49-F238E27FC236}">
              <a16:creationId xmlns:a16="http://schemas.microsoft.com/office/drawing/2014/main" id="{C55AD6C3-39CF-42F2-AC0C-882C95AF8FCA}"/>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68" name="Text Box 5">
          <a:extLst>
            <a:ext uri="{FF2B5EF4-FFF2-40B4-BE49-F238E27FC236}">
              <a16:creationId xmlns:a16="http://schemas.microsoft.com/office/drawing/2014/main" id="{2DF1C60C-CDC0-44EF-9D6A-AAB48D15CDF6}"/>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69" name="Text Box 9">
          <a:extLst>
            <a:ext uri="{FF2B5EF4-FFF2-40B4-BE49-F238E27FC236}">
              <a16:creationId xmlns:a16="http://schemas.microsoft.com/office/drawing/2014/main" id="{D8730856-5FA7-4486-AD5C-D7EE0517808D}"/>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70" name="Text Box 10">
          <a:extLst>
            <a:ext uri="{FF2B5EF4-FFF2-40B4-BE49-F238E27FC236}">
              <a16:creationId xmlns:a16="http://schemas.microsoft.com/office/drawing/2014/main" id="{21B7E61E-AEF3-4912-86B3-CB14C6A1D802}"/>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71" name="Text Box 4">
          <a:extLst>
            <a:ext uri="{FF2B5EF4-FFF2-40B4-BE49-F238E27FC236}">
              <a16:creationId xmlns:a16="http://schemas.microsoft.com/office/drawing/2014/main" id="{10E12ECF-39CC-4609-8C20-36CC66221C99}"/>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72" name="Text Box 5">
          <a:extLst>
            <a:ext uri="{FF2B5EF4-FFF2-40B4-BE49-F238E27FC236}">
              <a16:creationId xmlns:a16="http://schemas.microsoft.com/office/drawing/2014/main" id="{F1BD50A7-1C95-40F9-B058-86BFC1EEEEDF}"/>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73" name="Text Box 9">
          <a:extLst>
            <a:ext uri="{FF2B5EF4-FFF2-40B4-BE49-F238E27FC236}">
              <a16:creationId xmlns:a16="http://schemas.microsoft.com/office/drawing/2014/main" id="{90FFB3EC-B90D-4A78-B080-508DE77C597F}"/>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74" name="Text Box 10">
          <a:extLst>
            <a:ext uri="{FF2B5EF4-FFF2-40B4-BE49-F238E27FC236}">
              <a16:creationId xmlns:a16="http://schemas.microsoft.com/office/drawing/2014/main" id="{323F6CB0-7E72-429F-887A-BBB91DD3D916}"/>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75" name="Text Box 4">
          <a:extLst>
            <a:ext uri="{FF2B5EF4-FFF2-40B4-BE49-F238E27FC236}">
              <a16:creationId xmlns:a16="http://schemas.microsoft.com/office/drawing/2014/main" id="{F6AAE76E-CB2F-4850-AB90-65AD13F62B43}"/>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76" name="Text Box 5">
          <a:extLst>
            <a:ext uri="{FF2B5EF4-FFF2-40B4-BE49-F238E27FC236}">
              <a16:creationId xmlns:a16="http://schemas.microsoft.com/office/drawing/2014/main" id="{AB560480-722A-49EE-AF8F-2C0416E49E7D}"/>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77" name="Text Box 9">
          <a:extLst>
            <a:ext uri="{FF2B5EF4-FFF2-40B4-BE49-F238E27FC236}">
              <a16:creationId xmlns:a16="http://schemas.microsoft.com/office/drawing/2014/main" id="{4B863740-84E5-4195-9F68-8765E4702154}"/>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78" name="Text Box 10">
          <a:extLst>
            <a:ext uri="{FF2B5EF4-FFF2-40B4-BE49-F238E27FC236}">
              <a16:creationId xmlns:a16="http://schemas.microsoft.com/office/drawing/2014/main" id="{7A3072F2-9013-42B1-AF3C-CE002FA22524}"/>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79" name="Text Box 4">
          <a:extLst>
            <a:ext uri="{FF2B5EF4-FFF2-40B4-BE49-F238E27FC236}">
              <a16:creationId xmlns:a16="http://schemas.microsoft.com/office/drawing/2014/main" id="{BBA7C94B-235C-4272-9289-F7706A668E0E}"/>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80" name="Text Box 5">
          <a:extLst>
            <a:ext uri="{FF2B5EF4-FFF2-40B4-BE49-F238E27FC236}">
              <a16:creationId xmlns:a16="http://schemas.microsoft.com/office/drawing/2014/main" id="{AF0084E0-4F4E-4C4C-B2FA-26B5BAD58D23}"/>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81" name="Text Box 9">
          <a:extLst>
            <a:ext uri="{FF2B5EF4-FFF2-40B4-BE49-F238E27FC236}">
              <a16:creationId xmlns:a16="http://schemas.microsoft.com/office/drawing/2014/main" id="{55157D7B-B04A-4846-ACE2-9090A383A7DA}"/>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82" name="Text Box 10">
          <a:extLst>
            <a:ext uri="{FF2B5EF4-FFF2-40B4-BE49-F238E27FC236}">
              <a16:creationId xmlns:a16="http://schemas.microsoft.com/office/drawing/2014/main" id="{04E010C8-5797-4EF9-BE1E-75CE6885AB9C}"/>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83" name="Text Box 4">
          <a:extLst>
            <a:ext uri="{FF2B5EF4-FFF2-40B4-BE49-F238E27FC236}">
              <a16:creationId xmlns:a16="http://schemas.microsoft.com/office/drawing/2014/main" id="{F147C41E-913D-4E95-B8E6-365EC8F6DBE0}"/>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84" name="Text Box 5">
          <a:extLst>
            <a:ext uri="{FF2B5EF4-FFF2-40B4-BE49-F238E27FC236}">
              <a16:creationId xmlns:a16="http://schemas.microsoft.com/office/drawing/2014/main" id="{E62978CE-112B-4FAB-B895-1A6F39AF6977}"/>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85" name="Text Box 9">
          <a:extLst>
            <a:ext uri="{FF2B5EF4-FFF2-40B4-BE49-F238E27FC236}">
              <a16:creationId xmlns:a16="http://schemas.microsoft.com/office/drawing/2014/main" id="{6AF45C01-482F-4604-99BE-CF4D0C43062D}"/>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86" name="Text Box 10">
          <a:extLst>
            <a:ext uri="{FF2B5EF4-FFF2-40B4-BE49-F238E27FC236}">
              <a16:creationId xmlns:a16="http://schemas.microsoft.com/office/drawing/2014/main" id="{DCBA7EB2-7FB6-4A5C-A21D-8ACF0F3613AB}"/>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87" name="Text Box 4">
          <a:extLst>
            <a:ext uri="{FF2B5EF4-FFF2-40B4-BE49-F238E27FC236}">
              <a16:creationId xmlns:a16="http://schemas.microsoft.com/office/drawing/2014/main" id="{865EE0D6-3895-447D-ADFF-FA43F27903A2}"/>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88" name="Text Box 5">
          <a:extLst>
            <a:ext uri="{FF2B5EF4-FFF2-40B4-BE49-F238E27FC236}">
              <a16:creationId xmlns:a16="http://schemas.microsoft.com/office/drawing/2014/main" id="{EEB6C35D-26DA-4AF6-A49F-B41714A81B09}"/>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89" name="Text Box 9">
          <a:extLst>
            <a:ext uri="{FF2B5EF4-FFF2-40B4-BE49-F238E27FC236}">
              <a16:creationId xmlns:a16="http://schemas.microsoft.com/office/drawing/2014/main" id="{303507D3-CCF1-475F-AEDF-07FF594E54CB}"/>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90" name="Text Box 10">
          <a:extLst>
            <a:ext uri="{FF2B5EF4-FFF2-40B4-BE49-F238E27FC236}">
              <a16:creationId xmlns:a16="http://schemas.microsoft.com/office/drawing/2014/main" id="{7AB7FA35-A8F7-47DC-A41E-5556BEA35794}"/>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91" name="Text Box 4">
          <a:extLst>
            <a:ext uri="{FF2B5EF4-FFF2-40B4-BE49-F238E27FC236}">
              <a16:creationId xmlns:a16="http://schemas.microsoft.com/office/drawing/2014/main" id="{7614A4A6-ADE0-4857-A05A-85FEF16FD631}"/>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92" name="Text Box 5">
          <a:extLst>
            <a:ext uri="{FF2B5EF4-FFF2-40B4-BE49-F238E27FC236}">
              <a16:creationId xmlns:a16="http://schemas.microsoft.com/office/drawing/2014/main" id="{10FEEC84-A8F8-4016-82A1-6DE4EC39BD59}"/>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93" name="Text Box 9">
          <a:extLst>
            <a:ext uri="{FF2B5EF4-FFF2-40B4-BE49-F238E27FC236}">
              <a16:creationId xmlns:a16="http://schemas.microsoft.com/office/drawing/2014/main" id="{A0653C34-5383-45AD-826E-5191FEE80DA3}"/>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7"/>
    <xdr:sp macro="" textlink="">
      <xdr:nvSpPr>
        <xdr:cNvPr id="294" name="Text Box 10">
          <a:extLst>
            <a:ext uri="{FF2B5EF4-FFF2-40B4-BE49-F238E27FC236}">
              <a16:creationId xmlns:a16="http://schemas.microsoft.com/office/drawing/2014/main" id="{32D485A1-0D6F-4A9B-86A7-DD46BD01B9E6}"/>
            </a:ext>
          </a:extLst>
        </xdr:cNvPr>
        <xdr:cNvSpPr txBox="1">
          <a:spLocks noChangeArrowheads="1"/>
        </xdr:cNvSpPr>
      </xdr:nvSpPr>
      <xdr:spPr bwMode="auto">
        <a:xfrm>
          <a:off x="5667375" y="200863200"/>
          <a:ext cx="76200" cy="148167"/>
        </a:xfrm>
        <a:prstGeom prst="rect">
          <a:avLst/>
        </a:prstGeom>
        <a:noFill/>
        <a:ln w="9525">
          <a:noFill/>
          <a:miter lim="800000"/>
          <a:headEnd/>
          <a:tailEnd/>
        </a:ln>
      </xdr:spPr>
    </xdr:sp>
    <xdr:clientData/>
  </xdr:oneCellAnchor>
  <xdr:oneCellAnchor>
    <xdr:from>
      <xdr:col>6</xdr:col>
      <xdr:colOff>0</xdr:colOff>
      <xdr:row>681</xdr:row>
      <xdr:rowOff>0</xdr:rowOff>
    </xdr:from>
    <xdr:ext cx="76200" cy="148168"/>
    <xdr:sp macro="" textlink="">
      <xdr:nvSpPr>
        <xdr:cNvPr id="295" name="Text Box 4">
          <a:extLst>
            <a:ext uri="{FF2B5EF4-FFF2-40B4-BE49-F238E27FC236}">
              <a16:creationId xmlns:a16="http://schemas.microsoft.com/office/drawing/2014/main" id="{E756ED24-7A68-4A98-9255-4DDED5B246C3}"/>
            </a:ext>
          </a:extLst>
        </xdr:cNvPr>
        <xdr:cNvSpPr txBox="1">
          <a:spLocks noChangeArrowheads="1"/>
        </xdr:cNvSpPr>
      </xdr:nvSpPr>
      <xdr:spPr bwMode="auto">
        <a:xfrm>
          <a:off x="5667375" y="200863200"/>
          <a:ext cx="76200" cy="148168"/>
        </a:xfrm>
        <a:prstGeom prst="rect">
          <a:avLst/>
        </a:prstGeom>
        <a:noFill/>
        <a:ln w="9525">
          <a:noFill/>
          <a:miter lim="800000"/>
          <a:headEnd/>
          <a:tailEnd/>
        </a:ln>
      </xdr:spPr>
    </xdr:sp>
    <xdr:clientData/>
  </xdr:oneCellAnchor>
  <xdr:oneCellAnchor>
    <xdr:from>
      <xdr:col>6</xdr:col>
      <xdr:colOff>0</xdr:colOff>
      <xdr:row>681</xdr:row>
      <xdr:rowOff>0</xdr:rowOff>
    </xdr:from>
    <xdr:ext cx="76200" cy="148168"/>
    <xdr:sp macro="" textlink="">
      <xdr:nvSpPr>
        <xdr:cNvPr id="296" name="Text Box 5">
          <a:extLst>
            <a:ext uri="{FF2B5EF4-FFF2-40B4-BE49-F238E27FC236}">
              <a16:creationId xmlns:a16="http://schemas.microsoft.com/office/drawing/2014/main" id="{CE6E3F4E-B6E7-42D2-8B03-657B87847EEE}"/>
            </a:ext>
          </a:extLst>
        </xdr:cNvPr>
        <xdr:cNvSpPr txBox="1">
          <a:spLocks noChangeArrowheads="1"/>
        </xdr:cNvSpPr>
      </xdr:nvSpPr>
      <xdr:spPr bwMode="auto">
        <a:xfrm>
          <a:off x="5667375" y="200863200"/>
          <a:ext cx="76200" cy="148168"/>
        </a:xfrm>
        <a:prstGeom prst="rect">
          <a:avLst/>
        </a:prstGeom>
        <a:noFill/>
        <a:ln w="9525">
          <a:noFill/>
          <a:miter lim="800000"/>
          <a:headEnd/>
          <a:tailEnd/>
        </a:ln>
      </xdr:spPr>
    </xdr:sp>
    <xdr:clientData/>
  </xdr:oneCellAnchor>
  <xdr:oneCellAnchor>
    <xdr:from>
      <xdr:col>6</xdr:col>
      <xdr:colOff>0</xdr:colOff>
      <xdr:row>681</xdr:row>
      <xdr:rowOff>0</xdr:rowOff>
    </xdr:from>
    <xdr:ext cx="76200" cy="148168"/>
    <xdr:sp macro="" textlink="">
      <xdr:nvSpPr>
        <xdr:cNvPr id="297" name="Text Box 9">
          <a:extLst>
            <a:ext uri="{FF2B5EF4-FFF2-40B4-BE49-F238E27FC236}">
              <a16:creationId xmlns:a16="http://schemas.microsoft.com/office/drawing/2014/main" id="{2495C080-03E8-45EA-BC48-F667F406E7E9}"/>
            </a:ext>
          </a:extLst>
        </xdr:cNvPr>
        <xdr:cNvSpPr txBox="1">
          <a:spLocks noChangeArrowheads="1"/>
        </xdr:cNvSpPr>
      </xdr:nvSpPr>
      <xdr:spPr bwMode="auto">
        <a:xfrm>
          <a:off x="5667375" y="200863200"/>
          <a:ext cx="76200" cy="148168"/>
        </a:xfrm>
        <a:prstGeom prst="rect">
          <a:avLst/>
        </a:prstGeom>
        <a:noFill/>
        <a:ln w="9525">
          <a:noFill/>
          <a:miter lim="800000"/>
          <a:headEnd/>
          <a:tailEnd/>
        </a:ln>
      </xdr:spPr>
    </xdr:sp>
    <xdr:clientData/>
  </xdr:oneCellAnchor>
  <xdr:oneCellAnchor>
    <xdr:from>
      <xdr:col>6</xdr:col>
      <xdr:colOff>0</xdr:colOff>
      <xdr:row>681</xdr:row>
      <xdr:rowOff>0</xdr:rowOff>
    </xdr:from>
    <xdr:ext cx="76200" cy="148168"/>
    <xdr:sp macro="" textlink="">
      <xdr:nvSpPr>
        <xdr:cNvPr id="298" name="Text Box 10">
          <a:extLst>
            <a:ext uri="{FF2B5EF4-FFF2-40B4-BE49-F238E27FC236}">
              <a16:creationId xmlns:a16="http://schemas.microsoft.com/office/drawing/2014/main" id="{A452603B-A5BF-4597-BE84-AB879F3A10B2}"/>
            </a:ext>
          </a:extLst>
        </xdr:cNvPr>
        <xdr:cNvSpPr txBox="1">
          <a:spLocks noChangeArrowheads="1"/>
        </xdr:cNvSpPr>
      </xdr:nvSpPr>
      <xdr:spPr bwMode="auto">
        <a:xfrm>
          <a:off x="5667375" y="200863200"/>
          <a:ext cx="76200" cy="148168"/>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299" name="Text Box 4">
          <a:extLst>
            <a:ext uri="{FF2B5EF4-FFF2-40B4-BE49-F238E27FC236}">
              <a16:creationId xmlns:a16="http://schemas.microsoft.com/office/drawing/2014/main" id="{D896C9B5-1DB2-4AA8-960F-F8FA20537565}"/>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00" name="Text Box 5">
          <a:extLst>
            <a:ext uri="{FF2B5EF4-FFF2-40B4-BE49-F238E27FC236}">
              <a16:creationId xmlns:a16="http://schemas.microsoft.com/office/drawing/2014/main" id="{960424E3-C78C-46F1-9F12-D4E3379B0357}"/>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01" name="Text Box 9">
          <a:extLst>
            <a:ext uri="{FF2B5EF4-FFF2-40B4-BE49-F238E27FC236}">
              <a16:creationId xmlns:a16="http://schemas.microsoft.com/office/drawing/2014/main" id="{833201AC-AC79-44CE-86C6-D82FAB14EB5D}"/>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02" name="Text Box 10">
          <a:extLst>
            <a:ext uri="{FF2B5EF4-FFF2-40B4-BE49-F238E27FC236}">
              <a16:creationId xmlns:a16="http://schemas.microsoft.com/office/drawing/2014/main" id="{1208710E-5AE5-4E91-9D4F-614C2349A32F}"/>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03" name="Text Box 4">
          <a:extLst>
            <a:ext uri="{FF2B5EF4-FFF2-40B4-BE49-F238E27FC236}">
              <a16:creationId xmlns:a16="http://schemas.microsoft.com/office/drawing/2014/main" id="{9F41FD72-2FF8-464D-A7AF-A3F5DE1495C5}"/>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04" name="Text Box 5">
          <a:extLst>
            <a:ext uri="{FF2B5EF4-FFF2-40B4-BE49-F238E27FC236}">
              <a16:creationId xmlns:a16="http://schemas.microsoft.com/office/drawing/2014/main" id="{8CBD1BE9-02F7-4EEA-AE72-1B013E3AA651}"/>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05" name="Text Box 9">
          <a:extLst>
            <a:ext uri="{FF2B5EF4-FFF2-40B4-BE49-F238E27FC236}">
              <a16:creationId xmlns:a16="http://schemas.microsoft.com/office/drawing/2014/main" id="{7BD4D32A-8E2E-410B-A036-E51482FB9588}"/>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06" name="Text Box 4">
          <a:extLst>
            <a:ext uri="{FF2B5EF4-FFF2-40B4-BE49-F238E27FC236}">
              <a16:creationId xmlns:a16="http://schemas.microsoft.com/office/drawing/2014/main" id="{C59771E0-AA6C-46F4-B8EE-357AA8969999}"/>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07" name="Text Box 5">
          <a:extLst>
            <a:ext uri="{FF2B5EF4-FFF2-40B4-BE49-F238E27FC236}">
              <a16:creationId xmlns:a16="http://schemas.microsoft.com/office/drawing/2014/main" id="{8F7BF00B-524B-4D51-8D5F-D30A74486580}"/>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08" name="Text Box 9">
          <a:extLst>
            <a:ext uri="{FF2B5EF4-FFF2-40B4-BE49-F238E27FC236}">
              <a16:creationId xmlns:a16="http://schemas.microsoft.com/office/drawing/2014/main" id="{B51A4161-4C18-4DF4-8CDF-9539474EC5F2}"/>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09" name="Text Box 10">
          <a:extLst>
            <a:ext uri="{FF2B5EF4-FFF2-40B4-BE49-F238E27FC236}">
              <a16:creationId xmlns:a16="http://schemas.microsoft.com/office/drawing/2014/main" id="{69648E1A-B564-4530-9C6C-FA93490A08A3}"/>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10" name="Text Box 4">
          <a:extLst>
            <a:ext uri="{FF2B5EF4-FFF2-40B4-BE49-F238E27FC236}">
              <a16:creationId xmlns:a16="http://schemas.microsoft.com/office/drawing/2014/main" id="{9CCE82D3-BB01-4D89-BF05-BD01E5261AA3}"/>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11" name="Text Box 5">
          <a:extLst>
            <a:ext uri="{FF2B5EF4-FFF2-40B4-BE49-F238E27FC236}">
              <a16:creationId xmlns:a16="http://schemas.microsoft.com/office/drawing/2014/main" id="{ECFAB42B-61A3-416F-A3C5-B5273FE4550F}"/>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12" name="Text Box 9">
          <a:extLst>
            <a:ext uri="{FF2B5EF4-FFF2-40B4-BE49-F238E27FC236}">
              <a16:creationId xmlns:a16="http://schemas.microsoft.com/office/drawing/2014/main" id="{E5D7CF58-469C-4F12-BE7D-1CDEFC59DB7F}"/>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13" name="Text Box 4">
          <a:extLst>
            <a:ext uri="{FF2B5EF4-FFF2-40B4-BE49-F238E27FC236}">
              <a16:creationId xmlns:a16="http://schemas.microsoft.com/office/drawing/2014/main" id="{0BBF1E8F-CC78-4F8D-83DA-580CB329938F}"/>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14" name="Text Box 5">
          <a:extLst>
            <a:ext uri="{FF2B5EF4-FFF2-40B4-BE49-F238E27FC236}">
              <a16:creationId xmlns:a16="http://schemas.microsoft.com/office/drawing/2014/main" id="{D22BB9B5-1925-4F8F-8A6B-22B2DE27B656}"/>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15" name="Text Box 9">
          <a:extLst>
            <a:ext uri="{FF2B5EF4-FFF2-40B4-BE49-F238E27FC236}">
              <a16:creationId xmlns:a16="http://schemas.microsoft.com/office/drawing/2014/main" id="{4C52ACF2-6C84-40C1-AE7B-06C7581DD7C9}"/>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16" name="Text Box 4">
          <a:extLst>
            <a:ext uri="{FF2B5EF4-FFF2-40B4-BE49-F238E27FC236}">
              <a16:creationId xmlns:a16="http://schemas.microsoft.com/office/drawing/2014/main" id="{5E60DF07-4434-4DA3-BD84-4B7E125AB394}"/>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17" name="Text Box 4">
          <a:extLst>
            <a:ext uri="{FF2B5EF4-FFF2-40B4-BE49-F238E27FC236}">
              <a16:creationId xmlns:a16="http://schemas.microsoft.com/office/drawing/2014/main" id="{75E5A473-364D-4EB8-AF69-D97086D4DA52}"/>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18" name="Text Box 4">
          <a:extLst>
            <a:ext uri="{FF2B5EF4-FFF2-40B4-BE49-F238E27FC236}">
              <a16:creationId xmlns:a16="http://schemas.microsoft.com/office/drawing/2014/main" id="{1063B25B-8C58-4A84-A733-54C07E0A9EF7}"/>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19" name="Text Box 5">
          <a:extLst>
            <a:ext uri="{FF2B5EF4-FFF2-40B4-BE49-F238E27FC236}">
              <a16:creationId xmlns:a16="http://schemas.microsoft.com/office/drawing/2014/main" id="{4EE92A68-A49B-441C-80F7-FFE65A5988D5}"/>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20" name="Text Box 9">
          <a:extLst>
            <a:ext uri="{FF2B5EF4-FFF2-40B4-BE49-F238E27FC236}">
              <a16:creationId xmlns:a16="http://schemas.microsoft.com/office/drawing/2014/main" id="{7597BBD2-13C3-4891-BBF2-792C7B0C81B1}"/>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21" name="Text Box 10">
          <a:extLst>
            <a:ext uri="{FF2B5EF4-FFF2-40B4-BE49-F238E27FC236}">
              <a16:creationId xmlns:a16="http://schemas.microsoft.com/office/drawing/2014/main" id="{D58CDB3B-53F6-49B5-887A-F1078E06AF20}"/>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22" name="Text Box 4">
          <a:extLst>
            <a:ext uri="{FF2B5EF4-FFF2-40B4-BE49-F238E27FC236}">
              <a16:creationId xmlns:a16="http://schemas.microsoft.com/office/drawing/2014/main" id="{EEB59D7C-B3C2-46FB-BD35-F61BC1934E79}"/>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23" name="Text Box 5">
          <a:extLst>
            <a:ext uri="{FF2B5EF4-FFF2-40B4-BE49-F238E27FC236}">
              <a16:creationId xmlns:a16="http://schemas.microsoft.com/office/drawing/2014/main" id="{2BCB2A64-0D41-4649-AD5F-009B884BE405}"/>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24" name="Text Box 9">
          <a:extLst>
            <a:ext uri="{FF2B5EF4-FFF2-40B4-BE49-F238E27FC236}">
              <a16:creationId xmlns:a16="http://schemas.microsoft.com/office/drawing/2014/main" id="{26B5222E-C73A-4AFE-A5A1-408589663076}"/>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25" name="Text Box 10">
          <a:extLst>
            <a:ext uri="{FF2B5EF4-FFF2-40B4-BE49-F238E27FC236}">
              <a16:creationId xmlns:a16="http://schemas.microsoft.com/office/drawing/2014/main" id="{AF0233C1-2A4F-4EEE-8094-9E0F3770DDF4}"/>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26" name="Text Box 4">
          <a:extLst>
            <a:ext uri="{FF2B5EF4-FFF2-40B4-BE49-F238E27FC236}">
              <a16:creationId xmlns:a16="http://schemas.microsoft.com/office/drawing/2014/main" id="{61623F21-1040-44EF-A8FD-08B63B7B7DA0}"/>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27" name="Text Box 5">
          <a:extLst>
            <a:ext uri="{FF2B5EF4-FFF2-40B4-BE49-F238E27FC236}">
              <a16:creationId xmlns:a16="http://schemas.microsoft.com/office/drawing/2014/main" id="{3367A7B4-C122-4C6C-858D-9545A9770464}"/>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28" name="Text Box 9">
          <a:extLst>
            <a:ext uri="{FF2B5EF4-FFF2-40B4-BE49-F238E27FC236}">
              <a16:creationId xmlns:a16="http://schemas.microsoft.com/office/drawing/2014/main" id="{502B82F2-9444-433C-B995-79F21FB4DE8B}"/>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29" name="Text Box 10">
          <a:extLst>
            <a:ext uri="{FF2B5EF4-FFF2-40B4-BE49-F238E27FC236}">
              <a16:creationId xmlns:a16="http://schemas.microsoft.com/office/drawing/2014/main" id="{F6014408-BF63-481E-8637-B1FCA2D28D3D}"/>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30" name="Text Box 4">
          <a:extLst>
            <a:ext uri="{FF2B5EF4-FFF2-40B4-BE49-F238E27FC236}">
              <a16:creationId xmlns:a16="http://schemas.microsoft.com/office/drawing/2014/main" id="{93C2C4CE-5B16-48C4-9FC6-C4BB7FDA19B9}"/>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31" name="Text Box 5">
          <a:extLst>
            <a:ext uri="{FF2B5EF4-FFF2-40B4-BE49-F238E27FC236}">
              <a16:creationId xmlns:a16="http://schemas.microsoft.com/office/drawing/2014/main" id="{14211DCE-F73D-4DD5-BB8B-1602F6002C01}"/>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32" name="Text Box 9">
          <a:extLst>
            <a:ext uri="{FF2B5EF4-FFF2-40B4-BE49-F238E27FC236}">
              <a16:creationId xmlns:a16="http://schemas.microsoft.com/office/drawing/2014/main" id="{55C596C5-762B-4097-94F0-216DF7F44AC2}"/>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33" name="Text Box 10">
          <a:extLst>
            <a:ext uri="{FF2B5EF4-FFF2-40B4-BE49-F238E27FC236}">
              <a16:creationId xmlns:a16="http://schemas.microsoft.com/office/drawing/2014/main" id="{881D0B8A-E85B-47EC-8A88-AD128AC4668E}"/>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34" name="Text Box 4">
          <a:extLst>
            <a:ext uri="{FF2B5EF4-FFF2-40B4-BE49-F238E27FC236}">
              <a16:creationId xmlns:a16="http://schemas.microsoft.com/office/drawing/2014/main" id="{7F07742F-8046-4105-9850-1D2045258DEC}"/>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35" name="Text Box 5">
          <a:extLst>
            <a:ext uri="{FF2B5EF4-FFF2-40B4-BE49-F238E27FC236}">
              <a16:creationId xmlns:a16="http://schemas.microsoft.com/office/drawing/2014/main" id="{FD913016-6E66-48A2-AD9A-CD20BA9FF3D6}"/>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36" name="Text Box 9">
          <a:extLst>
            <a:ext uri="{FF2B5EF4-FFF2-40B4-BE49-F238E27FC236}">
              <a16:creationId xmlns:a16="http://schemas.microsoft.com/office/drawing/2014/main" id="{4498F7C0-2C99-4516-A95B-14CB6B989A1E}"/>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37" name="Text Box 10">
          <a:extLst>
            <a:ext uri="{FF2B5EF4-FFF2-40B4-BE49-F238E27FC236}">
              <a16:creationId xmlns:a16="http://schemas.microsoft.com/office/drawing/2014/main" id="{FFC8D961-DBA1-48BE-A9A9-314EB3838993}"/>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38" name="Text Box 4">
          <a:extLst>
            <a:ext uri="{FF2B5EF4-FFF2-40B4-BE49-F238E27FC236}">
              <a16:creationId xmlns:a16="http://schemas.microsoft.com/office/drawing/2014/main" id="{48499E32-BD71-45F3-9FBB-707D62BFB0B2}"/>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39" name="Text Box 5">
          <a:extLst>
            <a:ext uri="{FF2B5EF4-FFF2-40B4-BE49-F238E27FC236}">
              <a16:creationId xmlns:a16="http://schemas.microsoft.com/office/drawing/2014/main" id="{71ED4730-64C3-4932-966A-17E8FF0192DA}"/>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40" name="Text Box 9">
          <a:extLst>
            <a:ext uri="{FF2B5EF4-FFF2-40B4-BE49-F238E27FC236}">
              <a16:creationId xmlns:a16="http://schemas.microsoft.com/office/drawing/2014/main" id="{3CCA4DB4-F1AD-4E65-BEB5-4CB00177AC3F}"/>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41" name="Text Box 10">
          <a:extLst>
            <a:ext uri="{FF2B5EF4-FFF2-40B4-BE49-F238E27FC236}">
              <a16:creationId xmlns:a16="http://schemas.microsoft.com/office/drawing/2014/main" id="{2044CCD3-CE8F-4114-B85A-DEB5D90BAB9C}"/>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42" name="Text Box 4">
          <a:extLst>
            <a:ext uri="{FF2B5EF4-FFF2-40B4-BE49-F238E27FC236}">
              <a16:creationId xmlns:a16="http://schemas.microsoft.com/office/drawing/2014/main" id="{4CBBE861-BDE6-47D7-BCBC-FA28EF166B0E}"/>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43" name="Text Box 5">
          <a:extLst>
            <a:ext uri="{FF2B5EF4-FFF2-40B4-BE49-F238E27FC236}">
              <a16:creationId xmlns:a16="http://schemas.microsoft.com/office/drawing/2014/main" id="{E2C458E7-A474-4806-859B-A874EED14F06}"/>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44" name="Text Box 9">
          <a:extLst>
            <a:ext uri="{FF2B5EF4-FFF2-40B4-BE49-F238E27FC236}">
              <a16:creationId xmlns:a16="http://schemas.microsoft.com/office/drawing/2014/main" id="{E372210B-B01C-4431-BDCE-4607F1C8264A}"/>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56881"/>
    <xdr:sp macro="" textlink="">
      <xdr:nvSpPr>
        <xdr:cNvPr id="345" name="Text Box 10">
          <a:extLst>
            <a:ext uri="{FF2B5EF4-FFF2-40B4-BE49-F238E27FC236}">
              <a16:creationId xmlns:a16="http://schemas.microsoft.com/office/drawing/2014/main" id="{DBE2351A-713B-4124-BF92-449E6475A5B5}"/>
            </a:ext>
          </a:extLst>
        </xdr:cNvPr>
        <xdr:cNvSpPr txBox="1">
          <a:spLocks noChangeArrowheads="1"/>
        </xdr:cNvSpPr>
      </xdr:nvSpPr>
      <xdr:spPr bwMode="auto">
        <a:xfrm>
          <a:off x="5572125" y="186461400"/>
          <a:ext cx="76200" cy="156881"/>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46" name="Text Box 4">
          <a:extLst>
            <a:ext uri="{FF2B5EF4-FFF2-40B4-BE49-F238E27FC236}">
              <a16:creationId xmlns:a16="http://schemas.microsoft.com/office/drawing/2014/main" id="{A5F0BB2E-DC34-428B-943E-BF8B6C2894CC}"/>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47" name="Text Box 5">
          <a:extLst>
            <a:ext uri="{FF2B5EF4-FFF2-40B4-BE49-F238E27FC236}">
              <a16:creationId xmlns:a16="http://schemas.microsoft.com/office/drawing/2014/main" id="{1D286349-3BCA-4C19-B93F-DF45309BC3EA}"/>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48" name="Text Box 9">
          <a:extLst>
            <a:ext uri="{FF2B5EF4-FFF2-40B4-BE49-F238E27FC236}">
              <a16:creationId xmlns:a16="http://schemas.microsoft.com/office/drawing/2014/main" id="{16677B0A-80FF-41B0-99CB-08DBAC271663}"/>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49" name="Text Box 10">
          <a:extLst>
            <a:ext uri="{FF2B5EF4-FFF2-40B4-BE49-F238E27FC236}">
              <a16:creationId xmlns:a16="http://schemas.microsoft.com/office/drawing/2014/main" id="{4E5D45A6-EA9F-4EA3-A986-388C9CA46F83}"/>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50" name="Text Box 4">
          <a:extLst>
            <a:ext uri="{FF2B5EF4-FFF2-40B4-BE49-F238E27FC236}">
              <a16:creationId xmlns:a16="http://schemas.microsoft.com/office/drawing/2014/main" id="{C672D480-1869-49C0-AD44-116B9CA16CEF}"/>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51" name="Text Box 5">
          <a:extLst>
            <a:ext uri="{FF2B5EF4-FFF2-40B4-BE49-F238E27FC236}">
              <a16:creationId xmlns:a16="http://schemas.microsoft.com/office/drawing/2014/main" id="{4FC63D21-A9D4-4035-B9B2-89FBC83DB4B4}"/>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52" name="Text Box 9">
          <a:extLst>
            <a:ext uri="{FF2B5EF4-FFF2-40B4-BE49-F238E27FC236}">
              <a16:creationId xmlns:a16="http://schemas.microsoft.com/office/drawing/2014/main" id="{55D14635-BEAE-4EAC-AA9A-9FD4E75DDDC0}"/>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53" name="Text Box 10">
          <a:extLst>
            <a:ext uri="{FF2B5EF4-FFF2-40B4-BE49-F238E27FC236}">
              <a16:creationId xmlns:a16="http://schemas.microsoft.com/office/drawing/2014/main" id="{0F056B15-81D2-4A9F-8282-A6BB74A1F94C}"/>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54" name="Text Box 4">
          <a:extLst>
            <a:ext uri="{FF2B5EF4-FFF2-40B4-BE49-F238E27FC236}">
              <a16:creationId xmlns:a16="http://schemas.microsoft.com/office/drawing/2014/main" id="{27FA5EC6-111F-4072-BB33-909D9F0B4A3F}"/>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55" name="Text Box 5">
          <a:extLst>
            <a:ext uri="{FF2B5EF4-FFF2-40B4-BE49-F238E27FC236}">
              <a16:creationId xmlns:a16="http://schemas.microsoft.com/office/drawing/2014/main" id="{23A9D234-D663-496E-90F6-9B1913987114}"/>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56" name="Text Box 9">
          <a:extLst>
            <a:ext uri="{FF2B5EF4-FFF2-40B4-BE49-F238E27FC236}">
              <a16:creationId xmlns:a16="http://schemas.microsoft.com/office/drawing/2014/main" id="{64E31B85-B8D6-4A15-9C53-D0A5F1882FEA}"/>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57" name="Text Box 10">
          <a:extLst>
            <a:ext uri="{FF2B5EF4-FFF2-40B4-BE49-F238E27FC236}">
              <a16:creationId xmlns:a16="http://schemas.microsoft.com/office/drawing/2014/main" id="{7EFF3C39-6459-47B1-9A4C-DF2A1177913E}"/>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58" name="Text Box 4">
          <a:extLst>
            <a:ext uri="{FF2B5EF4-FFF2-40B4-BE49-F238E27FC236}">
              <a16:creationId xmlns:a16="http://schemas.microsoft.com/office/drawing/2014/main" id="{41AF0C0B-3131-4508-8234-F01613381EA0}"/>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59" name="Text Box 5">
          <a:extLst>
            <a:ext uri="{FF2B5EF4-FFF2-40B4-BE49-F238E27FC236}">
              <a16:creationId xmlns:a16="http://schemas.microsoft.com/office/drawing/2014/main" id="{D3DFD7DC-AA87-4CDE-A5DC-C1B0ACF8631F}"/>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60" name="Text Box 9">
          <a:extLst>
            <a:ext uri="{FF2B5EF4-FFF2-40B4-BE49-F238E27FC236}">
              <a16:creationId xmlns:a16="http://schemas.microsoft.com/office/drawing/2014/main" id="{89EA7D5A-2187-422F-8942-6816DF4C2DBF}"/>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61" name="Text Box 10">
          <a:extLst>
            <a:ext uri="{FF2B5EF4-FFF2-40B4-BE49-F238E27FC236}">
              <a16:creationId xmlns:a16="http://schemas.microsoft.com/office/drawing/2014/main" id="{6FBF5131-1976-40EA-9E1E-36D8C3074A5E}"/>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62" name="Text Box 4">
          <a:extLst>
            <a:ext uri="{FF2B5EF4-FFF2-40B4-BE49-F238E27FC236}">
              <a16:creationId xmlns:a16="http://schemas.microsoft.com/office/drawing/2014/main" id="{626B24F6-5E76-4871-8205-4F45987A2FD7}"/>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63" name="Text Box 5">
          <a:extLst>
            <a:ext uri="{FF2B5EF4-FFF2-40B4-BE49-F238E27FC236}">
              <a16:creationId xmlns:a16="http://schemas.microsoft.com/office/drawing/2014/main" id="{5F44793E-8625-4D27-A27C-E04B1C9A9FA5}"/>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64" name="Text Box 9">
          <a:extLst>
            <a:ext uri="{FF2B5EF4-FFF2-40B4-BE49-F238E27FC236}">
              <a16:creationId xmlns:a16="http://schemas.microsoft.com/office/drawing/2014/main" id="{E5471C03-F208-43E6-BA86-CDD6612A6B3F}"/>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65" name="Text Box 10">
          <a:extLst>
            <a:ext uri="{FF2B5EF4-FFF2-40B4-BE49-F238E27FC236}">
              <a16:creationId xmlns:a16="http://schemas.microsoft.com/office/drawing/2014/main" id="{54B07EE8-C131-48F6-8702-F3D7C87CD7FA}"/>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66" name="Text Box 4">
          <a:extLst>
            <a:ext uri="{FF2B5EF4-FFF2-40B4-BE49-F238E27FC236}">
              <a16:creationId xmlns:a16="http://schemas.microsoft.com/office/drawing/2014/main" id="{5BB53209-9678-4212-BEE1-7D9B636FFC3B}"/>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67" name="Text Box 5">
          <a:extLst>
            <a:ext uri="{FF2B5EF4-FFF2-40B4-BE49-F238E27FC236}">
              <a16:creationId xmlns:a16="http://schemas.microsoft.com/office/drawing/2014/main" id="{1580B845-BBA6-4575-8FB1-B513599F92C7}"/>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68" name="Text Box 9">
          <a:extLst>
            <a:ext uri="{FF2B5EF4-FFF2-40B4-BE49-F238E27FC236}">
              <a16:creationId xmlns:a16="http://schemas.microsoft.com/office/drawing/2014/main" id="{C1EDA17C-3E59-4EF7-ACF7-3EDFC7D17208}"/>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69" name="Text Box 10">
          <a:extLst>
            <a:ext uri="{FF2B5EF4-FFF2-40B4-BE49-F238E27FC236}">
              <a16:creationId xmlns:a16="http://schemas.microsoft.com/office/drawing/2014/main" id="{EC92B243-89EC-47CD-8043-670C0C03197B}"/>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70" name="Text Box 4">
          <a:extLst>
            <a:ext uri="{FF2B5EF4-FFF2-40B4-BE49-F238E27FC236}">
              <a16:creationId xmlns:a16="http://schemas.microsoft.com/office/drawing/2014/main" id="{D65BCF8E-C9CC-40B6-883D-155E99D31C1A}"/>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71" name="Text Box 5">
          <a:extLst>
            <a:ext uri="{FF2B5EF4-FFF2-40B4-BE49-F238E27FC236}">
              <a16:creationId xmlns:a16="http://schemas.microsoft.com/office/drawing/2014/main" id="{38E343B3-F290-4839-AFE4-0029EDFF9D67}"/>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72" name="Text Box 9">
          <a:extLst>
            <a:ext uri="{FF2B5EF4-FFF2-40B4-BE49-F238E27FC236}">
              <a16:creationId xmlns:a16="http://schemas.microsoft.com/office/drawing/2014/main" id="{7D4980DC-76C4-4AF9-A733-CBB7267625C3}"/>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73" name="Text Box 10">
          <a:extLst>
            <a:ext uri="{FF2B5EF4-FFF2-40B4-BE49-F238E27FC236}">
              <a16:creationId xmlns:a16="http://schemas.microsoft.com/office/drawing/2014/main" id="{9271AFA0-E0A9-4C82-B3F6-B09E5FCE362B}"/>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74" name="Text Box 4">
          <a:extLst>
            <a:ext uri="{FF2B5EF4-FFF2-40B4-BE49-F238E27FC236}">
              <a16:creationId xmlns:a16="http://schemas.microsoft.com/office/drawing/2014/main" id="{0D3C4C9E-F65C-48D9-BC51-B43815F3FD38}"/>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75" name="Text Box 5">
          <a:extLst>
            <a:ext uri="{FF2B5EF4-FFF2-40B4-BE49-F238E27FC236}">
              <a16:creationId xmlns:a16="http://schemas.microsoft.com/office/drawing/2014/main" id="{7B0771AD-2D10-4C99-8A5A-CDB838F6E08F}"/>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76" name="Text Box 9">
          <a:extLst>
            <a:ext uri="{FF2B5EF4-FFF2-40B4-BE49-F238E27FC236}">
              <a16:creationId xmlns:a16="http://schemas.microsoft.com/office/drawing/2014/main" id="{25F46AAA-737F-453D-BF52-F9510AF02B6F}"/>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77" name="Text Box 10">
          <a:extLst>
            <a:ext uri="{FF2B5EF4-FFF2-40B4-BE49-F238E27FC236}">
              <a16:creationId xmlns:a16="http://schemas.microsoft.com/office/drawing/2014/main" id="{2D0B2FE1-08AD-44DF-A043-35517979B1B9}"/>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78" name="Text Box 4">
          <a:extLst>
            <a:ext uri="{FF2B5EF4-FFF2-40B4-BE49-F238E27FC236}">
              <a16:creationId xmlns:a16="http://schemas.microsoft.com/office/drawing/2014/main" id="{D77A83DA-9145-4BCB-A3F4-F321835B08A7}"/>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79" name="Text Box 5">
          <a:extLst>
            <a:ext uri="{FF2B5EF4-FFF2-40B4-BE49-F238E27FC236}">
              <a16:creationId xmlns:a16="http://schemas.microsoft.com/office/drawing/2014/main" id="{D6B742D2-44C4-4D26-A43F-7327FC30F30F}"/>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80" name="Text Box 9">
          <a:extLst>
            <a:ext uri="{FF2B5EF4-FFF2-40B4-BE49-F238E27FC236}">
              <a16:creationId xmlns:a16="http://schemas.microsoft.com/office/drawing/2014/main" id="{C7E487AC-2098-4E63-8752-528482F4056E}"/>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81" name="Text Box 10">
          <a:extLst>
            <a:ext uri="{FF2B5EF4-FFF2-40B4-BE49-F238E27FC236}">
              <a16:creationId xmlns:a16="http://schemas.microsoft.com/office/drawing/2014/main" id="{A0A52431-7033-4A42-BA10-3596E474CB9B}"/>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82" name="Text Box 4">
          <a:extLst>
            <a:ext uri="{FF2B5EF4-FFF2-40B4-BE49-F238E27FC236}">
              <a16:creationId xmlns:a16="http://schemas.microsoft.com/office/drawing/2014/main" id="{327783A1-E568-4815-8F02-F3C97C5A2E11}"/>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83" name="Text Box 5">
          <a:extLst>
            <a:ext uri="{FF2B5EF4-FFF2-40B4-BE49-F238E27FC236}">
              <a16:creationId xmlns:a16="http://schemas.microsoft.com/office/drawing/2014/main" id="{95F7AAAF-D9E8-4459-98F0-F970FE537CC4}"/>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84" name="Text Box 9">
          <a:extLst>
            <a:ext uri="{FF2B5EF4-FFF2-40B4-BE49-F238E27FC236}">
              <a16:creationId xmlns:a16="http://schemas.microsoft.com/office/drawing/2014/main" id="{CE494AD7-8318-45DB-AF9A-3B373E6EEC7F}"/>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85" name="Text Box 10">
          <a:extLst>
            <a:ext uri="{FF2B5EF4-FFF2-40B4-BE49-F238E27FC236}">
              <a16:creationId xmlns:a16="http://schemas.microsoft.com/office/drawing/2014/main" id="{18D93981-27C9-450E-8A10-3232CE22ADE8}"/>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86" name="Text Box 4">
          <a:extLst>
            <a:ext uri="{FF2B5EF4-FFF2-40B4-BE49-F238E27FC236}">
              <a16:creationId xmlns:a16="http://schemas.microsoft.com/office/drawing/2014/main" id="{53CCF3A8-16FC-4E79-8666-14557E92EC41}"/>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87" name="Text Box 5">
          <a:extLst>
            <a:ext uri="{FF2B5EF4-FFF2-40B4-BE49-F238E27FC236}">
              <a16:creationId xmlns:a16="http://schemas.microsoft.com/office/drawing/2014/main" id="{07466BB7-EC0A-48BA-ACB3-56F46DFDD4F5}"/>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88" name="Text Box 9">
          <a:extLst>
            <a:ext uri="{FF2B5EF4-FFF2-40B4-BE49-F238E27FC236}">
              <a16:creationId xmlns:a16="http://schemas.microsoft.com/office/drawing/2014/main" id="{990E03C4-1EF4-4DBE-9B14-F20320AA5E31}"/>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7"/>
    <xdr:sp macro="" textlink="">
      <xdr:nvSpPr>
        <xdr:cNvPr id="389" name="Text Box 10">
          <a:extLst>
            <a:ext uri="{FF2B5EF4-FFF2-40B4-BE49-F238E27FC236}">
              <a16:creationId xmlns:a16="http://schemas.microsoft.com/office/drawing/2014/main" id="{2B9F48BA-90F5-4BDD-8D53-A7D3F3C29496}"/>
            </a:ext>
          </a:extLst>
        </xdr:cNvPr>
        <xdr:cNvSpPr txBox="1">
          <a:spLocks noChangeArrowheads="1"/>
        </xdr:cNvSpPr>
      </xdr:nvSpPr>
      <xdr:spPr bwMode="auto">
        <a:xfrm>
          <a:off x="5572125" y="186461400"/>
          <a:ext cx="76200" cy="148167"/>
        </a:xfrm>
        <a:prstGeom prst="rect">
          <a:avLst/>
        </a:prstGeom>
        <a:noFill/>
        <a:ln w="9525">
          <a:noFill/>
          <a:miter lim="800000"/>
          <a:headEnd/>
          <a:tailEnd/>
        </a:ln>
      </xdr:spPr>
    </xdr:sp>
    <xdr:clientData/>
  </xdr:oneCellAnchor>
  <xdr:oneCellAnchor>
    <xdr:from>
      <xdr:col>5</xdr:col>
      <xdr:colOff>0</xdr:colOff>
      <xdr:row>628</xdr:row>
      <xdr:rowOff>0</xdr:rowOff>
    </xdr:from>
    <xdr:ext cx="76200" cy="148168"/>
    <xdr:sp macro="" textlink="">
      <xdr:nvSpPr>
        <xdr:cNvPr id="390" name="Text Box 4">
          <a:extLst>
            <a:ext uri="{FF2B5EF4-FFF2-40B4-BE49-F238E27FC236}">
              <a16:creationId xmlns:a16="http://schemas.microsoft.com/office/drawing/2014/main" id="{CD2E0876-F968-4235-8043-4F4D4FF14F24}"/>
            </a:ext>
          </a:extLst>
        </xdr:cNvPr>
        <xdr:cNvSpPr txBox="1">
          <a:spLocks noChangeArrowheads="1"/>
        </xdr:cNvSpPr>
      </xdr:nvSpPr>
      <xdr:spPr bwMode="auto">
        <a:xfrm>
          <a:off x="5572125" y="186461400"/>
          <a:ext cx="76200" cy="148168"/>
        </a:xfrm>
        <a:prstGeom prst="rect">
          <a:avLst/>
        </a:prstGeom>
        <a:noFill/>
        <a:ln w="9525">
          <a:noFill/>
          <a:miter lim="800000"/>
          <a:headEnd/>
          <a:tailEnd/>
        </a:ln>
      </xdr:spPr>
    </xdr:sp>
    <xdr:clientData/>
  </xdr:oneCellAnchor>
  <xdr:oneCellAnchor>
    <xdr:from>
      <xdr:col>5</xdr:col>
      <xdr:colOff>0</xdr:colOff>
      <xdr:row>628</xdr:row>
      <xdr:rowOff>0</xdr:rowOff>
    </xdr:from>
    <xdr:ext cx="76200" cy="148168"/>
    <xdr:sp macro="" textlink="">
      <xdr:nvSpPr>
        <xdr:cNvPr id="391" name="Text Box 5">
          <a:extLst>
            <a:ext uri="{FF2B5EF4-FFF2-40B4-BE49-F238E27FC236}">
              <a16:creationId xmlns:a16="http://schemas.microsoft.com/office/drawing/2014/main" id="{086A937E-B6AD-4FC3-9318-168CB3FAEFAC}"/>
            </a:ext>
          </a:extLst>
        </xdr:cNvPr>
        <xdr:cNvSpPr txBox="1">
          <a:spLocks noChangeArrowheads="1"/>
        </xdr:cNvSpPr>
      </xdr:nvSpPr>
      <xdr:spPr bwMode="auto">
        <a:xfrm>
          <a:off x="5572125" y="186461400"/>
          <a:ext cx="76200" cy="148168"/>
        </a:xfrm>
        <a:prstGeom prst="rect">
          <a:avLst/>
        </a:prstGeom>
        <a:noFill/>
        <a:ln w="9525">
          <a:noFill/>
          <a:miter lim="800000"/>
          <a:headEnd/>
          <a:tailEnd/>
        </a:ln>
      </xdr:spPr>
    </xdr:sp>
    <xdr:clientData/>
  </xdr:oneCellAnchor>
  <xdr:oneCellAnchor>
    <xdr:from>
      <xdr:col>5</xdr:col>
      <xdr:colOff>0</xdr:colOff>
      <xdr:row>628</xdr:row>
      <xdr:rowOff>0</xdr:rowOff>
    </xdr:from>
    <xdr:ext cx="76200" cy="148168"/>
    <xdr:sp macro="" textlink="">
      <xdr:nvSpPr>
        <xdr:cNvPr id="392" name="Text Box 9">
          <a:extLst>
            <a:ext uri="{FF2B5EF4-FFF2-40B4-BE49-F238E27FC236}">
              <a16:creationId xmlns:a16="http://schemas.microsoft.com/office/drawing/2014/main" id="{6B6AB7E0-9D15-443A-B5D5-46606526B676}"/>
            </a:ext>
          </a:extLst>
        </xdr:cNvPr>
        <xdr:cNvSpPr txBox="1">
          <a:spLocks noChangeArrowheads="1"/>
        </xdr:cNvSpPr>
      </xdr:nvSpPr>
      <xdr:spPr bwMode="auto">
        <a:xfrm>
          <a:off x="5572125" y="186461400"/>
          <a:ext cx="76200" cy="148168"/>
        </a:xfrm>
        <a:prstGeom prst="rect">
          <a:avLst/>
        </a:prstGeom>
        <a:noFill/>
        <a:ln w="9525">
          <a:noFill/>
          <a:miter lim="800000"/>
          <a:headEnd/>
          <a:tailEnd/>
        </a:ln>
      </xdr:spPr>
    </xdr:sp>
    <xdr:clientData/>
  </xdr:oneCellAnchor>
  <xdr:oneCellAnchor>
    <xdr:from>
      <xdr:col>5</xdr:col>
      <xdr:colOff>0</xdr:colOff>
      <xdr:row>628</xdr:row>
      <xdr:rowOff>0</xdr:rowOff>
    </xdr:from>
    <xdr:ext cx="76200" cy="148168"/>
    <xdr:sp macro="" textlink="">
      <xdr:nvSpPr>
        <xdr:cNvPr id="393" name="Text Box 10">
          <a:extLst>
            <a:ext uri="{FF2B5EF4-FFF2-40B4-BE49-F238E27FC236}">
              <a16:creationId xmlns:a16="http://schemas.microsoft.com/office/drawing/2014/main" id="{CABE48E6-152B-404C-AC63-0D32CD5358AC}"/>
            </a:ext>
          </a:extLst>
        </xdr:cNvPr>
        <xdr:cNvSpPr txBox="1">
          <a:spLocks noChangeArrowheads="1"/>
        </xdr:cNvSpPr>
      </xdr:nvSpPr>
      <xdr:spPr bwMode="auto">
        <a:xfrm>
          <a:off x="5572125" y="186461400"/>
          <a:ext cx="76200" cy="148168"/>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394" name="Text Box 4">
          <a:extLst>
            <a:ext uri="{FF2B5EF4-FFF2-40B4-BE49-F238E27FC236}">
              <a16:creationId xmlns:a16="http://schemas.microsoft.com/office/drawing/2014/main" id="{647C88C1-972A-47F2-A722-9670B3230359}"/>
            </a:ext>
          </a:extLst>
        </xdr:cNvPr>
        <xdr:cNvSpPr txBox="1">
          <a:spLocks noChangeArrowheads="1"/>
        </xdr:cNvSpPr>
      </xdr:nvSpPr>
      <xdr:spPr bwMode="auto">
        <a:xfrm>
          <a:off x="5667375" y="1678305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395" name="Text Box 5">
          <a:extLst>
            <a:ext uri="{FF2B5EF4-FFF2-40B4-BE49-F238E27FC236}">
              <a16:creationId xmlns:a16="http://schemas.microsoft.com/office/drawing/2014/main" id="{0A84A5D3-5615-4708-A11A-CC28DCCC7D44}"/>
            </a:ext>
          </a:extLst>
        </xdr:cNvPr>
        <xdr:cNvSpPr txBox="1">
          <a:spLocks noChangeArrowheads="1"/>
        </xdr:cNvSpPr>
      </xdr:nvSpPr>
      <xdr:spPr bwMode="auto">
        <a:xfrm>
          <a:off x="5667375" y="1678305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396" name="Text Box 9">
          <a:extLst>
            <a:ext uri="{FF2B5EF4-FFF2-40B4-BE49-F238E27FC236}">
              <a16:creationId xmlns:a16="http://schemas.microsoft.com/office/drawing/2014/main" id="{F58FA25A-31A2-4746-9D5F-B23CBCDD1983}"/>
            </a:ext>
          </a:extLst>
        </xdr:cNvPr>
        <xdr:cNvSpPr txBox="1">
          <a:spLocks noChangeArrowheads="1"/>
        </xdr:cNvSpPr>
      </xdr:nvSpPr>
      <xdr:spPr bwMode="auto">
        <a:xfrm>
          <a:off x="5667375" y="1678305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397" name="Text Box 10">
          <a:extLst>
            <a:ext uri="{FF2B5EF4-FFF2-40B4-BE49-F238E27FC236}">
              <a16:creationId xmlns:a16="http://schemas.microsoft.com/office/drawing/2014/main" id="{9CAFA31C-203D-47CD-9337-8E41B90B99D6}"/>
            </a:ext>
          </a:extLst>
        </xdr:cNvPr>
        <xdr:cNvSpPr txBox="1">
          <a:spLocks noChangeArrowheads="1"/>
        </xdr:cNvSpPr>
      </xdr:nvSpPr>
      <xdr:spPr bwMode="auto">
        <a:xfrm>
          <a:off x="5667375" y="1678305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398" name="Text Box 4">
          <a:extLst>
            <a:ext uri="{FF2B5EF4-FFF2-40B4-BE49-F238E27FC236}">
              <a16:creationId xmlns:a16="http://schemas.microsoft.com/office/drawing/2014/main" id="{132E1B48-4C39-4BBC-8042-9AE5426A1344}"/>
            </a:ext>
          </a:extLst>
        </xdr:cNvPr>
        <xdr:cNvSpPr txBox="1">
          <a:spLocks noChangeArrowheads="1"/>
        </xdr:cNvSpPr>
      </xdr:nvSpPr>
      <xdr:spPr bwMode="auto">
        <a:xfrm>
          <a:off x="5667375" y="1678305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399" name="Text Box 5">
          <a:extLst>
            <a:ext uri="{FF2B5EF4-FFF2-40B4-BE49-F238E27FC236}">
              <a16:creationId xmlns:a16="http://schemas.microsoft.com/office/drawing/2014/main" id="{43E07BE1-8E60-42A8-9BD2-D34111BE3968}"/>
            </a:ext>
          </a:extLst>
        </xdr:cNvPr>
        <xdr:cNvSpPr txBox="1">
          <a:spLocks noChangeArrowheads="1"/>
        </xdr:cNvSpPr>
      </xdr:nvSpPr>
      <xdr:spPr bwMode="auto">
        <a:xfrm>
          <a:off x="5667375" y="1678305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00" name="Text Box 9">
          <a:extLst>
            <a:ext uri="{FF2B5EF4-FFF2-40B4-BE49-F238E27FC236}">
              <a16:creationId xmlns:a16="http://schemas.microsoft.com/office/drawing/2014/main" id="{9EE3071D-2A2B-4B54-8427-4CC20ACC98E1}"/>
            </a:ext>
          </a:extLst>
        </xdr:cNvPr>
        <xdr:cNvSpPr txBox="1">
          <a:spLocks noChangeArrowheads="1"/>
        </xdr:cNvSpPr>
      </xdr:nvSpPr>
      <xdr:spPr bwMode="auto">
        <a:xfrm>
          <a:off x="5667375" y="1678305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01" name="Text Box 10">
          <a:extLst>
            <a:ext uri="{FF2B5EF4-FFF2-40B4-BE49-F238E27FC236}">
              <a16:creationId xmlns:a16="http://schemas.microsoft.com/office/drawing/2014/main" id="{E8020018-9E7C-4B94-9B82-C6C5CEF05699}"/>
            </a:ext>
          </a:extLst>
        </xdr:cNvPr>
        <xdr:cNvSpPr txBox="1">
          <a:spLocks noChangeArrowheads="1"/>
        </xdr:cNvSpPr>
      </xdr:nvSpPr>
      <xdr:spPr bwMode="auto">
        <a:xfrm>
          <a:off x="5667375" y="1678305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02" name="Text Box 4">
          <a:extLst>
            <a:ext uri="{FF2B5EF4-FFF2-40B4-BE49-F238E27FC236}">
              <a16:creationId xmlns:a16="http://schemas.microsoft.com/office/drawing/2014/main" id="{D1A5734C-9391-408E-9080-46F41303401E}"/>
            </a:ext>
          </a:extLst>
        </xdr:cNvPr>
        <xdr:cNvSpPr txBox="1">
          <a:spLocks noChangeArrowheads="1"/>
        </xdr:cNvSpPr>
      </xdr:nvSpPr>
      <xdr:spPr bwMode="auto">
        <a:xfrm>
          <a:off x="5667375" y="1678305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03" name="Text Box 5">
          <a:extLst>
            <a:ext uri="{FF2B5EF4-FFF2-40B4-BE49-F238E27FC236}">
              <a16:creationId xmlns:a16="http://schemas.microsoft.com/office/drawing/2014/main" id="{B1B427E8-8DD6-4324-9739-B66D72AA886B}"/>
            </a:ext>
          </a:extLst>
        </xdr:cNvPr>
        <xdr:cNvSpPr txBox="1">
          <a:spLocks noChangeArrowheads="1"/>
        </xdr:cNvSpPr>
      </xdr:nvSpPr>
      <xdr:spPr bwMode="auto">
        <a:xfrm>
          <a:off x="5667375" y="1678305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04" name="Text Box 9">
          <a:extLst>
            <a:ext uri="{FF2B5EF4-FFF2-40B4-BE49-F238E27FC236}">
              <a16:creationId xmlns:a16="http://schemas.microsoft.com/office/drawing/2014/main" id="{836BF11C-061D-49C3-AE2C-4208C86A4F25}"/>
            </a:ext>
          </a:extLst>
        </xdr:cNvPr>
        <xdr:cNvSpPr txBox="1">
          <a:spLocks noChangeArrowheads="1"/>
        </xdr:cNvSpPr>
      </xdr:nvSpPr>
      <xdr:spPr bwMode="auto">
        <a:xfrm>
          <a:off x="5667375" y="1678305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05" name="Text Box 10">
          <a:extLst>
            <a:ext uri="{FF2B5EF4-FFF2-40B4-BE49-F238E27FC236}">
              <a16:creationId xmlns:a16="http://schemas.microsoft.com/office/drawing/2014/main" id="{3FAA0A11-7BCB-4EFA-9F34-794EA4027FE2}"/>
            </a:ext>
          </a:extLst>
        </xdr:cNvPr>
        <xdr:cNvSpPr txBox="1">
          <a:spLocks noChangeArrowheads="1"/>
        </xdr:cNvSpPr>
      </xdr:nvSpPr>
      <xdr:spPr bwMode="auto">
        <a:xfrm>
          <a:off x="5667375" y="1678305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06" name="Text Box 4">
          <a:extLst>
            <a:ext uri="{FF2B5EF4-FFF2-40B4-BE49-F238E27FC236}">
              <a16:creationId xmlns:a16="http://schemas.microsoft.com/office/drawing/2014/main" id="{C1CBFD1B-D997-4FD8-9C99-86F6A991A954}"/>
            </a:ext>
          </a:extLst>
        </xdr:cNvPr>
        <xdr:cNvSpPr txBox="1">
          <a:spLocks noChangeArrowheads="1"/>
        </xdr:cNvSpPr>
      </xdr:nvSpPr>
      <xdr:spPr bwMode="auto">
        <a:xfrm>
          <a:off x="5667375" y="1678305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07" name="Text Box 5">
          <a:extLst>
            <a:ext uri="{FF2B5EF4-FFF2-40B4-BE49-F238E27FC236}">
              <a16:creationId xmlns:a16="http://schemas.microsoft.com/office/drawing/2014/main" id="{9F508803-942B-4879-92C5-C24DC35656A3}"/>
            </a:ext>
          </a:extLst>
        </xdr:cNvPr>
        <xdr:cNvSpPr txBox="1">
          <a:spLocks noChangeArrowheads="1"/>
        </xdr:cNvSpPr>
      </xdr:nvSpPr>
      <xdr:spPr bwMode="auto">
        <a:xfrm>
          <a:off x="5667375" y="1678305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08" name="Text Box 9">
          <a:extLst>
            <a:ext uri="{FF2B5EF4-FFF2-40B4-BE49-F238E27FC236}">
              <a16:creationId xmlns:a16="http://schemas.microsoft.com/office/drawing/2014/main" id="{BCFA3682-0F80-4C38-9827-E0F9B0ACB88C}"/>
            </a:ext>
          </a:extLst>
        </xdr:cNvPr>
        <xdr:cNvSpPr txBox="1">
          <a:spLocks noChangeArrowheads="1"/>
        </xdr:cNvSpPr>
      </xdr:nvSpPr>
      <xdr:spPr bwMode="auto">
        <a:xfrm>
          <a:off x="5667375" y="1678305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09" name="Text Box 10">
          <a:extLst>
            <a:ext uri="{FF2B5EF4-FFF2-40B4-BE49-F238E27FC236}">
              <a16:creationId xmlns:a16="http://schemas.microsoft.com/office/drawing/2014/main" id="{BFD9BE0D-11F0-478C-882C-11221512A86C}"/>
            </a:ext>
          </a:extLst>
        </xdr:cNvPr>
        <xdr:cNvSpPr txBox="1">
          <a:spLocks noChangeArrowheads="1"/>
        </xdr:cNvSpPr>
      </xdr:nvSpPr>
      <xdr:spPr bwMode="auto">
        <a:xfrm>
          <a:off x="5667375" y="1678305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10" name="Text Box 4">
          <a:extLst>
            <a:ext uri="{FF2B5EF4-FFF2-40B4-BE49-F238E27FC236}">
              <a16:creationId xmlns:a16="http://schemas.microsoft.com/office/drawing/2014/main" id="{916EC184-2DD0-445F-9A0E-15F1D3AB4EDD}"/>
            </a:ext>
          </a:extLst>
        </xdr:cNvPr>
        <xdr:cNvSpPr txBox="1">
          <a:spLocks noChangeArrowheads="1"/>
        </xdr:cNvSpPr>
      </xdr:nvSpPr>
      <xdr:spPr bwMode="auto">
        <a:xfrm>
          <a:off x="5667375" y="1662303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11" name="Text Box 5">
          <a:extLst>
            <a:ext uri="{FF2B5EF4-FFF2-40B4-BE49-F238E27FC236}">
              <a16:creationId xmlns:a16="http://schemas.microsoft.com/office/drawing/2014/main" id="{EA2A05C8-0FCB-4FA6-9F30-9A18D4C5E425}"/>
            </a:ext>
          </a:extLst>
        </xdr:cNvPr>
        <xdr:cNvSpPr txBox="1">
          <a:spLocks noChangeArrowheads="1"/>
        </xdr:cNvSpPr>
      </xdr:nvSpPr>
      <xdr:spPr bwMode="auto">
        <a:xfrm>
          <a:off x="5667375" y="1662303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12" name="Text Box 9">
          <a:extLst>
            <a:ext uri="{FF2B5EF4-FFF2-40B4-BE49-F238E27FC236}">
              <a16:creationId xmlns:a16="http://schemas.microsoft.com/office/drawing/2014/main" id="{37FC7643-27F7-4962-9D77-93D022EAA4CA}"/>
            </a:ext>
          </a:extLst>
        </xdr:cNvPr>
        <xdr:cNvSpPr txBox="1">
          <a:spLocks noChangeArrowheads="1"/>
        </xdr:cNvSpPr>
      </xdr:nvSpPr>
      <xdr:spPr bwMode="auto">
        <a:xfrm>
          <a:off x="5667375" y="1662303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13" name="Text Box 10">
          <a:extLst>
            <a:ext uri="{FF2B5EF4-FFF2-40B4-BE49-F238E27FC236}">
              <a16:creationId xmlns:a16="http://schemas.microsoft.com/office/drawing/2014/main" id="{AC44AEF2-93D6-470E-8DA9-D04AA998BFA8}"/>
            </a:ext>
          </a:extLst>
        </xdr:cNvPr>
        <xdr:cNvSpPr txBox="1">
          <a:spLocks noChangeArrowheads="1"/>
        </xdr:cNvSpPr>
      </xdr:nvSpPr>
      <xdr:spPr bwMode="auto">
        <a:xfrm>
          <a:off x="5667375" y="1662303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14" name="Text Box 4">
          <a:extLst>
            <a:ext uri="{FF2B5EF4-FFF2-40B4-BE49-F238E27FC236}">
              <a16:creationId xmlns:a16="http://schemas.microsoft.com/office/drawing/2014/main" id="{7006D8E3-A898-4703-8F17-C55A280C0EEA}"/>
            </a:ext>
          </a:extLst>
        </xdr:cNvPr>
        <xdr:cNvSpPr txBox="1">
          <a:spLocks noChangeArrowheads="1"/>
        </xdr:cNvSpPr>
      </xdr:nvSpPr>
      <xdr:spPr bwMode="auto">
        <a:xfrm>
          <a:off x="5667375" y="1662303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15" name="Text Box 5">
          <a:extLst>
            <a:ext uri="{FF2B5EF4-FFF2-40B4-BE49-F238E27FC236}">
              <a16:creationId xmlns:a16="http://schemas.microsoft.com/office/drawing/2014/main" id="{56C40F9C-1993-41E7-90C4-3578959F4331}"/>
            </a:ext>
          </a:extLst>
        </xdr:cNvPr>
        <xdr:cNvSpPr txBox="1">
          <a:spLocks noChangeArrowheads="1"/>
        </xdr:cNvSpPr>
      </xdr:nvSpPr>
      <xdr:spPr bwMode="auto">
        <a:xfrm>
          <a:off x="5667375" y="1662303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16" name="Text Box 9">
          <a:extLst>
            <a:ext uri="{FF2B5EF4-FFF2-40B4-BE49-F238E27FC236}">
              <a16:creationId xmlns:a16="http://schemas.microsoft.com/office/drawing/2014/main" id="{F83088D3-D30F-48C3-AE3C-0D4F32669758}"/>
            </a:ext>
          </a:extLst>
        </xdr:cNvPr>
        <xdr:cNvSpPr txBox="1">
          <a:spLocks noChangeArrowheads="1"/>
        </xdr:cNvSpPr>
      </xdr:nvSpPr>
      <xdr:spPr bwMode="auto">
        <a:xfrm>
          <a:off x="5667375" y="1662303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17" name="Text Box 10">
          <a:extLst>
            <a:ext uri="{FF2B5EF4-FFF2-40B4-BE49-F238E27FC236}">
              <a16:creationId xmlns:a16="http://schemas.microsoft.com/office/drawing/2014/main" id="{55271C12-5F92-4F56-9277-F77D3096FEE1}"/>
            </a:ext>
          </a:extLst>
        </xdr:cNvPr>
        <xdr:cNvSpPr txBox="1">
          <a:spLocks noChangeArrowheads="1"/>
        </xdr:cNvSpPr>
      </xdr:nvSpPr>
      <xdr:spPr bwMode="auto">
        <a:xfrm>
          <a:off x="5667375" y="1662303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18" name="Text Box 4">
          <a:extLst>
            <a:ext uri="{FF2B5EF4-FFF2-40B4-BE49-F238E27FC236}">
              <a16:creationId xmlns:a16="http://schemas.microsoft.com/office/drawing/2014/main" id="{3B2D5255-FB90-452D-9F97-E12CB8C2B70B}"/>
            </a:ext>
          </a:extLst>
        </xdr:cNvPr>
        <xdr:cNvSpPr txBox="1">
          <a:spLocks noChangeArrowheads="1"/>
        </xdr:cNvSpPr>
      </xdr:nvSpPr>
      <xdr:spPr bwMode="auto">
        <a:xfrm>
          <a:off x="5667375" y="1662303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19" name="Text Box 5">
          <a:extLst>
            <a:ext uri="{FF2B5EF4-FFF2-40B4-BE49-F238E27FC236}">
              <a16:creationId xmlns:a16="http://schemas.microsoft.com/office/drawing/2014/main" id="{EC1CC851-79BA-43B4-8735-AA4864F73A8B}"/>
            </a:ext>
          </a:extLst>
        </xdr:cNvPr>
        <xdr:cNvSpPr txBox="1">
          <a:spLocks noChangeArrowheads="1"/>
        </xdr:cNvSpPr>
      </xdr:nvSpPr>
      <xdr:spPr bwMode="auto">
        <a:xfrm>
          <a:off x="5667375" y="1662303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20" name="Text Box 9">
          <a:extLst>
            <a:ext uri="{FF2B5EF4-FFF2-40B4-BE49-F238E27FC236}">
              <a16:creationId xmlns:a16="http://schemas.microsoft.com/office/drawing/2014/main" id="{7A3C939B-B30B-4684-A648-C7A0C4EDD06B}"/>
            </a:ext>
          </a:extLst>
        </xdr:cNvPr>
        <xdr:cNvSpPr txBox="1">
          <a:spLocks noChangeArrowheads="1"/>
        </xdr:cNvSpPr>
      </xdr:nvSpPr>
      <xdr:spPr bwMode="auto">
        <a:xfrm>
          <a:off x="5667375" y="1662303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21" name="Text Box 10">
          <a:extLst>
            <a:ext uri="{FF2B5EF4-FFF2-40B4-BE49-F238E27FC236}">
              <a16:creationId xmlns:a16="http://schemas.microsoft.com/office/drawing/2014/main" id="{F1FCAB8A-F7BA-4954-A0DB-EFB22D22D3CA}"/>
            </a:ext>
          </a:extLst>
        </xdr:cNvPr>
        <xdr:cNvSpPr txBox="1">
          <a:spLocks noChangeArrowheads="1"/>
        </xdr:cNvSpPr>
      </xdr:nvSpPr>
      <xdr:spPr bwMode="auto">
        <a:xfrm>
          <a:off x="5667375" y="1662303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22" name="Text Box 4">
          <a:extLst>
            <a:ext uri="{FF2B5EF4-FFF2-40B4-BE49-F238E27FC236}">
              <a16:creationId xmlns:a16="http://schemas.microsoft.com/office/drawing/2014/main" id="{5D0DFD1F-6AD9-40CD-8FCA-1EEE03D31B8D}"/>
            </a:ext>
          </a:extLst>
        </xdr:cNvPr>
        <xdr:cNvSpPr txBox="1">
          <a:spLocks noChangeArrowheads="1"/>
        </xdr:cNvSpPr>
      </xdr:nvSpPr>
      <xdr:spPr bwMode="auto">
        <a:xfrm>
          <a:off x="5667375" y="1662303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23" name="Text Box 5">
          <a:extLst>
            <a:ext uri="{FF2B5EF4-FFF2-40B4-BE49-F238E27FC236}">
              <a16:creationId xmlns:a16="http://schemas.microsoft.com/office/drawing/2014/main" id="{EA842F80-11C8-4CED-804C-1430D075251C}"/>
            </a:ext>
          </a:extLst>
        </xdr:cNvPr>
        <xdr:cNvSpPr txBox="1">
          <a:spLocks noChangeArrowheads="1"/>
        </xdr:cNvSpPr>
      </xdr:nvSpPr>
      <xdr:spPr bwMode="auto">
        <a:xfrm>
          <a:off x="5667375" y="1662303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24" name="Text Box 9">
          <a:extLst>
            <a:ext uri="{FF2B5EF4-FFF2-40B4-BE49-F238E27FC236}">
              <a16:creationId xmlns:a16="http://schemas.microsoft.com/office/drawing/2014/main" id="{7265C15E-E8AD-4FEE-AB9A-44E08BE068AE}"/>
            </a:ext>
          </a:extLst>
        </xdr:cNvPr>
        <xdr:cNvSpPr txBox="1">
          <a:spLocks noChangeArrowheads="1"/>
        </xdr:cNvSpPr>
      </xdr:nvSpPr>
      <xdr:spPr bwMode="auto">
        <a:xfrm>
          <a:off x="5667375" y="166230300"/>
          <a:ext cx="76200" cy="152401"/>
        </a:xfrm>
        <a:prstGeom prst="rect">
          <a:avLst/>
        </a:prstGeom>
        <a:noFill/>
        <a:ln w="9525">
          <a:noFill/>
          <a:miter lim="800000"/>
          <a:headEnd/>
          <a:tailEnd/>
        </a:ln>
      </xdr:spPr>
    </xdr:sp>
    <xdr:clientData/>
  </xdr:oneCellAnchor>
  <xdr:oneCellAnchor>
    <xdr:from>
      <xdr:col>6</xdr:col>
      <xdr:colOff>0</xdr:colOff>
      <xdr:row>556</xdr:row>
      <xdr:rowOff>0</xdr:rowOff>
    </xdr:from>
    <xdr:ext cx="76200" cy="152401"/>
    <xdr:sp macro="" textlink="">
      <xdr:nvSpPr>
        <xdr:cNvPr id="425" name="Text Box 10">
          <a:extLst>
            <a:ext uri="{FF2B5EF4-FFF2-40B4-BE49-F238E27FC236}">
              <a16:creationId xmlns:a16="http://schemas.microsoft.com/office/drawing/2014/main" id="{C24B87FB-FE57-4948-873C-CDC3B0B11200}"/>
            </a:ext>
          </a:extLst>
        </xdr:cNvPr>
        <xdr:cNvSpPr txBox="1">
          <a:spLocks noChangeArrowheads="1"/>
        </xdr:cNvSpPr>
      </xdr:nvSpPr>
      <xdr:spPr bwMode="auto">
        <a:xfrm>
          <a:off x="5667375" y="166230300"/>
          <a:ext cx="76200" cy="152401"/>
        </a:xfrm>
        <a:prstGeom prst="rect">
          <a:avLst/>
        </a:prstGeom>
        <a:noFill/>
        <a:ln w="9525">
          <a:noFill/>
          <a:miter lim="800000"/>
          <a:headEnd/>
          <a:tailEnd/>
        </a:ln>
      </xdr:spPr>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H.AEC%20AED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Q Summary"/>
      <sheetName val="BOQ for tender"/>
    </sheetNames>
    <sheetDataSet>
      <sheetData sheetId="0"/>
      <sheetData sheetId="1">
        <row r="678">
          <cell r="E678" t="str">
            <v>Bill №: 13 - LABORATORY GAS SYSTEM</v>
          </cell>
        </row>
        <row r="734">
          <cell r="E734" t="str">
            <v>Bill №: 01 - PRELIMINARIES</v>
          </cell>
        </row>
        <row r="735">
          <cell r="E735" t="str">
            <v>Bill №: 02 - DEMOLITION WORKS</v>
          </cell>
        </row>
        <row r="736">
          <cell r="E736" t="str">
            <v>Bill №: 03 - MASONRY &amp; CONCRETE</v>
          </cell>
        </row>
        <row r="737">
          <cell r="E737" t="str">
            <v>Bill №: 04 - CEILING / PARTITION</v>
          </cell>
        </row>
        <row r="738">
          <cell r="E738" t="str">
            <v>Bill №: 05 - WINDOWS</v>
          </cell>
        </row>
        <row r="739">
          <cell r="E739" t="str">
            <v>Bill №: 06 - DOORS</v>
          </cell>
        </row>
        <row r="740">
          <cell r="E740" t="str">
            <v>Bill №: 07 - PAINTING</v>
          </cell>
        </row>
        <row r="741">
          <cell r="E741" t="str">
            <v>Bill №: 08 - FINISHES</v>
          </cell>
        </row>
        <row r="743">
          <cell r="E743" t="str">
            <v>Bill №: 10 - HYDRAULICS AND DRAINAGE</v>
          </cell>
        </row>
        <row r="744">
          <cell r="E744" t="str">
            <v>Bill №: 11 - ELECTRICAL INSTALLATIONS</v>
          </cell>
        </row>
        <row r="745">
          <cell r="E745" t="str">
            <v>Bill №: 12- INSULATION, FIRE STOPPING &amp; FIRE PROTECTION</v>
          </cell>
        </row>
        <row r="747">
          <cell r="E747" t="str">
            <v>Bill №: 14- MISCELLANEOUS WORK</v>
          </cell>
        </row>
        <row r="763">
          <cell r="E763" t="str">
            <v>Bill №: 09 - FURNITURE</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87459-9464-4749-AE82-3139669723B3}">
  <dimension ref="A2:FY33"/>
  <sheetViews>
    <sheetView topLeftCell="A4" workbookViewId="0">
      <selection activeCell="I20" sqref="I20"/>
    </sheetView>
  </sheetViews>
  <sheetFormatPr defaultColWidth="9.140625" defaultRowHeight="15.75" outlineLevelCol="1" x14ac:dyDescent="0.25"/>
  <cols>
    <col min="1" max="1" width="1.5703125" style="292" customWidth="1"/>
    <col min="2" max="2" width="31" style="292" customWidth="1"/>
    <col min="3" max="3" width="18.140625" style="292" customWidth="1" outlineLevel="1"/>
    <col min="4" max="4" width="0.7109375" style="292" customWidth="1"/>
    <col min="5" max="5" width="21.28515625" style="292" customWidth="1" outlineLevel="1"/>
    <col min="6" max="6" width="8.140625" style="292" customWidth="1" outlineLevel="1"/>
    <col min="7" max="7" width="9.140625" style="292"/>
    <col min="8" max="11" width="9.140625" style="296"/>
    <col min="12" max="16384" width="9.140625" style="292"/>
  </cols>
  <sheetData>
    <row r="2" spans="1:181" s="283" customFormat="1" x14ac:dyDescent="0.25">
      <c r="A2" s="279"/>
      <c r="B2" s="280" t="s">
        <v>805</v>
      </c>
      <c r="C2" s="280"/>
      <c r="D2" s="280"/>
      <c r="E2" s="280"/>
      <c r="F2" s="280"/>
      <c r="G2" s="281"/>
      <c r="H2" s="281"/>
      <c r="I2" s="282"/>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c r="BL2" s="281"/>
      <c r="BM2" s="281"/>
      <c r="BN2" s="281"/>
      <c r="BO2" s="281"/>
      <c r="BP2" s="281"/>
      <c r="BQ2" s="281"/>
      <c r="BR2" s="281"/>
      <c r="BS2" s="281"/>
      <c r="BT2" s="281"/>
      <c r="BU2" s="281"/>
      <c r="BV2" s="281"/>
      <c r="BW2" s="281"/>
      <c r="BX2" s="281"/>
      <c r="BY2" s="281"/>
      <c r="BZ2" s="281"/>
      <c r="CA2" s="281"/>
      <c r="CB2" s="281"/>
      <c r="CC2" s="281"/>
      <c r="CD2" s="281"/>
      <c r="CE2" s="281"/>
      <c r="CF2" s="281"/>
      <c r="CG2" s="281"/>
      <c r="CH2" s="281"/>
      <c r="CI2" s="281"/>
      <c r="CJ2" s="281"/>
      <c r="CK2" s="281"/>
      <c r="CL2" s="281"/>
      <c r="CM2" s="281"/>
      <c r="CN2" s="281"/>
      <c r="CO2" s="281"/>
      <c r="CP2" s="281"/>
      <c r="CQ2" s="281"/>
      <c r="CR2" s="281"/>
      <c r="CS2" s="281"/>
      <c r="CT2" s="281"/>
      <c r="CU2" s="281"/>
      <c r="CV2" s="281"/>
      <c r="CW2" s="281"/>
      <c r="CX2" s="281"/>
      <c r="CY2" s="281"/>
      <c r="CZ2" s="281"/>
      <c r="DA2" s="281"/>
      <c r="DB2" s="281"/>
      <c r="DC2" s="281"/>
      <c r="DD2" s="281"/>
      <c r="DE2" s="281"/>
      <c r="DF2" s="281"/>
      <c r="DG2" s="281"/>
      <c r="DH2" s="281"/>
      <c r="DI2" s="281"/>
      <c r="DJ2" s="281"/>
      <c r="DK2" s="281"/>
      <c r="DL2" s="281"/>
      <c r="DM2" s="281"/>
      <c r="DN2" s="281"/>
      <c r="DO2" s="281"/>
      <c r="DP2" s="281"/>
      <c r="DQ2" s="281"/>
      <c r="DR2" s="281"/>
      <c r="DS2" s="281"/>
      <c r="DT2" s="281"/>
      <c r="DU2" s="281"/>
      <c r="DV2" s="281"/>
      <c r="DW2" s="281"/>
      <c r="DX2" s="281"/>
      <c r="DY2" s="281"/>
      <c r="DZ2" s="281"/>
      <c r="EA2" s="281"/>
      <c r="EB2" s="281"/>
      <c r="EC2" s="281"/>
      <c r="ED2" s="281"/>
      <c r="EE2" s="281"/>
      <c r="EF2" s="281"/>
      <c r="EG2" s="281"/>
      <c r="EH2" s="281"/>
      <c r="EI2" s="281"/>
      <c r="EJ2" s="281"/>
      <c r="EK2" s="281"/>
      <c r="EL2" s="281"/>
      <c r="EM2" s="281"/>
      <c r="EN2" s="281"/>
      <c r="EO2" s="281"/>
      <c r="EP2" s="281"/>
      <c r="EQ2" s="281"/>
      <c r="ER2" s="281"/>
      <c r="ES2" s="281"/>
      <c r="ET2" s="281"/>
      <c r="EU2" s="281"/>
      <c r="EV2" s="281"/>
      <c r="EW2" s="281"/>
      <c r="EX2" s="281"/>
      <c r="EY2" s="281"/>
      <c r="EZ2" s="281"/>
      <c r="FA2" s="281"/>
      <c r="FB2" s="281"/>
      <c r="FC2" s="281"/>
      <c r="FD2" s="281"/>
      <c r="FE2" s="281"/>
      <c r="FF2" s="281"/>
      <c r="FG2" s="281"/>
      <c r="FH2" s="281"/>
      <c r="FI2" s="281"/>
      <c r="FJ2" s="281"/>
      <c r="FK2" s="281"/>
      <c r="FL2" s="281"/>
      <c r="FM2" s="281"/>
      <c r="FN2" s="281"/>
      <c r="FO2" s="281"/>
      <c r="FP2" s="281"/>
      <c r="FQ2" s="281"/>
      <c r="FR2" s="281"/>
      <c r="FS2" s="281"/>
      <c r="FT2" s="281"/>
      <c r="FU2" s="281"/>
      <c r="FV2" s="281"/>
      <c r="FW2" s="281"/>
      <c r="FX2" s="281"/>
      <c r="FY2" s="281"/>
    </row>
    <row r="3" spans="1:181" s="284" customFormat="1" ht="15.75" customHeight="1" x14ac:dyDescent="0.25">
      <c r="B3" s="285" t="s">
        <v>806</v>
      </c>
      <c r="C3" s="286" t="s">
        <v>807</v>
      </c>
      <c r="D3" s="287"/>
      <c r="E3" s="288">
        <v>45880</v>
      </c>
      <c r="F3" s="286"/>
      <c r="H3" s="289"/>
      <c r="I3" s="282"/>
      <c r="J3" s="289"/>
      <c r="K3" s="289"/>
    </row>
    <row r="4" spans="1:181" s="284" customFormat="1" ht="15" x14ac:dyDescent="0.25">
      <c r="B4" s="285"/>
      <c r="C4" s="286" t="s">
        <v>808</v>
      </c>
      <c r="D4" s="287"/>
      <c r="E4" s="286" t="s">
        <v>809</v>
      </c>
      <c r="F4" s="286"/>
      <c r="H4" s="289"/>
      <c r="I4" s="289"/>
      <c r="J4" s="289"/>
      <c r="K4" s="289"/>
    </row>
    <row r="5" spans="1:181" s="284" customFormat="1" x14ac:dyDescent="0.25">
      <c r="B5" s="290" t="s">
        <v>810</v>
      </c>
      <c r="C5" s="286" t="s">
        <v>811</v>
      </c>
      <c r="D5" s="287"/>
      <c r="E5" s="286" t="s">
        <v>812</v>
      </c>
      <c r="F5" s="286"/>
      <c r="H5" s="289"/>
      <c r="I5" s="289"/>
      <c r="J5" s="289"/>
      <c r="K5" s="289"/>
    </row>
    <row r="6" spans="1:181" s="284" customFormat="1" x14ac:dyDescent="0.25">
      <c r="B6" s="291"/>
      <c r="C6" s="287"/>
      <c r="D6" s="287"/>
      <c r="E6" s="287"/>
      <c r="F6" s="287"/>
      <c r="H6" s="289"/>
      <c r="I6" s="289"/>
      <c r="J6" s="289"/>
      <c r="K6" s="289"/>
    </row>
    <row r="7" spans="1:181" x14ac:dyDescent="0.25">
      <c r="B7" s="293" t="s">
        <v>2</v>
      </c>
      <c r="C7" s="294"/>
      <c r="E7" s="295" t="s">
        <v>813</v>
      </c>
      <c r="F7" s="295" t="s">
        <v>814</v>
      </c>
    </row>
    <row r="8" spans="1:181" x14ac:dyDescent="0.25">
      <c r="B8" s="297" t="str">
        <f>+'[1]BOQ for tender'!E734</f>
        <v>Bill №: 01 - PRELIMINARIES</v>
      </c>
      <c r="C8" s="298"/>
      <c r="D8" s="299"/>
      <c r="E8" s="300">
        <f>BOQ!L57</f>
        <v>0</v>
      </c>
      <c r="F8" s="300"/>
    </row>
    <row r="9" spans="1:181" x14ac:dyDescent="0.25">
      <c r="B9" s="297" t="str">
        <f>+'[1]BOQ for tender'!E735</f>
        <v>Bill №: 02 - DEMOLITION WORKS</v>
      </c>
      <c r="C9" s="298"/>
      <c r="D9" s="299"/>
      <c r="E9" s="300">
        <f>BOQ!L113</f>
        <v>0</v>
      </c>
      <c r="F9" s="300"/>
    </row>
    <row r="10" spans="1:181" x14ac:dyDescent="0.25">
      <c r="B10" s="297" t="str">
        <f>+'[1]BOQ for tender'!E736</f>
        <v>Bill №: 03 - MASONRY &amp; CONCRETE</v>
      </c>
      <c r="C10" s="298"/>
      <c r="D10" s="299"/>
      <c r="E10" s="300">
        <f>BOQ!L157</f>
        <v>0</v>
      </c>
      <c r="F10" s="300"/>
    </row>
    <row r="11" spans="1:181" x14ac:dyDescent="0.25">
      <c r="B11" s="297" t="str">
        <f>+'[1]BOQ for tender'!E737</f>
        <v>Bill №: 04 - CEILING / PARTITION</v>
      </c>
      <c r="C11" s="298"/>
      <c r="D11" s="299"/>
      <c r="E11" s="300">
        <f>BOQ!L176</f>
        <v>0</v>
      </c>
      <c r="F11" s="300"/>
    </row>
    <row r="12" spans="1:181" x14ac:dyDescent="0.25">
      <c r="B12" s="297" t="str">
        <f>+'[1]BOQ for tender'!E738</f>
        <v>Bill №: 05 - WINDOWS</v>
      </c>
      <c r="C12" s="298"/>
      <c r="D12" s="299"/>
      <c r="E12" s="300">
        <f>BOQ!L229</f>
        <v>0</v>
      </c>
      <c r="F12" s="300"/>
    </row>
    <row r="13" spans="1:181" x14ac:dyDescent="0.25">
      <c r="B13" s="297" t="str">
        <f>+'[1]BOQ for tender'!E739</f>
        <v>Bill №: 06 - DOORS</v>
      </c>
      <c r="C13" s="298"/>
      <c r="D13" s="299"/>
      <c r="E13" s="300">
        <f>BOQ!L280</f>
        <v>0</v>
      </c>
      <c r="F13" s="300"/>
    </row>
    <row r="14" spans="1:181" x14ac:dyDescent="0.25">
      <c r="B14" s="297" t="str">
        <f>+'[1]BOQ for tender'!E740</f>
        <v>Bill №: 07 - PAINTING</v>
      </c>
      <c r="C14" s="298"/>
      <c r="D14" s="299"/>
      <c r="E14" s="300">
        <f>BOQ!L308</f>
        <v>0</v>
      </c>
      <c r="F14" s="300"/>
    </row>
    <row r="15" spans="1:181" x14ac:dyDescent="0.25">
      <c r="B15" s="297" t="str">
        <f>+'[1]BOQ for tender'!E741</f>
        <v>Bill №: 08 - FINISHES</v>
      </c>
      <c r="C15" s="298"/>
      <c r="D15" s="299"/>
      <c r="E15" s="300">
        <f>BOQ!L330</f>
        <v>0</v>
      </c>
      <c r="F15" s="300"/>
    </row>
    <row r="16" spans="1:181" x14ac:dyDescent="0.25">
      <c r="B16" s="301" t="str">
        <f>+'[1]BOQ for tender'!E763</f>
        <v>Bill №: 09 - FURNITURE</v>
      </c>
      <c r="C16" s="302"/>
      <c r="D16" s="299"/>
      <c r="E16" s="300">
        <f>BOQ!L359</f>
        <v>0</v>
      </c>
      <c r="F16" s="300"/>
    </row>
    <row r="17" spans="2:6" x14ac:dyDescent="0.25">
      <c r="B17" s="297" t="str">
        <f>+'[1]BOQ for tender'!E743</f>
        <v>Bill №: 10 - HYDRAULICS AND DRAINAGE</v>
      </c>
      <c r="C17" s="298"/>
      <c r="D17" s="299"/>
      <c r="E17" s="300">
        <f>BOQ!L426</f>
        <v>0</v>
      </c>
      <c r="F17" s="300"/>
    </row>
    <row r="18" spans="2:6" x14ac:dyDescent="0.25">
      <c r="B18" s="297" t="str">
        <f>+'[1]BOQ for tender'!E744</f>
        <v>Bill №: 11 - ELECTRICAL INSTALLATIONS</v>
      </c>
      <c r="C18" s="298"/>
      <c r="D18" s="299"/>
      <c r="E18" s="300">
        <f>BOQ!L560</f>
        <v>0</v>
      </c>
      <c r="F18" s="300"/>
    </row>
    <row r="19" spans="2:6" x14ac:dyDescent="0.25">
      <c r="B19" s="297" t="str">
        <f>+'[1]BOQ for tender'!E745</f>
        <v>Bill №: 12- INSULATION, FIRE STOPPING &amp; FIRE PROTECTION</v>
      </c>
      <c r="C19" s="298"/>
      <c r="D19" s="299"/>
      <c r="E19" s="300">
        <f>BOQ!L628</f>
        <v>0</v>
      </c>
      <c r="F19" s="300"/>
    </row>
    <row r="20" spans="2:6" x14ac:dyDescent="0.25">
      <c r="B20" s="301" t="str">
        <f>+'[1]BOQ for tender'!E678</f>
        <v>Bill №: 13 - LABORATORY GAS SYSTEM</v>
      </c>
      <c r="C20" s="302"/>
      <c r="D20" s="299"/>
      <c r="E20" s="300">
        <f>BOQ!L656</f>
        <v>0</v>
      </c>
      <c r="F20" s="300"/>
    </row>
    <row r="21" spans="2:6" x14ac:dyDescent="0.25">
      <c r="B21" s="297" t="str">
        <f>+'[1]BOQ for tender'!E747</f>
        <v>Bill №: 14- MISCELLANEOUS WORK</v>
      </c>
      <c r="C21" s="298"/>
      <c r="D21" s="299"/>
      <c r="E21" s="300">
        <f>BOQ!L681</f>
        <v>0</v>
      </c>
      <c r="F21" s="300"/>
    </row>
    <row r="22" spans="2:6" x14ac:dyDescent="0.25">
      <c r="B22" s="297" t="s">
        <v>815</v>
      </c>
      <c r="C22" s="298"/>
      <c r="D22" s="299"/>
      <c r="E22" s="300"/>
      <c r="F22" s="300"/>
    </row>
    <row r="23" spans="2:6" x14ac:dyDescent="0.25">
      <c r="B23" s="301"/>
      <c r="C23" s="302"/>
      <c r="D23" s="299"/>
      <c r="E23" s="300"/>
      <c r="F23" s="300"/>
    </row>
    <row r="24" spans="2:6" x14ac:dyDescent="0.25">
      <c r="B24" s="297"/>
      <c r="C24" s="298"/>
      <c r="D24" s="299"/>
      <c r="E24" s="300"/>
      <c r="F24" s="300"/>
    </row>
    <row r="25" spans="2:6" x14ac:dyDescent="0.25">
      <c r="B25" s="303"/>
      <c r="C25" s="304"/>
      <c r="D25" s="305"/>
      <c r="E25" s="306"/>
      <c r="F25" s="306"/>
    </row>
    <row r="26" spans="2:6" x14ac:dyDescent="0.25">
      <c r="B26" s="307" t="s">
        <v>816</v>
      </c>
      <c r="C26" s="308"/>
      <c r="D26" s="309"/>
      <c r="E26" s="310">
        <f>SUM(E8:E22)</f>
        <v>0</v>
      </c>
      <c r="F26" s="310"/>
    </row>
    <row r="27" spans="2:6" x14ac:dyDescent="0.25">
      <c r="B27" s="307" t="s">
        <v>817</v>
      </c>
      <c r="C27" s="308"/>
      <c r="D27" s="309"/>
      <c r="E27" s="310">
        <f>E26*0.08</f>
        <v>0</v>
      </c>
      <c r="F27" s="310"/>
    </row>
    <row r="28" spans="2:6" x14ac:dyDescent="0.25">
      <c r="B28" s="307" t="s">
        <v>818</v>
      </c>
      <c r="C28" s="308"/>
      <c r="D28" s="309"/>
      <c r="E28" s="310">
        <f>E27+E26</f>
        <v>0</v>
      </c>
      <c r="F28" s="310"/>
    </row>
    <row r="29" spans="2:6" x14ac:dyDescent="0.25">
      <c r="B29" s="311"/>
      <c r="C29" s="312"/>
      <c r="E29" s="312"/>
      <c r="F29" s="312"/>
    </row>
    <row r="30" spans="2:6" x14ac:dyDescent="0.25">
      <c r="B30" s="292" t="s">
        <v>819</v>
      </c>
    </row>
    <row r="33" spans="3:6" x14ac:dyDescent="0.25">
      <c r="C33" s="313"/>
      <c r="E33" s="313"/>
      <c r="F33" s="313"/>
    </row>
  </sheetData>
  <mergeCells count="22">
    <mergeCell ref="B25:C25"/>
    <mergeCell ref="B26:C26"/>
    <mergeCell ref="B27:C27"/>
    <mergeCell ref="B28:C28"/>
    <mergeCell ref="B17:C17"/>
    <mergeCell ref="B18:C18"/>
    <mergeCell ref="B19:C19"/>
    <mergeCell ref="B21:C21"/>
    <mergeCell ref="B22:C22"/>
    <mergeCell ref="B24:C24"/>
    <mergeCell ref="B10:C10"/>
    <mergeCell ref="B11:C11"/>
    <mergeCell ref="B12:C12"/>
    <mergeCell ref="B13:C13"/>
    <mergeCell ref="B14:C14"/>
    <mergeCell ref="B15:C15"/>
    <mergeCell ref="B2:F2"/>
    <mergeCell ref="I2:I3"/>
    <mergeCell ref="B3:B4"/>
    <mergeCell ref="B7:C7"/>
    <mergeCell ref="B8:C8"/>
    <mergeCell ref="B9:C9"/>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1860D-B646-49E4-BACE-07470BBB9D40}">
  <sheetPr>
    <pageSetUpPr fitToPage="1"/>
  </sheetPr>
  <dimension ref="A1:BU765"/>
  <sheetViews>
    <sheetView tabSelected="1" workbookViewId="0">
      <selection activeCell="E9" sqref="E9"/>
    </sheetView>
  </sheetViews>
  <sheetFormatPr defaultColWidth="9.140625" defaultRowHeight="15.75" outlineLevelRow="2" outlineLevelCol="1" x14ac:dyDescent="0.25"/>
  <cols>
    <col min="1" max="1" width="11.28515625" style="1" bestFit="1" customWidth="1"/>
    <col min="2" max="2" width="7.28515625" style="2" customWidth="1"/>
    <col min="3" max="3" width="1.85546875" style="3" bestFit="1" customWidth="1"/>
    <col min="4" max="4" width="7.85546875" style="3" customWidth="1"/>
    <col min="5" max="5" width="55.28515625" style="4" customWidth="1"/>
    <col min="6" max="6" width="1.42578125" style="5" customWidth="1"/>
    <col min="7" max="7" width="19" style="5" hidden="1" customWidth="1"/>
    <col min="8" max="8" width="6.42578125" style="6" bestFit="1" customWidth="1"/>
    <col min="9" max="9" width="9.42578125" style="7" bestFit="1" customWidth="1"/>
    <col min="10" max="10" width="14.42578125" style="8" customWidth="1" outlineLevel="1"/>
    <col min="11" max="11" width="16.28515625" style="8" customWidth="1" outlineLevel="1"/>
    <col min="12" max="12" width="19" style="322" customWidth="1" outlineLevel="1"/>
    <col min="13" max="16384" width="9.140625" style="9"/>
  </cols>
  <sheetData>
    <row r="1" spans="1:73" x14ac:dyDescent="0.25">
      <c r="L1" s="316">
        <f>L735</f>
        <v>0</v>
      </c>
    </row>
    <row r="2" spans="1:73" s="13" customFormat="1" x14ac:dyDescent="0.25">
      <c r="A2" s="10" t="s">
        <v>0</v>
      </c>
      <c r="B2" s="11"/>
      <c r="C2" s="11"/>
      <c r="D2" s="11"/>
      <c r="E2" s="11"/>
      <c r="F2" s="11"/>
      <c r="G2" s="11"/>
      <c r="H2" s="11"/>
      <c r="I2" s="11"/>
      <c r="J2" s="11"/>
      <c r="K2" s="11"/>
      <c r="L2" s="11"/>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2"/>
      <c r="BG2" s="12"/>
      <c r="BH2" s="12"/>
      <c r="BI2" s="12"/>
      <c r="BJ2" s="12"/>
      <c r="BK2" s="12"/>
      <c r="BL2" s="12"/>
      <c r="BM2" s="12"/>
      <c r="BN2" s="12"/>
      <c r="BO2" s="12"/>
      <c r="BP2" s="12"/>
      <c r="BQ2" s="12"/>
      <c r="BR2" s="12"/>
      <c r="BS2" s="12"/>
      <c r="BT2" s="12"/>
      <c r="BU2" s="12"/>
    </row>
    <row r="3" spans="1:73" x14ac:dyDescent="0.25">
      <c r="A3" s="14"/>
      <c r="B3" s="15"/>
      <c r="C3" s="16"/>
      <c r="D3" s="16"/>
      <c r="E3" s="17"/>
      <c r="F3" s="18"/>
      <c r="G3" s="18"/>
      <c r="H3" s="19"/>
      <c r="I3" s="20"/>
      <c r="J3" s="314"/>
      <c r="K3" s="314"/>
      <c r="L3" s="317"/>
    </row>
    <row r="4" spans="1:73" s="30" customFormat="1" ht="31.5" x14ac:dyDescent="0.25">
      <c r="A4" s="21" t="s">
        <v>1</v>
      </c>
      <c r="B4" s="22"/>
      <c r="C4" s="23"/>
      <c r="D4" s="23"/>
      <c r="E4" s="24" t="s">
        <v>2</v>
      </c>
      <c r="F4" s="25"/>
      <c r="G4" s="26"/>
      <c r="H4" s="27" t="s">
        <v>3</v>
      </c>
      <c r="I4" s="28" t="s">
        <v>4</v>
      </c>
      <c r="J4" s="29" t="s">
        <v>5</v>
      </c>
      <c r="K4" s="29" t="s">
        <v>6</v>
      </c>
      <c r="L4" s="28" t="s">
        <v>7</v>
      </c>
    </row>
    <row r="5" spans="1:73" s="39" customFormat="1" x14ac:dyDescent="0.25">
      <c r="A5" s="31" t="s">
        <v>8</v>
      </c>
      <c r="B5" s="32"/>
      <c r="C5" s="33"/>
      <c r="D5" s="33"/>
      <c r="E5" s="24" t="s">
        <v>9</v>
      </c>
      <c r="F5" s="34"/>
      <c r="G5" s="35"/>
      <c r="H5" s="36"/>
      <c r="I5" s="37"/>
      <c r="J5" s="38"/>
      <c r="K5" s="38"/>
      <c r="L5" s="94"/>
    </row>
    <row r="6" spans="1:73" s="48" customFormat="1" ht="7.5" customHeight="1" outlineLevel="1" x14ac:dyDescent="0.25">
      <c r="A6" s="1"/>
      <c r="B6" s="40"/>
      <c r="C6" s="41"/>
      <c r="D6" s="41"/>
      <c r="E6" s="42"/>
      <c r="F6" s="43"/>
      <c r="G6" s="44"/>
      <c r="H6" s="45"/>
      <c r="I6" s="46"/>
      <c r="J6" s="47"/>
      <c r="K6" s="47"/>
      <c r="L6" s="65"/>
    </row>
    <row r="7" spans="1:73" s="48" customFormat="1" outlineLevel="1" x14ac:dyDescent="0.25">
      <c r="A7" s="49" t="s">
        <v>10</v>
      </c>
      <c r="B7" s="50" t="s">
        <v>11</v>
      </c>
      <c r="C7" s="41"/>
      <c r="D7" s="41"/>
      <c r="E7" s="51"/>
      <c r="F7" s="52"/>
      <c r="G7" s="53"/>
      <c r="H7" s="54"/>
      <c r="I7" s="55"/>
      <c r="J7" s="47"/>
      <c r="K7" s="47"/>
      <c r="L7" s="65"/>
    </row>
    <row r="8" spans="1:73" s="48" customFormat="1" outlineLevel="1" x14ac:dyDescent="0.25">
      <c r="A8" s="1" t="s">
        <v>12</v>
      </c>
      <c r="B8" s="40"/>
      <c r="C8" s="41"/>
      <c r="D8" s="41"/>
      <c r="E8" s="51" t="s">
        <v>13</v>
      </c>
      <c r="F8" s="52"/>
      <c r="G8" s="53"/>
      <c r="H8" s="54"/>
      <c r="I8" s="55"/>
      <c r="J8" s="47"/>
      <c r="K8" s="47"/>
      <c r="L8" s="65"/>
    </row>
    <row r="9" spans="1:73" s="48" customFormat="1" ht="31.5" outlineLevel="1" x14ac:dyDescent="0.25">
      <c r="A9" s="1"/>
      <c r="B9" s="40"/>
      <c r="C9" s="41"/>
      <c r="D9" s="41"/>
      <c r="E9" s="56" t="s">
        <v>14</v>
      </c>
      <c r="F9" s="52"/>
      <c r="G9" s="53"/>
      <c r="H9" s="54"/>
      <c r="I9" s="55"/>
      <c r="J9" s="47"/>
      <c r="K9" s="47"/>
      <c r="L9" s="65"/>
    </row>
    <row r="10" spans="1:73" s="48" customFormat="1" outlineLevel="1" x14ac:dyDescent="0.25">
      <c r="A10" s="1"/>
      <c r="B10" s="40"/>
      <c r="C10" s="41"/>
      <c r="D10" s="41"/>
      <c r="E10" s="57" t="s">
        <v>15</v>
      </c>
      <c r="F10" s="52"/>
      <c r="G10" s="53"/>
      <c r="H10" s="54"/>
      <c r="I10" s="55"/>
      <c r="J10" s="47"/>
      <c r="K10" s="47"/>
      <c r="L10" s="65"/>
    </row>
    <row r="11" spans="1:73" s="48" customFormat="1" outlineLevel="1" x14ac:dyDescent="0.25">
      <c r="A11" s="1"/>
      <c r="B11" s="40"/>
      <c r="C11" s="41"/>
      <c r="D11" s="41"/>
      <c r="E11" s="57" t="s">
        <v>16</v>
      </c>
      <c r="F11" s="52"/>
      <c r="G11" s="53"/>
      <c r="H11" s="54"/>
      <c r="I11" s="55"/>
      <c r="J11" s="47"/>
      <c r="K11" s="47"/>
      <c r="L11" s="65"/>
    </row>
    <row r="12" spans="1:73" s="48" customFormat="1" outlineLevel="1" x14ac:dyDescent="0.25">
      <c r="A12" s="1"/>
      <c r="B12" s="40"/>
      <c r="C12" s="41"/>
      <c r="D12" s="41"/>
      <c r="E12" s="57" t="s">
        <v>17</v>
      </c>
      <c r="F12" s="52"/>
      <c r="G12" s="53"/>
      <c r="H12" s="54"/>
      <c r="I12" s="55"/>
      <c r="J12" s="47"/>
      <c r="K12" s="47"/>
      <c r="L12" s="65"/>
    </row>
    <row r="13" spans="1:73" s="48" customFormat="1" outlineLevel="1" x14ac:dyDescent="0.25">
      <c r="A13" s="1"/>
      <c r="B13" s="40"/>
      <c r="C13" s="41"/>
      <c r="D13" s="41"/>
      <c r="E13" s="57" t="s">
        <v>18</v>
      </c>
      <c r="F13" s="52"/>
      <c r="G13" s="53"/>
      <c r="H13" s="54"/>
      <c r="I13" s="55"/>
      <c r="J13" s="47"/>
      <c r="K13" s="47"/>
      <c r="L13" s="65"/>
    </row>
    <row r="14" spans="1:73" s="48" customFormat="1" outlineLevel="1" x14ac:dyDescent="0.25">
      <c r="A14" s="1"/>
      <c r="B14" s="40"/>
      <c r="C14" s="41"/>
      <c r="D14" s="41"/>
      <c r="E14" s="57" t="s">
        <v>19</v>
      </c>
      <c r="F14" s="52"/>
      <c r="G14" s="53"/>
      <c r="H14" s="54"/>
      <c r="I14" s="55"/>
      <c r="J14" s="47"/>
      <c r="K14" s="47"/>
      <c r="L14" s="65"/>
    </row>
    <row r="15" spans="1:73" s="48" customFormat="1" ht="11.25" customHeight="1" outlineLevel="1" x14ac:dyDescent="0.25">
      <c r="A15" s="1"/>
      <c r="B15" s="40"/>
      <c r="C15" s="41"/>
      <c r="D15" s="41"/>
      <c r="E15" s="58"/>
      <c r="F15" s="52"/>
      <c r="G15" s="53"/>
      <c r="H15" s="54"/>
      <c r="I15" s="55"/>
      <c r="J15" s="47"/>
      <c r="K15" s="47"/>
      <c r="L15" s="65"/>
    </row>
    <row r="16" spans="1:73" s="66" customFormat="1" outlineLevel="1" x14ac:dyDescent="0.25">
      <c r="A16" s="49" t="s">
        <v>20</v>
      </c>
      <c r="B16" s="50" t="s">
        <v>21</v>
      </c>
      <c r="C16" s="59"/>
      <c r="D16" s="59"/>
      <c r="E16" s="60"/>
      <c r="F16" s="61"/>
      <c r="G16" s="62"/>
      <c r="H16" s="63"/>
      <c r="I16" s="64"/>
      <c r="J16" s="65"/>
      <c r="K16" s="65"/>
      <c r="L16" s="65"/>
    </row>
    <row r="17" spans="1:12" s="48" customFormat="1" outlineLevel="1" x14ac:dyDescent="0.25">
      <c r="A17" s="1"/>
      <c r="B17" s="40"/>
      <c r="C17" s="41"/>
      <c r="D17" s="41"/>
      <c r="E17" s="67" t="s">
        <v>22</v>
      </c>
      <c r="F17" s="52"/>
      <c r="G17" s="53"/>
      <c r="H17" s="54"/>
      <c r="I17" s="55"/>
      <c r="J17" s="47"/>
      <c r="K17" s="47"/>
      <c r="L17" s="65"/>
    </row>
    <row r="18" spans="1:12" s="48" customFormat="1" outlineLevel="1" x14ac:dyDescent="0.25">
      <c r="A18" s="1"/>
      <c r="B18" s="40"/>
      <c r="C18" s="41"/>
      <c r="D18" s="41" t="s">
        <v>23</v>
      </c>
      <c r="E18" s="68" t="s">
        <v>24</v>
      </c>
      <c r="F18" s="52"/>
      <c r="G18" s="53"/>
      <c r="H18" s="54"/>
      <c r="I18" s="55"/>
      <c r="J18" s="47"/>
      <c r="K18" s="47"/>
      <c r="L18" s="65"/>
    </row>
    <row r="19" spans="1:12" s="48" customFormat="1" outlineLevel="1" x14ac:dyDescent="0.25">
      <c r="A19" s="1"/>
      <c r="B19" s="40"/>
      <c r="C19" s="41"/>
      <c r="D19" s="41" t="s">
        <v>25</v>
      </c>
      <c r="E19" s="68" t="s">
        <v>26</v>
      </c>
      <c r="F19" s="52"/>
      <c r="G19" s="53"/>
      <c r="H19" s="54"/>
      <c r="I19" s="55"/>
      <c r="J19" s="47"/>
      <c r="K19" s="47"/>
      <c r="L19" s="65"/>
    </row>
    <row r="20" spans="1:12" s="48" customFormat="1" outlineLevel="1" x14ac:dyDescent="0.25">
      <c r="A20" s="1"/>
      <c r="B20" s="40"/>
      <c r="C20" s="41"/>
      <c r="D20" s="41" t="s">
        <v>27</v>
      </c>
      <c r="E20" s="68" t="s">
        <v>28</v>
      </c>
      <c r="F20" s="52"/>
      <c r="G20" s="53"/>
      <c r="H20" s="54"/>
      <c r="I20" s="55"/>
      <c r="J20" s="47"/>
      <c r="K20" s="47"/>
      <c r="L20" s="65"/>
    </row>
    <row r="21" spans="1:12" s="48" customFormat="1" outlineLevel="1" x14ac:dyDescent="0.25">
      <c r="A21" s="1"/>
      <c r="B21" s="40"/>
      <c r="C21" s="41"/>
      <c r="D21" s="41" t="s">
        <v>29</v>
      </c>
      <c r="E21" s="68" t="s">
        <v>30</v>
      </c>
      <c r="F21" s="52"/>
      <c r="G21" s="53"/>
      <c r="H21" s="54"/>
      <c r="I21" s="55"/>
      <c r="J21" s="47"/>
      <c r="K21" s="47"/>
      <c r="L21" s="65"/>
    </row>
    <row r="22" spans="1:12" s="48" customFormat="1" outlineLevel="1" x14ac:dyDescent="0.25">
      <c r="A22" s="1"/>
      <c r="B22" s="40"/>
      <c r="C22" s="41"/>
      <c r="D22" s="41" t="s">
        <v>31</v>
      </c>
      <c r="E22" s="68" t="s">
        <v>32</v>
      </c>
      <c r="F22" s="52"/>
      <c r="G22" s="53"/>
      <c r="H22" s="54"/>
      <c r="I22" s="55"/>
      <c r="J22" s="47"/>
      <c r="K22" s="47"/>
      <c r="L22" s="65"/>
    </row>
    <row r="23" spans="1:12" s="48" customFormat="1" outlineLevel="1" x14ac:dyDescent="0.25">
      <c r="A23" s="1"/>
      <c r="B23" s="40"/>
      <c r="C23" s="41"/>
      <c r="D23" s="41" t="s">
        <v>33</v>
      </c>
      <c r="E23" s="68" t="s">
        <v>34</v>
      </c>
      <c r="F23" s="52"/>
      <c r="G23" s="53"/>
      <c r="H23" s="54"/>
      <c r="I23" s="55"/>
      <c r="J23" s="47"/>
      <c r="K23" s="47"/>
      <c r="L23" s="65"/>
    </row>
    <row r="24" spans="1:12" s="48" customFormat="1" outlineLevel="1" x14ac:dyDescent="0.25">
      <c r="A24" s="1"/>
      <c r="B24" s="40"/>
      <c r="C24" s="41"/>
      <c r="D24" s="41" t="s">
        <v>35</v>
      </c>
      <c r="E24" s="68" t="s">
        <v>36</v>
      </c>
      <c r="F24" s="52"/>
      <c r="G24" s="53"/>
      <c r="H24" s="54"/>
      <c r="I24" s="55"/>
      <c r="J24" s="47"/>
      <c r="K24" s="47"/>
      <c r="L24" s="65"/>
    </row>
    <row r="25" spans="1:12" s="48" customFormat="1" outlineLevel="1" x14ac:dyDescent="0.25">
      <c r="A25" s="1"/>
      <c r="B25" s="40"/>
      <c r="C25" s="41"/>
      <c r="D25" s="41" t="s">
        <v>37</v>
      </c>
      <c r="E25" s="68" t="s">
        <v>38</v>
      </c>
      <c r="F25" s="52"/>
      <c r="G25" s="53"/>
      <c r="H25" s="54"/>
      <c r="I25" s="55"/>
      <c r="J25" s="47"/>
      <c r="K25" s="47"/>
      <c r="L25" s="65"/>
    </row>
    <row r="26" spans="1:12" s="48" customFormat="1" outlineLevel="1" x14ac:dyDescent="0.25">
      <c r="A26" s="1"/>
      <c r="B26" s="40"/>
      <c r="C26" s="41"/>
      <c r="D26" s="41" t="s">
        <v>39</v>
      </c>
      <c r="E26" s="68" t="s">
        <v>40</v>
      </c>
      <c r="F26" s="52"/>
      <c r="G26" s="53"/>
      <c r="H26" s="54"/>
      <c r="I26" s="55"/>
      <c r="J26" s="47"/>
      <c r="K26" s="47"/>
      <c r="L26" s="65"/>
    </row>
    <row r="27" spans="1:12" s="48" customFormat="1" outlineLevel="1" x14ac:dyDescent="0.25">
      <c r="A27" s="1"/>
      <c r="B27" s="40"/>
      <c r="C27" s="41"/>
      <c r="D27" s="41" t="s">
        <v>41</v>
      </c>
      <c r="E27" s="68" t="s">
        <v>42</v>
      </c>
      <c r="F27" s="52"/>
      <c r="G27" s="53"/>
      <c r="H27" s="54"/>
      <c r="I27" s="55"/>
      <c r="J27" s="47"/>
      <c r="K27" s="47"/>
      <c r="L27" s="65"/>
    </row>
    <row r="28" spans="1:12" s="48" customFormat="1" outlineLevel="1" x14ac:dyDescent="0.25">
      <c r="A28" s="1"/>
      <c r="B28" s="40"/>
      <c r="C28" s="41"/>
      <c r="D28" s="41" t="s">
        <v>43</v>
      </c>
      <c r="E28" s="68" t="s">
        <v>44</v>
      </c>
      <c r="F28" s="52"/>
      <c r="G28" s="53"/>
      <c r="H28" s="54"/>
      <c r="I28" s="55"/>
      <c r="J28" s="47"/>
      <c r="K28" s="47"/>
      <c r="L28" s="65"/>
    </row>
    <row r="29" spans="1:12" s="48" customFormat="1" ht="9" customHeight="1" outlineLevel="1" x14ac:dyDescent="0.25">
      <c r="A29" s="1"/>
      <c r="B29" s="40"/>
      <c r="C29" s="41"/>
      <c r="D29" s="41"/>
      <c r="E29" s="68"/>
      <c r="F29" s="52"/>
      <c r="G29" s="53"/>
      <c r="H29" s="54"/>
      <c r="I29" s="55"/>
      <c r="J29" s="47"/>
      <c r="K29" s="47"/>
      <c r="L29" s="65"/>
    </row>
    <row r="30" spans="1:12" s="66" customFormat="1" outlineLevel="1" x14ac:dyDescent="0.25">
      <c r="A30" s="49" t="s">
        <v>45</v>
      </c>
      <c r="B30" s="50" t="s">
        <v>46</v>
      </c>
      <c r="C30" s="59"/>
      <c r="D30" s="59"/>
      <c r="E30" s="60"/>
      <c r="F30" s="61"/>
      <c r="G30" s="62"/>
      <c r="H30" s="63"/>
      <c r="I30" s="64"/>
      <c r="J30" s="65"/>
      <c r="K30" s="65"/>
      <c r="L30" s="65"/>
    </row>
    <row r="31" spans="1:12" s="39" customFormat="1" ht="47.25" outlineLevel="1" x14ac:dyDescent="0.25">
      <c r="A31" s="1" t="s">
        <v>47</v>
      </c>
      <c r="B31" s="69"/>
      <c r="C31" s="41"/>
      <c r="D31" s="70"/>
      <c r="E31" s="71" t="s">
        <v>48</v>
      </c>
      <c r="F31" s="72"/>
      <c r="G31" s="73"/>
      <c r="H31" s="54" t="s">
        <v>39</v>
      </c>
      <c r="I31" s="55">
        <v>1</v>
      </c>
      <c r="J31" s="47"/>
      <c r="K31" s="47"/>
      <c r="L31" s="65">
        <f>I31*(J31+K31)</f>
        <v>0</v>
      </c>
    </row>
    <row r="32" spans="1:12" s="39" customFormat="1" ht="110.25" outlineLevel="1" x14ac:dyDescent="0.25">
      <c r="A32" s="74" t="s">
        <v>49</v>
      </c>
      <c r="B32" s="75"/>
      <c r="C32" s="76"/>
      <c r="D32" s="70"/>
      <c r="E32" s="77" t="s">
        <v>50</v>
      </c>
      <c r="F32" s="78"/>
      <c r="G32" s="79"/>
      <c r="H32" s="80" t="s">
        <v>39</v>
      </c>
      <c r="I32" s="81">
        <v>1</v>
      </c>
      <c r="J32" s="82"/>
      <c r="K32" s="82"/>
      <c r="L32" s="65">
        <f t="shared" ref="L32:L56" si="0">I32*(J32+K32)</f>
        <v>0</v>
      </c>
    </row>
    <row r="33" spans="1:12" s="48" customFormat="1" ht="6" customHeight="1" outlineLevel="1" x14ac:dyDescent="0.25">
      <c r="A33" s="1"/>
      <c r="B33" s="40"/>
      <c r="C33" s="41"/>
      <c r="D33" s="41"/>
      <c r="E33" s="83"/>
      <c r="F33" s="52"/>
      <c r="G33" s="53"/>
      <c r="H33" s="54"/>
      <c r="I33" s="55"/>
      <c r="J33" s="47"/>
      <c r="K33" s="47"/>
      <c r="L33" s="65">
        <f t="shared" si="0"/>
        <v>0</v>
      </c>
    </row>
    <row r="34" spans="1:12" s="66" customFormat="1" outlineLevel="1" x14ac:dyDescent="0.25">
      <c r="A34" s="49" t="s">
        <v>51</v>
      </c>
      <c r="B34" s="50" t="s">
        <v>52</v>
      </c>
      <c r="C34" s="59"/>
      <c r="D34" s="59"/>
      <c r="E34" s="60"/>
      <c r="F34" s="61"/>
      <c r="G34" s="62"/>
      <c r="H34" s="63"/>
      <c r="I34" s="64"/>
      <c r="J34" s="65"/>
      <c r="K34" s="65"/>
      <c r="L34" s="65">
        <f t="shared" si="0"/>
        <v>0</v>
      </c>
    </row>
    <row r="35" spans="1:12" s="48" customFormat="1" outlineLevel="1" x14ac:dyDescent="0.25">
      <c r="A35" s="1" t="s">
        <v>53</v>
      </c>
      <c r="B35" s="40"/>
      <c r="C35" s="41"/>
      <c r="D35" s="41"/>
      <c r="E35" s="83" t="s">
        <v>54</v>
      </c>
      <c r="F35" s="52"/>
      <c r="G35" s="53"/>
      <c r="H35" s="54" t="s">
        <v>25</v>
      </c>
      <c r="I35" s="55">
        <v>1</v>
      </c>
      <c r="J35" s="47"/>
      <c r="K35" s="47"/>
      <c r="L35" s="65">
        <f t="shared" si="0"/>
        <v>0</v>
      </c>
    </row>
    <row r="36" spans="1:12" s="48" customFormat="1" ht="9.75" customHeight="1" outlineLevel="1" x14ac:dyDescent="0.25">
      <c r="A36" s="1"/>
      <c r="B36" s="40"/>
      <c r="C36" s="41"/>
      <c r="D36" s="41"/>
      <c r="E36" s="83"/>
      <c r="F36" s="52"/>
      <c r="G36" s="53"/>
      <c r="H36" s="54"/>
      <c r="I36" s="55"/>
      <c r="J36" s="47"/>
      <c r="K36" s="47"/>
      <c r="L36" s="65">
        <f t="shared" si="0"/>
        <v>0</v>
      </c>
    </row>
    <row r="37" spans="1:12" s="66" customFormat="1" outlineLevel="1" x14ac:dyDescent="0.25">
      <c r="A37" s="49" t="s">
        <v>55</v>
      </c>
      <c r="B37" s="50" t="s">
        <v>56</v>
      </c>
      <c r="C37" s="59"/>
      <c r="D37" s="59"/>
      <c r="E37" s="60"/>
      <c r="F37" s="61"/>
      <c r="G37" s="62"/>
      <c r="H37" s="63"/>
      <c r="I37" s="64"/>
      <c r="J37" s="65"/>
      <c r="K37" s="65"/>
      <c r="L37" s="65">
        <f t="shared" si="0"/>
        <v>0</v>
      </c>
    </row>
    <row r="38" spans="1:12" s="48" customFormat="1" outlineLevel="1" x14ac:dyDescent="0.25">
      <c r="A38" s="1" t="s">
        <v>57</v>
      </c>
      <c r="B38" s="40"/>
      <c r="C38" s="41"/>
      <c r="D38" s="41"/>
      <c r="E38" s="83" t="s">
        <v>58</v>
      </c>
      <c r="F38" s="52"/>
      <c r="G38" s="53"/>
      <c r="H38" s="54" t="s">
        <v>39</v>
      </c>
      <c r="I38" s="55">
        <v>1</v>
      </c>
      <c r="J38" s="47"/>
      <c r="K38" s="47"/>
      <c r="L38" s="65">
        <f t="shared" si="0"/>
        <v>0</v>
      </c>
    </row>
    <row r="39" spans="1:12" s="48" customFormat="1" outlineLevel="1" x14ac:dyDescent="0.25">
      <c r="A39" s="1"/>
      <c r="B39" s="40"/>
      <c r="C39" s="41"/>
      <c r="D39" s="41"/>
      <c r="E39" s="83"/>
      <c r="F39" s="52"/>
      <c r="G39" s="53"/>
      <c r="H39" s="54"/>
      <c r="I39" s="55"/>
      <c r="J39" s="47"/>
      <c r="K39" s="47"/>
      <c r="L39" s="65">
        <f t="shared" si="0"/>
        <v>0</v>
      </c>
    </row>
    <row r="40" spans="1:12" s="48" customFormat="1" ht="9.75" customHeight="1" outlineLevel="1" x14ac:dyDescent="0.25">
      <c r="A40" s="1"/>
      <c r="B40" s="40"/>
      <c r="C40" s="41"/>
      <c r="D40" s="41"/>
      <c r="E40" s="77"/>
      <c r="F40" s="52"/>
      <c r="G40" s="53"/>
      <c r="H40" s="54"/>
      <c r="I40" s="55"/>
      <c r="J40" s="47"/>
      <c r="K40" s="47"/>
      <c r="L40" s="65">
        <f t="shared" si="0"/>
        <v>0</v>
      </c>
    </row>
    <row r="41" spans="1:12" s="48" customFormat="1" outlineLevel="1" x14ac:dyDescent="0.25">
      <c r="A41" s="49" t="s">
        <v>59</v>
      </c>
      <c r="B41" s="50" t="s">
        <v>60</v>
      </c>
      <c r="C41" s="41"/>
      <c r="D41" s="41"/>
      <c r="E41" s="84"/>
      <c r="F41" s="52"/>
      <c r="G41" s="53"/>
      <c r="H41" s="54"/>
      <c r="I41" s="55"/>
      <c r="J41" s="47"/>
      <c r="K41" s="47"/>
      <c r="L41" s="65">
        <f t="shared" si="0"/>
        <v>0</v>
      </c>
    </row>
    <row r="42" spans="1:12" s="48" customFormat="1" outlineLevel="1" x14ac:dyDescent="0.25">
      <c r="A42" s="1" t="s">
        <v>61</v>
      </c>
      <c r="B42" s="40"/>
      <c r="C42" s="41"/>
      <c r="D42" s="41"/>
      <c r="E42" s="51" t="s">
        <v>62</v>
      </c>
      <c r="F42" s="52"/>
      <c r="G42" s="53"/>
      <c r="H42" s="54" t="s">
        <v>39</v>
      </c>
      <c r="I42" s="55">
        <v>1</v>
      </c>
      <c r="J42" s="47"/>
      <c r="K42" s="47"/>
      <c r="L42" s="65">
        <f t="shared" si="0"/>
        <v>0</v>
      </c>
    </row>
    <row r="43" spans="1:12" s="48" customFormat="1" ht="31.5" outlineLevel="1" x14ac:dyDescent="0.25">
      <c r="A43" s="1"/>
      <c r="B43" s="40"/>
      <c r="C43" s="41"/>
      <c r="D43" s="41"/>
      <c r="E43" s="56" t="s">
        <v>63</v>
      </c>
      <c r="F43" s="52"/>
      <c r="G43" s="53"/>
      <c r="H43" s="54"/>
      <c r="I43" s="55"/>
      <c r="J43" s="47"/>
      <c r="K43" s="47"/>
      <c r="L43" s="65">
        <f t="shared" si="0"/>
        <v>0</v>
      </c>
    </row>
    <row r="44" spans="1:12" s="48" customFormat="1" ht="31.5" outlineLevel="1" x14ac:dyDescent="0.25">
      <c r="A44" s="1"/>
      <c r="B44" s="40"/>
      <c r="C44" s="41"/>
      <c r="D44" s="41"/>
      <c r="E44" s="56" t="s">
        <v>64</v>
      </c>
      <c r="F44" s="52"/>
      <c r="G44" s="53"/>
      <c r="H44" s="54"/>
      <c r="I44" s="55"/>
      <c r="J44" s="47"/>
      <c r="K44" s="47"/>
      <c r="L44" s="65">
        <f t="shared" si="0"/>
        <v>0</v>
      </c>
    </row>
    <row r="45" spans="1:12" s="48" customFormat="1" outlineLevel="1" x14ac:dyDescent="0.25">
      <c r="A45" s="1"/>
      <c r="B45" s="40"/>
      <c r="C45" s="41"/>
      <c r="D45" s="41"/>
      <c r="E45" s="56" t="s">
        <v>65</v>
      </c>
      <c r="F45" s="52"/>
      <c r="G45" s="53"/>
      <c r="H45" s="54"/>
      <c r="I45" s="55"/>
      <c r="J45" s="47"/>
      <c r="K45" s="47"/>
      <c r="L45" s="65">
        <f t="shared" si="0"/>
        <v>0</v>
      </c>
    </row>
    <row r="46" spans="1:12" s="48" customFormat="1" outlineLevel="1" x14ac:dyDescent="0.25">
      <c r="A46" s="1" t="s">
        <v>66</v>
      </c>
      <c r="B46" s="40"/>
      <c r="C46" s="41"/>
      <c r="D46" s="41"/>
      <c r="E46" s="51" t="s">
        <v>67</v>
      </c>
      <c r="F46" s="52"/>
      <c r="G46" s="53"/>
      <c r="H46" s="54" t="s">
        <v>39</v>
      </c>
      <c r="I46" s="55">
        <v>1</v>
      </c>
      <c r="J46" s="47"/>
      <c r="K46" s="47"/>
      <c r="L46" s="65">
        <f t="shared" si="0"/>
        <v>0</v>
      </c>
    </row>
    <row r="47" spans="1:12" s="48" customFormat="1" ht="31.5" outlineLevel="1" x14ac:dyDescent="0.25">
      <c r="A47" s="1"/>
      <c r="B47" s="40"/>
      <c r="C47" s="41"/>
      <c r="D47" s="41"/>
      <c r="E47" s="56" t="s">
        <v>68</v>
      </c>
      <c r="F47" s="52"/>
      <c r="G47" s="53"/>
      <c r="H47" s="54"/>
      <c r="I47" s="55"/>
      <c r="J47" s="47"/>
      <c r="K47" s="47"/>
      <c r="L47" s="65">
        <f t="shared" si="0"/>
        <v>0</v>
      </c>
    </row>
    <row r="48" spans="1:12" s="48" customFormat="1" outlineLevel="1" x14ac:dyDescent="0.25">
      <c r="A48" s="1"/>
      <c r="B48" s="40"/>
      <c r="C48" s="41"/>
      <c r="D48" s="41"/>
      <c r="E48" s="56"/>
      <c r="F48" s="52"/>
      <c r="G48" s="53"/>
      <c r="H48" s="54"/>
      <c r="I48" s="55"/>
      <c r="J48" s="47"/>
      <c r="K48" s="47"/>
      <c r="L48" s="65">
        <f t="shared" si="0"/>
        <v>0</v>
      </c>
    </row>
    <row r="49" spans="1:12" s="48" customFormat="1" outlineLevel="1" x14ac:dyDescent="0.25">
      <c r="A49" s="49" t="s">
        <v>69</v>
      </c>
      <c r="B49" s="50" t="s">
        <v>70</v>
      </c>
      <c r="C49" s="41"/>
      <c r="D49" s="41"/>
      <c r="E49" s="85"/>
      <c r="F49" s="52"/>
      <c r="G49" s="53"/>
      <c r="H49" s="54"/>
      <c r="I49" s="55"/>
      <c r="J49" s="47"/>
      <c r="K49" s="47"/>
      <c r="L49" s="65">
        <f t="shared" si="0"/>
        <v>0</v>
      </c>
    </row>
    <row r="50" spans="1:12" s="48" customFormat="1" outlineLevel="1" x14ac:dyDescent="0.25">
      <c r="A50" s="1" t="s">
        <v>71</v>
      </c>
      <c r="B50" s="40"/>
      <c r="C50" s="41"/>
      <c r="D50" s="86"/>
      <c r="E50" s="84" t="s">
        <v>72</v>
      </c>
      <c r="F50" s="52"/>
      <c r="G50" s="53"/>
      <c r="H50" s="54" t="s">
        <v>39</v>
      </c>
      <c r="I50" s="55">
        <v>1</v>
      </c>
      <c r="J50" s="47"/>
      <c r="K50" s="47"/>
      <c r="L50" s="65">
        <f t="shared" si="0"/>
        <v>0</v>
      </c>
    </row>
    <row r="51" spans="1:12" s="48" customFormat="1" ht="8.25" customHeight="1" outlineLevel="1" x14ac:dyDescent="0.25">
      <c r="A51" s="1"/>
      <c r="B51" s="40"/>
      <c r="C51" s="41"/>
      <c r="D51" s="86"/>
      <c r="E51" s="84"/>
      <c r="F51" s="52"/>
      <c r="G51" s="53"/>
      <c r="H51" s="54"/>
      <c r="I51" s="55"/>
      <c r="J51" s="47"/>
      <c r="K51" s="47"/>
      <c r="L51" s="65">
        <f t="shared" si="0"/>
        <v>0</v>
      </c>
    </row>
    <row r="52" spans="1:12" s="48" customFormat="1" outlineLevel="1" x14ac:dyDescent="0.25">
      <c r="A52" s="49" t="s">
        <v>73</v>
      </c>
      <c r="B52" s="50" t="s">
        <v>74</v>
      </c>
      <c r="C52" s="41"/>
      <c r="D52" s="41"/>
      <c r="E52" s="87"/>
      <c r="F52" s="52"/>
      <c r="G52" s="53"/>
      <c r="H52" s="54"/>
      <c r="I52" s="55"/>
      <c r="J52" s="47"/>
      <c r="K52" s="47"/>
      <c r="L52" s="65">
        <f t="shared" si="0"/>
        <v>0</v>
      </c>
    </row>
    <row r="53" spans="1:12" s="48" customFormat="1" ht="47.25" outlineLevel="1" x14ac:dyDescent="0.25">
      <c r="A53" s="1" t="s">
        <v>75</v>
      </c>
      <c r="B53" s="40"/>
      <c r="C53" s="41"/>
      <c r="D53" s="86"/>
      <c r="E53" s="84" t="s">
        <v>76</v>
      </c>
      <c r="F53" s="52"/>
      <c r="G53" s="53"/>
      <c r="H53" s="54" t="s">
        <v>39</v>
      </c>
      <c r="I53" s="55">
        <v>1</v>
      </c>
      <c r="J53" s="47"/>
      <c r="K53" s="47"/>
      <c r="L53" s="65">
        <f t="shared" si="0"/>
        <v>0</v>
      </c>
    </row>
    <row r="54" spans="1:12" s="48" customFormat="1" ht="12" customHeight="1" outlineLevel="1" x14ac:dyDescent="0.25">
      <c r="A54" s="1"/>
      <c r="B54" s="40"/>
      <c r="C54" s="41"/>
      <c r="D54" s="86"/>
      <c r="E54" s="84"/>
      <c r="F54" s="52"/>
      <c r="G54" s="53"/>
      <c r="H54" s="54"/>
      <c r="I54" s="55"/>
      <c r="J54" s="47"/>
      <c r="K54" s="47"/>
      <c r="L54" s="65">
        <f t="shared" si="0"/>
        <v>0</v>
      </c>
    </row>
    <row r="55" spans="1:12" s="48" customFormat="1" outlineLevel="1" x14ac:dyDescent="0.25">
      <c r="A55" s="49" t="s">
        <v>77</v>
      </c>
      <c r="B55" s="50" t="s">
        <v>78</v>
      </c>
      <c r="C55" s="41"/>
      <c r="D55" s="41"/>
      <c r="E55" s="87"/>
      <c r="F55" s="52"/>
      <c r="G55" s="53"/>
      <c r="H55" s="54"/>
      <c r="I55" s="55"/>
      <c r="J55" s="47"/>
      <c r="K55" s="47"/>
      <c r="L55" s="65">
        <f t="shared" si="0"/>
        <v>0</v>
      </c>
    </row>
    <row r="56" spans="1:12" s="48" customFormat="1" ht="47.25" outlineLevel="1" x14ac:dyDescent="0.25">
      <c r="A56" s="1" t="s">
        <v>79</v>
      </c>
      <c r="B56" s="40"/>
      <c r="C56" s="41"/>
      <c r="D56" s="86"/>
      <c r="E56" s="84" t="s">
        <v>80</v>
      </c>
      <c r="F56" s="52"/>
      <c r="G56" s="53"/>
      <c r="H56" s="54" t="s">
        <v>39</v>
      </c>
      <c r="I56" s="55">
        <v>1</v>
      </c>
      <c r="J56" s="47"/>
      <c r="K56" s="47"/>
      <c r="L56" s="65">
        <f t="shared" si="0"/>
        <v>0</v>
      </c>
    </row>
    <row r="57" spans="1:12" s="95" customFormat="1" outlineLevel="1" x14ac:dyDescent="0.25">
      <c r="A57" s="31" t="s">
        <v>81</v>
      </c>
      <c r="B57" s="88" t="s">
        <v>82</v>
      </c>
      <c r="C57" s="33"/>
      <c r="D57" s="33"/>
      <c r="E57" s="89"/>
      <c r="F57" s="90"/>
      <c r="G57" s="91"/>
      <c r="H57" s="92"/>
      <c r="I57" s="93"/>
      <c r="J57" s="94"/>
      <c r="K57" s="94"/>
      <c r="L57" s="94">
        <f>SUM(L25:L56)</f>
        <v>0</v>
      </c>
    </row>
    <row r="58" spans="1:12" s="39" customFormat="1" x14ac:dyDescent="0.25">
      <c r="A58" s="31" t="s">
        <v>83</v>
      </c>
      <c r="B58" s="88"/>
      <c r="C58" s="33"/>
      <c r="D58" s="33"/>
      <c r="E58" s="96" t="s">
        <v>84</v>
      </c>
      <c r="F58" s="90"/>
      <c r="G58" s="91"/>
      <c r="H58" s="92"/>
      <c r="I58" s="97"/>
      <c r="J58" s="94"/>
      <c r="K58" s="94"/>
      <c r="L58" s="94"/>
    </row>
    <row r="59" spans="1:12" s="48" customFormat="1" outlineLevel="1" x14ac:dyDescent="0.25">
      <c r="A59" s="98"/>
      <c r="B59" s="99"/>
      <c r="C59" s="100"/>
      <c r="D59" s="100"/>
      <c r="E59" s="101"/>
      <c r="F59" s="102"/>
      <c r="G59" s="103"/>
      <c r="H59" s="104"/>
      <c r="I59" s="105"/>
      <c r="J59" s="106"/>
      <c r="K59" s="106"/>
      <c r="L59" s="318"/>
    </row>
    <row r="60" spans="1:12" s="66" customFormat="1" outlineLevel="1" x14ac:dyDescent="0.25">
      <c r="A60" s="107" t="s">
        <v>85</v>
      </c>
      <c r="B60" s="108" t="s">
        <v>86</v>
      </c>
      <c r="C60" s="109"/>
      <c r="D60" s="109"/>
      <c r="E60" s="110"/>
      <c r="F60" s="111"/>
      <c r="G60" s="112"/>
      <c r="H60" s="113"/>
      <c r="I60" s="114"/>
      <c r="J60" s="115"/>
      <c r="K60" s="115"/>
      <c r="L60" s="115"/>
    </row>
    <row r="61" spans="1:12" s="39" customFormat="1" ht="47.25" outlineLevel="1" x14ac:dyDescent="0.25">
      <c r="A61" s="74"/>
      <c r="B61" s="75"/>
      <c r="C61" s="76"/>
      <c r="D61" s="70" t="s">
        <v>87</v>
      </c>
      <c r="E61" s="116" t="s">
        <v>88</v>
      </c>
      <c r="F61" s="78"/>
      <c r="G61" s="79"/>
      <c r="H61" s="80"/>
      <c r="I61" s="81"/>
      <c r="J61" s="82"/>
      <c r="K61" s="82"/>
      <c r="L61" s="115"/>
    </row>
    <row r="62" spans="1:12" s="48" customFormat="1" outlineLevel="1" x14ac:dyDescent="0.25">
      <c r="A62" s="74"/>
      <c r="B62" s="117"/>
      <c r="C62" s="76"/>
      <c r="D62" s="76"/>
      <c r="E62" s="118"/>
      <c r="F62" s="119"/>
      <c r="G62" s="120"/>
      <c r="H62" s="80"/>
      <c r="I62" s="81"/>
      <c r="J62" s="82"/>
      <c r="K62" s="82"/>
      <c r="L62" s="115"/>
    </row>
    <row r="63" spans="1:12" s="48" customFormat="1" outlineLevel="1" x14ac:dyDescent="0.25">
      <c r="A63" s="107" t="s">
        <v>89</v>
      </c>
      <c r="B63" s="108" t="s">
        <v>15</v>
      </c>
      <c r="C63" s="76"/>
      <c r="D63" s="76"/>
      <c r="E63" s="118"/>
      <c r="F63" s="119"/>
      <c r="G63" s="120"/>
      <c r="H63" s="80"/>
      <c r="I63" s="81"/>
      <c r="J63" s="82"/>
      <c r="K63" s="82"/>
      <c r="L63" s="115"/>
    </row>
    <row r="64" spans="1:12" s="123" customFormat="1" ht="47.25" outlineLevel="1" x14ac:dyDescent="0.25">
      <c r="A64" s="74"/>
      <c r="B64" s="75"/>
      <c r="C64" s="76"/>
      <c r="D64" s="76"/>
      <c r="E64" s="77" t="s">
        <v>90</v>
      </c>
      <c r="F64" s="78"/>
      <c r="G64" s="79"/>
      <c r="H64" s="80"/>
      <c r="I64" s="121"/>
      <c r="J64" s="82"/>
      <c r="K64" s="82"/>
      <c r="L64" s="115"/>
    </row>
    <row r="65" spans="1:12" s="123" customFormat="1" outlineLevel="1" x14ac:dyDescent="0.25">
      <c r="A65" s="74" t="s">
        <v>91</v>
      </c>
      <c r="B65" s="75"/>
      <c r="C65" s="76"/>
      <c r="D65" s="76"/>
      <c r="E65" s="77" t="s">
        <v>92</v>
      </c>
      <c r="F65" s="78"/>
      <c r="G65" s="79"/>
      <c r="H65" s="80" t="s">
        <v>25</v>
      </c>
      <c r="I65" s="121">
        <v>4</v>
      </c>
      <c r="J65" s="82"/>
      <c r="K65" s="82"/>
      <c r="L65" s="65">
        <f t="shared" ref="L65:L111" si="1">I65*(J65+K65)</f>
        <v>0</v>
      </c>
    </row>
    <row r="66" spans="1:12" s="123" customFormat="1" ht="21.75" customHeight="1" outlineLevel="1" x14ac:dyDescent="0.25">
      <c r="A66" s="74" t="s">
        <v>93</v>
      </c>
      <c r="B66" s="117"/>
      <c r="C66" s="76"/>
      <c r="D66" s="76"/>
      <c r="E66" s="77" t="s">
        <v>94</v>
      </c>
      <c r="F66" s="78"/>
      <c r="G66" s="79"/>
      <c r="H66" s="80" t="s">
        <v>95</v>
      </c>
      <c r="I66" s="121">
        <v>100</v>
      </c>
      <c r="J66" s="82"/>
      <c r="K66" s="82"/>
      <c r="L66" s="65">
        <f t="shared" si="1"/>
        <v>0</v>
      </c>
    </row>
    <row r="67" spans="1:12" s="123" customFormat="1" ht="21.75" customHeight="1" outlineLevel="1" x14ac:dyDescent="0.25">
      <c r="A67" s="74" t="s">
        <v>96</v>
      </c>
      <c r="B67" s="117"/>
      <c r="C67" s="76"/>
      <c r="D67" s="76"/>
      <c r="E67" s="77" t="s">
        <v>97</v>
      </c>
      <c r="F67" s="78"/>
      <c r="G67" s="79"/>
      <c r="H67" s="80" t="s">
        <v>95</v>
      </c>
      <c r="I67" s="121">
        <v>62</v>
      </c>
      <c r="J67" s="82"/>
      <c r="K67" s="82"/>
      <c r="L67" s="65">
        <f t="shared" si="1"/>
        <v>0</v>
      </c>
    </row>
    <row r="68" spans="1:12" s="123" customFormat="1" ht="18" outlineLevel="1" x14ac:dyDescent="0.25">
      <c r="A68" s="74" t="s">
        <v>98</v>
      </c>
      <c r="B68" s="117"/>
      <c r="C68" s="76"/>
      <c r="D68" s="76"/>
      <c r="E68" s="77" t="s">
        <v>99</v>
      </c>
      <c r="F68" s="78"/>
      <c r="G68" s="79"/>
      <c r="H68" s="80" t="s">
        <v>95</v>
      </c>
      <c r="I68" s="121">
        <v>0</v>
      </c>
      <c r="J68" s="82"/>
      <c r="K68" s="82"/>
      <c r="L68" s="65">
        <f t="shared" si="1"/>
        <v>0</v>
      </c>
    </row>
    <row r="69" spans="1:12" s="123" customFormat="1" ht="31.5" outlineLevel="1" x14ac:dyDescent="0.25">
      <c r="A69" s="74" t="s">
        <v>100</v>
      </c>
      <c r="B69" s="117"/>
      <c r="C69" s="76"/>
      <c r="D69" s="76"/>
      <c r="E69" s="77" t="s">
        <v>101</v>
      </c>
      <c r="F69" s="78"/>
      <c r="G69" s="79"/>
      <c r="H69" s="80" t="s">
        <v>39</v>
      </c>
      <c r="I69" s="121">
        <v>1</v>
      </c>
      <c r="J69" s="82"/>
      <c r="K69" s="82"/>
      <c r="L69" s="65">
        <f t="shared" si="1"/>
        <v>0</v>
      </c>
    </row>
    <row r="70" spans="1:12" s="123" customFormat="1" ht="31.5" outlineLevel="1" x14ac:dyDescent="0.25">
      <c r="A70" s="74" t="s">
        <v>102</v>
      </c>
      <c r="B70" s="117"/>
      <c r="C70" s="76"/>
      <c r="D70" s="76"/>
      <c r="E70" s="77" t="s">
        <v>103</v>
      </c>
      <c r="F70" s="78"/>
      <c r="G70" s="79"/>
      <c r="H70" s="80" t="s">
        <v>39</v>
      </c>
      <c r="I70" s="121">
        <v>1</v>
      </c>
      <c r="J70" s="82"/>
      <c r="K70" s="82"/>
      <c r="L70" s="65">
        <f t="shared" si="1"/>
        <v>0</v>
      </c>
    </row>
    <row r="71" spans="1:12" s="123" customFormat="1" ht="31.5" outlineLevel="1" x14ac:dyDescent="0.25">
      <c r="A71" s="74" t="s">
        <v>104</v>
      </c>
      <c r="B71" s="117"/>
      <c r="C71" s="76"/>
      <c r="D71" s="76"/>
      <c r="E71" s="77" t="s">
        <v>105</v>
      </c>
      <c r="F71" s="78"/>
      <c r="G71" s="79"/>
      <c r="H71" s="80" t="s">
        <v>39</v>
      </c>
      <c r="I71" s="121">
        <v>1</v>
      </c>
      <c r="J71" s="82"/>
      <c r="K71" s="82"/>
      <c r="L71" s="65">
        <f t="shared" si="1"/>
        <v>0</v>
      </c>
    </row>
    <row r="72" spans="1:12" s="123" customFormat="1" ht="18" outlineLevel="1" x14ac:dyDescent="0.25">
      <c r="A72" s="74" t="s">
        <v>104</v>
      </c>
      <c r="B72" s="117"/>
      <c r="C72" s="76"/>
      <c r="D72" s="76"/>
      <c r="E72" s="77" t="s">
        <v>106</v>
      </c>
      <c r="F72" s="78"/>
      <c r="G72" s="79"/>
      <c r="H72" s="80" t="s">
        <v>95</v>
      </c>
      <c r="I72" s="121">
        <v>14</v>
      </c>
      <c r="J72" s="82"/>
      <c r="K72" s="82"/>
      <c r="L72" s="65">
        <f t="shared" si="1"/>
        <v>0</v>
      </c>
    </row>
    <row r="73" spans="1:12" s="48" customFormat="1" outlineLevel="1" x14ac:dyDescent="0.25">
      <c r="A73" s="107" t="s">
        <v>107</v>
      </c>
      <c r="B73" s="108" t="s">
        <v>16</v>
      </c>
      <c r="C73" s="76"/>
      <c r="D73" s="76"/>
      <c r="E73" s="118"/>
      <c r="F73" s="119"/>
      <c r="G73" s="120"/>
      <c r="H73" s="80"/>
      <c r="I73" s="81"/>
      <c r="J73" s="82"/>
      <c r="K73" s="82"/>
      <c r="L73" s="65">
        <f t="shared" si="1"/>
        <v>0</v>
      </c>
    </row>
    <row r="74" spans="1:12" s="123" customFormat="1" outlineLevel="1" x14ac:dyDescent="0.25">
      <c r="A74" s="74" t="s">
        <v>108</v>
      </c>
      <c r="B74" s="75"/>
      <c r="C74" s="76"/>
      <c r="D74" s="76"/>
      <c r="E74" s="77" t="s">
        <v>109</v>
      </c>
      <c r="F74" s="78"/>
      <c r="G74" s="79"/>
      <c r="H74" s="80" t="s">
        <v>25</v>
      </c>
      <c r="I74" s="121">
        <v>1</v>
      </c>
      <c r="J74" s="82"/>
      <c r="K74" s="82"/>
      <c r="L74" s="65">
        <f t="shared" si="1"/>
        <v>0</v>
      </c>
    </row>
    <row r="75" spans="1:12" s="123" customFormat="1" ht="18" outlineLevel="1" x14ac:dyDescent="0.25">
      <c r="A75" s="74" t="s">
        <v>110</v>
      </c>
      <c r="B75" s="75"/>
      <c r="C75" s="76"/>
      <c r="D75" s="76"/>
      <c r="E75" s="77" t="s">
        <v>111</v>
      </c>
      <c r="F75" s="78"/>
      <c r="G75" s="79"/>
      <c r="H75" s="80" t="s">
        <v>95</v>
      </c>
      <c r="I75" s="121">
        <v>15.43</v>
      </c>
      <c r="J75" s="82"/>
      <c r="K75" s="82"/>
      <c r="L75" s="65">
        <f t="shared" si="1"/>
        <v>0</v>
      </c>
    </row>
    <row r="76" spans="1:12" s="123" customFormat="1" ht="63" outlineLevel="1" x14ac:dyDescent="0.25">
      <c r="A76" s="74"/>
      <c r="B76" s="75"/>
      <c r="C76" s="76"/>
      <c r="D76" s="76"/>
      <c r="E76" s="77" t="s">
        <v>112</v>
      </c>
      <c r="F76" s="78"/>
      <c r="G76" s="79"/>
      <c r="H76" s="80"/>
      <c r="I76" s="121"/>
      <c r="J76" s="82"/>
      <c r="K76" s="82"/>
      <c r="L76" s="65">
        <f t="shared" si="1"/>
        <v>0</v>
      </c>
    </row>
    <row r="77" spans="1:12" s="123" customFormat="1" outlineLevel="1" x14ac:dyDescent="0.25">
      <c r="A77" s="74" t="s">
        <v>113</v>
      </c>
      <c r="B77" s="75"/>
      <c r="C77" s="76"/>
      <c r="D77" s="76"/>
      <c r="E77" s="77" t="s">
        <v>114</v>
      </c>
      <c r="F77" s="78"/>
      <c r="G77" s="79"/>
      <c r="H77" s="80" t="s">
        <v>25</v>
      </c>
      <c r="I77" s="121">
        <v>1</v>
      </c>
      <c r="J77" s="82"/>
      <c r="K77" s="82"/>
      <c r="L77" s="65">
        <f t="shared" si="1"/>
        <v>0</v>
      </c>
    </row>
    <row r="78" spans="1:12" s="123" customFormat="1" ht="31.5" outlineLevel="1" x14ac:dyDescent="0.25">
      <c r="A78" s="74" t="s">
        <v>115</v>
      </c>
      <c r="B78" s="75"/>
      <c r="C78" s="76"/>
      <c r="D78" s="76"/>
      <c r="E78" s="77" t="s">
        <v>116</v>
      </c>
      <c r="F78" s="78"/>
      <c r="G78" s="79"/>
      <c r="H78" s="80" t="s">
        <v>25</v>
      </c>
      <c r="I78" s="121">
        <v>1</v>
      </c>
      <c r="J78" s="82"/>
      <c r="K78" s="82"/>
      <c r="L78" s="65">
        <f t="shared" si="1"/>
        <v>0</v>
      </c>
    </row>
    <row r="79" spans="1:12" s="123" customFormat="1" ht="31.5" outlineLevel="1" x14ac:dyDescent="0.25">
      <c r="A79" s="74" t="s">
        <v>117</v>
      </c>
      <c r="B79" s="75"/>
      <c r="C79" s="76"/>
      <c r="D79" s="76"/>
      <c r="E79" s="77" t="s">
        <v>118</v>
      </c>
      <c r="F79" s="78"/>
      <c r="G79" s="79"/>
      <c r="H79" s="80" t="s">
        <v>25</v>
      </c>
      <c r="I79" s="121">
        <v>1</v>
      </c>
      <c r="J79" s="82"/>
      <c r="K79" s="82"/>
      <c r="L79" s="65">
        <f t="shared" si="1"/>
        <v>0</v>
      </c>
    </row>
    <row r="80" spans="1:12" s="123" customFormat="1" ht="21.75" customHeight="1" outlineLevel="1" x14ac:dyDescent="0.25">
      <c r="A80" s="74" t="s">
        <v>119</v>
      </c>
      <c r="B80" s="117"/>
      <c r="C80" s="76"/>
      <c r="D80" s="76"/>
      <c r="E80" s="77" t="s">
        <v>94</v>
      </c>
      <c r="F80" s="78"/>
      <c r="G80" s="79"/>
      <c r="H80" s="80" t="s">
        <v>95</v>
      </c>
      <c r="I80" s="121">
        <v>68.23</v>
      </c>
      <c r="J80" s="82"/>
      <c r="K80" s="82"/>
      <c r="L80" s="65">
        <f t="shared" si="1"/>
        <v>0</v>
      </c>
    </row>
    <row r="81" spans="1:12" s="123" customFormat="1" ht="21.75" customHeight="1" outlineLevel="1" x14ac:dyDescent="0.25">
      <c r="A81" s="74" t="s">
        <v>120</v>
      </c>
      <c r="B81" s="117"/>
      <c r="C81" s="76"/>
      <c r="D81" s="76"/>
      <c r="E81" s="77" t="s">
        <v>97</v>
      </c>
      <c r="F81" s="78"/>
      <c r="G81" s="79"/>
      <c r="H81" s="80" t="s">
        <v>95</v>
      </c>
      <c r="I81" s="121">
        <v>44.33</v>
      </c>
      <c r="J81" s="82"/>
      <c r="K81" s="82"/>
      <c r="L81" s="65">
        <f t="shared" si="1"/>
        <v>0</v>
      </c>
    </row>
    <row r="82" spans="1:12" s="123" customFormat="1" ht="18" outlineLevel="1" x14ac:dyDescent="0.25">
      <c r="A82" s="74" t="s">
        <v>121</v>
      </c>
      <c r="B82" s="117"/>
      <c r="C82" s="76"/>
      <c r="D82" s="76"/>
      <c r="E82" s="77" t="s">
        <v>122</v>
      </c>
      <c r="F82" s="78"/>
      <c r="G82" s="79"/>
      <c r="H82" s="80" t="s">
        <v>95</v>
      </c>
      <c r="I82" s="121">
        <v>68.290000000000006</v>
      </c>
      <c r="J82" s="82"/>
      <c r="K82" s="82"/>
      <c r="L82" s="65">
        <f t="shared" si="1"/>
        <v>0</v>
      </c>
    </row>
    <row r="83" spans="1:12" s="123" customFormat="1" ht="31.5" outlineLevel="1" x14ac:dyDescent="0.25">
      <c r="A83" s="74" t="s">
        <v>123</v>
      </c>
      <c r="B83" s="117"/>
      <c r="C83" s="76"/>
      <c r="D83" s="76"/>
      <c r="E83" s="77" t="s">
        <v>124</v>
      </c>
      <c r="F83" s="78"/>
      <c r="G83" s="79"/>
      <c r="H83" s="80" t="s">
        <v>39</v>
      </c>
      <c r="I83" s="121">
        <v>1</v>
      </c>
      <c r="J83" s="82"/>
      <c r="K83" s="82"/>
      <c r="L83" s="65">
        <f t="shared" si="1"/>
        <v>0</v>
      </c>
    </row>
    <row r="84" spans="1:12" s="123" customFormat="1" ht="31.5" outlineLevel="1" x14ac:dyDescent="0.25">
      <c r="A84" s="74" t="s">
        <v>125</v>
      </c>
      <c r="B84" s="117"/>
      <c r="C84" s="76"/>
      <c r="D84" s="76"/>
      <c r="E84" s="77" t="s">
        <v>103</v>
      </c>
      <c r="F84" s="78"/>
      <c r="G84" s="79"/>
      <c r="H84" s="80" t="s">
        <v>39</v>
      </c>
      <c r="I84" s="121">
        <v>1</v>
      </c>
      <c r="J84" s="82"/>
      <c r="K84" s="82"/>
      <c r="L84" s="65">
        <f t="shared" si="1"/>
        <v>0</v>
      </c>
    </row>
    <row r="85" spans="1:12" s="123" customFormat="1" outlineLevel="1" x14ac:dyDescent="0.25">
      <c r="A85" s="74" t="s">
        <v>126</v>
      </c>
      <c r="B85" s="117"/>
      <c r="C85" s="76"/>
      <c r="D85" s="76"/>
      <c r="E85" s="77" t="s">
        <v>127</v>
      </c>
      <c r="F85" s="78"/>
      <c r="G85" s="79"/>
      <c r="H85" s="80" t="s">
        <v>128</v>
      </c>
      <c r="I85" s="121">
        <v>1</v>
      </c>
      <c r="J85" s="82"/>
      <c r="K85" s="82"/>
      <c r="L85" s="65">
        <f t="shared" si="1"/>
        <v>0</v>
      </c>
    </row>
    <row r="86" spans="1:12" s="123" customFormat="1" ht="31.5" outlineLevel="1" x14ac:dyDescent="0.25">
      <c r="A86" s="74" t="s">
        <v>129</v>
      </c>
      <c r="B86" s="117"/>
      <c r="C86" s="76"/>
      <c r="D86" s="76"/>
      <c r="E86" s="77" t="s">
        <v>130</v>
      </c>
      <c r="F86" s="78"/>
      <c r="G86" s="79"/>
      <c r="H86" s="80" t="s">
        <v>39</v>
      </c>
      <c r="I86" s="121">
        <v>1</v>
      </c>
      <c r="J86" s="82"/>
      <c r="K86" s="82"/>
      <c r="L86" s="65">
        <f t="shared" si="1"/>
        <v>0</v>
      </c>
    </row>
    <row r="87" spans="1:12" s="48" customFormat="1" outlineLevel="1" x14ac:dyDescent="0.25">
      <c r="A87" s="107" t="s">
        <v>131</v>
      </c>
      <c r="B87" s="108" t="s">
        <v>17</v>
      </c>
      <c r="C87" s="76"/>
      <c r="D87" s="76"/>
      <c r="E87" s="118"/>
      <c r="F87" s="119"/>
      <c r="G87" s="120"/>
      <c r="H87" s="80"/>
      <c r="I87" s="81"/>
      <c r="J87" s="82"/>
      <c r="K87" s="82"/>
      <c r="L87" s="65">
        <f t="shared" si="1"/>
        <v>0</v>
      </c>
    </row>
    <row r="88" spans="1:12" s="123" customFormat="1" ht="21.75" customHeight="1" outlineLevel="1" x14ac:dyDescent="0.25">
      <c r="A88" s="74" t="s">
        <v>132</v>
      </c>
      <c r="B88" s="117"/>
      <c r="C88" s="76"/>
      <c r="D88" s="76"/>
      <c r="E88" s="77" t="s">
        <v>94</v>
      </c>
      <c r="F88" s="78"/>
      <c r="G88" s="79"/>
      <c r="H88" s="80" t="s">
        <v>95</v>
      </c>
      <c r="I88" s="121">
        <v>151.84</v>
      </c>
      <c r="J88" s="82"/>
      <c r="K88" s="82"/>
      <c r="L88" s="65">
        <f t="shared" si="1"/>
        <v>0</v>
      </c>
    </row>
    <row r="89" spans="1:12" s="123" customFormat="1" ht="21.75" customHeight="1" outlineLevel="1" x14ac:dyDescent="0.25">
      <c r="A89" s="74" t="s">
        <v>133</v>
      </c>
      <c r="B89" s="117"/>
      <c r="C89" s="76"/>
      <c r="D89" s="76"/>
      <c r="E89" s="77" t="s">
        <v>97</v>
      </c>
      <c r="F89" s="78"/>
      <c r="G89" s="79"/>
      <c r="H89" s="80" t="s">
        <v>95</v>
      </c>
      <c r="I89" s="121">
        <v>76.11</v>
      </c>
      <c r="J89" s="82"/>
      <c r="K89" s="82"/>
      <c r="L89" s="65">
        <f t="shared" si="1"/>
        <v>0</v>
      </c>
    </row>
    <row r="90" spans="1:12" s="123" customFormat="1" ht="31.5" outlineLevel="1" x14ac:dyDescent="0.25">
      <c r="A90" s="74" t="s">
        <v>134</v>
      </c>
      <c r="B90" s="117"/>
      <c r="C90" s="76"/>
      <c r="D90" s="76"/>
      <c r="E90" s="77" t="s">
        <v>103</v>
      </c>
      <c r="F90" s="78"/>
      <c r="G90" s="79"/>
      <c r="H90" s="80" t="s">
        <v>39</v>
      </c>
      <c r="I90" s="121">
        <v>1</v>
      </c>
      <c r="J90" s="82"/>
      <c r="K90" s="82"/>
      <c r="L90" s="65">
        <f t="shared" si="1"/>
        <v>0</v>
      </c>
    </row>
    <row r="91" spans="1:12" s="123" customFormat="1" ht="21" customHeight="1" outlineLevel="1" x14ac:dyDescent="0.25">
      <c r="A91" s="74" t="s">
        <v>135</v>
      </c>
      <c r="B91" s="75"/>
      <c r="C91" s="76"/>
      <c r="D91" s="76"/>
      <c r="E91" s="77" t="s">
        <v>136</v>
      </c>
      <c r="F91" s="78"/>
      <c r="G91" s="79"/>
      <c r="H91" s="80" t="s">
        <v>128</v>
      </c>
      <c r="I91" s="121">
        <v>1</v>
      </c>
      <c r="J91" s="82"/>
      <c r="K91" s="82"/>
      <c r="L91" s="65">
        <f t="shared" si="1"/>
        <v>0</v>
      </c>
    </row>
    <row r="92" spans="1:12" s="123" customFormat="1" ht="31.5" outlineLevel="1" x14ac:dyDescent="0.25">
      <c r="A92" s="74" t="s">
        <v>137</v>
      </c>
      <c r="B92" s="117"/>
      <c r="C92" s="76"/>
      <c r="D92" s="76"/>
      <c r="E92" s="77" t="s">
        <v>138</v>
      </c>
      <c r="F92" s="78"/>
      <c r="G92" s="79"/>
      <c r="H92" s="80" t="s">
        <v>95</v>
      </c>
      <c r="I92" s="121">
        <v>120.81</v>
      </c>
      <c r="J92" s="82"/>
      <c r="K92" s="82"/>
      <c r="L92" s="65">
        <f t="shared" si="1"/>
        <v>0</v>
      </c>
    </row>
    <row r="93" spans="1:12" s="123" customFormat="1" ht="31.5" outlineLevel="1" x14ac:dyDescent="0.25">
      <c r="A93" s="74" t="s">
        <v>139</v>
      </c>
      <c r="B93" s="117"/>
      <c r="C93" s="76"/>
      <c r="D93" s="76"/>
      <c r="E93" s="77" t="s">
        <v>101</v>
      </c>
      <c r="F93" s="78"/>
      <c r="G93" s="79"/>
      <c r="H93" s="80" t="s">
        <v>39</v>
      </c>
      <c r="I93" s="121">
        <v>1</v>
      </c>
      <c r="J93" s="82"/>
      <c r="K93" s="82"/>
      <c r="L93" s="65">
        <f t="shared" si="1"/>
        <v>0</v>
      </c>
    </row>
    <row r="94" spans="1:12" s="123" customFormat="1" outlineLevel="1" x14ac:dyDescent="0.25">
      <c r="A94" s="74"/>
      <c r="B94" s="75"/>
      <c r="C94" s="76"/>
      <c r="D94" s="76"/>
      <c r="E94" s="77"/>
      <c r="F94" s="78"/>
      <c r="G94" s="79"/>
      <c r="H94" s="80"/>
      <c r="I94" s="121"/>
      <c r="J94" s="82"/>
      <c r="K94" s="82"/>
      <c r="L94" s="65">
        <f t="shared" si="1"/>
        <v>0</v>
      </c>
    </row>
    <row r="95" spans="1:12" s="48" customFormat="1" outlineLevel="1" x14ac:dyDescent="0.25">
      <c r="A95" s="107" t="s">
        <v>140</v>
      </c>
      <c r="B95" s="108" t="s">
        <v>18</v>
      </c>
      <c r="C95" s="76"/>
      <c r="D95" s="76"/>
      <c r="E95" s="118"/>
      <c r="F95" s="119"/>
      <c r="G95" s="120"/>
      <c r="H95" s="80"/>
      <c r="I95" s="81"/>
      <c r="J95" s="82"/>
      <c r="K95" s="82"/>
      <c r="L95" s="65">
        <f t="shared" si="1"/>
        <v>0</v>
      </c>
    </row>
    <row r="96" spans="1:12" s="123" customFormat="1" ht="47.25" outlineLevel="1" x14ac:dyDescent="0.25">
      <c r="A96" s="74"/>
      <c r="B96" s="75"/>
      <c r="C96" s="76"/>
      <c r="D96" s="76"/>
      <c r="E96" s="77" t="s">
        <v>90</v>
      </c>
      <c r="F96" s="78"/>
      <c r="G96" s="79"/>
      <c r="H96" s="80"/>
      <c r="I96" s="121"/>
      <c r="J96" s="82"/>
      <c r="K96" s="82"/>
      <c r="L96" s="65">
        <f t="shared" si="1"/>
        <v>0</v>
      </c>
    </row>
    <row r="97" spans="1:12" s="123" customFormat="1" outlineLevel="1" x14ac:dyDescent="0.25">
      <c r="A97" s="74" t="s">
        <v>141</v>
      </c>
      <c r="B97" s="75"/>
      <c r="C97" s="76"/>
      <c r="D97" s="76"/>
      <c r="E97" s="77" t="s">
        <v>114</v>
      </c>
      <c r="F97" s="78"/>
      <c r="G97" s="79"/>
      <c r="H97" s="80" t="s">
        <v>25</v>
      </c>
      <c r="I97" s="121">
        <v>1</v>
      </c>
      <c r="J97" s="82"/>
      <c r="K97" s="82"/>
      <c r="L97" s="65">
        <f t="shared" si="1"/>
        <v>0</v>
      </c>
    </row>
    <row r="98" spans="1:12" s="123" customFormat="1" ht="21.75" customHeight="1" outlineLevel="1" x14ac:dyDescent="0.25">
      <c r="A98" s="74" t="s">
        <v>142</v>
      </c>
      <c r="B98" s="117"/>
      <c r="C98" s="76"/>
      <c r="D98" s="76"/>
      <c r="E98" s="77" t="s">
        <v>94</v>
      </c>
      <c r="F98" s="78"/>
      <c r="G98" s="79"/>
      <c r="H98" s="80" t="s">
        <v>95</v>
      </c>
      <c r="I98" s="121">
        <v>210.21</v>
      </c>
      <c r="J98" s="82"/>
      <c r="K98" s="82"/>
      <c r="L98" s="65">
        <f t="shared" si="1"/>
        <v>0</v>
      </c>
    </row>
    <row r="99" spans="1:12" s="123" customFormat="1" ht="21.75" customHeight="1" outlineLevel="1" x14ac:dyDescent="0.25">
      <c r="A99" s="74" t="s">
        <v>143</v>
      </c>
      <c r="B99" s="117"/>
      <c r="C99" s="76"/>
      <c r="D99" s="76"/>
      <c r="E99" s="77" t="s">
        <v>97</v>
      </c>
      <c r="F99" s="78"/>
      <c r="G99" s="79"/>
      <c r="H99" s="80" t="s">
        <v>95</v>
      </c>
      <c r="I99" s="121">
        <v>90.12</v>
      </c>
      <c r="J99" s="82"/>
      <c r="K99" s="82"/>
      <c r="L99" s="65">
        <f t="shared" si="1"/>
        <v>0</v>
      </c>
    </row>
    <row r="100" spans="1:12" s="123" customFormat="1" ht="31.5" outlineLevel="1" x14ac:dyDescent="0.25">
      <c r="A100" s="74" t="s">
        <v>144</v>
      </c>
      <c r="B100" s="117"/>
      <c r="C100" s="76"/>
      <c r="D100" s="76"/>
      <c r="E100" s="77" t="s">
        <v>103</v>
      </c>
      <c r="F100" s="78"/>
      <c r="G100" s="79"/>
      <c r="H100" s="80" t="s">
        <v>39</v>
      </c>
      <c r="I100" s="121">
        <v>1</v>
      </c>
      <c r="J100" s="82"/>
      <c r="K100" s="82"/>
      <c r="L100" s="65">
        <f t="shared" si="1"/>
        <v>0</v>
      </c>
    </row>
    <row r="101" spans="1:12" s="123" customFormat="1" ht="21" customHeight="1" outlineLevel="1" x14ac:dyDescent="0.25">
      <c r="A101" s="74" t="s">
        <v>145</v>
      </c>
      <c r="B101" s="75"/>
      <c r="C101" s="76"/>
      <c r="D101" s="76"/>
      <c r="E101" s="77" t="s">
        <v>146</v>
      </c>
      <c r="F101" s="78"/>
      <c r="G101" s="79"/>
      <c r="H101" s="80" t="s">
        <v>128</v>
      </c>
      <c r="I101" s="121">
        <v>1</v>
      </c>
      <c r="J101" s="82"/>
      <c r="K101" s="82"/>
      <c r="L101" s="65">
        <f t="shared" si="1"/>
        <v>0</v>
      </c>
    </row>
    <row r="102" spans="1:12" s="123" customFormat="1" ht="31.5" outlineLevel="1" x14ac:dyDescent="0.25">
      <c r="A102" s="74" t="s">
        <v>147</v>
      </c>
      <c r="B102" s="117"/>
      <c r="C102" s="76"/>
      <c r="D102" s="76"/>
      <c r="E102" s="77" t="s">
        <v>138</v>
      </c>
      <c r="F102" s="78"/>
      <c r="G102" s="79"/>
      <c r="H102" s="80" t="s">
        <v>95</v>
      </c>
      <c r="I102" s="121">
        <v>154.6</v>
      </c>
      <c r="J102" s="82"/>
      <c r="K102" s="82"/>
      <c r="L102" s="65">
        <f t="shared" si="1"/>
        <v>0</v>
      </c>
    </row>
    <row r="103" spans="1:12" s="123" customFormat="1" ht="31.5" outlineLevel="1" x14ac:dyDescent="0.25">
      <c r="A103" s="74" t="s">
        <v>148</v>
      </c>
      <c r="B103" s="117"/>
      <c r="C103" s="76"/>
      <c r="D103" s="76"/>
      <c r="E103" s="77" t="s">
        <v>101</v>
      </c>
      <c r="F103" s="78"/>
      <c r="G103" s="79"/>
      <c r="H103" s="80" t="s">
        <v>39</v>
      </c>
      <c r="I103" s="121">
        <v>1</v>
      </c>
      <c r="J103" s="82"/>
      <c r="K103" s="82"/>
      <c r="L103" s="65">
        <f t="shared" si="1"/>
        <v>0</v>
      </c>
    </row>
    <row r="104" spans="1:12" s="123" customFormat="1" ht="9" customHeight="1" outlineLevel="1" x14ac:dyDescent="0.25">
      <c r="A104" s="74"/>
      <c r="B104" s="117"/>
      <c r="C104" s="76"/>
      <c r="D104" s="76"/>
      <c r="E104" s="77"/>
      <c r="F104" s="78"/>
      <c r="G104" s="79"/>
      <c r="H104" s="80"/>
      <c r="I104" s="121"/>
      <c r="J104" s="82"/>
      <c r="K104" s="82"/>
      <c r="L104" s="65">
        <f t="shared" si="1"/>
        <v>0</v>
      </c>
    </row>
    <row r="105" spans="1:12" s="48" customFormat="1" outlineLevel="1" x14ac:dyDescent="0.25">
      <c r="A105" s="107" t="s">
        <v>149</v>
      </c>
      <c r="B105" s="108" t="s">
        <v>19</v>
      </c>
      <c r="C105" s="76"/>
      <c r="D105" s="76"/>
      <c r="E105" s="118"/>
      <c r="F105" s="119"/>
      <c r="G105" s="120"/>
      <c r="H105" s="80"/>
      <c r="I105" s="81"/>
      <c r="J105" s="82"/>
      <c r="K105" s="82"/>
      <c r="L105" s="65">
        <f t="shared" si="1"/>
        <v>0</v>
      </c>
    </row>
    <row r="106" spans="1:12" s="123" customFormat="1" ht="18.75" customHeight="1" outlineLevel="1" x14ac:dyDescent="0.25">
      <c r="A106" s="74" t="s">
        <v>150</v>
      </c>
      <c r="B106" s="75"/>
      <c r="C106" s="76"/>
      <c r="D106" s="76"/>
      <c r="E106" s="77" t="s">
        <v>94</v>
      </c>
      <c r="F106" s="78"/>
      <c r="G106" s="79"/>
      <c r="H106" s="80" t="s">
        <v>95</v>
      </c>
      <c r="I106" s="121">
        <v>103.82</v>
      </c>
      <c r="J106" s="82"/>
      <c r="K106" s="82"/>
      <c r="L106" s="65">
        <f t="shared" si="1"/>
        <v>0</v>
      </c>
    </row>
    <row r="107" spans="1:12" s="123" customFormat="1" ht="21.75" customHeight="1" outlineLevel="1" x14ac:dyDescent="0.25">
      <c r="A107" s="74" t="s">
        <v>151</v>
      </c>
      <c r="B107" s="117"/>
      <c r="C107" s="76"/>
      <c r="D107" s="76"/>
      <c r="E107" s="77" t="s">
        <v>97</v>
      </c>
      <c r="F107" s="78"/>
      <c r="G107" s="79"/>
      <c r="H107" s="80" t="s">
        <v>95</v>
      </c>
      <c r="I107" s="121">
        <v>62.8</v>
      </c>
      <c r="J107" s="82"/>
      <c r="K107" s="82"/>
      <c r="L107" s="65">
        <f t="shared" si="1"/>
        <v>0</v>
      </c>
    </row>
    <row r="108" spans="1:12" s="123" customFormat="1" ht="31.5" outlineLevel="1" x14ac:dyDescent="0.25">
      <c r="A108" s="74" t="s">
        <v>152</v>
      </c>
      <c r="B108" s="117"/>
      <c r="C108" s="76"/>
      <c r="D108" s="76"/>
      <c r="E108" s="77" t="s">
        <v>103</v>
      </c>
      <c r="F108" s="78"/>
      <c r="G108" s="79"/>
      <c r="H108" s="80" t="s">
        <v>39</v>
      </c>
      <c r="I108" s="121">
        <v>1</v>
      </c>
      <c r="J108" s="82"/>
      <c r="K108" s="82"/>
      <c r="L108" s="65">
        <f t="shared" si="1"/>
        <v>0</v>
      </c>
    </row>
    <row r="109" spans="1:12" s="123" customFormat="1" ht="21" customHeight="1" outlineLevel="1" x14ac:dyDescent="0.25">
      <c r="A109" s="74" t="s">
        <v>153</v>
      </c>
      <c r="B109" s="75"/>
      <c r="C109" s="76"/>
      <c r="D109" s="76"/>
      <c r="E109" s="77" t="s">
        <v>146</v>
      </c>
      <c r="F109" s="78"/>
      <c r="G109" s="79"/>
      <c r="H109" s="80" t="s">
        <v>128</v>
      </c>
      <c r="I109" s="121">
        <v>1</v>
      </c>
      <c r="J109" s="82"/>
      <c r="K109" s="82"/>
      <c r="L109" s="65">
        <f t="shared" si="1"/>
        <v>0</v>
      </c>
    </row>
    <row r="110" spans="1:12" s="123" customFormat="1" ht="31.5" outlineLevel="1" x14ac:dyDescent="0.25">
      <c r="A110" s="74" t="s">
        <v>154</v>
      </c>
      <c r="B110" s="117"/>
      <c r="C110" s="76"/>
      <c r="D110" s="76"/>
      <c r="E110" s="77" t="s">
        <v>138</v>
      </c>
      <c r="F110" s="78"/>
      <c r="G110" s="79"/>
      <c r="H110" s="80" t="s">
        <v>95</v>
      </c>
      <c r="I110" s="121">
        <v>103.5</v>
      </c>
      <c r="J110" s="82"/>
      <c r="K110" s="82"/>
      <c r="L110" s="65">
        <f t="shared" si="1"/>
        <v>0</v>
      </c>
    </row>
    <row r="111" spans="1:12" s="123" customFormat="1" ht="31.5" outlineLevel="1" x14ac:dyDescent="0.25">
      <c r="A111" s="74" t="s">
        <v>155</v>
      </c>
      <c r="B111" s="117"/>
      <c r="C111" s="76"/>
      <c r="D111" s="76"/>
      <c r="E111" s="77" t="s">
        <v>101</v>
      </c>
      <c r="F111" s="78"/>
      <c r="G111" s="79"/>
      <c r="H111" s="80" t="s">
        <v>39</v>
      </c>
      <c r="I111" s="121">
        <v>1</v>
      </c>
      <c r="J111" s="82"/>
      <c r="K111" s="82"/>
      <c r="L111" s="65">
        <f t="shared" si="1"/>
        <v>0</v>
      </c>
    </row>
    <row r="112" spans="1:12" s="48" customFormat="1" outlineLevel="1" x14ac:dyDescent="0.25">
      <c r="A112" s="124"/>
      <c r="B112" s="125"/>
      <c r="C112" s="126"/>
      <c r="D112" s="126"/>
      <c r="E112" s="127"/>
      <c r="F112" s="128"/>
      <c r="G112" s="129"/>
      <c r="H112" s="130"/>
      <c r="I112" s="131"/>
      <c r="J112" s="132"/>
      <c r="K112" s="132"/>
      <c r="L112" s="319"/>
    </row>
    <row r="113" spans="1:12" s="95" customFormat="1" outlineLevel="1" x14ac:dyDescent="0.25">
      <c r="A113" s="31" t="s">
        <v>156</v>
      </c>
      <c r="B113" s="88" t="s">
        <v>157</v>
      </c>
      <c r="C113" s="33"/>
      <c r="D113" s="33"/>
      <c r="E113" s="89"/>
      <c r="F113" s="90"/>
      <c r="G113" s="91"/>
      <c r="H113" s="92"/>
      <c r="I113" s="93"/>
      <c r="J113" s="94"/>
      <c r="K113" s="94"/>
      <c r="L113" s="94">
        <f>SUM(L64:L111)</f>
        <v>0</v>
      </c>
    </row>
    <row r="114" spans="1:12" s="39" customFormat="1" x14ac:dyDescent="0.25">
      <c r="A114" s="31" t="s">
        <v>158</v>
      </c>
      <c r="B114" s="32"/>
      <c r="C114" s="33"/>
      <c r="D114" s="33"/>
      <c r="E114" s="89" t="s">
        <v>159</v>
      </c>
      <c r="F114" s="133"/>
      <c r="G114" s="134"/>
      <c r="H114" s="135"/>
      <c r="I114" s="136"/>
      <c r="J114" s="38"/>
      <c r="K114" s="38"/>
      <c r="L114" s="94"/>
    </row>
    <row r="115" spans="1:12" s="145" customFormat="1" outlineLevel="1" x14ac:dyDescent="0.25">
      <c r="A115" s="137"/>
      <c r="B115" s="138"/>
      <c r="C115" s="139"/>
      <c r="D115" s="139"/>
      <c r="E115" s="140"/>
      <c r="F115" s="101"/>
      <c r="G115" s="141"/>
      <c r="H115" s="142"/>
      <c r="I115" s="143"/>
      <c r="J115" s="144"/>
      <c r="K115" s="144"/>
      <c r="L115" s="320"/>
    </row>
    <row r="116" spans="1:12" s="148" customFormat="1" outlineLevel="1" x14ac:dyDescent="0.25">
      <c r="A116" s="107" t="s">
        <v>160</v>
      </c>
      <c r="B116" s="108" t="s">
        <v>161</v>
      </c>
      <c r="C116" s="109"/>
      <c r="D116" s="109"/>
      <c r="E116" s="146"/>
      <c r="F116" s="147"/>
      <c r="G116" s="112"/>
      <c r="H116" s="113"/>
      <c r="I116" s="114"/>
      <c r="J116" s="115"/>
      <c r="K116" s="115"/>
      <c r="L116" s="115"/>
    </row>
    <row r="117" spans="1:12" s="152" customFormat="1" ht="189" outlineLevel="1" x14ac:dyDescent="0.25">
      <c r="A117" s="74"/>
      <c r="B117" s="75"/>
      <c r="C117" s="76"/>
      <c r="D117" s="70" t="s">
        <v>87</v>
      </c>
      <c r="E117" s="149" t="s">
        <v>162</v>
      </c>
      <c r="F117" s="150"/>
      <c r="G117" s="151"/>
      <c r="H117" s="80"/>
      <c r="I117" s="81"/>
      <c r="J117" s="82"/>
      <c r="K117" s="82"/>
      <c r="L117" s="115"/>
    </row>
    <row r="118" spans="1:12" s="161" customFormat="1" outlineLevel="1" x14ac:dyDescent="0.25">
      <c r="A118" s="153"/>
      <c r="B118" s="154"/>
      <c r="C118" s="155"/>
      <c r="D118" s="70" t="s">
        <v>163</v>
      </c>
      <c r="E118" s="149" t="s">
        <v>164</v>
      </c>
      <c r="F118" s="156"/>
      <c r="G118" s="157"/>
      <c r="H118" s="158"/>
      <c r="I118" s="159"/>
      <c r="J118" s="160"/>
      <c r="K118" s="160"/>
      <c r="L118" s="239"/>
    </row>
    <row r="119" spans="1:12" s="161" customFormat="1" outlineLevel="1" x14ac:dyDescent="0.25">
      <c r="A119" s="153"/>
      <c r="B119" s="154"/>
      <c r="C119" s="155"/>
      <c r="D119" s="70" t="s">
        <v>165</v>
      </c>
      <c r="E119" s="149" t="s">
        <v>166</v>
      </c>
      <c r="F119" s="156"/>
      <c r="G119" s="157"/>
      <c r="H119" s="158"/>
      <c r="I119" s="159"/>
      <c r="J119" s="160"/>
      <c r="K119" s="160"/>
      <c r="L119" s="239"/>
    </row>
    <row r="120" spans="1:12" s="152" customFormat="1" outlineLevel="1" x14ac:dyDescent="0.25">
      <c r="A120" s="74"/>
      <c r="B120" s="117"/>
      <c r="C120" s="76"/>
      <c r="D120" s="76"/>
      <c r="E120" s="162"/>
      <c r="F120" s="118"/>
      <c r="G120" s="120"/>
      <c r="H120" s="80"/>
      <c r="I120" s="81"/>
      <c r="J120" s="82"/>
      <c r="K120" s="82"/>
      <c r="L120" s="115"/>
    </row>
    <row r="121" spans="1:12" s="148" customFormat="1" outlineLevel="1" x14ac:dyDescent="0.25">
      <c r="A121" s="107" t="s">
        <v>167</v>
      </c>
      <c r="B121" s="108" t="s">
        <v>168</v>
      </c>
      <c r="C121" s="109"/>
      <c r="D121" s="109"/>
      <c r="E121" s="146"/>
      <c r="F121" s="147"/>
      <c r="G121" s="112"/>
      <c r="H121" s="113"/>
      <c r="I121" s="114"/>
      <c r="J121" s="115"/>
      <c r="K121" s="115"/>
      <c r="L121" s="115"/>
    </row>
    <row r="122" spans="1:12" s="171" customFormat="1" ht="47.25" outlineLevel="1" x14ac:dyDescent="0.25">
      <c r="A122" s="163"/>
      <c r="B122" s="164"/>
      <c r="C122" s="165"/>
      <c r="D122" s="165"/>
      <c r="E122" s="57" t="s">
        <v>169</v>
      </c>
      <c r="F122" s="166"/>
      <c r="G122" s="167"/>
      <c r="H122" s="168"/>
      <c r="I122" s="169"/>
      <c r="J122" s="170"/>
      <c r="K122" s="170"/>
      <c r="L122" s="321"/>
    </row>
    <row r="123" spans="1:12" s="48" customFormat="1" ht="18" outlineLevel="1" x14ac:dyDescent="0.25">
      <c r="A123" s="74" t="s">
        <v>170</v>
      </c>
      <c r="B123" s="172"/>
      <c r="C123" s="76"/>
      <c r="D123" s="76"/>
      <c r="E123" s="173" t="s">
        <v>15</v>
      </c>
      <c r="F123" s="119"/>
      <c r="G123" s="120"/>
      <c r="H123" s="168" t="s">
        <v>95</v>
      </c>
      <c r="I123" s="169">
        <v>12</v>
      </c>
      <c r="J123" s="82"/>
      <c r="K123" s="82"/>
      <c r="L123" s="65">
        <f t="shared" ref="L123:L155" si="2">I123*(J123+K123)</f>
        <v>0</v>
      </c>
    </row>
    <row r="124" spans="1:12" s="171" customFormat="1" ht="47.25" outlineLevel="1" x14ac:dyDescent="0.25">
      <c r="A124" s="163"/>
      <c r="B124" s="164"/>
      <c r="C124" s="165"/>
      <c r="D124" s="165"/>
      <c r="E124" s="57" t="s">
        <v>171</v>
      </c>
      <c r="F124" s="166"/>
      <c r="G124" s="167"/>
      <c r="H124" s="168"/>
      <c r="I124" s="169"/>
      <c r="J124" s="170"/>
      <c r="K124" s="170"/>
      <c r="L124" s="65">
        <f t="shared" si="2"/>
        <v>0</v>
      </c>
    </row>
    <row r="125" spans="1:12" s="48" customFormat="1" ht="18" outlineLevel="1" x14ac:dyDescent="0.25">
      <c r="A125" s="74" t="s">
        <v>172</v>
      </c>
      <c r="B125" s="172"/>
      <c r="C125" s="76"/>
      <c r="D125" s="76"/>
      <c r="E125" s="173" t="s">
        <v>173</v>
      </c>
      <c r="F125" s="119"/>
      <c r="G125" s="120"/>
      <c r="H125" s="168" t="s">
        <v>95</v>
      </c>
      <c r="I125" s="169">
        <v>14</v>
      </c>
      <c r="J125" s="82"/>
      <c r="K125" s="82"/>
      <c r="L125" s="65">
        <f t="shared" si="2"/>
        <v>0</v>
      </c>
    </row>
    <row r="126" spans="1:12" s="175" customFormat="1" outlineLevel="1" x14ac:dyDescent="0.25">
      <c r="A126" s="1"/>
      <c r="B126" s="40"/>
      <c r="C126" s="41"/>
      <c r="D126" s="41"/>
      <c r="E126" s="68"/>
      <c r="F126" s="52"/>
      <c r="G126" s="53"/>
      <c r="H126" s="54"/>
      <c r="I126" s="174"/>
      <c r="J126" s="47"/>
      <c r="K126" s="47"/>
      <c r="L126" s="65">
        <f t="shared" si="2"/>
        <v>0</v>
      </c>
    </row>
    <row r="127" spans="1:12" s="176" customFormat="1" outlineLevel="1" x14ac:dyDescent="0.25">
      <c r="A127" s="49" t="s">
        <v>174</v>
      </c>
      <c r="B127" s="50" t="s">
        <v>175</v>
      </c>
      <c r="C127" s="59"/>
      <c r="D127" s="59"/>
      <c r="E127" s="60"/>
      <c r="F127" s="61"/>
      <c r="G127" s="62"/>
      <c r="H127" s="63"/>
      <c r="I127" s="64"/>
      <c r="J127" s="65"/>
      <c r="K127" s="65"/>
      <c r="L127" s="65">
        <f t="shared" si="2"/>
        <v>0</v>
      </c>
    </row>
    <row r="128" spans="1:12" s="123" customFormat="1" ht="31.5" outlineLevel="1" x14ac:dyDescent="0.25">
      <c r="A128" s="1"/>
      <c r="B128" s="69"/>
      <c r="C128" s="41"/>
      <c r="D128" s="41"/>
      <c r="E128" s="58" t="s">
        <v>176</v>
      </c>
      <c r="F128" s="72"/>
      <c r="G128" s="73"/>
      <c r="H128" s="168"/>
      <c r="I128" s="169"/>
      <c r="J128" s="47"/>
      <c r="K128" s="47"/>
      <c r="L128" s="65">
        <f t="shared" si="2"/>
        <v>0</v>
      </c>
    </row>
    <row r="129" spans="1:12" s="48" customFormat="1" ht="18" outlineLevel="1" x14ac:dyDescent="0.25">
      <c r="A129" s="74" t="s">
        <v>177</v>
      </c>
      <c r="B129" s="172"/>
      <c r="C129" s="76"/>
      <c r="D129" s="76"/>
      <c r="E129" s="173" t="s">
        <v>173</v>
      </c>
      <c r="F129" s="119"/>
      <c r="G129" s="120"/>
      <c r="H129" s="168" t="s">
        <v>95</v>
      </c>
      <c r="I129" s="169">
        <v>52</v>
      </c>
      <c r="J129" s="82"/>
      <c r="K129" s="82"/>
      <c r="L129" s="65">
        <f t="shared" si="2"/>
        <v>0</v>
      </c>
    </row>
    <row r="130" spans="1:12" s="48" customFormat="1" outlineLevel="1" x14ac:dyDescent="0.25">
      <c r="A130" s="74"/>
      <c r="B130" s="117"/>
      <c r="C130" s="76"/>
      <c r="D130" s="76"/>
      <c r="E130" s="177"/>
      <c r="F130" s="119"/>
      <c r="G130" s="120"/>
      <c r="H130" s="80"/>
      <c r="I130" s="81"/>
      <c r="J130" s="82"/>
      <c r="K130" s="82"/>
      <c r="L130" s="65">
        <f t="shared" si="2"/>
        <v>0</v>
      </c>
    </row>
    <row r="131" spans="1:12" s="48" customFormat="1" ht="31.5" outlineLevel="1" x14ac:dyDescent="0.25">
      <c r="A131" s="74"/>
      <c r="B131" s="117"/>
      <c r="C131" s="76"/>
      <c r="D131" s="76"/>
      <c r="E131" s="77" t="s">
        <v>178</v>
      </c>
      <c r="F131" s="119"/>
      <c r="G131" s="120"/>
      <c r="H131" s="80"/>
      <c r="I131" s="81"/>
      <c r="J131" s="82"/>
      <c r="K131" s="82"/>
      <c r="L131" s="65">
        <f t="shared" si="2"/>
        <v>0</v>
      </c>
    </row>
    <row r="132" spans="1:12" s="48" customFormat="1" outlineLevel="1" x14ac:dyDescent="0.25">
      <c r="A132" s="74" t="s">
        <v>179</v>
      </c>
      <c r="B132" s="172"/>
      <c r="C132" s="76"/>
      <c r="D132" s="76"/>
      <c r="E132" s="57" t="s">
        <v>173</v>
      </c>
      <c r="F132" s="119"/>
      <c r="G132" s="120"/>
      <c r="H132" s="80" t="s">
        <v>39</v>
      </c>
      <c r="I132" s="81">
        <v>1</v>
      </c>
      <c r="J132" s="82"/>
      <c r="K132" s="82"/>
      <c r="L132" s="65">
        <f t="shared" si="2"/>
        <v>0</v>
      </c>
    </row>
    <row r="133" spans="1:12" s="48" customFormat="1" outlineLevel="1" x14ac:dyDescent="0.25">
      <c r="A133" s="74" t="s">
        <v>180</v>
      </c>
      <c r="B133" s="172"/>
      <c r="C133" s="76"/>
      <c r="D133" s="76"/>
      <c r="E133" s="57" t="s">
        <v>16</v>
      </c>
      <c r="F133" s="119"/>
      <c r="G133" s="120"/>
      <c r="H133" s="80" t="s">
        <v>39</v>
      </c>
      <c r="I133" s="81">
        <v>1</v>
      </c>
      <c r="J133" s="82"/>
      <c r="K133" s="82"/>
      <c r="L133" s="65">
        <f t="shared" si="2"/>
        <v>0</v>
      </c>
    </row>
    <row r="134" spans="1:12" s="48" customFormat="1" outlineLevel="1" x14ac:dyDescent="0.25">
      <c r="A134" s="74" t="s">
        <v>181</v>
      </c>
      <c r="B134" s="172"/>
      <c r="C134" s="76"/>
      <c r="D134" s="76"/>
      <c r="E134" s="57" t="s">
        <v>17</v>
      </c>
      <c r="F134" s="119"/>
      <c r="G134" s="120"/>
      <c r="H134" s="80" t="s">
        <v>39</v>
      </c>
      <c r="I134" s="81">
        <v>1</v>
      </c>
      <c r="J134" s="82"/>
      <c r="K134" s="82"/>
      <c r="L134" s="65">
        <f t="shared" si="2"/>
        <v>0</v>
      </c>
    </row>
    <row r="135" spans="1:12" s="48" customFormat="1" outlineLevel="1" x14ac:dyDescent="0.25">
      <c r="A135" s="74" t="s">
        <v>182</v>
      </c>
      <c r="B135" s="172"/>
      <c r="C135" s="76"/>
      <c r="D135" s="76"/>
      <c r="E135" s="57" t="s">
        <v>18</v>
      </c>
      <c r="F135" s="119"/>
      <c r="G135" s="120"/>
      <c r="H135" s="80" t="s">
        <v>39</v>
      </c>
      <c r="I135" s="81">
        <v>1</v>
      </c>
      <c r="J135" s="82"/>
      <c r="K135" s="82"/>
      <c r="L135" s="65">
        <f t="shared" si="2"/>
        <v>0</v>
      </c>
    </row>
    <row r="136" spans="1:12" s="48" customFormat="1" outlineLevel="1" x14ac:dyDescent="0.25">
      <c r="A136" s="74" t="s">
        <v>183</v>
      </c>
      <c r="B136" s="172"/>
      <c r="C136" s="76"/>
      <c r="D136" s="76"/>
      <c r="E136" s="57" t="s">
        <v>19</v>
      </c>
      <c r="F136" s="119"/>
      <c r="G136" s="120"/>
      <c r="H136" s="80" t="s">
        <v>39</v>
      </c>
      <c r="I136" s="81">
        <v>1</v>
      </c>
      <c r="J136" s="82"/>
      <c r="K136" s="82"/>
      <c r="L136" s="65">
        <f t="shared" si="2"/>
        <v>0</v>
      </c>
    </row>
    <row r="137" spans="1:12" s="48" customFormat="1" outlineLevel="1" x14ac:dyDescent="0.25">
      <c r="A137" s="74"/>
      <c r="B137" s="117"/>
      <c r="C137" s="76"/>
      <c r="D137" s="76"/>
      <c r="E137" s="177"/>
      <c r="F137" s="119"/>
      <c r="G137" s="120"/>
      <c r="H137" s="80"/>
      <c r="I137" s="81"/>
      <c r="J137" s="82"/>
      <c r="K137" s="82"/>
      <c r="L137" s="65">
        <f t="shared" si="2"/>
        <v>0</v>
      </c>
    </row>
    <row r="138" spans="1:12" s="176" customFormat="1" x14ac:dyDescent="0.25">
      <c r="A138" s="49" t="s">
        <v>184</v>
      </c>
      <c r="B138" s="50" t="s">
        <v>185</v>
      </c>
      <c r="C138" s="59"/>
      <c r="D138" s="59"/>
      <c r="E138" s="60"/>
      <c r="F138" s="61"/>
      <c r="G138" s="62"/>
      <c r="H138" s="63"/>
      <c r="I138" s="64"/>
      <c r="J138" s="65"/>
      <c r="K138" s="65"/>
      <c r="L138" s="65">
        <f t="shared" si="2"/>
        <v>0</v>
      </c>
    </row>
    <row r="139" spans="1:12" s="123" customFormat="1" ht="31.5" x14ac:dyDescent="0.25">
      <c r="A139" s="1"/>
      <c r="B139" s="69"/>
      <c r="C139" s="41"/>
      <c r="D139" s="41"/>
      <c r="E139" s="58" t="s">
        <v>186</v>
      </c>
      <c r="F139" s="72"/>
      <c r="G139" s="73"/>
      <c r="H139" s="168"/>
      <c r="I139" s="169"/>
      <c r="J139" s="47"/>
      <c r="K139" s="47"/>
      <c r="L139" s="65">
        <f t="shared" si="2"/>
        <v>0</v>
      </c>
    </row>
    <row r="140" spans="1:12" s="48" customFormat="1" ht="18" x14ac:dyDescent="0.25">
      <c r="A140" s="74" t="s">
        <v>187</v>
      </c>
      <c r="B140" s="172"/>
      <c r="C140" s="76"/>
      <c r="D140" s="76"/>
      <c r="E140" s="83" t="s">
        <v>173</v>
      </c>
      <c r="F140" s="78"/>
      <c r="G140" s="79"/>
      <c r="H140" s="80" t="s">
        <v>95</v>
      </c>
      <c r="I140" s="55">
        <v>0</v>
      </c>
      <c r="J140" s="82"/>
      <c r="K140" s="82"/>
      <c r="L140" s="65">
        <f t="shared" si="2"/>
        <v>0</v>
      </c>
    </row>
    <row r="141" spans="1:12" s="48" customFormat="1" ht="18" x14ac:dyDescent="0.25">
      <c r="A141" s="74" t="s">
        <v>188</v>
      </c>
      <c r="B141" s="117"/>
      <c r="C141" s="76"/>
      <c r="D141" s="76"/>
      <c r="E141" s="83" t="s">
        <v>16</v>
      </c>
      <c r="F141" s="78"/>
      <c r="G141" s="79"/>
      <c r="H141" s="80" t="s">
        <v>95</v>
      </c>
      <c r="I141" s="55">
        <v>0</v>
      </c>
      <c r="J141" s="82"/>
      <c r="K141" s="82"/>
      <c r="L141" s="65">
        <f t="shared" si="2"/>
        <v>0</v>
      </c>
    </row>
    <row r="142" spans="1:12" s="48" customFormat="1" ht="18" x14ac:dyDescent="0.25">
      <c r="A142" s="74" t="s">
        <v>189</v>
      </c>
      <c r="B142" s="117"/>
      <c r="C142" s="76"/>
      <c r="D142" s="76"/>
      <c r="E142" s="57" t="s">
        <v>17</v>
      </c>
      <c r="F142" s="78"/>
      <c r="G142" s="79"/>
      <c r="H142" s="80" t="s">
        <v>95</v>
      </c>
      <c r="I142" s="55">
        <v>0</v>
      </c>
      <c r="J142" s="82"/>
      <c r="K142" s="82"/>
      <c r="L142" s="65">
        <f t="shared" si="2"/>
        <v>0</v>
      </c>
    </row>
    <row r="143" spans="1:12" s="48" customFormat="1" ht="18" outlineLevel="1" x14ac:dyDescent="0.25">
      <c r="A143" s="74" t="s">
        <v>190</v>
      </c>
      <c r="B143" s="117"/>
      <c r="C143" s="76"/>
      <c r="D143" s="76"/>
      <c r="E143" s="57" t="s">
        <v>18</v>
      </c>
      <c r="F143" s="78"/>
      <c r="G143" s="79"/>
      <c r="H143" s="80" t="s">
        <v>95</v>
      </c>
      <c r="I143" s="55">
        <v>0</v>
      </c>
      <c r="J143" s="82"/>
      <c r="K143" s="82"/>
      <c r="L143" s="65">
        <f t="shared" si="2"/>
        <v>0</v>
      </c>
    </row>
    <row r="144" spans="1:12" s="48" customFormat="1" ht="18" outlineLevel="1" x14ac:dyDescent="0.25">
      <c r="A144" s="74" t="s">
        <v>191</v>
      </c>
      <c r="B144" s="117"/>
      <c r="C144" s="76"/>
      <c r="D144" s="76"/>
      <c r="E144" s="57" t="s">
        <v>19</v>
      </c>
      <c r="F144" s="78"/>
      <c r="G144" s="79"/>
      <c r="H144" s="80" t="s">
        <v>95</v>
      </c>
      <c r="I144" s="55">
        <v>0</v>
      </c>
      <c r="J144" s="82"/>
      <c r="K144" s="82"/>
      <c r="L144" s="65">
        <f t="shared" si="2"/>
        <v>0</v>
      </c>
    </row>
    <row r="145" spans="1:12" s="48" customFormat="1" outlineLevel="1" x14ac:dyDescent="0.25">
      <c r="A145" s="74"/>
      <c r="B145" s="117"/>
      <c r="C145" s="76"/>
      <c r="D145" s="76"/>
      <c r="E145" s="57"/>
      <c r="F145" s="78"/>
      <c r="G145" s="79"/>
      <c r="H145" s="80"/>
      <c r="I145" s="55"/>
      <c r="J145" s="82"/>
      <c r="K145" s="82"/>
      <c r="L145" s="65">
        <f t="shared" si="2"/>
        <v>0</v>
      </c>
    </row>
    <row r="146" spans="1:12" s="48" customFormat="1" outlineLevel="1" x14ac:dyDescent="0.25">
      <c r="A146" s="49" t="s">
        <v>192</v>
      </c>
      <c r="B146" s="50" t="s">
        <v>193</v>
      </c>
      <c r="C146" s="76"/>
      <c r="D146" s="76"/>
      <c r="E146" s="57"/>
      <c r="F146" s="78"/>
      <c r="G146" s="79"/>
      <c r="H146" s="80"/>
      <c r="I146" s="55"/>
      <c r="J146" s="82"/>
      <c r="K146" s="82"/>
      <c r="L146" s="65">
        <f t="shared" si="2"/>
        <v>0</v>
      </c>
    </row>
    <row r="147" spans="1:12" s="48" customFormat="1" ht="78.75" outlineLevel="1" x14ac:dyDescent="0.25">
      <c r="A147" s="74"/>
      <c r="B147" s="117"/>
      <c r="C147" s="76"/>
      <c r="D147" s="76"/>
      <c r="E147" s="57" t="s">
        <v>194</v>
      </c>
      <c r="F147" s="78"/>
      <c r="G147" s="79"/>
      <c r="H147" s="80"/>
      <c r="I147" s="55"/>
      <c r="J147" s="82"/>
      <c r="K147" s="82"/>
      <c r="L147" s="65">
        <f t="shared" si="2"/>
        <v>0</v>
      </c>
    </row>
    <row r="148" spans="1:12" s="48" customFormat="1" outlineLevel="1" x14ac:dyDescent="0.25">
      <c r="A148" s="74" t="s">
        <v>195</v>
      </c>
      <c r="B148" s="117"/>
      <c r="C148" s="76"/>
      <c r="D148" s="76"/>
      <c r="E148" s="57" t="s">
        <v>196</v>
      </c>
      <c r="F148" s="78"/>
      <c r="G148" s="79"/>
      <c r="H148" s="80" t="s">
        <v>128</v>
      </c>
      <c r="I148" s="55">
        <v>1</v>
      </c>
      <c r="J148" s="82"/>
      <c r="K148" s="82"/>
      <c r="L148" s="65">
        <f t="shared" si="2"/>
        <v>0</v>
      </c>
    </row>
    <row r="149" spans="1:12" s="48" customFormat="1" outlineLevel="1" x14ac:dyDescent="0.25">
      <c r="A149" s="74" t="s">
        <v>197</v>
      </c>
      <c r="B149" s="117"/>
      <c r="C149" s="76"/>
      <c r="D149" s="76"/>
      <c r="E149" s="83" t="s">
        <v>16</v>
      </c>
      <c r="F149" s="78"/>
      <c r="G149" s="79"/>
      <c r="H149" s="80" t="s">
        <v>128</v>
      </c>
      <c r="I149" s="55">
        <v>1</v>
      </c>
      <c r="J149" s="82"/>
      <c r="K149" s="82"/>
      <c r="L149" s="65">
        <f t="shared" si="2"/>
        <v>0</v>
      </c>
    </row>
    <row r="150" spans="1:12" s="48" customFormat="1" outlineLevel="1" x14ac:dyDescent="0.25">
      <c r="A150" s="74" t="s">
        <v>198</v>
      </c>
      <c r="B150" s="117"/>
      <c r="C150" s="76"/>
      <c r="D150" s="76"/>
      <c r="E150" s="57" t="s">
        <v>17</v>
      </c>
      <c r="F150" s="78"/>
      <c r="G150" s="79"/>
      <c r="H150" s="80" t="s">
        <v>128</v>
      </c>
      <c r="I150" s="55">
        <v>1</v>
      </c>
      <c r="J150" s="82"/>
      <c r="K150" s="82"/>
      <c r="L150" s="65">
        <f t="shared" si="2"/>
        <v>0</v>
      </c>
    </row>
    <row r="151" spans="1:12" s="48" customFormat="1" outlineLevel="1" x14ac:dyDescent="0.25">
      <c r="A151" s="74" t="s">
        <v>199</v>
      </c>
      <c r="B151" s="117"/>
      <c r="C151" s="76"/>
      <c r="D151" s="76"/>
      <c r="E151" s="57" t="s">
        <v>18</v>
      </c>
      <c r="F151" s="78"/>
      <c r="G151" s="79"/>
      <c r="H151" s="80" t="s">
        <v>128</v>
      </c>
      <c r="I151" s="55">
        <v>1</v>
      </c>
      <c r="J151" s="82"/>
      <c r="K151" s="82"/>
      <c r="L151" s="65">
        <f t="shared" si="2"/>
        <v>0</v>
      </c>
    </row>
    <row r="152" spans="1:12" s="48" customFormat="1" outlineLevel="1" x14ac:dyDescent="0.25">
      <c r="A152" s="74" t="s">
        <v>200</v>
      </c>
      <c r="B152" s="117"/>
      <c r="C152" s="76"/>
      <c r="D152" s="76"/>
      <c r="E152" s="57" t="s">
        <v>19</v>
      </c>
      <c r="F152" s="78"/>
      <c r="G152" s="79"/>
      <c r="H152" s="80" t="s">
        <v>128</v>
      </c>
      <c r="I152" s="55">
        <v>1</v>
      </c>
      <c r="J152" s="82"/>
      <c r="K152" s="82"/>
      <c r="L152" s="65">
        <f t="shared" si="2"/>
        <v>0</v>
      </c>
    </row>
    <row r="153" spans="1:12" s="48" customFormat="1" outlineLevel="1" x14ac:dyDescent="0.25">
      <c r="A153" s="49" t="s">
        <v>201</v>
      </c>
      <c r="B153" s="50" t="s">
        <v>202</v>
      </c>
      <c r="C153" s="76"/>
      <c r="D153" s="76"/>
      <c r="E153" s="57"/>
      <c r="F153" s="78"/>
      <c r="G153" s="79"/>
      <c r="H153" s="80"/>
      <c r="I153" s="55"/>
      <c r="J153" s="82"/>
      <c r="K153" s="82"/>
      <c r="L153" s="65">
        <f t="shared" si="2"/>
        <v>0</v>
      </c>
    </row>
    <row r="154" spans="1:12" s="48" customFormat="1" ht="78.75" outlineLevel="1" x14ac:dyDescent="0.25">
      <c r="A154" s="74"/>
      <c r="B154" s="117"/>
      <c r="C154" s="76"/>
      <c r="D154" s="76"/>
      <c r="E154" s="57" t="s">
        <v>194</v>
      </c>
      <c r="F154" s="78"/>
      <c r="G154" s="79"/>
      <c r="H154" s="80"/>
      <c r="I154" s="55"/>
      <c r="J154" s="82"/>
      <c r="K154" s="82"/>
      <c r="L154" s="65">
        <f t="shared" si="2"/>
        <v>0</v>
      </c>
    </row>
    <row r="155" spans="1:12" s="48" customFormat="1" outlineLevel="1" x14ac:dyDescent="0.25">
      <c r="A155" s="74" t="s">
        <v>203</v>
      </c>
      <c r="B155" s="117"/>
      <c r="C155" s="76"/>
      <c r="D155" s="76"/>
      <c r="E155" s="57" t="s">
        <v>15</v>
      </c>
      <c r="F155" s="78"/>
      <c r="G155" s="79"/>
      <c r="H155" s="80" t="s">
        <v>128</v>
      </c>
      <c r="I155" s="55">
        <v>1</v>
      </c>
      <c r="J155" s="82"/>
      <c r="K155" s="82"/>
      <c r="L155" s="65">
        <f t="shared" si="2"/>
        <v>0</v>
      </c>
    </row>
    <row r="156" spans="1:12" s="48" customFormat="1" outlineLevel="1" x14ac:dyDescent="0.25">
      <c r="A156" s="74"/>
      <c r="B156" s="117"/>
      <c r="C156" s="76"/>
      <c r="D156" s="76"/>
      <c r="E156" s="177"/>
      <c r="F156" s="119"/>
      <c r="G156" s="120"/>
      <c r="H156" s="80"/>
      <c r="I156" s="81"/>
      <c r="J156" s="82"/>
      <c r="K156" s="82"/>
      <c r="L156" s="115"/>
    </row>
    <row r="157" spans="1:12" s="39" customFormat="1" outlineLevel="1" x14ac:dyDescent="0.25">
      <c r="A157" s="31" t="s">
        <v>184</v>
      </c>
      <c r="B157" s="32"/>
      <c r="C157" s="33"/>
      <c r="D157" s="33"/>
      <c r="E157" s="89" t="s">
        <v>204</v>
      </c>
      <c r="F157" s="133"/>
      <c r="G157" s="134"/>
      <c r="H157" s="135"/>
      <c r="I157" s="136"/>
      <c r="J157" s="38"/>
      <c r="K157" s="38"/>
      <c r="L157" s="94">
        <f>SUM(L120:L155)</f>
        <v>0</v>
      </c>
    </row>
    <row r="158" spans="1:12" s="39" customFormat="1" x14ac:dyDescent="0.25">
      <c r="A158" s="31" t="s">
        <v>205</v>
      </c>
      <c r="B158" s="32"/>
      <c r="C158" s="33"/>
      <c r="D158" s="33"/>
      <c r="E158" s="89" t="s">
        <v>206</v>
      </c>
      <c r="F158" s="133"/>
      <c r="G158" s="134"/>
      <c r="H158" s="135"/>
      <c r="I158" s="136"/>
      <c r="J158" s="38"/>
      <c r="K158" s="38"/>
      <c r="L158" s="94"/>
    </row>
    <row r="159" spans="1:12" s="48" customFormat="1" outlineLevel="2" x14ac:dyDescent="0.25">
      <c r="A159" s="1"/>
      <c r="B159" s="40"/>
      <c r="C159" s="41"/>
      <c r="D159" s="41"/>
      <c r="E159" s="83"/>
      <c r="F159" s="52"/>
      <c r="G159" s="53"/>
      <c r="H159" s="54"/>
      <c r="I159" s="55"/>
      <c r="J159" s="47"/>
      <c r="K159" s="47"/>
      <c r="L159" s="65"/>
    </row>
    <row r="160" spans="1:12" s="66" customFormat="1" outlineLevel="2" x14ac:dyDescent="0.25">
      <c r="A160" s="49" t="s">
        <v>207</v>
      </c>
      <c r="B160" s="50" t="s">
        <v>161</v>
      </c>
      <c r="C160" s="59"/>
      <c r="D160" s="59"/>
      <c r="E160" s="60"/>
      <c r="F160" s="61"/>
      <c r="G160" s="62"/>
      <c r="H160" s="63"/>
      <c r="I160" s="64"/>
      <c r="J160" s="65"/>
      <c r="K160" s="65"/>
      <c r="L160" s="65"/>
    </row>
    <row r="161" spans="1:12" s="48" customFormat="1" ht="63" outlineLevel="2" x14ac:dyDescent="0.25">
      <c r="A161" s="1"/>
      <c r="B161" s="69"/>
      <c r="C161" s="41"/>
      <c r="D161" s="178" t="s">
        <v>87</v>
      </c>
      <c r="E161" s="179" t="s">
        <v>208</v>
      </c>
      <c r="F161" s="72"/>
      <c r="G161" s="73"/>
      <c r="H161" s="54"/>
      <c r="I161" s="55"/>
      <c r="J161" s="47"/>
      <c r="K161" s="47"/>
      <c r="L161" s="65"/>
    </row>
    <row r="162" spans="1:12" s="161" customFormat="1" outlineLevel="2" x14ac:dyDescent="0.25">
      <c r="A162" s="153"/>
      <c r="B162" s="154"/>
      <c r="C162" s="155"/>
      <c r="D162" s="180" t="s">
        <v>163</v>
      </c>
      <c r="E162" s="83" t="s">
        <v>166</v>
      </c>
      <c r="F162" s="156"/>
      <c r="G162" s="157"/>
      <c r="H162" s="158"/>
      <c r="I162" s="159"/>
      <c r="J162" s="160"/>
      <c r="K162" s="160"/>
      <c r="L162" s="239"/>
    </row>
    <row r="163" spans="1:12" s="48" customFormat="1" outlineLevel="2" x14ac:dyDescent="0.25">
      <c r="A163" s="1"/>
      <c r="B163" s="40"/>
      <c r="C163" s="41"/>
      <c r="D163" s="41"/>
      <c r="E163" s="83"/>
      <c r="F163" s="52"/>
      <c r="G163" s="53"/>
      <c r="H163" s="54"/>
      <c r="I163" s="55"/>
      <c r="J163" s="47"/>
      <c r="K163" s="47"/>
      <c r="L163" s="65"/>
    </row>
    <row r="164" spans="1:12" s="48" customFormat="1" outlineLevel="2" x14ac:dyDescent="0.25">
      <c r="A164" s="49" t="s">
        <v>209</v>
      </c>
      <c r="B164" s="181" t="s">
        <v>210</v>
      </c>
      <c r="C164" s="59"/>
      <c r="D164" s="59"/>
      <c r="E164" s="60"/>
      <c r="F164" s="52"/>
      <c r="G164" s="53"/>
      <c r="H164" s="54"/>
      <c r="I164" s="55"/>
      <c r="J164" s="47"/>
      <c r="K164" s="47"/>
      <c r="L164" s="65"/>
    </row>
    <row r="165" spans="1:12" s="48" customFormat="1" ht="31.5" outlineLevel="2" x14ac:dyDescent="0.25">
      <c r="A165" s="49"/>
      <c r="B165" s="182"/>
      <c r="C165" s="59"/>
      <c r="D165" s="59"/>
      <c r="E165" s="58" t="s">
        <v>211</v>
      </c>
      <c r="F165" s="52"/>
      <c r="G165" s="53"/>
      <c r="H165" s="54"/>
      <c r="I165" s="55"/>
      <c r="J165" s="47"/>
      <c r="K165" s="47"/>
      <c r="L165" s="65"/>
    </row>
    <row r="166" spans="1:12" s="48" customFormat="1" ht="18" outlineLevel="1" x14ac:dyDescent="0.25">
      <c r="A166" s="74" t="s">
        <v>212</v>
      </c>
      <c r="B166" s="172"/>
      <c r="C166" s="76"/>
      <c r="D166" s="76"/>
      <c r="E166" s="57" t="s">
        <v>213</v>
      </c>
      <c r="F166" s="119"/>
      <c r="G166" s="120"/>
      <c r="H166" s="80" t="s">
        <v>95</v>
      </c>
      <c r="I166" s="55">
        <v>0</v>
      </c>
      <c r="J166" s="82"/>
      <c r="K166" s="82"/>
      <c r="L166" s="65">
        <f t="shared" ref="L166:L174" si="3">I166*(J166+K166)</f>
        <v>0</v>
      </c>
    </row>
    <row r="167" spans="1:12" s="48" customFormat="1" ht="18" outlineLevel="1" x14ac:dyDescent="0.25">
      <c r="A167" s="74" t="s">
        <v>214</v>
      </c>
      <c r="B167" s="172"/>
      <c r="C167" s="76"/>
      <c r="D167" s="76"/>
      <c r="E167" s="57" t="s">
        <v>215</v>
      </c>
      <c r="F167" s="119"/>
      <c r="G167" s="120"/>
      <c r="H167" s="80" t="s">
        <v>95</v>
      </c>
      <c r="I167" s="55">
        <v>68.290000000000006</v>
      </c>
      <c r="J167" s="82"/>
      <c r="K167" s="82"/>
      <c r="L167" s="65">
        <f t="shared" si="3"/>
        <v>0</v>
      </c>
    </row>
    <row r="168" spans="1:12" s="48" customFormat="1" ht="18" outlineLevel="1" x14ac:dyDescent="0.25">
      <c r="A168" s="74" t="s">
        <v>216</v>
      </c>
      <c r="B168" s="172"/>
      <c r="C168" s="76"/>
      <c r="D168" s="76"/>
      <c r="E168" s="57" t="s">
        <v>217</v>
      </c>
      <c r="F168" s="119"/>
      <c r="G168" s="120"/>
      <c r="H168" s="80" t="s">
        <v>95</v>
      </c>
      <c r="I168" s="55">
        <v>0</v>
      </c>
      <c r="J168" s="82"/>
      <c r="K168" s="82"/>
      <c r="L168" s="65">
        <f t="shared" si="3"/>
        <v>0</v>
      </c>
    </row>
    <row r="169" spans="1:12" s="48" customFormat="1" ht="18" outlineLevel="1" x14ac:dyDescent="0.25">
      <c r="A169" s="74" t="s">
        <v>218</v>
      </c>
      <c r="B169" s="172"/>
      <c r="C169" s="76"/>
      <c r="D169" s="76"/>
      <c r="E169" s="57" t="s">
        <v>219</v>
      </c>
      <c r="F169" s="119"/>
      <c r="G169" s="120"/>
      <c r="H169" s="80" t="s">
        <v>95</v>
      </c>
      <c r="I169" s="55">
        <v>0</v>
      </c>
      <c r="J169" s="82"/>
      <c r="K169" s="82"/>
      <c r="L169" s="65">
        <f t="shared" si="3"/>
        <v>0</v>
      </c>
    </row>
    <row r="170" spans="1:12" s="48" customFormat="1" ht="18" outlineLevel="1" x14ac:dyDescent="0.25">
      <c r="A170" s="74" t="s">
        <v>220</v>
      </c>
      <c r="B170" s="172"/>
      <c r="C170" s="76"/>
      <c r="D170" s="76"/>
      <c r="E170" s="57" t="s">
        <v>221</v>
      </c>
      <c r="F170" s="119"/>
      <c r="G170" s="120"/>
      <c r="H170" s="80" t="s">
        <v>95</v>
      </c>
      <c r="I170" s="55">
        <v>0</v>
      </c>
      <c r="J170" s="82"/>
      <c r="K170" s="82"/>
      <c r="L170" s="65">
        <f t="shared" si="3"/>
        <v>0</v>
      </c>
    </row>
    <row r="171" spans="1:12" s="48" customFormat="1" outlineLevel="2" x14ac:dyDescent="0.25">
      <c r="A171" s="74" t="s">
        <v>222</v>
      </c>
      <c r="B171" s="40"/>
      <c r="C171" s="41"/>
      <c r="D171" s="41"/>
      <c r="E171" s="183"/>
      <c r="F171" s="52"/>
      <c r="G171" s="53"/>
      <c r="H171" s="80"/>
      <c r="I171" s="55"/>
      <c r="J171" s="47"/>
      <c r="K171" s="47"/>
      <c r="L171" s="65">
        <f t="shared" si="3"/>
        <v>0</v>
      </c>
    </row>
    <row r="172" spans="1:12" s="48" customFormat="1" outlineLevel="2" x14ac:dyDescent="0.25">
      <c r="A172" s="49" t="s">
        <v>223</v>
      </c>
      <c r="B172" s="181" t="s">
        <v>224</v>
      </c>
      <c r="C172" s="41"/>
      <c r="D172" s="41"/>
      <c r="E172" s="68"/>
      <c r="F172" s="52"/>
      <c r="G172" s="53"/>
      <c r="H172" s="184"/>
      <c r="I172" s="55"/>
      <c r="J172" s="47"/>
      <c r="K172" s="47"/>
      <c r="L172" s="65">
        <f t="shared" si="3"/>
        <v>0</v>
      </c>
    </row>
    <row r="173" spans="1:12" s="48" customFormat="1" ht="31.5" outlineLevel="2" x14ac:dyDescent="0.25">
      <c r="A173" s="49"/>
      <c r="B173" s="185"/>
      <c r="C173" s="41"/>
      <c r="D173" s="41"/>
      <c r="E173" s="183" t="s">
        <v>225</v>
      </c>
      <c r="F173" s="52"/>
      <c r="G173" s="53"/>
      <c r="H173" s="184"/>
      <c r="I173" s="55"/>
      <c r="J173" s="47"/>
      <c r="K173" s="47"/>
      <c r="L173" s="65">
        <f t="shared" si="3"/>
        <v>0</v>
      </c>
    </row>
    <row r="174" spans="1:12" s="48" customFormat="1" ht="18" outlineLevel="2" x14ac:dyDescent="0.25">
      <c r="A174" s="1" t="s">
        <v>226</v>
      </c>
      <c r="B174" s="185"/>
      <c r="C174" s="41"/>
      <c r="D174" s="41"/>
      <c r="E174" s="68" t="s">
        <v>227</v>
      </c>
      <c r="F174" s="52"/>
      <c r="G174" s="53"/>
      <c r="H174" s="80" t="s">
        <v>95</v>
      </c>
      <c r="I174" s="55">
        <v>68</v>
      </c>
      <c r="J174" s="47"/>
      <c r="K174" s="47"/>
      <c r="L174" s="65">
        <f t="shared" si="3"/>
        <v>0</v>
      </c>
    </row>
    <row r="175" spans="1:12" s="48" customFormat="1" outlineLevel="2" x14ac:dyDescent="0.25">
      <c r="A175" s="1"/>
      <c r="B175" s="40"/>
      <c r="C175" s="41"/>
      <c r="D175" s="41"/>
      <c r="E175" s="68"/>
      <c r="F175" s="52"/>
      <c r="G175" s="53"/>
      <c r="H175" s="184"/>
      <c r="I175" s="55"/>
      <c r="J175" s="47"/>
      <c r="K175" s="47"/>
      <c r="L175" s="65"/>
    </row>
    <row r="176" spans="1:12" s="39" customFormat="1" outlineLevel="2" x14ac:dyDescent="0.25">
      <c r="A176" s="31" t="s">
        <v>223</v>
      </c>
      <c r="B176" s="32"/>
      <c r="C176" s="33"/>
      <c r="D176" s="33"/>
      <c r="E176" s="89" t="s">
        <v>228</v>
      </c>
      <c r="F176" s="133"/>
      <c r="G176" s="134"/>
      <c r="H176" s="135"/>
      <c r="I176" s="136"/>
      <c r="J176" s="38"/>
      <c r="K176" s="38"/>
      <c r="L176" s="94">
        <f>SUM(L161:L174)</f>
        <v>0</v>
      </c>
    </row>
    <row r="177" spans="1:12" s="39" customFormat="1" x14ac:dyDescent="0.25">
      <c r="A177" s="31" t="s">
        <v>229</v>
      </c>
      <c r="B177" s="32"/>
      <c r="C177" s="33"/>
      <c r="D177" s="33"/>
      <c r="E177" s="89" t="s">
        <v>230</v>
      </c>
      <c r="F177" s="133"/>
      <c r="G177" s="134"/>
      <c r="H177" s="135"/>
      <c r="I177" s="136"/>
      <c r="J177" s="38"/>
      <c r="K177" s="38"/>
      <c r="L177" s="94"/>
    </row>
    <row r="178" spans="1:12" s="48" customFormat="1" outlineLevel="1" x14ac:dyDescent="0.25">
      <c r="A178" s="1"/>
      <c r="B178" s="40"/>
      <c r="C178" s="41"/>
      <c r="D178" s="41"/>
      <c r="E178" s="83"/>
      <c r="F178" s="52"/>
      <c r="G178" s="53"/>
      <c r="H178" s="54"/>
      <c r="I178" s="55"/>
      <c r="J178" s="47"/>
      <c r="K178" s="47"/>
      <c r="L178" s="65"/>
    </row>
    <row r="179" spans="1:12" s="66" customFormat="1" outlineLevel="1" x14ac:dyDescent="0.25">
      <c r="A179" s="49" t="s">
        <v>231</v>
      </c>
      <c r="B179" s="50" t="s">
        <v>161</v>
      </c>
      <c r="C179" s="59"/>
      <c r="D179" s="59"/>
      <c r="E179" s="60"/>
      <c r="F179" s="61"/>
      <c r="G179" s="62"/>
      <c r="H179" s="63"/>
      <c r="I179" s="64"/>
      <c r="J179" s="65"/>
      <c r="K179" s="65"/>
      <c r="L179" s="65"/>
    </row>
    <row r="180" spans="1:12" s="48" customFormat="1" ht="47.25" outlineLevel="1" x14ac:dyDescent="0.25">
      <c r="A180" s="1"/>
      <c r="B180" s="69"/>
      <c r="C180" s="41"/>
      <c r="D180" s="178" t="s">
        <v>87</v>
      </c>
      <c r="E180" s="186" t="s">
        <v>232</v>
      </c>
      <c r="F180" s="187"/>
      <c r="G180" s="188"/>
      <c r="H180" s="54"/>
      <c r="I180" s="55"/>
      <c r="J180" s="47"/>
      <c r="K180" s="47"/>
      <c r="L180" s="65"/>
    </row>
    <row r="181" spans="1:12" s="48" customFormat="1" ht="47.25" outlineLevel="1" x14ac:dyDescent="0.25">
      <c r="A181" s="1"/>
      <c r="B181" s="69"/>
      <c r="C181" s="41"/>
      <c r="D181" s="178" t="s">
        <v>163</v>
      </c>
      <c r="E181" s="186" t="s">
        <v>233</v>
      </c>
      <c r="F181" s="187"/>
      <c r="G181" s="188"/>
      <c r="H181" s="54"/>
      <c r="I181" s="55"/>
      <c r="J181" s="47"/>
      <c r="K181" s="47"/>
      <c r="L181" s="65"/>
    </row>
    <row r="182" spans="1:12" s="48" customFormat="1" ht="31.5" outlineLevel="1" x14ac:dyDescent="0.25">
      <c r="A182" s="1"/>
      <c r="B182" s="69"/>
      <c r="C182" s="41"/>
      <c r="D182" s="178" t="s">
        <v>165</v>
      </c>
      <c r="E182" s="186" t="s">
        <v>234</v>
      </c>
      <c r="F182" s="187"/>
      <c r="G182" s="188"/>
      <c r="H182" s="54"/>
      <c r="I182" s="55"/>
      <c r="J182" s="47"/>
      <c r="K182" s="47"/>
      <c r="L182" s="65"/>
    </row>
    <row r="183" spans="1:12" s="48" customFormat="1" ht="31.5" outlineLevel="1" x14ac:dyDescent="0.25">
      <c r="A183" s="1"/>
      <c r="B183" s="69"/>
      <c r="C183" s="41"/>
      <c r="D183" s="178" t="s">
        <v>235</v>
      </c>
      <c r="E183" s="186" t="s">
        <v>236</v>
      </c>
      <c r="F183" s="187"/>
      <c r="G183" s="188"/>
      <c r="H183" s="54"/>
      <c r="I183" s="55"/>
      <c r="J183" s="47"/>
      <c r="K183" s="47"/>
      <c r="L183" s="65"/>
    </row>
    <row r="184" spans="1:12" s="48" customFormat="1" outlineLevel="1" x14ac:dyDescent="0.25">
      <c r="A184" s="1"/>
      <c r="B184" s="40"/>
      <c r="C184" s="41"/>
      <c r="D184" s="178" t="s">
        <v>237</v>
      </c>
      <c r="E184" s="83" t="s">
        <v>238</v>
      </c>
      <c r="F184" s="52"/>
      <c r="G184" s="53"/>
      <c r="H184" s="54"/>
      <c r="I184" s="55"/>
      <c r="J184" s="47"/>
      <c r="K184" s="47"/>
      <c r="L184" s="65"/>
    </row>
    <row r="185" spans="1:12" s="48" customFormat="1" ht="31.5" outlineLevel="1" x14ac:dyDescent="0.25">
      <c r="A185" s="1"/>
      <c r="B185" s="69"/>
      <c r="C185" s="41"/>
      <c r="D185" s="178" t="s">
        <v>239</v>
      </c>
      <c r="E185" s="186" t="s">
        <v>240</v>
      </c>
      <c r="F185" s="187"/>
      <c r="G185" s="188"/>
      <c r="H185" s="54"/>
      <c r="I185" s="55"/>
      <c r="J185" s="47"/>
      <c r="K185" s="47"/>
      <c r="L185" s="65"/>
    </row>
    <row r="186" spans="1:12" s="48" customFormat="1" ht="31.5" outlineLevel="1" x14ac:dyDescent="0.25">
      <c r="A186" s="1"/>
      <c r="B186" s="69"/>
      <c r="C186" s="41"/>
      <c r="D186" s="178" t="s">
        <v>241</v>
      </c>
      <c r="E186" s="186" t="s">
        <v>242</v>
      </c>
      <c r="F186" s="187"/>
      <c r="G186" s="188"/>
      <c r="H186" s="54"/>
      <c r="I186" s="55"/>
      <c r="J186" s="47"/>
      <c r="K186" s="47"/>
      <c r="L186" s="65"/>
    </row>
    <row r="187" spans="1:12" s="161" customFormat="1" outlineLevel="1" x14ac:dyDescent="0.25">
      <c r="A187" s="153"/>
      <c r="B187" s="154"/>
      <c r="C187" s="155"/>
      <c r="D187" s="180" t="s">
        <v>243</v>
      </c>
      <c r="E187" s="83" t="s">
        <v>166</v>
      </c>
      <c r="F187" s="156"/>
      <c r="G187" s="157"/>
      <c r="H187" s="158"/>
      <c r="I187" s="159"/>
      <c r="J187" s="160"/>
      <c r="K187" s="160"/>
      <c r="L187" s="239"/>
    </row>
    <row r="188" spans="1:12" s="48" customFormat="1" outlineLevel="1" x14ac:dyDescent="0.25">
      <c r="A188" s="1"/>
      <c r="B188" s="40"/>
      <c r="C188" s="41"/>
      <c r="D188" s="41"/>
      <c r="E188" s="83"/>
      <c r="F188" s="52"/>
      <c r="G188" s="53"/>
      <c r="H188" s="54"/>
      <c r="I188" s="55"/>
      <c r="J188" s="47"/>
      <c r="K188" s="47"/>
      <c r="L188" s="65"/>
    </row>
    <row r="189" spans="1:12" s="48" customFormat="1" outlineLevel="1" x14ac:dyDescent="0.25">
      <c r="A189" s="49" t="s">
        <v>244</v>
      </c>
      <c r="B189" s="181" t="s">
        <v>245</v>
      </c>
      <c r="C189" s="59"/>
      <c r="D189" s="59"/>
      <c r="E189" s="60"/>
      <c r="F189" s="189"/>
      <c r="G189" s="190"/>
      <c r="H189" s="54"/>
      <c r="I189" s="191"/>
      <c r="J189" s="315"/>
      <c r="K189" s="47"/>
      <c r="L189" s="65"/>
    </row>
    <row r="190" spans="1:12" s="123" customFormat="1" outlineLevel="1" x14ac:dyDescent="0.25">
      <c r="A190" s="74"/>
      <c r="B190" s="192" t="s">
        <v>246</v>
      </c>
      <c r="C190" s="76"/>
      <c r="D190" s="76"/>
      <c r="E190" s="57"/>
      <c r="F190" s="78"/>
      <c r="G190" s="79"/>
      <c r="H190" s="80"/>
      <c r="I190" s="121"/>
      <c r="J190" s="82"/>
      <c r="K190" s="82"/>
      <c r="L190" s="115"/>
    </row>
    <row r="191" spans="1:12" s="48" customFormat="1" ht="31.5" outlineLevel="1" x14ac:dyDescent="0.25">
      <c r="A191" s="1" t="s">
        <v>247</v>
      </c>
      <c r="B191" s="193">
        <v>1800</v>
      </c>
      <c r="C191" s="178" t="s">
        <v>248</v>
      </c>
      <c r="D191" s="178">
        <v>1950</v>
      </c>
      <c r="E191" s="179" t="s">
        <v>249</v>
      </c>
      <c r="F191" s="189"/>
      <c r="G191" s="190"/>
      <c r="H191" s="54" t="s">
        <v>25</v>
      </c>
      <c r="I191" s="191">
        <v>1</v>
      </c>
      <c r="J191" s="315"/>
      <c r="K191" s="47"/>
      <c r="L191" s="65">
        <f t="shared" ref="L191:L226" si="4">I191*(J191+K191)</f>
        <v>0</v>
      </c>
    </row>
    <row r="192" spans="1:12" s="48" customFormat="1" ht="31.5" outlineLevel="1" x14ac:dyDescent="0.25">
      <c r="A192" s="1" t="s">
        <v>250</v>
      </c>
      <c r="B192" s="193">
        <v>1800</v>
      </c>
      <c r="C192" s="178" t="s">
        <v>248</v>
      </c>
      <c r="D192" s="178">
        <v>1950</v>
      </c>
      <c r="E192" s="179" t="s">
        <v>251</v>
      </c>
      <c r="F192" s="189"/>
      <c r="G192" s="190"/>
      <c r="H192" s="54" t="s">
        <v>25</v>
      </c>
      <c r="I192" s="191">
        <v>1</v>
      </c>
      <c r="J192" s="315"/>
      <c r="K192" s="47"/>
      <c r="L192" s="65">
        <f t="shared" si="4"/>
        <v>0</v>
      </c>
    </row>
    <row r="193" spans="1:12" s="48" customFormat="1" ht="33.75" customHeight="1" outlineLevel="1" x14ac:dyDescent="0.25">
      <c r="A193" s="1" t="s">
        <v>252</v>
      </c>
      <c r="B193" s="193">
        <v>2000</v>
      </c>
      <c r="C193" s="178" t="s">
        <v>248</v>
      </c>
      <c r="D193" s="178">
        <v>1660</v>
      </c>
      <c r="E193" s="179" t="s">
        <v>253</v>
      </c>
      <c r="F193" s="189"/>
      <c r="G193" s="190"/>
      <c r="H193" s="54" t="s">
        <v>25</v>
      </c>
      <c r="I193" s="191">
        <v>7</v>
      </c>
      <c r="J193" s="315"/>
      <c r="K193" s="47"/>
      <c r="L193" s="65">
        <f t="shared" si="4"/>
        <v>0</v>
      </c>
    </row>
    <row r="194" spans="1:12" s="48" customFormat="1" ht="31.5" outlineLevel="1" x14ac:dyDescent="0.25">
      <c r="A194" s="1" t="s">
        <v>254</v>
      </c>
      <c r="B194" s="194"/>
      <c r="C194" s="178"/>
      <c r="D194" s="178"/>
      <c r="E194" s="183" t="s">
        <v>255</v>
      </c>
      <c r="F194" s="189"/>
      <c r="G194" s="190"/>
      <c r="H194" s="54" t="s">
        <v>128</v>
      </c>
      <c r="I194" s="191">
        <v>1</v>
      </c>
      <c r="J194" s="315"/>
      <c r="K194" s="47"/>
      <c r="L194" s="65">
        <f t="shared" si="4"/>
        <v>0</v>
      </c>
    </row>
    <row r="195" spans="1:12" s="48" customFormat="1" outlineLevel="1" x14ac:dyDescent="0.25">
      <c r="A195" s="1"/>
      <c r="B195" s="194"/>
      <c r="C195" s="178"/>
      <c r="D195" s="178"/>
      <c r="E195" s="183"/>
      <c r="F195" s="189"/>
      <c r="G195" s="190"/>
      <c r="H195" s="54"/>
      <c r="I195" s="191"/>
      <c r="J195" s="315"/>
      <c r="K195" s="47"/>
      <c r="L195" s="65">
        <f t="shared" si="4"/>
        <v>0</v>
      </c>
    </row>
    <row r="196" spans="1:12" s="48" customFormat="1" outlineLevel="1" x14ac:dyDescent="0.25">
      <c r="A196" s="1"/>
      <c r="B196" s="192" t="s">
        <v>256</v>
      </c>
      <c r="C196" s="178"/>
      <c r="D196" s="178"/>
      <c r="E196" s="183"/>
      <c r="F196" s="189"/>
      <c r="G196" s="190"/>
      <c r="H196" s="54"/>
      <c r="I196" s="191"/>
      <c r="J196" s="315"/>
      <c r="K196" s="47"/>
      <c r="L196" s="65">
        <f t="shared" si="4"/>
        <v>0</v>
      </c>
    </row>
    <row r="197" spans="1:12" s="48" customFormat="1" ht="31.5" outlineLevel="1" x14ac:dyDescent="0.25">
      <c r="A197" s="1" t="s">
        <v>257</v>
      </c>
      <c r="B197" s="193">
        <v>1800</v>
      </c>
      <c r="C197" s="178" t="s">
        <v>248</v>
      </c>
      <c r="D197" s="178">
        <v>1950</v>
      </c>
      <c r="E197" s="179" t="s">
        <v>249</v>
      </c>
      <c r="F197" s="189"/>
      <c r="G197" s="190"/>
      <c r="H197" s="54" t="s">
        <v>25</v>
      </c>
      <c r="I197" s="191">
        <v>2</v>
      </c>
      <c r="J197" s="315"/>
      <c r="K197" s="47"/>
      <c r="L197" s="65">
        <f t="shared" si="4"/>
        <v>0</v>
      </c>
    </row>
    <row r="198" spans="1:12" s="48" customFormat="1" ht="31.5" outlineLevel="1" x14ac:dyDescent="0.25">
      <c r="A198" s="1" t="s">
        <v>258</v>
      </c>
      <c r="B198" s="193">
        <v>1800</v>
      </c>
      <c r="C198" s="178" t="s">
        <v>248</v>
      </c>
      <c r="D198" s="178">
        <v>1950</v>
      </c>
      <c r="E198" s="179" t="s">
        <v>251</v>
      </c>
      <c r="F198" s="189"/>
      <c r="G198" s="190"/>
      <c r="H198" s="54" t="s">
        <v>25</v>
      </c>
      <c r="I198" s="191">
        <v>2</v>
      </c>
      <c r="J198" s="315"/>
      <c r="K198" s="47"/>
      <c r="L198" s="65">
        <f t="shared" si="4"/>
        <v>0</v>
      </c>
    </row>
    <row r="199" spans="1:12" s="48" customFormat="1" ht="22.5" customHeight="1" outlineLevel="1" x14ac:dyDescent="0.25">
      <c r="A199" s="1" t="s">
        <v>259</v>
      </c>
      <c r="B199" s="193">
        <v>2000</v>
      </c>
      <c r="C199" s="178" t="s">
        <v>248</v>
      </c>
      <c r="D199" s="178">
        <v>1660</v>
      </c>
      <c r="E199" s="179" t="s">
        <v>253</v>
      </c>
      <c r="F199" s="189"/>
      <c r="G199" s="190"/>
      <c r="H199" s="54" t="s">
        <v>25</v>
      </c>
      <c r="I199" s="191">
        <v>4</v>
      </c>
      <c r="J199" s="315"/>
      <c r="K199" s="47"/>
      <c r="L199" s="65">
        <f t="shared" si="4"/>
        <v>0</v>
      </c>
    </row>
    <row r="200" spans="1:12" s="48" customFormat="1" ht="31.5" outlineLevel="1" x14ac:dyDescent="0.25">
      <c r="A200" s="1" t="s">
        <v>260</v>
      </c>
      <c r="B200" s="194"/>
      <c r="C200" s="178"/>
      <c r="D200" s="178"/>
      <c r="E200" s="183" t="s">
        <v>255</v>
      </c>
      <c r="F200" s="189"/>
      <c r="G200" s="190"/>
      <c r="H200" s="54" t="s">
        <v>128</v>
      </c>
      <c r="I200" s="191">
        <v>1</v>
      </c>
      <c r="J200" s="315"/>
      <c r="K200" s="47"/>
      <c r="L200" s="65">
        <f t="shared" si="4"/>
        <v>0</v>
      </c>
    </row>
    <row r="201" spans="1:12" s="123" customFormat="1" outlineLevel="1" x14ac:dyDescent="0.25">
      <c r="A201" s="74"/>
      <c r="B201" s="192" t="s">
        <v>16</v>
      </c>
      <c r="C201" s="76"/>
      <c r="D201" s="76"/>
      <c r="E201" s="57"/>
      <c r="F201" s="78"/>
      <c r="G201" s="79"/>
      <c r="H201" s="80"/>
      <c r="I201" s="121"/>
      <c r="J201" s="315"/>
      <c r="K201" s="47"/>
      <c r="L201" s="65">
        <f t="shared" si="4"/>
        <v>0</v>
      </c>
    </row>
    <row r="202" spans="1:12" s="48" customFormat="1" ht="31.5" outlineLevel="1" x14ac:dyDescent="0.25">
      <c r="A202" s="1" t="s">
        <v>261</v>
      </c>
      <c r="B202" s="193">
        <v>1800</v>
      </c>
      <c r="C202" s="178" t="s">
        <v>248</v>
      </c>
      <c r="D202" s="178">
        <v>1650</v>
      </c>
      <c r="E202" s="179" t="s">
        <v>262</v>
      </c>
      <c r="F202" s="189"/>
      <c r="G202" s="190"/>
      <c r="H202" s="54" t="s">
        <v>25</v>
      </c>
      <c r="I202" s="191">
        <v>1</v>
      </c>
      <c r="J202" s="315"/>
      <c r="K202" s="47"/>
      <c r="L202" s="65">
        <f t="shared" si="4"/>
        <v>0</v>
      </c>
    </row>
    <row r="203" spans="1:12" s="48" customFormat="1" ht="31.5" outlineLevel="1" x14ac:dyDescent="0.25">
      <c r="A203" s="1" t="s">
        <v>263</v>
      </c>
      <c r="B203" s="193">
        <v>2150</v>
      </c>
      <c r="C203" s="178" t="s">
        <v>248</v>
      </c>
      <c r="D203" s="178">
        <v>1650</v>
      </c>
      <c r="E203" s="179" t="s">
        <v>253</v>
      </c>
      <c r="F203" s="189"/>
      <c r="G203" s="190"/>
      <c r="H203" s="54" t="s">
        <v>25</v>
      </c>
      <c r="I203" s="191">
        <v>2</v>
      </c>
      <c r="J203" s="315"/>
      <c r="K203" s="47"/>
      <c r="L203" s="65">
        <f t="shared" si="4"/>
        <v>0</v>
      </c>
    </row>
    <row r="204" spans="1:12" s="48" customFormat="1" ht="31.5" outlineLevel="1" x14ac:dyDescent="0.25">
      <c r="A204" s="1" t="s">
        <v>264</v>
      </c>
      <c r="B204" s="193">
        <v>1900</v>
      </c>
      <c r="C204" s="178" t="s">
        <v>248</v>
      </c>
      <c r="D204" s="178">
        <v>1650</v>
      </c>
      <c r="E204" s="179" t="s">
        <v>265</v>
      </c>
      <c r="F204" s="189"/>
      <c r="G204" s="190"/>
      <c r="H204" s="54" t="s">
        <v>25</v>
      </c>
      <c r="I204" s="191">
        <v>1</v>
      </c>
      <c r="J204" s="315"/>
      <c r="K204" s="47"/>
      <c r="L204" s="65">
        <f t="shared" si="4"/>
        <v>0</v>
      </c>
    </row>
    <row r="205" spans="1:12" s="48" customFormat="1" ht="31.5" outlineLevel="1" x14ac:dyDescent="0.25">
      <c r="A205" s="1" t="s">
        <v>266</v>
      </c>
      <c r="B205" s="194"/>
      <c r="C205" s="178"/>
      <c r="D205" s="178"/>
      <c r="E205" s="183" t="s">
        <v>267</v>
      </c>
      <c r="F205" s="189"/>
      <c r="G205" s="190"/>
      <c r="H205" s="54" t="s">
        <v>128</v>
      </c>
      <c r="I205" s="191">
        <v>1</v>
      </c>
      <c r="J205" s="315"/>
      <c r="K205" s="47"/>
      <c r="L205" s="65">
        <f t="shared" si="4"/>
        <v>0</v>
      </c>
    </row>
    <row r="206" spans="1:12" s="123" customFormat="1" outlineLevel="1" x14ac:dyDescent="0.25">
      <c r="A206" s="74"/>
      <c r="B206" s="192" t="s">
        <v>17</v>
      </c>
      <c r="C206" s="76"/>
      <c r="D206" s="76"/>
      <c r="E206" s="57"/>
      <c r="F206" s="78"/>
      <c r="G206" s="79"/>
      <c r="H206" s="80"/>
      <c r="I206" s="121"/>
      <c r="J206" s="315"/>
      <c r="K206" s="47"/>
      <c r="L206" s="65">
        <f t="shared" si="4"/>
        <v>0</v>
      </c>
    </row>
    <row r="207" spans="1:12" s="123" customFormat="1" ht="31.5" outlineLevel="1" x14ac:dyDescent="0.25">
      <c r="A207" s="1" t="s">
        <v>268</v>
      </c>
      <c r="B207" s="193">
        <v>1800</v>
      </c>
      <c r="C207" s="178" t="s">
        <v>248</v>
      </c>
      <c r="D207" s="178">
        <v>1950</v>
      </c>
      <c r="E207" s="58" t="s">
        <v>269</v>
      </c>
      <c r="F207" s="72"/>
      <c r="G207" s="73"/>
      <c r="H207" s="54" t="s">
        <v>25</v>
      </c>
      <c r="I207" s="191">
        <v>2</v>
      </c>
      <c r="J207" s="315"/>
      <c r="K207" s="47"/>
      <c r="L207" s="65">
        <f t="shared" si="4"/>
        <v>0</v>
      </c>
    </row>
    <row r="208" spans="1:12" s="48" customFormat="1" ht="31.5" outlineLevel="1" x14ac:dyDescent="0.25">
      <c r="A208" s="1" t="s">
        <v>270</v>
      </c>
      <c r="B208" s="193">
        <v>1800</v>
      </c>
      <c r="C208" s="178" t="s">
        <v>248</v>
      </c>
      <c r="D208" s="178">
        <v>1950</v>
      </c>
      <c r="E208" s="179" t="s">
        <v>271</v>
      </c>
      <c r="F208" s="189"/>
      <c r="G208" s="190"/>
      <c r="H208" s="54" t="s">
        <v>25</v>
      </c>
      <c r="I208" s="191">
        <v>2</v>
      </c>
      <c r="J208" s="315"/>
      <c r="K208" s="47"/>
      <c r="L208" s="65">
        <f t="shared" si="4"/>
        <v>0</v>
      </c>
    </row>
    <row r="209" spans="1:12" s="48" customFormat="1" ht="31.5" outlineLevel="1" x14ac:dyDescent="0.25">
      <c r="A209" s="1" t="s">
        <v>272</v>
      </c>
      <c r="B209" s="193">
        <v>2150</v>
      </c>
      <c r="C209" s="178" t="s">
        <v>248</v>
      </c>
      <c r="D209" s="178">
        <v>1650</v>
      </c>
      <c r="E209" s="179" t="s">
        <v>253</v>
      </c>
      <c r="F209" s="189"/>
      <c r="G209" s="190"/>
      <c r="H209" s="54" t="s">
        <v>25</v>
      </c>
      <c r="I209" s="191">
        <v>6</v>
      </c>
      <c r="J209" s="315"/>
      <c r="K209" s="47"/>
      <c r="L209" s="65">
        <f t="shared" si="4"/>
        <v>0</v>
      </c>
    </row>
    <row r="210" spans="1:12" s="48" customFormat="1" ht="31.5" outlineLevel="1" x14ac:dyDescent="0.25">
      <c r="A210" s="1" t="s">
        <v>273</v>
      </c>
      <c r="B210" s="193">
        <v>1900</v>
      </c>
      <c r="C210" s="178" t="s">
        <v>248</v>
      </c>
      <c r="D210" s="178">
        <v>1510</v>
      </c>
      <c r="E210" s="179" t="s">
        <v>274</v>
      </c>
      <c r="F210" s="189"/>
      <c r="G210" s="190"/>
      <c r="H210" s="54" t="s">
        <v>25</v>
      </c>
      <c r="I210" s="191">
        <v>4</v>
      </c>
      <c r="J210" s="315"/>
      <c r="K210" s="47"/>
      <c r="L210" s="65">
        <f t="shared" si="4"/>
        <v>0</v>
      </c>
    </row>
    <row r="211" spans="1:12" s="48" customFormat="1" ht="31.5" outlineLevel="1" x14ac:dyDescent="0.25">
      <c r="A211" s="1" t="s">
        <v>275</v>
      </c>
      <c r="B211" s="193">
        <v>1900</v>
      </c>
      <c r="C211" s="178" t="s">
        <v>248</v>
      </c>
      <c r="D211" s="178">
        <v>1510</v>
      </c>
      <c r="E211" s="179" t="s">
        <v>276</v>
      </c>
      <c r="F211" s="189"/>
      <c r="G211" s="190"/>
      <c r="H211" s="54" t="s">
        <v>25</v>
      </c>
      <c r="I211" s="191">
        <v>4</v>
      </c>
      <c r="J211" s="315"/>
      <c r="K211" s="47"/>
      <c r="L211" s="65">
        <f t="shared" si="4"/>
        <v>0</v>
      </c>
    </row>
    <row r="212" spans="1:12" s="48" customFormat="1" ht="31.5" outlineLevel="1" x14ac:dyDescent="0.25">
      <c r="A212" s="1" t="s">
        <v>277</v>
      </c>
      <c r="B212" s="194"/>
      <c r="C212" s="178"/>
      <c r="D212" s="178"/>
      <c r="E212" s="183" t="s">
        <v>278</v>
      </c>
      <c r="F212" s="189"/>
      <c r="G212" s="190"/>
      <c r="H212" s="54" t="s">
        <v>128</v>
      </c>
      <c r="I212" s="191">
        <v>1</v>
      </c>
      <c r="J212" s="315"/>
      <c r="K212" s="47"/>
      <c r="L212" s="65">
        <f t="shared" si="4"/>
        <v>0</v>
      </c>
    </row>
    <row r="213" spans="1:12" s="123" customFormat="1" outlineLevel="1" x14ac:dyDescent="0.25">
      <c r="A213" s="74"/>
      <c r="B213" s="192" t="s">
        <v>18</v>
      </c>
      <c r="C213" s="76"/>
      <c r="D213" s="76"/>
      <c r="E213" s="57"/>
      <c r="F213" s="78"/>
      <c r="G213" s="79"/>
      <c r="H213" s="80"/>
      <c r="I213" s="121"/>
      <c r="J213" s="315"/>
      <c r="K213" s="47"/>
      <c r="L213" s="65">
        <f t="shared" si="4"/>
        <v>0</v>
      </c>
    </row>
    <row r="214" spans="1:12" s="123" customFormat="1" ht="31.5" outlineLevel="1" x14ac:dyDescent="0.25">
      <c r="A214" s="1" t="s">
        <v>279</v>
      </c>
      <c r="B214" s="193">
        <v>1800</v>
      </c>
      <c r="C214" s="178" t="s">
        <v>248</v>
      </c>
      <c r="D214" s="178">
        <v>1950</v>
      </c>
      <c r="E214" s="58" t="s">
        <v>269</v>
      </c>
      <c r="F214" s="72"/>
      <c r="G214" s="73"/>
      <c r="H214" s="54" t="s">
        <v>25</v>
      </c>
      <c r="I214" s="191">
        <v>2</v>
      </c>
      <c r="J214" s="315"/>
      <c r="K214" s="47"/>
      <c r="L214" s="65">
        <f t="shared" si="4"/>
        <v>0</v>
      </c>
    </row>
    <row r="215" spans="1:12" s="48" customFormat="1" ht="31.5" outlineLevel="1" x14ac:dyDescent="0.25">
      <c r="A215" s="1" t="s">
        <v>280</v>
      </c>
      <c r="B215" s="193">
        <v>1800</v>
      </c>
      <c r="C215" s="178" t="s">
        <v>248</v>
      </c>
      <c r="D215" s="178">
        <v>1950</v>
      </c>
      <c r="E215" s="179" t="s">
        <v>271</v>
      </c>
      <c r="F215" s="189"/>
      <c r="G215" s="190"/>
      <c r="H215" s="54" t="s">
        <v>25</v>
      </c>
      <c r="I215" s="191">
        <v>2</v>
      </c>
      <c r="J215" s="315"/>
      <c r="K215" s="47"/>
      <c r="L215" s="65">
        <f t="shared" si="4"/>
        <v>0</v>
      </c>
    </row>
    <row r="216" spans="1:12" s="48" customFormat="1" ht="31.5" outlineLevel="1" x14ac:dyDescent="0.25">
      <c r="A216" s="1" t="s">
        <v>281</v>
      </c>
      <c r="B216" s="193">
        <v>2150</v>
      </c>
      <c r="C216" s="178" t="s">
        <v>248</v>
      </c>
      <c r="D216" s="178">
        <v>1650</v>
      </c>
      <c r="E216" s="179" t="s">
        <v>253</v>
      </c>
      <c r="F216" s="189"/>
      <c r="G216" s="190"/>
      <c r="H216" s="54" t="s">
        <v>25</v>
      </c>
      <c r="I216" s="191">
        <v>4</v>
      </c>
      <c r="J216" s="315"/>
      <c r="K216" s="47"/>
      <c r="L216" s="65">
        <f t="shared" si="4"/>
        <v>0</v>
      </c>
    </row>
    <row r="217" spans="1:12" s="48" customFormat="1" ht="31.5" outlineLevel="1" x14ac:dyDescent="0.25">
      <c r="A217" s="1" t="s">
        <v>282</v>
      </c>
      <c r="B217" s="193">
        <v>1900</v>
      </c>
      <c r="C217" s="178" t="s">
        <v>248</v>
      </c>
      <c r="D217" s="178">
        <v>1650</v>
      </c>
      <c r="E217" s="179" t="s">
        <v>283</v>
      </c>
      <c r="F217" s="189"/>
      <c r="G217" s="190"/>
      <c r="H217" s="54" t="s">
        <v>25</v>
      </c>
      <c r="I217" s="191">
        <v>4</v>
      </c>
      <c r="J217" s="315"/>
      <c r="K217" s="47"/>
      <c r="L217" s="65">
        <f t="shared" si="4"/>
        <v>0</v>
      </c>
    </row>
    <row r="218" spans="1:12" s="48" customFormat="1" ht="31.5" outlineLevel="1" x14ac:dyDescent="0.25">
      <c r="A218" s="1" t="s">
        <v>284</v>
      </c>
      <c r="B218" s="193">
        <v>1900</v>
      </c>
      <c r="C218" s="178" t="s">
        <v>248</v>
      </c>
      <c r="D218" s="178">
        <v>1510</v>
      </c>
      <c r="E218" s="179" t="s">
        <v>276</v>
      </c>
      <c r="F218" s="189"/>
      <c r="G218" s="190"/>
      <c r="H218" s="54" t="s">
        <v>25</v>
      </c>
      <c r="I218" s="191">
        <v>4</v>
      </c>
      <c r="J218" s="315"/>
      <c r="K218" s="47"/>
      <c r="L218" s="65">
        <f t="shared" si="4"/>
        <v>0</v>
      </c>
    </row>
    <row r="219" spans="1:12" s="48" customFormat="1" ht="31.5" outlineLevel="1" x14ac:dyDescent="0.25">
      <c r="A219" s="1" t="s">
        <v>285</v>
      </c>
      <c r="B219" s="194"/>
      <c r="C219" s="178"/>
      <c r="D219" s="178"/>
      <c r="E219" s="183" t="s">
        <v>278</v>
      </c>
      <c r="F219" s="189"/>
      <c r="G219" s="190"/>
      <c r="H219" s="54" t="s">
        <v>128</v>
      </c>
      <c r="I219" s="191">
        <v>1</v>
      </c>
      <c r="J219" s="315"/>
      <c r="K219" s="47"/>
      <c r="L219" s="65">
        <f t="shared" si="4"/>
        <v>0</v>
      </c>
    </row>
    <row r="220" spans="1:12" s="123" customFormat="1" outlineLevel="1" x14ac:dyDescent="0.25">
      <c r="A220" s="74"/>
      <c r="B220" s="192" t="s">
        <v>19</v>
      </c>
      <c r="C220" s="76"/>
      <c r="D220" s="76"/>
      <c r="E220" s="57"/>
      <c r="F220" s="78"/>
      <c r="G220" s="79"/>
      <c r="H220" s="80"/>
      <c r="I220" s="121"/>
      <c r="J220" s="315"/>
      <c r="K220" s="47"/>
      <c r="L220" s="65">
        <f t="shared" si="4"/>
        <v>0</v>
      </c>
    </row>
    <row r="221" spans="1:12" s="48" customFormat="1" ht="31.5" outlineLevel="1" x14ac:dyDescent="0.25">
      <c r="A221" s="1" t="s">
        <v>286</v>
      </c>
      <c r="B221" s="193">
        <v>1800</v>
      </c>
      <c r="C221" s="178" t="s">
        <v>248</v>
      </c>
      <c r="D221" s="178">
        <v>1950</v>
      </c>
      <c r="E221" s="179" t="s">
        <v>271</v>
      </c>
      <c r="F221" s="189"/>
      <c r="G221" s="190"/>
      <c r="H221" s="54" t="s">
        <v>25</v>
      </c>
      <c r="I221" s="191">
        <v>2</v>
      </c>
      <c r="J221" s="315"/>
      <c r="K221" s="47"/>
      <c r="L221" s="65">
        <f t="shared" si="4"/>
        <v>0</v>
      </c>
    </row>
    <row r="222" spans="1:12" s="48" customFormat="1" ht="31.5" outlineLevel="1" x14ac:dyDescent="0.25">
      <c r="A222" s="1" t="s">
        <v>287</v>
      </c>
      <c r="B222" s="193">
        <v>1800</v>
      </c>
      <c r="C222" s="178" t="s">
        <v>248</v>
      </c>
      <c r="D222" s="178">
        <v>1950</v>
      </c>
      <c r="E222" s="58" t="s">
        <v>288</v>
      </c>
      <c r="F222" s="189"/>
      <c r="G222" s="190"/>
      <c r="H222" s="54" t="s">
        <v>25</v>
      </c>
      <c r="I222" s="191">
        <v>2</v>
      </c>
      <c r="J222" s="315"/>
      <c r="K222" s="47"/>
      <c r="L222" s="65">
        <f t="shared" si="4"/>
        <v>0</v>
      </c>
    </row>
    <row r="223" spans="1:12" s="48" customFormat="1" ht="31.5" outlineLevel="1" x14ac:dyDescent="0.25">
      <c r="A223" s="1" t="s">
        <v>289</v>
      </c>
      <c r="B223" s="193">
        <v>2150</v>
      </c>
      <c r="C223" s="178" t="s">
        <v>248</v>
      </c>
      <c r="D223" s="178">
        <v>1650</v>
      </c>
      <c r="E223" s="179" t="s">
        <v>253</v>
      </c>
      <c r="F223" s="189"/>
      <c r="G223" s="190"/>
      <c r="H223" s="54" t="s">
        <v>25</v>
      </c>
      <c r="I223" s="191">
        <v>4</v>
      </c>
      <c r="J223" s="315"/>
      <c r="K223" s="47"/>
      <c r="L223" s="65">
        <f t="shared" si="4"/>
        <v>0</v>
      </c>
    </row>
    <row r="224" spans="1:12" s="48" customFormat="1" ht="31.5" outlineLevel="1" x14ac:dyDescent="0.25">
      <c r="A224" s="1" t="s">
        <v>290</v>
      </c>
      <c r="B224" s="193">
        <v>1900</v>
      </c>
      <c r="C224" s="178" t="s">
        <v>248</v>
      </c>
      <c r="D224" s="178">
        <v>1510</v>
      </c>
      <c r="E224" s="179" t="s">
        <v>274</v>
      </c>
      <c r="F224" s="189"/>
      <c r="G224" s="190"/>
      <c r="H224" s="54" t="s">
        <v>25</v>
      </c>
      <c r="I224" s="191">
        <v>2</v>
      </c>
      <c r="J224" s="315"/>
      <c r="K224" s="47"/>
      <c r="L224" s="65">
        <f t="shared" si="4"/>
        <v>0</v>
      </c>
    </row>
    <row r="225" spans="1:12" s="48" customFormat="1" ht="31.5" outlineLevel="1" x14ac:dyDescent="0.25">
      <c r="A225" s="1" t="s">
        <v>291</v>
      </c>
      <c r="B225" s="193">
        <v>1900</v>
      </c>
      <c r="C225" s="178" t="s">
        <v>248</v>
      </c>
      <c r="D225" s="178">
        <v>1510</v>
      </c>
      <c r="E225" s="179" t="s">
        <v>276</v>
      </c>
      <c r="F225" s="189"/>
      <c r="G225" s="190"/>
      <c r="H225" s="54" t="s">
        <v>25</v>
      </c>
      <c r="I225" s="191">
        <v>2</v>
      </c>
      <c r="J225" s="315"/>
      <c r="K225" s="47"/>
      <c r="L225" s="65">
        <f t="shared" si="4"/>
        <v>0</v>
      </c>
    </row>
    <row r="226" spans="1:12" s="48" customFormat="1" ht="31.5" outlineLevel="1" x14ac:dyDescent="0.25">
      <c r="A226" s="1" t="s">
        <v>292</v>
      </c>
      <c r="B226" s="193"/>
      <c r="C226" s="178"/>
      <c r="D226" s="178"/>
      <c r="E226" s="183" t="s">
        <v>278</v>
      </c>
      <c r="F226" s="189"/>
      <c r="G226" s="190"/>
      <c r="H226" s="54" t="s">
        <v>128</v>
      </c>
      <c r="I226" s="191">
        <v>1</v>
      </c>
      <c r="J226" s="315"/>
      <c r="K226" s="47"/>
      <c r="L226" s="65">
        <f t="shared" si="4"/>
        <v>0</v>
      </c>
    </row>
    <row r="227" spans="1:12" s="48" customFormat="1" outlineLevel="1" x14ac:dyDescent="0.25">
      <c r="A227" s="1"/>
      <c r="B227" s="193"/>
      <c r="C227" s="178"/>
      <c r="D227" s="178"/>
      <c r="E227" s="183"/>
      <c r="F227" s="189"/>
      <c r="G227" s="190"/>
      <c r="H227" s="54"/>
      <c r="I227" s="191"/>
      <c r="J227" s="315"/>
      <c r="K227" s="47"/>
      <c r="L227" s="65"/>
    </row>
    <row r="228" spans="1:12" s="48" customFormat="1" outlineLevel="1" x14ac:dyDescent="0.25">
      <c r="A228" s="1"/>
      <c r="B228" s="40"/>
      <c r="C228" s="41"/>
      <c r="D228" s="41"/>
      <c r="E228" s="68"/>
      <c r="F228" s="189"/>
      <c r="G228" s="190"/>
      <c r="H228" s="54"/>
      <c r="I228" s="55"/>
      <c r="J228" s="47"/>
      <c r="K228" s="47"/>
      <c r="L228" s="65"/>
    </row>
    <row r="229" spans="1:12" s="48" customFormat="1" outlineLevel="1" x14ac:dyDescent="0.25">
      <c r="A229" s="31" t="s">
        <v>293</v>
      </c>
      <c r="B229" s="32"/>
      <c r="C229" s="33"/>
      <c r="D229" s="33"/>
      <c r="E229" s="89" t="s">
        <v>294</v>
      </c>
      <c r="F229" s="133"/>
      <c r="G229" s="134"/>
      <c r="H229" s="135"/>
      <c r="I229" s="136"/>
      <c r="J229" s="38"/>
      <c r="K229" s="38"/>
      <c r="L229" s="94">
        <f>SUM(L190:L226)</f>
        <v>0</v>
      </c>
    </row>
    <row r="230" spans="1:12" s="39" customFormat="1" x14ac:dyDescent="0.25">
      <c r="A230" s="31" t="s">
        <v>295</v>
      </c>
      <c r="B230" s="32"/>
      <c r="C230" s="33"/>
      <c r="D230" s="33"/>
      <c r="E230" s="89" t="s">
        <v>296</v>
      </c>
      <c r="F230" s="133"/>
      <c r="G230" s="134"/>
      <c r="H230" s="135"/>
      <c r="I230" s="136"/>
      <c r="J230" s="38"/>
      <c r="K230" s="38"/>
      <c r="L230" s="94"/>
    </row>
    <row r="231" spans="1:12" s="48" customFormat="1" outlineLevel="1" x14ac:dyDescent="0.25">
      <c r="A231" s="1"/>
      <c r="B231" s="40"/>
      <c r="C231" s="41"/>
      <c r="D231" s="41"/>
      <c r="E231" s="83"/>
      <c r="F231" s="52"/>
      <c r="G231" s="53"/>
      <c r="H231" s="54"/>
      <c r="I231" s="55"/>
      <c r="J231" s="47"/>
      <c r="K231" s="47"/>
      <c r="L231" s="65"/>
    </row>
    <row r="232" spans="1:12" s="66" customFormat="1" outlineLevel="1" x14ac:dyDescent="0.25">
      <c r="A232" s="49" t="s">
        <v>297</v>
      </c>
      <c r="B232" s="50" t="s">
        <v>161</v>
      </c>
      <c r="C232" s="59"/>
      <c r="D232" s="59"/>
      <c r="E232" s="60"/>
      <c r="F232" s="61"/>
      <c r="G232" s="62"/>
      <c r="H232" s="63"/>
      <c r="I232" s="64"/>
      <c r="J232" s="65"/>
      <c r="K232" s="65"/>
      <c r="L232" s="65"/>
    </row>
    <row r="233" spans="1:12" s="48" customFormat="1" ht="47.25" outlineLevel="1" x14ac:dyDescent="0.25">
      <c r="A233" s="1"/>
      <c r="B233" s="69"/>
      <c r="C233" s="41"/>
      <c r="D233" s="178" t="s">
        <v>87</v>
      </c>
      <c r="E233" s="186" t="s">
        <v>232</v>
      </c>
      <c r="F233" s="187"/>
      <c r="G233" s="188"/>
      <c r="H233" s="54"/>
      <c r="I233" s="55"/>
      <c r="J233" s="47"/>
      <c r="K233" s="47"/>
      <c r="L233" s="65"/>
    </row>
    <row r="234" spans="1:12" s="48" customFormat="1" ht="47.25" outlineLevel="1" x14ac:dyDescent="0.25">
      <c r="A234" s="1"/>
      <c r="B234" s="69"/>
      <c r="C234" s="41"/>
      <c r="D234" s="178" t="s">
        <v>163</v>
      </c>
      <c r="E234" s="186" t="s">
        <v>233</v>
      </c>
      <c r="F234" s="187"/>
      <c r="G234" s="188"/>
      <c r="H234" s="54"/>
      <c r="I234" s="55"/>
      <c r="J234" s="47"/>
      <c r="K234" s="47"/>
      <c r="L234" s="65"/>
    </row>
    <row r="235" spans="1:12" s="48" customFormat="1" ht="31.5" outlineLevel="1" x14ac:dyDescent="0.25">
      <c r="A235" s="1"/>
      <c r="B235" s="69"/>
      <c r="C235" s="41"/>
      <c r="D235" s="178" t="s">
        <v>165</v>
      </c>
      <c r="E235" s="186" t="s">
        <v>234</v>
      </c>
      <c r="F235" s="187"/>
      <c r="G235" s="188"/>
      <c r="H235" s="54"/>
      <c r="I235" s="55"/>
      <c r="J235" s="47"/>
      <c r="K235" s="47"/>
      <c r="L235" s="65"/>
    </row>
    <row r="236" spans="1:12" s="48" customFormat="1" ht="31.5" outlineLevel="1" x14ac:dyDescent="0.25">
      <c r="A236" s="1"/>
      <c r="B236" s="69"/>
      <c r="C236" s="41"/>
      <c r="D236" s="178" t="s">
        <v>235</v>
      </c>
      <c r="E236" s="186" t="s">
        <v>298</v>
      </c>
      <c r="F236" s="187"/>
      <c r="G236" s="188"/>
      <c r="H236" s="54"/>
      <c r="I236" s="55"/>
      <c r="J236" s="47"/>
      <c r="K236" s="47"/>
      <c r="L236" s="65"/>
    </row>
    <row r="237" spans="1:12" s="48" customFormat="1" outlineLevel="1" x14ac:dyDescent="0.25">
      <c r="A237" s="1"/>
      <c r="B237" s="40"/>
      <c r="C237" s="41"/>
      <c r="D237" s="178" t="s">
        <v>237</v>
      </c>
      <c r="E237" s="83" t="s">
        <v>238</v>
      </c>
      <c r="F237" s="52"/>
      <c r="G237" s="53"/>
      <c r="H237" s="54"/>
      <c r="I237" s="55"/>
      <c r="J237" s="47"/>
      <c r="K237" s="47"/>
      <c r="L237" s="65"/>
    </row>
    <row r="238" spans="1:12" s="48" customFormat="1" ht="31.5" outlineLevel="1" x14ac:dyDescent="0.25">
      <c r="A238" s="1"/>
      <c r="B238" s="69"/>
      <c r="C238" s="41"/>
      <c r="D238" s="178" t="s">
        <v>239</v>
      </c>
      <c r="E238" s="186" t="s">
        <v>240</v>
      </c>
      <c r="F238" s="187"/>
      <c r="G238" s="188"/>
      <c r="H238" s="54"/>
      <c r="I238" s="55"/>
      <c r="J238" s="47"/>
      <c r="K238" s="47"/>
      <c r="L238" s="65"/>
    </row>
    <row r="239" spans="1:12" s="48" customFormat="1" ht="31.5" outlineLevel="1" x14ac:dyDescent="0.25">
      <c r="A239" s="1"/>
      <c r="B239" s="69"/>
      <c r="C239" s="41"/>
      <c r="D239" s="178" t="s">
        <v>241</v>
      </c>
      <c r="E239" s="186" t="s">
        <v>242</v>
      </c>
      <c r="F239" s="187"/>
      <c r="G239" s="188"/>
      <c r="H239" s="54"/>
      <c r="I239" s="55"/>
      <c r="J239" s="47"/>
      <c r="K239" s="47"/>
      <c r="L239" s="65"/>
    </row>
    <row r="240" spans="1:12" s="48" customFormat="1" outlineLevel="1" x14ac:dyDescent="0.25">
      <c r="A240" s="1"/>
      <c r="B240" s="69"/>
      <c r="C240" s="41"/>
      <c r="D240" s="178" t="s">
        <v>243</v>
      </c>
      <c r="E240" s="83" t="s">
        <v>166</v>
      </c>
      <c r="F240" s="187"/>
      <c r="G240" s="188"/>
      <c r="H240" s="54"/>
      <c r="I240" s="55"/>
      <c r="J240" s="47"/>
      <c r="K240" s="47"/>
      <c r="L240" s="65"/>
    </row>
    <row r="241" spans="1:12" s="48" customFormat="1" outlineLevel="1" x14ac:dyDescent="0.25">
      <c r="A241" s="1"/>
      <c r="B241" s="40"/>
      <c r="C241" s="41"/>
      <c r="D241" s="41"/>
      <c r="E241" s="83"/>
      <c r="F241" s="52"/>
      <c r="G241" s="53"/>
      <c r="H241" s="54"/>
      <c r="I241" s="55"/>
      <c r="J241" s="47"/>
      <c r="K241" s="47"/>
      <c r="L241" s="65"/>
    </row>
    <row r="242" spans="1:12" s="66" customFormat="1" outlineLevel="1" x14ac:dyDescent="0.25">
      <c r="A242" s="49" t="s">
        <v>299</v>
      </c>
      <c r="B242" s="181" t="s">
        <v>300</v>
      </c>
      <c r="C242" s="59"/>
      <c r="D242" s="59"/>
      <c r="E242" s="60"/>
      <c r="F242" s="61"/>
      <c r="G242" s="62"/>
      <c r="H242" s="63"/>
      <c r="I242" s="64"/>
      <c r="J242" s="65"/>
      <c r="K242" s="65"/>
      <c r="L242" s="65"/>
    </row>
    <row r="243" spans="1:12" s="123" customFormat="1" outlineLevel="1" x14ac:dyDescent="0.25">
      <c r="A243" s="74"/>
      <c r="B243" s="192" t="s">
        <v>246</v>
      </c>
      <c r="C243" s="76"/>
      <c r="D243" s="76"/>
      <c r="E243" s="57"/>
      <c r="F243" s="78"/>
      <c r="G243" s="79"/>
      <c r="H243" s="80"/>
      <c r="I243" s="121"/>
      <c r="J243" s="82"/>
      <c r="K243" s="82"/>
      <c r="L243" s="65">
        <f t="shared" ref="L243:L278" si="5">I243*(J243+K243)</f>
        <v>0</v>
      </c>
    </row>
    <row r="244" spans="1:12" s="48" customFormat="1" ht="31.5" outlineLevel="1" x14ac:dyDescent="0.25">
      <c r="A244" s="1" t="s">
        <v>301</v>
      </c>
      <c r="B244" s="193">
        <v>800</v>
      </c>
      <c r="C244" s="178" t="s">
        <v>248</v>
      </c>
      <c r="D244" s="178">
        <v>2150</v>
      </c>
      <c r="E244" s="179" t="s">
        <v>302</v>
      </c>
      <c r="F244" s="189"/>
      <c r="G244" s="190"/>
      <c r="H244" s="54" t="s">
        <v>25</v>
      </c>
      <c r="I244" s="191">
        <v>1</v>
      </c>
      <c r="J244" s="315"/>
      <c r="K244" s="47"/>
      <c r="L244" s="65">
        <f t="shared" si="5"/>
        <v>0</v>
      </c>
    </row>
    <row r="245" spans="1:12" s="48" customFormat="1" ht="31.5" outlineLevel="1" x14ac:dyDescent="0.25">
      <c r="A245" s="1" t="s">
        <v>303</v>
      </c>
      <c r="B245" s="193">
        <v>850</v>
      </c>
      <c r="C245" s="178" t="s">
        <v>248</v>
      </c>
      <c r="D245" s="178">
        <v>2600</v>
      </c>
      <c r="E245" s="179" t="s">
        <v>304</v>
      </c>
      <c r="F245" s="189"/>
      <c r="G245" s="190"/>
      <c r="H245" s="54" t="s">
        <v>25</v>
      </c>
      <c r="I245" s="191">
        <v>4</v>
      </c>
      <c r="J245" s="315"/>
      <c r="K245" s="47"/>
      <c r="L245" s="65">
        <f t="shared" si="5"/>
        <v>0</v>
      </c>
    </row>
    <row r="246" spans="1:12" s="48" customFormat="1" outlineLevel="1" x14ac:dyDescent="0.25">
      <c r="A246" s="1" t="s">
        <v>305</v>
      </c>
      <c r="B246" s="194"/>
      <c r="C246" s="178"/>
      <c r="D246" s="178"/>
      <c r="E246" s="179" t="s">
        <v>306</v>
      </c>
      <c r="F246" s="189"/>
      <c r="G246" s="190"/>
      <c r="H246" s="54" t="s">
        <v>25</v>
      </c>
      <c r="I246" s="191">
        <v>5</v>
      </c>
      <c r="J246" s="315"/>
      <c r="K246" s="47"/>
      <c r="L246" s="65">
        <f t="shared" si="5"/>
        <v>0</v>
      </c>
    </row>
    <row r="247" spans="1:12" s="48" customFormat="1" outlineLevel="1" x14ac:dyDescent="0.25">
      <c r="A247" s="1" t="s">
        <v>307</v>
      </c>
      <c r="B247" s="194"/>
      <c r="C247" s="178"/>
      <c r="D247" s="178"/>
      <c r="E247" s="179" t="s">
        <v>308</v>
      </c>
      <c r="F247" s="189"/>
      <c r="G247" s="190"/>
      <c r="H247" s="54" t="s">
        <v>25</v>
      </c>
      <c r="I247" s="191">
        <v>5</v>
      </c>
      <c r="J247" s="315"/>
      <c r="K247" s="47"/>
      <c r="L247" s="65">
        <f t="shared" si="5"/>
        <v>0</v>
      </c>
    </row>
    <row r="248" spans="1:12" s="48" customFormat="1" outlineLevel="1" x14ac:dyDescent="0.25">
      <c r="A248" s="1"/>
      <c r="B248" s="194"/>
      <c r="C248" s="178"/>
      <c r="D248" s="178"/>
      <c r="E248" s="179"/>
      <c r="F248" s="189"/>
      <c r="G248" s="190"/>
      <c r="H248" s="54"/>
      <c r="I248" s="191"/>
      <c r="J248" s="315"/>
      <c r="K248" s="47"/>
      <c r="L248" s="65">
        <f t="shared" si="5"/>
        <v>0</v>
      </c>
    </row>
    <row r="249" spans="1:12" s="48" customFormat="1" outlineLevel="1" x14ac:dyDescent="0.25">
      <c r="A249" s="1"/>
      <c r="B249" s="192" t="s">
        <v>256</v>
      </c>
      <c r="C249" s="178"/>
      <c r="D249" s="178"/>
      <c r="E249" s="179"/>
      <c r="F249" s="189"/>
      <c r="G249" s="190"/>
      <c r="H249" s="54"/>
      <c r="I249" s="191"/>
      <c r="J249" s="315"/>
      <c r="K249" s="47"/>
      <c r="L249" s="65">
        <f t="shared" si="5"/>
        <v>0</v>
      </c>
    </row>
    <row r="250" spans="1:12" s="48" customFormat="1" outlineLevel="1" x14ac:dyDescent="0.25">
      <c r="A250" s="1"/>
      <c r="B250" s="193"/>
      <c r="C250" s="178"/>
      <c r="D250" s="178"/>
      <c r="E250" s="179"/>
      <c r="F250" s="189"/>
      <c r="G250" s="190"/>
      <c r="H250" s="54"/>
      <c r="I250" s="191"/>
      <c r="J250" s="315"/>
      <c r="K250" s="47"/>
      <c r="L250" s="65">
        <f t="shared" si="5"/>
        <v>0</v>
      </c>
    </row>
    <row r="251" spans="1:12" s="48" customFormat="1" ht="31.5" outlineLevel="1" x14ac:dyDescent="0.25">
      <c r="A251" s="1" t="s">
        <v>309</v>
      </c>
      <c r="B251" s="193">
        <v>850</v>
      </c>
      <c r="C251" s="178" t="s">
        <v>248</v>
      </c>
      <c r="D251" s="178">
        <v>2600</v>
      </c>
      <c r="E251" s="179" t="s">
        <v>304</v>
      </c>
      <c r="F251" s="189"/>
      <c r="G251" s="190"/>
      <c r="H251" s="54" t="s">
        <v>25</v>
      </c>
      <c r="I251" s="191">
        <v>2</v>
      </c>
      <c r="J251" s="315"/>
      <c r="K251" s="47"/>
      <c r="L251" s="65">
        <f t="shared" si="5"/>
        <v>0</v>
      </c>
    </row>
    <row r="252" spans="1:12" s="48" customFormat="1" outlineLevel="1" x14ac:dyDescent="0.25">
      <c r="A252" s="1" t="s">
        <v>310</v>
      </c>
      <c r="B252" s="194"/>
      <c r="C252" s="178"/>
      <c r="D252" s="178"/>
      <c r="E252" s="179" t="s">
        <v>306</v>
      </c>
      <c r="F252" s="189"/>
      <c r="G252" s="190"/>
      <c r="H252" s="54" t="s">
        <v>25</v>
      </c>
      <c r="I252" s="191">
        <v>2</v>
      </c>
      <c r="J252" s="315"/>
      <c r="K252" s="47"/>
      <c r="L252" s="65">
        <f t="shared" si="5"/>
        <v>0</v>
      </c>
    </row>
    <row r="253" spans="1:12" s="48" customFormat="1" outlineLevel="1" x14ac:dyDescent="0.25">
      <c r="A253" s="1" t="s">
        <v>311</v>
      </c>
      <c r="B253" s="194"/>
      <c r="C253" s="178"/>
      <c r="D253" s="178"/>
      <c r="E253" s="179" t="s">
        <v>308</v>
      </c>
      <c r="F253" s="189"/>
      <c r="G253" s="190"/>
      <c r="H253" s="54" t="s">
        <v>25</v>
      </c>
      <c r="I253" s="191">
        <v>2</v>
      </c>
      <c r="J253" s="315"/>
      <c r="K253" s="47"/>
      <c r="L253" s="65">
        <f t="shared" si="5"/>
        <v>0</v>
      </c>
    </row>
    <row r="254" spans="1:12" s="123" customFormat="1" outlineLevel="1" x14ac:dyDescent="0.25">
      <c r="A254" s="74"/>
      <c r="B254" s="192" t="s">
        <v>16</v>
      </c>
      <c r="C254" s="76"/>
      <c r="D254" s="76"/>
      <c r="E254" s="57"/>
      <c r="F254" s="78"/>
      <c r="G254" s="79"/>
      <c r="H254" s="80"/>
      <c r="I254" s="121"/>
      <c r="J254" s="315"/>
      <c r="K254" s="47"/>
      <c r="L254" s="65">
        <f t="shared" si="5"/>
        <v>0</v>
      </c>
    </row>
    <row r="255" spans="1:12" s="48" customFormat="1" ht="31.5" outlineLevel="1" x14ac:dyDescent="0.25">
      <c r="A255" s="1" t="s">
        <v>312</v>
      </c>
      <c r="B255" s="193">
        <v>850</v>
      </c>
      <c r="C255" s="178" t="s">
        <v>248</v>
      </c>
      <c r="D255" s="178">
        <v>2650</v>
      </c>
      <c r="E255" s="179" t="s">
        <v>313</v>
      </c>
      <c r="F255" s="189"/>
      <c r="G255" s="190"/>
      <c r="H255" s="54" t="s">
        <v>25</v>
      </c>
      <c r="I255" s="191">
        <v>1</v>
      </c>
      <c r="J255" s="315"/>
      <c r="K255" s="47"/>
      <c r="L255" s="65">
        <f t="shared" si="5"/>
        <v>0</v>
      </c>
    </row>
    <row r="256" spans="1:12" s="48" customFormat="1" outlineLevel="1" x14ac:dyDescent="0.25">
      <c r="A256" s="1" t="s">
        <v>314</v>
      </c>
      <c r="B256" s="194"/>
      <c r="C256" s="178"/>
      <c r="D256" s="178"/>
      <c r="E256" s="179" t="s">
        <v>306</v>
      </c>
      <c r="F256" s="189"/>
      <c r="G256" s="190"/>
      <c r="H256" s="54" t="s">
        <v>25</v>
      </c>
      <c r="I256" s="191">
        <v>1</v>
      </c>
      <c r="J256" s="315"/>
      <c r="K256" s="47"/>
      <c r="L256" s="65">
        <f t="shared" si="5"/>
        <v>0</v>
      </c>
    </row>
    <row r="257" spans="1:13" s="48" customFormat="1" outlineLevel="1" x14ac:dyDescent="0.25">
      <c r="A257" s="1" t="s">
        <v>315</v>
      </c>
      <c r="B257" s="194"/>
      <c r="C257" s="178"/>
      <c r="D257" s="178"/>
      <c r="E257" s="179" t="s">
        <v>306</v>
      </c>
      <c r="F257" s="189"/>
      <c r="G257" s="189"/>
      <c r="H257" s="54" t="s">
        <v>25</v>
      </c>
      <c r="I257" s="191">
        <v>1</v>
      </c>
      <c r="J257" s="315"/>
      <c r="K257" s="47"/>
      <c r="L257" s="65">
        <f t="shared" si="5"/>
        <v>0</v>
      </c>
    </row>
    <row r="258" spans="1:13" s="48" customFormat="1" ht="31.5" outlineLevel="1" x14ac:dyDescent="0.25">
      <c r="A258" s="1" t="s">
        <v>316</v>
      </c>
      <c r="B258" s="194"/>
      <c r="C258" s="178"/>
      <c r="D258" s="178"/>
      <c r="E258" s="179" t="s">
        <v>317</v>
      </c>
      <c r="F258" s="189"/>
      <c r="G258" s="189"/>
      <c r="H258" s="54" t="s">
        <v>128</v>
      </c>
      <c r="I258" s="191">
        <v>1</v>
      </c>
      <c r="J258" s="315"/>
      <c r="K258" s="47"/>
      <c r="L258" s="65">
        <f t="shared" si="5"/>
        <v>0</v>
      </c>
    </row>
    <row r="259" spans="1:13" s="123" customFormat="1" outlineLevel="1" x14ac:dyDescent="0.25">
      <c r="A259" s="74"/>
      <c r="B259" s="192" t="s">
        <v>17</v>
      </c>
      <c r="C259" s="76"/>
      <c r="D259" s="76"/>
      <c r="E259" s="195"/>
      <c r="F259" s="57"/>
      <c r="G259" s="78"/>
      <c r="H259" s="196"/>
      <c r="I259" s="80"/>
      <c r="J259" s="315"/>
      <c r="K259" s="47"/>
      <c r="L259" s="65">
        <f t="shared" si="5"/>
        <v>0</v>
      </c>
      <c r="M259" s="197"/>
    </row>
    <row r="260" spans="1:13" s="48" customFormat="1" ht="31.5" outlineLevel="1" x14ac:dyDescent="0.25">
      <c r="A260" s="1" t="s">
        <v>318</v>
      </c>
      <c r="B260" s="193">
        <v>850</v>
      </c>
      <c r="C260" s="178" t="s">
        <v>248</v>
      </c>
      <c r="D260" s="178">
        <v>2800</v>
      </c>
      <c r="E260" s="179" t="s">
        <v>319</v>
      </c>
      <c r="F260" s="189"/>
      <c r="G260" s="190"/>
      <c r="H260" s="54" t="s">
        <v>25</v>
      </c>
      <c r="I260" s="191">
        <v>2</v>
      </c>
      <c r="J260" s="315"/>
      <c r="K260" s="47"/>
      <c r="L260" s="65">
        <f t="shared" si="5"/>
        <v>0</v>
      </c>
    </row>
    <row r="261" spans="1:13" s="48" customFormat="1" ht="31.5" outlineLevel="1" x14ac:dyDescent="0.25">
      <c r="A261" s="1" t="s">
        <v>320</v>
      </c>
      <c r="B261" s="193">
        <v>850</v>
      </c>
      <c r="C261" s="178" t="s">
        <v>248</v>
      </c>
      <c r="D261" s="178">
        <v>2650</v>
      </c>
      <c r="E261" s="179" t="s">
        <v>321</v>
      </c>
      <c r="F261" s="189"/>
      <c r="G261" s="190"/>
      <c r="H261" s="54" t="s">
        <v>25</v>
      </c>
      <c r="I261" s="191">
        <v>1</v>
      </c>
      <c r="J261" s="315"/>
      <c r="K261" s="47"/>
      <c r="L261" s="65">
        <f t="shared" si="5"/>
        <v>0</v>
      </c>
    </row>
    <row r="262" spans="1:13" s="48" customFormat="1" outlineLevel="1" x14ac:dyDescent="0.25">
      <c r="A262" s="1" t="s">
        <v>322</v>
      </c>
      <c r="B262" s="194"/>
      <c r="C262" s="178"/>
      <c r="D262" s="178"/>
      <c r="E262" s="179" t="s">
        <v>306</v>
      </c>
      <c r="F262" s="189"/>
      <c r="G262" s="190"/>
      <c r="H262" s="54" t="s">
        <v>25</v>
      </c>
      <c r="I262" s="191">
        <v>3</v>
      </c>
      <c r="J262" s="315"/>
      <c r="K262" s="47"/>
      <c r="L262" s="65">
        <f t="shared" si="5"/>
        <v>0</v>
      </c>
    </row>
    <row r="263" spans="1:13" s="48" customFormat="1" outlineLevel="1" x14ac:dyDescent="0.25">
      <c r="A263" s="1" t="s">
        <v>323</v>
      </c>
      <c r="B263" s="194"/>
      <c r="C263" s="178"/>
      <c r="D263" s="178"/>
      <c r="E263" s="179" t="s">
        <v>306</v>
      </c>
      <c r="F263" s="189"/>
      <c r="G263" s="190"/>
      <c r="H263" s="54" t="s">
        <v>25</v>
      </c>
      <c r="I263" s="191">
        <v>3</v>
      </c>
      <c r="J263" s="315"/>
      <c r="K263" s="47"/>
      <c r="L263" s="65">
        <f t="shared" si="5"/>
        <v>0</v>
      </c>
    </row>
    <row r="264" spans="1:13" s="48" customFormat="1" ht="31.5" outlineLevel="1" x14ac:dyDescent="0.25">
      <c r="A264" s="1" t="s">
        <v>324</v>
      </c>
      <c r="B264" s="194"/>
      <c r="C264" s="178"/>
      <c r="D264" s="178"/>
      <c r="E264" s="179" t="s">
        <v>325</v>
      </c>
      <c r="F264" s="189"/>
      <c r="G264" s="190"/>
      <c r="H264" s="54" t="s">
        <v>39</v>
      </c>
      <c r="I264" s="191">
        <v>1</v>
      </c>
      <c r="J264" s="315"/>
      <c r="K264" s="47"/>
      <c r="L264" s="65">
        <f t="shared" si="5"/>
        <v>0</v>
      </c>
    </row>
    <row r="265" spans="1:13" s="123" customFormat="1" outlineLevel="1" x14ac:dyDescent="0.25">
      <c r="A265" s="74"/>
      <c r="B265" s="192" t="s">
        <v>18</v>
      </c>
      <c r="C265" s="76"/>
      <c r="D265" s="76"/>
      <c r="E265" s="57"/>
      <c r="F265" s="78"/>
      <c r="G265" s="79"/>
      <c r="H265" s="80"/>
      <c r="I265" s="121"/>
      <c r="J265" s="315"/>
      <c r="K265" s="47"/>
      <c r="L265" s="65">
        <f t="shared" si="5"/>
        <v>0</v>
      </c>
    </row>
    <row r="266" spans="1:13" s="48" customFormat="1" ht="34.5" customHeight="1" outlineLevel="1" x14ac:dyDescent="0.25">
      <c r="A266" s="1" t="s">
        <v>326</v>
      </c>
      <c r="B266" s="193">
        <v>850</v>
      </c>
      <c r="C266" s="178" t="s">
        <v>248</v>
      </c>
      <c r="D266" s="178">
        <v>2800</v>
      </c>
      <c r="E266" s="179" t="s">
        <v>327</v>
      </c>
      <c r="F266" s="189"/>
      <c r="G266" s="190"/>
      <c r="H266" s="54" t="s">
        <v>25</v>
      </c>
      <c r="I266" s="191">
        <v>2</v>
      </c>
      <c r="J266" s="315"/>
      <c r="K266" s="47"/>
      <c r="L266" s="65">
        <f t="shared" si="5"/>
        <v>0</v>
      </c>
    </row>
    <row r="267" spans="1:13" s="48" customFormat="1" ht="31.5" outlineLevel="1" x14ac:dyDescent="0.25">
      <c r="A267" s="1" t="s">
        <v>328</v>
      </c>
      <c r="B267" s="193">
        <v>850</v>
      </c>
      <c r="C267" s="178" t="s">
        <v>248</v>
      </c>
      <c r="D267" s="178">
        <v>2250</v>
      </c>
      <c r="E267" s="179" t="s">
        <v>329</v>
      </c>
      <c r="F267" s="189"/>
      <c r="G267" s="190"/>
      <c r="H267" s="54" t="s">
        <v>128</v>
      </c>
      <c r="I267" s="191">
        <v>1</v>
      </c>
      <c r="J267" s="315"/>
      <c r="K267" s="47"/>
      <c r="L267" s="65">
        <f t="shared" si="5"/>
        <v>0</v>
      </c>
    </row>
    <row r="268" spans="1:13" s="48" customFormat="1" ht="35.25" customHeight="1" outlineLevel="1" x14ac:dyDescent="0.25">
      <c r="A268" s="1" t="s">
        <v>330</v>
      </c>
      <c r="B268" s="193">
        <v>900</v>
      </c>
      <c r="C268" s="178" t="s">
        <v>248</v>
      </c>
      <c r="D268" s="178">
        <v>2100</v>
      </c>
      <c r="E268" s="179" t="s">
        <v>331</v>
      </c>
      <c r="F268" s="189"/>
      <c r="G268" s="190"/>
      <c r="H268" s="54" t="s">
        <v>128</v>
      </c>
      <c r="I268" s="191">
        <v>1</v>
      </c>
      <c r="J268" s="315"/>
      <c r="K268" s="47"/>
      <c r="L268" s="65">
        <f t="shared" si="5"/>
        <v>0</v>
      </c>
    </row>
    <row r="269" spans="1:13" s="48" customFormat="1" ht="31.5" outlineLevel="1" x14ac:dyDescent="0.25">
      <c r="A269" s="1" t="s">
        <v>332</v>
      </c>
      <c r="B269" s="194"/>
      <c r="C269" s="178"/>
      <c r="D269" s="178"/>
      <c r="E269" s="179" t="s">
        <v>333</v>
      </c>
      <c r="F269" s="189"/>
      <c r="G269" s="189"/>
      <c r="H269" s="54" t="s">
        <v>128</v>
      </c>
      <c r="I269" s="191">
        <v>1</v>
      </c>
      <c r="J269" s="315"/>
      <c r="K269" s="47"/>
      <c r="L269" s="65">
        <f t="shared" si="5"/>
        <v>0</v>
      </c>
    </row>
    <row r="270" spans="1:13" s="48" customFormat="1" outlineLevel="1" x14ac:dyDescent="0.25">
      <c r="A270" s="1" t="s">
        <v>334</v>
      </c>
      <c r="B270" s="194"/>
      <c r="C270" s="178"/>
      <c r="D270" s="178"/>
      <c r="E270" s="179" t="s">
        <v>335</v>
      </c>
      <c r="F270" s="189"/>
      <c r="G270" s="189"/>
      <c r="H270" s="54" t="s">
        <v>128</v>
      </c>
      <c r="I270" s="191">
        <v>1</v>
      </c>
      <c r="J270" s="315"/>
      <c r="K270" s="47"/>
      <c r="L270" s="65">
        <f t="shared" si="5"/>
        <v>0</v>
      </c>
    </row>
    <row r="271" spans="1:13" s="48" customFormat="1" outlineLevel="1" x14ac:dyDescent="0.25">
      <c r="A271" s="1" t="s">
        <v>336</v>
      </c>
      <c r="B271" s="194"/>
      <c r="C271" s="178"/>
      <c r="D271" s="178"/>
      <c r="E271" s="179" t="s">
        <v>337</v>
      </c>
      <c r="F271" s="189"/>
      <c r="G271" s="189"/>
      <c r="H271" s="54" t="s">
        <v>128</v>
      </c>
      <c r="I271" s="191">
        <v>1</v>
      </c>
      <c r="J271" s="315"/>
      <c r="K271" s="47"/>
      <c r="L271" s="65">
        <f t="shared" si="5"/>
        <v>0</v>
      </c>
    </row>
    <row r="272" spans="1:13" s="123" customFormat="1" outlineLevel="1" x14ac:dyDescent="0.25">
      <c r="A272" s="74"/>
      <c r="B272" s="192" t="s">
        <v>19</v>
      </c>
      <c r="C272" s="76"/>
      <c r="D272" s="76"/>
      <c r="E272" s="195"/>
      <c r="F272" s="57"/>
      <c r="G272" s="78"/>
      <c r="H272" s="196"/>
      <c r="I272" s="80"/>
      <c r="J272" s="315"/>
      <c r="K272" s="47"/>
      <c r="L272" s="65">
        <f t="shared" si="5"/>
        <v>0</v>
      </c>
      <c r="M272" s="122"/>
    </row>
    <row r="273" spans="1:13" s="123" customFormat="1" outlineLevel="1" x14ac:dyDescent="0.25">
      <c r="A273" s="1"/>
      <c r="B273" s="193"/>
      <c r="C273" s="178"/>
      <c r="D273" s="178"/>
      <c r="E273" s="183"/>
      <c r="F273" s="56"/>
      <c r="G273" s="72"/>
      <c r="H273" s="198"/>
      <c r="I273" s="191"/>
      <c r="J273" s="315"/>
      <c r="K273" s="47"/>
      <c r="L273" s="65">
        <f t="shared" si="5"/>
        <v>0</v>
      </c>
      <c r="M273" s="197"/>
    </row>
    <row r="274" spans="1:13" s="48" customFormat="1" ht="31.5" outlineLevel="1" x14ac:dyDescent="0.25">
      <c r="A274" s="1" t="s">
        <v>334</v>
      </c>
      <c r="B274" s="193">
        <v>850</v>
      </c>
      <c r="C274" s="178" t="s">
        <v>248</v>
      </c>
      <c r="D274" s="178">
        <v>2800</v>
      </c>
      <c r="E274" s="179" t="s">
        <v>313</v>
      </c>
      <c r="F274" s="189"/>
      <c r="G274" s="190"/>
      <c r="H274" s="54" t="s">
        <v>25</v>
      </c>
      <c r="I274" s="191">
        <v>2</v>
      </c>
      <c r="J274" s="315"/>
      <c r="K274" s="47"/>
      <c r="L274" s="65">
        <f t="shared" si="5"/>
        <v>0</v>
      </c>
    </row>
    <row r="275" spans="1:13" s="48" customFormat="1" ht="31.5" outlineLevel="1" x14ac:dyDescent="0.25">
      <c r="A275" s="1" t="s">
        <v>336</v>
      </c>
      <c r="B275" s="193">
        <v>850</v>
      </c>
      <c r="C275" s="178" t="s">
        <v>248</v>
      </c>
      <c r="D275" s="178">
        <v>2350</v>
      </c>
      <c r="E275" s="199" t="s">
        <v>338</v>
      </c>
      <c r="F275" s="189"/>
      <c r="G275" s="190"/>
      <c r="H275" s="54" t="s">
        <v>25</v>
      </c>
      <c r="I275" s="191">
        <v>2</v>
      </c>
      <c r="J275" s="315"/>
      <c r="K275" s="47"/>
      <c r="L275" s="65">
        <f t="shared" si="5"/>
        <v>0</v>
      </c>
    </row>
    <row r="276" spans="1:13" s="48" customFormat="1" outlineLevel="1" x14ac:dyDescent="0.25">
      <c r="A276" s="1" t="s">
        <v>336</v>
      </c>
      <c r="B276" s="193"/>
      <c r="C276" s="178"/>
      <c r="D276" s="178"/>
      <c r="E276" s="179" t="s">
        <v>339</v>
      </c>
      <c r="F276" s="189"/>
      <c r="G276" s="190"/>
      <c r="H276" s="54" t="s">
        <v>128</v>
      </c>
      <c r="I276" s="191">
        <v>1</v>
      </c>
      <c r="J276" s="315"/>
      <c r="K276" s="47"/>
      <c r="L276" s="65">
        <f t="shared" si="5"/>
        <v>0</v>
      </c>
    </row>
    <row r="277" spans="1:13" s="48" customFormat="1" outlineLevel="1" x14ac:dyDescent="0.25">
      <c r="A277" s="1" t="s">
        <v>340</v>
      </c>
      <c r="B277" s="193"/>
      <c r="C277" s="178"/>
      <c r="D277" s="178"/>
      <c r="E277" s="179" t="s">
        <v>337</v>
      </c>
      <c r="F277" s="189"/>
      <c r="G277" s="190"/>
      <c r="H277" s="54" t="s">
        <v>128</v>
      </c>
      <c r="I277" s="191">
        <v>1</v>
      </c>
      <c r="J277" s="315"/>
      <c r="K277" s="47"/>
      <c r="L277" s="65">
        <f t="shared" si="5"/>
        <v>0</v>
      </c>
    </row>
    <row r="278" spans="1:13" s="48" customFormat="1" ht="31.5" outlineLevel="1" x14ac:dyDescent="0.25">
      <c r="A278" s="1" t="s">
        <v>341</v>
      </c>
      <c r="B278" s="193"/>
      <c r="C278" s="178"/>
      <c r="D278" s="178"/>
      <c r="E278" s="179" t="s">
        <v>342</v>
      </c>
      <c r="F278" s="189"/>
      <c r="G278" s="190"/>
      <c r="H278" s="54" t="s">
        <v>128</v>
      </c>
      <c r="I278" s="191">
        <v>1</v>
      </c>
      <c r="J278" s="315"/>
      <c r="K278" s="47"/>
      <c r="L278" s="65">
        <f t="shared" si="5"/>
        <v>0</v>
      </c>
    </row>
    <row r="279" spans="1:13" s="48" customFormat="1" outlineLevel="1" x14ac:dyDescent="0.25">
      <c r="A279" s="1"/>
      <c r="B279" s="40"/>
      <c r="C279" s="41"/>
      <c r="D279" s="41"/>
      <c r="E279" s="68"/>
      <c r="F279" s="189"/>
      <c r="G279" s="190"/>
      <c r="H279" s="54"/>
      <c r="I279" s="55"/>
      <c r="J279" s="47"/>
      <c r="K279" s="47"/>
      <c r="L279" s="65"/>
    </row>
    <row r="280" spans="1:13" s="48" customFormat="1" outlineLevel="1" x14ac:dyDescent="0.25">
      <c r="A280" s="31" t="s">
        <v>343</v>
      </c>
      <c r="B280" s="32"/>
      <c r="C280" s="33"/>
      <c r="D280" s="33"/>
      <c r="E280" s="89" t="s">
        <v>344</v>
      </c>
      <c r="F280" s="133"/>
      <c r="G280" s="134"/>
      <c r="H280" s="135"/>
      <c r="I280" s="136"/>
      <c r="J280" s="38"/>
      <c r="K280" s="38"/>
      <c r="L280" s="94">
        <f>SUM(L243:L278)</f>
        <v>0</v>
      </c>
    </row>
    <row r="281" spans="1:13" s="48" customFormat="1" x14ac:dyDescent="0.25">
      <c r="A281" s="31" t="s">
        <v>345</v>
      </c>
      <c r="B281" s="32"/>
      <c r="C281" s="33"/>
      <c r="D281" s="33"/>
      <c r="E281" s="89" t="s">
        <v>346</v>
      </c>
      <c r="F281" s="133"/>
      <c r="G281" s="134"/>
      <c r="H281" s="135"/>
      <c r="I281" s="136"/>
      <c r="J281" s="38"/>
      <c r="K281" s="38"/>
      <c r="L281" s="94"/>
    </row>
    <row r="282" spans="1:13" s="48" customFormat="1" outlineLevel="1" x14ac:dyDescent="0.25">
      <c r="A282" s="1"/>
      <c r="B282" s="40"/>
      <c r="C282" s="41"/>
      <c r="D282" s="41"/>
      <c r="E282" s="83"/>
      <c r="F282" s="52"/>
      <c r="G282" s="53"/>
      <c r="H282" s="54"/>
      <c r="I282" s="55"/>
      <c r="J282" s="47"/>
      <c r="K282" s="47"/>
      <c r="L282" s="65"/>
    </row>
    <row r="283" spans="1:13" s="48" customFormat="1" outlineLevel="1" x14ac:dyDescent="0.25">
      <c r="A283" s="49" t="s">
        <v>347</v>
      </c>
      <c r="B283" s="50" t="s">
        <v>161</v>
      </c>
      <c r="C283" s="59"/>
      <c r="D283" s="59"/>
      <c r="E283" s="60"/>
      <c r="F283" s="61"/>
      <c r="G283" s="62"/>
      <c r="H283" s="63"/>
      <c r="I283" s="64"/>
      <c r="J283" s="65"/>
      <c r="K283" s="65"/>
      <c r="L283" s="65"/>
    </row>
    <row r="284" spans="1:13" s="48" customFormat="1" ht="94.5" outlineLevel="1" x14ac:dyDescent="0.25">
      <c r="A284" s="1"/>
      <c r="B284" s="69"/>
      <c r="C284" s="41"/>
      <c r="D284" s="178" t="s">
        <v>87</v>
      </c>
      <c r="E284" s="186" t="s">
        <v>348</v>
      </c>
      <c r="F284" s="187"/>
      <c r="G284" s="188"/>
      <c r="H284" s="54"/>
      <c r="I284" s="55"/>
      <c r="J284" s="47"/>
      <c r="K284" s="47"/>
      <c r="L284" s="65"/>
    </row>
    <row r="285" spans="1:13" s="48" customFormat="1" ht="31.5" outlineLevel="1" x14ac:dyDescent="0.25">
      <c r="A285" s="1"/>
      <c r="B285" s="69"/>
      <c r="C285" s="41"/>
      <c r="D285" s="178" t="s">
        <v>163</v>
      </c>
      <c r="E285" s="186" t="s">
        <v>349</v>
      </c>
      <c r="F285" s="187"/>
      <c r="G285" s="188"/>
      <c r="H285" s="54"/>
      <c r="I285" s="55"/>
      <c r="J285" s="47"/>
      <c r="K285" s="47"/>
      <c r="L285" s="65"/>
    </row>
    <row r="286" spans="1:13" s="48" customFormat="1" outlineLevel="1" x14ac:dyDescent="0.25">
      <c r="A286" s="1"/>
      <c r="B286" s="40"/>
      <c r="C286" s="41"/>
      <c r="D286" s="41"/>
      <c r="E286" s="83"/>
      <c r="F286" s="52"/>
      <c r="G286" s="53"/>
      <c r="H286" s="54"/>
      <c r="I286" s="55"/>
      <c r="J286" s="47"/>
      <c r="K286" s="47"/>
      <c r="L286" s="65"/>
    </row>
    <row r="287" spans="1:13" s="48" customFormat="1" outlineLevel="1" x14ac:dyDescent="0.25">
      <c r="A287" s="49" t="s">
        <v>350</v>
      </c>
      <c r="B287" s="181" t="s">
        <v>351</v>
      </c>
      <c r="C287" s="59"/>
      <c r="D287" s="59"/>
      <c r="E287" s="60"/>
      <c r="F287" s="61"/>
      <c r="G287" s="62"/>
      <c r="H287" s="63"/>
      <c r="I287" s="64"/>
      <c r="J287" s="65"/>
      <c r="K287" s="65"/>
      <c r="L287" s="65"/>
    </row>
    <row r="288" spans="1:13" s="48" customFormat="1" ht="63" outlineLevel="1" x14ac:dyDescent="0.25">
      <c r="A288" s="1"/>
      <c r="B288" s="69"/>
      <c r="C288" s="41"/>
      <c r="D288" s="41"/>
      <c r="E288" s="186" t="s">
        <v>821</v>
      </c>
      <c r="F288" s="187"/>
      <c r="G288" s="188"/>
      <c r="H288" s="54"/>
      <c r="I288" s="55"/>
      <c r="J288" s="47"/>
      <c r="K288" s="47"/>
      <c r="L288" s="65">
        <f t="shared" ref="L288:L306" si="6">I288*(J288+K288)</f>
        <v>0</v>
      </c>
    </row>
    <row r="289" spans="1:12" s="123" customFormat="1" ht="18" outlineLevel="1" x14ac:dyDescent="0.25">
      <c r="A289" s="74" t="s">
        <v>352</v>
      </c>
      <c r="B289" s="117"/>
      <c r="C289" s="76"/>
      <c r="D289" s="76"/>
      <c r="E289" s="83" t="s">
        <v>173</v>
      </c>
      <c r="F289" s="78"/>
      <c r="G289" s="79"/>
      <c r="H289" s="80" t="s">
        <v>95</v>
      </c>
      <c r="I289" s="55">
        <v>15</v>
      </c>
      <c r="J289" s="82"/>
      <c r="K289" s="82"/>
      <c r="L289" s="65">
        <f t="shared" si="6"/>
        <v>0</v>
      </c>
    </row>
    <row r="290" spans="1:12" s="123" customFormat="1" ht="18" outlineLevel="1" x14ac:dyDescent="0.25">
      <c r="A290" s="74" t="s">
        <v>353</v>
      </c>
      <c r="B290" s="117"/>
      <c r="C290" s="76"/>
      <c r="D290" s="76"/>
      <c r="E290" s="83" t="s">
        <v>16</v>
      </c>
      <c r="F290" s="78"/>
      <c r="G290" s="79"/>
      <c r="H290" s="80" t="s">
        <v>95</v>
      </c>
      <c r="I290" s="55">
        <v>15</v>
      </c>
      <c r="J290" s="82"/>
      <c r="K290" s="82"/>
      <c r="L290" s="65">
        <f t="shared" si="6"/>
        <v>0</v>
      </c>
    </row>
    <row r="291" spans="1:12" s="123" customFormat="1" ht="18" outlineLevel="1" x14ac:dyDescent="0.25">
      <c r="A291" s="74" t="s">
        <v>354</v>
      </c>
      <c r="B291" s="117"/>
      <c r="C291" s="76"/>
      <c r="D291" s="76"/>
      <c r="E291" s="57" t="s">
        <v>17</v>
      </c>
      <c r="F291" s="78"/>
      <c r="G291" s="79"/>
      <c r="H291" s="80" t="s">
        <v>95</v>
      </c>
      <c r="I291" s="55">
        <v>15</v>
      </c>
      <c r="J291" s="82"/>
      <c r="K291" s="82"/>
      <c r="L291" s="65">
        <f t="shared" si="6"/>
        <v>0</v>
      </c>
    </row>
    <row r="292" spans="1:12" s="123" customFormat="1" ht="18" outlineLevel="1" x14ac:dyDescent="0.25">
      <c r="A292" s="74" t="s">
        <v>355</v>
      </c>
      <c r="B292" s="117"/>
      <c r="C292" s="76"/>
      <c r="D292" s="76"/>
      <c r="E292" s="57" t="s">
        <v>18</v>
      </c>
      <c r="F292" s="78"/>
      <c r="G292" s="79"/>
      <c r="H292" s="80" t="s">
        <v>95</v>
      </c>
      <c r="I292" s="55">
        <v>15</v>
      </c>
      <c r="J292" s="82"/>
      <c r="K292" s="82"/>
      <c r="L292" s="65">
        <f t="shared" si="6"/>
        <v>0</v>
      </c>
    </row>
    <row r="293" spans="1:12" s="123" customFormat="1" ht="18" outlineLevel="1" x14ac:dyDescent="0.25">
      <c r="A293" s="74" t="s">
        <v>356</v>
      </c>
      <c r="B293" s="117"/>
      <c r="C293" s="76"/>
      <c r="D293" s="76"/>
      <c r="E293" s="57" t="s">
        <v>19</v>
      </c>
      <c r="F293" s="78"/>
      <c r="G293" s="79"/>
      <c r="H293" s="80" t="s">
        <v>95</v>
      </c>
      <c r="I293" s="55">
        <v>15</v>
      </c>
      <c r="J293" s="82"/>
      <c r="K293" s="82"/>
      <c r="L293" s="65">
        <f t="shared" si="6"/>
        <v>0</v>
      </c>
    </row>
    <row r="294" spans="1:12" s="48" customFormat="1" ht="63" outlineLevel="1" x14ac:dyDescent="0.25">
      <c r="A294" s="1"/>
      <c r="B294" s="69"/>
      <c r="C294" s="41"/>
      <c r="D294" s="41"/>
      <c r="E294" s="186" t="s">
        <v>820</v>
      </c>
      <c r="F294" s="187"/>
      <c r="G294" s="188"/>
      <c r="H294" s="54"/>
      <c r="I294" s="174"/>
      <c r="J294" s="47"/>
      <c r="K294" s="47"/>
      <c r="L294" s="65">
        <f t="shared" si="6"/>
        <v>0</v>
      </c>
    </row>
    <row r="295" spans="1:12" s="48" customFormat="1" ht="18" outlineLevel="1" x14ac:dyDescent="0.25">
      <c r="A295" s="1" t="s">
        <v>354</v>
      </c>
      <c r="B295" s="40"/>
      <c r="C295" s="41"/>
      <c r="D295" s="41"/>
      <c r="E295" s="83" t="s">
        <v>173</v>
      </c>
      <c r="F295" s="52"/>
      <c r="G295" s="53"/>
      <c r="H295" s="54" t="s">
        <v>95</v>
      </c>
      <c r="I295" s="55">
        <v>90</v>
      </c>
      <c r="J295" s="47"/>
      <c r="K295" s="47"/>
      <c r="L295" s="65">
        <f t="shared" si="6"/>
        <v>0</v>
      </c>
    </row>
    <row r="296" spans="1:12" s="48" customFormat="1" ht="18" outlineLevel="1" x14ac:dyDescent="0.25">
      <c r="A296" s="1" t="s">
        <v>355</v>
      </c>
      <c r="B296" s="40"/>
      <c r="C296" s="41"/>
      <c r="D296" s="41"/>
      <c r="E296" s="83" t="s">
        <v>16</v>
      </c>
      <c r="F296" s="52"/>
      <c r="G296" s="53"/>
      <c r="H296" s="54" t="s">
        <v>95</v>
      </c>
      <c r="I296" s="55">
        <v>20</v>
      </c>
      <c r="J296" s="47"/>
      <c r="K296" s="47"/>
      <c r="L296" s="65">
        <f t="shared" si="6"/>
        <v>0</v>
      </c>
    </row>
    <row r="297" spans="1:12" s="48" customFormat="1" ht="18" outlineLevel="1" x14ac:dyDescent="0.25">
      <c r="A297" s="1" t="s">
        <v>356</v>
      </c>
      <c r="B297" s="40"/>
      <c r="C297" s="41"/>
      <c r="D297" s="41"/>
      <c r="E297" s="57" t="s">
        <v>17</v>
      </c>
      <c r="F297" s="52"/>
      <c r="G297" s="53"/>
      <c r="H297" s="54" t="s">
        <v>95</v>
      </c>
      <c r="I297" s="55">
        <v>20</v>
      </c>
      <c r="J297" s="47"/>
      <c r="K297" s="47"/>
      <c r="L297" s="65">
        <f t="shared" si="6"/>
        <v>0</v>
      </c>
    </row>
    <row r="298" spans="1:12" s="48" customFormat="1" ht="18" outlineLevel="1" x14ac:dyDescent="0.25">
      <c r="A298" s="1" t="s">
        <v>357</v>
      </c>
      <c r="B298" s="40"/>
      <c r="C298" s="41"/>
      <c r="D298" s="41"/>
      <c r="E298" s="57" t="s">
        <v>18</v>
      </c>
      <c r="F298" s="52"/>
      <c r="G298" s="53"/>
      <c r="H298" s="54" t="s">
        <v>95</v>
      </c>
      <c r="I298" s="55">
        <v>20</v>
      </c>
      <c r="J298" s="47"/>
      <c r="K298" s="47"/>
      <c r="L298" s="65">
        <f t="shared" si="6"/>
        <v>0</v>
      </c>
    </row>
    <row r="299" spans="1:12" s="48" customFormat="1" ht="18" outlineLevel="1" x14ac:dyDescent="0.25">
      <c r="A299" s="1" t="s">
        <v>358</v>
      </c>
      <c r="B299" s="40"/>
      <c r="C299" s="41"/>
      <c r="D299" s="41"/>
      <c r="E299" s="57" t="s">
        <v>19</v>
      </c>
      <c r="F299" s="52"/>
      <c r="G299" s="53"/>
      <c r="H299" s="54" t="s">
        <v>95</v>
      </c>
      <c r="I299" s="55">
        <v>20</v>
      </c>
      <c r="J299" s="47"/>
      <c r="K299" s="47"/>
      <c r="L299" s="65">
        <f t="shared" si="6"/>
        <v>0</v>
      </c>
    </row>
    <row r="300" spans="1:12" s="48" customFormat="1" outlineLevel="1" x14ac:dyDescent="0.25">
      <c r="A300" s="1"/>
      <c r="B300" s="40"/>
      <c r="C300" s="41"/>
      <c r="D300" s="41"/>
      <c r="E300" s="83"/>
      <c r="F300" s="52"/>
      <c r="G300" s="53"/>
      <c r="H300" s="54"/>
      <c r="I300" s="55"/>
      <c r="J300" s="47"/>
      <c r="K300" s="47"/>
      <c r="L300" s="65">
        <f t="shared" si="6"/>
        <v>0</v>
      </c>
    </row>
    <row r="301" spans="1:12" s="48" customFormat="1" x14ac:dyDescent="0.25">
      <c r="A301" s="49" t="s">
        <v>359</v>
      </c>
      <c r="B301" s="181" t="s">
        <v>360</v>
      </c>
      <c r="C301" s="59"/>
      <c r="D301" s="59"/>
      <c r="E301" s="60"/>
      <c r="F301" s="61"/>
      <c r="G301" s="62"/>
      <c r="H301" s="63"/>
      <c r="I301" s="64"/>
      <c r="J301" s="65"/>
      <c r="K301" s="65"/>
      <c r="L301" s="65">
        <f t="shared" si="6"/>
        <v>0</v>
      </c>
    </row>
    <row r="302" spans="1:12" s="48" customFormat="1" ht="31.5" x14ac:dyDescent="0.25">
      <c r="A302" s="1"/>
      <c r="B302" s="69"/>
      <c r="C302" s="41"/>
      <c r="D302" s="41"/>
      <c r="E302" s="186" t="s">
        <v>361</v>
      </c>
      <c r="F302" s="187"/>
      <c r="G302" s="188"/>
      <c r="H302" s="54"/>
      <c r="I302" s="174"/>
      <c r="J302" s="47"/>
      <c r="K302" s="47"/>
      <c r="L302" s="65">
        <f t="shared" si="6"/>
        <v>0</v>
      </c>
    </row>
    <row r="303" spans="1:12" s="48" customFormat="1" ht="18" x14ac:dyDescent="0.25">
      <c r="A303" s="1" t="s">
        <v>362</v>
      </c>
      <c r="B303" s="40"/>
      <c r="C303" s="41"/>
      <c r="D303" s="41"/>
      <c r="E303" s="57" t="s">
        <v>16</v>
      </c>
      <c r="F303" s="119"/>
      <c r="G303" s="120"/>
      <c r="H303" s="80" t="s">
        <v>95</v>
      </c>
      <c r="I303" s="55">
        <v>70</v>
      </c>
      <c r="J303" s="47"/>
      <c r="K303" s="47"/>
      <c r="L303" s="65">
        <f t="shared" si="6"/>
        <v>0</v>
      </c>
    </row>
    <row r="304" spans="1:12" s="48" customFormat="1" ht="18" outlineLevel="1" x14ac:dyDescent="0.25">
      <c r="A304" s="1" t="s">
        <v>363</v>
      </c>
      <c r="B304" s="40"/>
      <c r="C304" s="41"/>
      <c r="D304" s="41"/>
      <c r="E304" s="57" t="s">
        <v>17</v>
      </c>
      <c r="F304" s="52"/>
      <c r="G304" s="53"/>
      <c r="H304" s="80" t="s">
        <v>95</v>
      </c>
      <c r="I304" s="200">
        <v>100</v>
      </c>
      <c r="J304" s="47"/>
      <c r="K304" s="47"/>
      <c r="L304" s="65">
        <f t="shared" si="6"/>
        <v>0</v>
      </c>
    </row>
    <row r="305" spans="1:15" s="48" customFormat="1" outlineLevel="1" x14ac:dyDescent="0.25">
      <c r="A305" s="49"/>
      <c r="B305" s="181"/>
      <c r="C305" s="59"/>
      <c r="D305" s="59"/>
      <c r="E305" s="60"/>
      <c r="F305" s="61"/>
      <c r="G305" s="62"/>
      <c r="H305" s="63"/>
      <c r="I305" s="64"/>
      <c r="J305" s="65"/>
      <c r="K305" s="47"/>
      <c r="L305" s="65">
        <f t="shared" si="6"/>
        <v>0</v>
      </c>
    </row>
    <row r="306" spans="1:15" s="48" customFormat="1" outlineLevel="1" x14ac:dyDescent="0.25">
      <c r="A306" s="1"/>
      <c r="B306" s="40"/>
      <c r="C306" s="41"/>
      <c r="D306" s="41"/>
      <c r="E306" s="68"/>
      <c r="F306" s="52"/>
      <c r="G306" s="53"/>
      <c r="H306" s="54"/>
      <c r="I306" s="201"/>
      <c r="J306" s="47"/>
      <c r="K306" s="47"/>
      <c r="L306" s="65">
        <f t="shared" si="6"/>
        <v>0</v>
      </c>
    </row>
    <row r="307" spans="1:15" s="66" customFormat="1" outlineLevel="1" x14ac:dyDescent="0.25">
      <c r="A307" s="1"/>
      <c r="B307" s="40"/>
      <c r="C307" s="41"/>
      <c r="D307" s="41"/>
      <c r="E307" s="83"/>
      <c r="F307" s="52"/>
      <c r="G307" s="53"/>
      <c r="H307" s="54"/>
      <c r="I307" s="55"/>
      <c r="J307" s="47"/>
      <c r="K307" s="47"/>
      <c r="L307" s="65"/>
    </row>
    <row r="308" spans="1:15" s="48" customFormat="1" outlineLevel="1" x14ac:dyDescent="0.25">
      <c r="A308" s="31" t="s">
        <v>364</v>
      </c>
      <c r="B308" s="32"/>
      <c r="C308" s="33"/>
      <c r="D308" s="33"/>
      <c r="E308" s="89" t="s">
        <v>365</v>
      </c>
      <c r="F308" s="133"/>
      <c r="G308" s="134"/>
      <c r="H308" s="135"/>
      <c r="I308" s="136"/>
      <c r="J308" s="38"/>
      <c r="K308" s="38"/>
      <c r="L308" s="94">
        <f>SUM(L285:L306)</f>
        <v>0</v>
      </c>
    </row>
    <row r="309" spans="1:15" s="48" customFormat="1" x14ac:dyDescent="0.25">
      <c r="A309" s="31" t="s">
        <v>366</v>
      </c>
      <c r="B309" s="32"/>
      <c r="C309" s="33"/>
      <c r="D309" s="33"/>
      <c r="E309" s="89" t="s">
        <v>367</v>
      </c>
      <c r="F309" s="133"/>
      <c r="G309" s="134"/>
      <c r="H309" s="135"/>
      <c r="I309" s="136"/>
      <c r="J309" s="38"/>
      <c r="K309" s="38"/>
      <c r="L309" s="94"/>
    </row>
    <row r="310" spans="1:15" s="48" customFormat="1" outlineLevel="1" x14ac:dyDescent="0.25">
      <c r="A310" s="1"/>
      <c r="B310" s="40"/>
      <c r="C310" s="41"/>
      <c r="D310" s="41"/>
      <c r="E310" s="83"/>
      <c r="F310" s="52"/>
      <c r="G310" s="53"/>
      <c r="H310" s="54"/>
      <c r="I310" s="55"/>
      <c r="J310" s="47"/>
      <c r="K310" s="47"/>
      <c r="L310" s="65"/>
    </row>
    <row r="311" spans="1:15" s="48" customFormat="1" outlineLevel="1" x14ac:dyDescent="0.25">
      <c r="A311" s="49" t="s">
        <v>368</v>
      </c>
      <c r="B311" s="50" t="s">
        <v>161</v>
      </c>
      <c r="C311" s="59"/>
      <c r="D311" s="59"/>
      <c r="E311" s="60"/>
      <c r="F311" s="61"/>
      <c r="G311" s="62"/>
      <c r="H311" s="63"/>
      <c r="I311" s="64"/>
      <c r="J311" s="65"/>
      <c r="K311" s="65"/>
      <c r="L311" s="65"/>
    </row>
    <row r="312" spans="1:15" s="48" customFormat="1" ht="47.25" outlineLevel="1" x14ac:dyDescent="0.25">
      <c r="A312" s="1"/>
      <c r="B312" s="69"/>
      <c r="C312" s="41"/>
      <c r="D312" s="178" t="s">
        <v>87</v>
      </c>
      <c r="E312" s="186" t="s">
        <v>369</v>
      </c>
      <c r="F312" s="187"/>
      <c r="G312" s="188"/>
      <c r="H312" s="54"/>
      <c r="I312" s="55"/>
      <c r="J312" s="47"/>
      <c r="K312" s="47"/>
      <c r="L312" s="65"/>
    </row>
    <row r="313" spans="1:15" s="48" customFormat="1" outlineLevel="1" x14ac:dyDescent="0.25">
      <c r="A313" s="1"/>
      <c r="B313" s="40"/>
      <c r="C313" s="41"/>
      <c r="D313" s="41"/>
      <c r="E313" s="83"/>
      <c r="F313" s="52"/>
      <c r="G313" s="53"/>
      <c r="H313" s="54"/>
      <c r="I313" s="55"/>
      <c r="J313" s="47"/>
      <c r="K313" s="47"/>
      <c r="L313" s="65"/>
    </row>
    <row r="314" spans="1:15" s="48" customFormat="1" outlineLevel="1" x14ac:dyDescent="0.25">
      <c r="A314" s="49" t="s">
        <v>370</v>
      </c>
      <c r="B314" s="181" t="s">
        <v>371</v>
      </c>
      <c r="C314" s="59"/>
      <c r="D314" s="59"/>
      <c r="E314" s="60"/>
      <c r="F314" s="61"/>
      <c r="G314" s="62"/>
      <c r="H314" s="63"/>
      <c r="I314" s="184"/>
      <c r="J314" s="65"/>
      <c r="K314" s="65"/>
      <c r="L314" s="65"/>
    </row>
    <row r="315" spans="1:15" s="48" customFormat="1" ht="30" customHeight="1" outlineLevel="1" x14ac:dyDescent="0.25">
      <c r="A315" s="49"/>
      <c r="B315" s="202"/>
      <c r="C315" s="59"/>
      <c r="D315" s="59"/>
      <c r="E315" s="186" t="s">
        <v>372</v>
      </c>
      <c r="F315" s="52"/>
      <c r="G315" s="53"/>
      <c r="H315" s="54"/>
      <c r="I315" s="184"/>
      <c r="J315" s="47"/>
      <c r="K315" s="47"/>
      <c r="L315" s="65">
        <f t="shared" ref="L315:L328" si="7">I315*(J315+K315)</f>
        <v>0</v>
      </c>
      <c r="M315" s="175"/>
      <c r="N315" s="175"/>
      <c r="O315" s="175"/>
    </row>
    <row r="316" spans="1:15" s="123" customFormat="1" outlineLevel="1" x14ac:dyDescent="0.25">
      <c r="A316" s="74" t="s">
        <v>373</v>
      </c>
      <c r="B316" s="117"/>
      <c r="C316" s="76"/>
      <c r="D316" s="76"/>
      <c r="E316" s="83" t="s">
        <v>173</v>
      </c>
      <c r="F316" s="78"/>
      <c r="G316" s="79"/>
      <c r="H316" s="80" t="s">
        <v>128</v>
      </c>
      <c r="I316" s="55">
        <v>0</v>
      </c>
      <c r="J316" s="82"/>
      <c r="K316" s="82"/>
      <c r="L316" s="65">
        <f t="shared" si="7"/>
        <v>0</v>
      </c>
    </row>
    <row r="317" spans="1:15" s="123" customFormat="1" outlineLevel="1" x14ac:dyDescent="0.25">
      <c r="A317" s="74" t="s">
        <v>374</v>
      </c>
      <c r="B317" s="117"/>
      <c r="C317" s="76"/>
      <c r="D317" s="76"/>
      <c r="E317" s="83" t="s">
        <v>16</v>
      </c>
      <c r="F317" s="78"/>
      <c r="G317" s="79"/>
      <c r="H317" s="80" t="s">
        <v>128</v>
      </c>
      <c r="I317" s="55">
        <v>1</v>
      </c>
      <c r="J317" s="82"/>
      <c r="K317" s="82"/>
      <c r="L317" s="65">
        <f t="shared" si="7"/>
        <v>0</v>
      </c>
    </row>
    <row r="318" spans="1:15" s="123" customFormat="1" outlineLevel="1" x14ac:dyDescent="0.25">
      <c r="A318" s="74" t="s">
        <v>375</v>
      </c>
      <c r="B318" s="117"/>
      <c r="C318" s="76"/>
      <c r="D318" s="76"/>
      <c r="E318" s="57" t="s">
        <v>17</v>
      </c>
      <c r="F318" s="78"/>
      <c r="G318" s="79"/>
      <c r="H318" s="80" t="s">
        <v>128</v>
      </c>
      <c r="I318" s="55">
        <v>1</v>
      </c>
      <c r="J318" s="82"/>
      <c r="K318" s="82"/>
      <c r="L318" s="65">
        <f t="shared" si="7"/>
        <v>0</v>
      </c>
    </row>
    <row r="319" spans="1:15" s="123" customFormat="1" outlineLevel="1" x14ac:dyDescent="0.25">
      <c r="A319" s="74" t="s">
        <v>376</v>
      </c>
      <c r="B319" s="117"/>
      <c r="C319" s="76"/>
      <c r="D319" s="76"/>
      <c r="E319" s="57" t="s">
        <v>18</v>
      </c>
      <c r="F319" s="78"/>
      <c r="G319" s="79"/>
      <c r="H319" s="80" t="s">
        <v>128</v>
      </c>
      <c r="I319" s="55">
        <v>1</v>
      </c>
      <c r="J319" s="82"/>
      <c r="K319" s="82"/>
      <c r="L319" s="65">
        <f t="shared" si="7"/>
        <v>0</v>
      </c>
    </row>
    <row r="320" spans="1:15" s="123" customFormat="1" outlineLevel="1" x14ac:dyDescent="0.25">
      <c r="A320" s="74" t="s">
        <v>377</v>
      </c>
      <c r="B320" s="117"/>
      <c r="C320" s="76"/>
      <c r="D320" s="76"/>
      <c r="E320" s="57" t="s">
        <v>19</v>
      </c>
      <c r="F320" s="78"/>
      <c r="G320" s="79"/>
      <c r="H320" s="80" t="s">
        <v>128</v>
      </c>
      <c r="I320" s="55">
        <v>1</v>
      </c>
      <c r="J320" s="82"/>
      <c r="K320" s="82"/>
      <c r="L320" s="65">
        <f t="shared" si="7"/>
        <v>0</v>
      </c>
    </row>
    <row r="321" spans="1:15" s="123" customFormat="1" outlineLevel="1" x14ac:dyDescent="0.25">
      <c r="A321" s="1"/>
      <c r="B321" s="40"/>
      <c r="C321" s="41"/>
      <c r="D321" s="41"/>
      <c r="E321" s="58"/>
      <c r="F321" s="72"/>
      <c r="G321" s="73"/>
      <c r="H321" s="54"/>
      <c r="I321" s="55"/>
      <c r="J321" s="47"/>
      <c r="K321" s="47"/>
      <c r="L321" s="65">
        <f t="shared" si="7"/>
        <v>0</v>
      </c>
    </row>
    <row r="322" spans="1:15" s="48" customFormat="1" outlineLevel="1" x14ac:dyDescent="0.25">
      <c r="A322" s="49" t="s">
        <v>378</v>
      </c>
      <c r="B322" s="181" t="s">
        <v>379</v>
      </c>
      <c r="C322" s="59"/>
      <c r="D322" s="59"/>
      <c r="E322" s="60"/>
      <c r="F322" s="61"/>
      <c r="G322" s="62"/>
      <c r="H322" s="63"/>
      <c r="I322" s="184"/>
      <c r="J322" s="65"/>
      <c r="K322" s="65"/>
      <c r="L322" s="65">
        <f t="shared" si="7"/>
        <v>0</v>
      </c>
      <c r="M322" s="175"/>
      <c r="N322" s="175"/>
      <c r="O322" s="175"/>
    </row>
    <row r="323" spans="1:15" s="48" customFormat="1" ht="31.5" outlineLevel="1" x14ac:dyDescent="0.25">
      <c r="A323" s="49"/>
      <c r="B323" s="202"/>
      <c r="C323" s="59"/>
      <c r="D323" s="59"/>
      <c r="E323" s="186" t="s">
        <v>380</v>
      </c>
      <c r="F323" s="52"/>
      <c r="G323" s="53"/>
      <c r="H323" s="54"/>
      <c r="I323" s="184"/>
      <c r="J323" s="47"/>
      <c r="K323" s="47"/>
      <c r="L323" s="65">
        <f t="shared" si="7"/>
        <v>0</v>
      </c>
    </row>
    <row r="324" spans="1:15" s="123" customFormat="1" outlineLevel="1" x14ac:dyDescent="0.25">
      <c r="A324" s="74" t="s">
        <v>381</v>
      </c>
      <c r="B324" s="117"/>
      <c r="C324" s="76"/>
      <c r="D324" s="76"/>
      <c r="E324" s="57" t="s">
        <v>17</v>
      </c>
      <c r="F324" s="78"/>
      <c r="G324" s="79"/>
      <c r="H324" s="80" t="s">
        <v>128</v>
      </c>
      <c r="I324" s="55">
        <v>1</v>
      </c>
      <c r="J324" s="82"/>
      <c r="K324" s="82"/>
      <c r="L324" s="65">
        <f t="shared" si="7"/>
        <v>0</v>
      </c>
    </row>
    <row r="325" spans="1:15" s="123" customFormat="1" outlineLevel="1" x14ac:dyDescent="0.25">
      <c r="A325" s="74" t="s">
        <v>382</v>
      </c>
      <c r="B325" s="117"/>
      <c r="C325" s="76"/>
      <c r="D325" s="76"/>
      <c r="E325" s="57" t="s">
        <v>18</v>
      </c>
      <c r="F325" s="78"/>
      <c r="G325" s="79"/>
      <c r="H325" s="80" t="s">
        <v>128</v>
      </c>
      <c r="I325" s="55">
        <v>1</v>
      </c>
      <c r="J325" s="82"/>
      <c r="K325" s="82"/>
      <c r="L325" s="65">
        <f t="shared" si="7"/>
        <v>0</v>
      </c>
    </row>
    <row r="326" spans="1:15" s="123" customFormat="1" outlineLevel="1" x14ac:dyDescent="0.25">
      <c r="A326" s="74" t="s">
        <v>383</v>
      </c>
      <c r="B326" s="117"/>
      <c r="C326" s="76"/>
      <c r="D326" s="76"/>
      <c r="E326" s="57" t="s">
        <v>19</v>
      </c>
      <c r="F326" s="78"/>
      <c r="G326" s="79"/>
      <c r="H326" s="80" t="s">
        <v>128</v>
      </c>
      <c r="I326" s="55">
        <v>1</v>
      </c>
      <c r="J326" s="82"/>
      <c r="K326" s="82"/>
      <c r="L326" s="65">
        <f t="shared" si="7"/>
        <v>0</v>
      </c>
    </row>
    <row r="327" spans="1:15" s="48" customFormat="1" outlineLevel="1" x14ac:dyDescent="0.25">
      <c r="A327" s="74" t="s">
        <v>384</v>
      </c>
      <c r="B327" s="202"/>
      <c r="C327" s="59"/>
      <c r="D327" s="59"/>
      <c r="E327" s="68" t="s">
        <v>385</v>
      </c>
      <c r="F327" s="52"/>
      <c r="G327" s="53"/>
      <c r="H327" s="54" t="s">
        <v>128</v>
      </c>
      <c r="I327" s="55">
        <v>1</v>
      </c>
      <c r="J327" s="82"/>
      <c r="K327" s="82"/>
      <c r="L327" s="65">
        <f t="shared" si="7"/>
        <v>0</v>
      </c>
    </row>
    <row r="328" spans="1:15" s="48" customFormat="1" outlineLevel="1" x14ac:dyDescent="0.25">
      <c r="A328" s="74" t="s">
        <v>386</v>
      </c>
      <c r="B328" s="202"/>
      <c r="C328" s="59"/>
      <c r="D328" s="59"/>
      <c r="E328" s="83" t="s">
        <v>16</v>
      </c>
      <c r="F328" s="52"/>
      <c r="G328" s="53"/>
      <c r="H328" s="54" t="s">
        <v>128</v>
      </c>
      <c r="I328" s="55">
        <v>1</v>
      </c>
      <c r="J328" s="82"/>
      <c r="K328" s="82"/>
      <c r="L328" s="65">
        <f t="shared" si="7"/>
        <v>0</v>
      </c>
    </row>
    <row r="329" spans="1:15" s="48" customFormat="1" outlineLevel="1" x14ac:dyDescent="0.25">
      <c r="A329" s="49"/>
      <c r="B329" s="202"/>
      <c r="C329" s="59"/>
      <c r="D329" s="59"/>
      <c r="E329" s="68"/>
      <c r="F329" s="52"/>
      <c r="G329" s="53"/>
      <c r="H329" s="54"/>
      <c r="I329" s="55"/>
      <c r="J329" s="47"/>
      <c r="K329" s="47"/>
      <c r="L329" s="65"/>
    </row>
    <row r="330" spans="1:15" s="48" customFormat="1" outlineLevel="1" x14ac:dyDescent="0.25">
      <c r="A330" s="31" t="s">
        <v>387</v>
      </c>
      <c r="B330" s="32"/>
      <c r="C330" s="33"/>
      <c r="D330" s="33"/>
      <c r="E330" s="89" t="s">
        <v>388</v>
      </c>
      <c r="F330" s="133"/>
      <c r="G330" s="134"/>
      <c r="H330" s="135"/>
      <c r="I330" s="136"/>
      <c r="J330" s="38"/>
      <c r="K330" s="38"/>
      <c r="L330" s="94">
        <f>SUM(L315:L328)</f>
        <v>0</v>
      </c>
    </row>
    <row r="331" spans="1:15" s="48" customFormat="1" x14ac:dyDescent="0.25">
      <c r="A331" s="31" t="s">
        <v>389</v>
      </c>
      <c r="B331" s="32"/>
      <c r="C331" s="33"/>
      <c r="D331" s="33"/>
      <c r="E331" s="89" t="s">
        <v>390</v>
      </c>
      <c r="F331" s="133"/>
      <c r="G331" s="134"/>
      <c r="H331" s="135"/>
      <c r="I331" s="136"/>
      <c r="J331" s="38"/>
      <c r="K331" s="38"/>
      <c r="L331" s="94"/>
    </row>
    <row r="332" spans="1:15" s="48" customFormat="1" outlineLevel="1" x14ac:dyDescent="0.25">
      <c r="A332" s="1"/>
      <c r="B332" s="40"/>
      <c r="C332" s="41"/>
      <c r="D332" s="41"/>
      <c r="E332" s="83"/>
      <c r="F332" s="52"/>
      <c r="G332" s="53"/>
      <c r="H332" s="54"/>
      <c r="I332" s="55"/>
      <c r="J332" s="47"/>
      <c r="K332" s="47"/>
      <c r="L332" s="65"/>
    </row>
    <row r="333" spans="1:15" s="48" customFormat="1" outlineLevel="1" x14ac:dyDescent="0.25">
      <c r="A333" s="49" t="s">
        <v>391</v>
      </c>
      <c r="B333" s="50" t="s">
        <v>161</v>
      </c>
      <c r="C333" s="59"/>
      <c r="D333" s="59"/>
      <c r="E333" s="60"/>
      <c r="F333" s="61"/>
      <c r="G333" s="62"/>
      <c r="H333" s="63"/>
      <c r="I333" s="64"/>
      <c r="J333" s="65"/>
      <c r="K333" s="65"/>
      <c r="L333" s="65"/>
    </row>
    <row r="334" spans="1:15" s="48" customFormat="1" ht="47.25" outlineLevel="1" x14ac:dyDescent="0.25">
      <c r="A334" s="1"/>
      <c r="B334" s="69"/>
      <c r="C334" s="41"/>
      <c r="D334" s="178" t="s">
        <v>87</v>
      </c>
      <c r="E334" s="186" t="s">
        <v>369</v>
      </c>
      <c r="F334" s="187"/>
      <c r="G334" s="188"/>
      <c r="H334" s="54"/>
      <c r="I334" s="55"/>
      <c r="J334" s="47"/>
      <c r="K334" s="47"/>
      <c r="L334" s="65"/>
    </row>
    <row r="335" spans="1:15" s="48" customFormat="1" outlineLevel="1" x14ac:dyDescent="0.25">
      <c r="A335" s="1"/>
      <c r="B335" s="40"/>
      <c r="C335" s="41"/>
      <c r="D335" s="41"/>
      <c r="E335" s="83"/>
      <c r="F335" s="52"/>
      <c r="G335" s="53"/>
      <c r="H335" s="54"/>
      <c r="I335" s="55"/>
      <c r="J335" s="47"/>
      <c r="K335" s="47"/>
      <c r="L335" s="65"/>
    </row>
    <row r="336" spans="1:15" s="48" customFormat="1" outlineLevel="1" x14ac:dyDescent="0.25">
      <c r="A336" s="49" t="s">
        <v>392</v>
      </c>
      <c r="B336" s="181" t="s">
        <v>173</v>
      </c>
      <c r="C336" s="59"/>
      <c r="D336" s="59"/>
      <c r="E336" s="60"/>
      <c r="F336" s="61"/>
      <c r="G336" s="62"/>
      <c r="H336" s="63"/>
      <c r="I336" s="184"/>
      <c r="J336" s="65"/>
      <c r="K336" s="65"/>
      <c r="L336" s="65"/>
    </row>
    <row r="337" spans="1:12" s="48" customFormat="1" ht="47.25" outlineLevel="1" x14ac:dyDescent="0.25">
      <c r="A337" s="1" t="s">
        <v>393</v>
      </c>
      <c r="B337" s="202"/>
      <c r="C337" s="59"/>
      <c r="D337" s="59"/>
      <c r="E337" s="203" t="s">
        <v>394</v>
      </c>
      <c r="F337" s="52"/>
      <c r="G337" s="53"/>
      <c r="H337" s="54" t="s">
        <v>128</v>
      </c>
      <c r="I337" s="184">
        <v>1</v>
      </c>
      <c r="J337" s="47"/>
      <c r="K337" s="47"/>
      <c r="L337" s="65">
        <f t="shared" ref="L337:L357" si="8">I337*(J337+K337)</f>
        <v>0</v>
      </c>
    </row>
    <row r="338" spans="1:12" s="48" customFormat="1" outlineLevel="1" x14ac:dyDescent="0.25">
      <c r="A338" s="1" t="s">
        <v>395</v>
      </c>
      <c r="B338" s="202"/>
      <c r="C338" s="59"/>
      <c r="D338" s="59"/>
      <c r="E338" s="203" t="s">
        <v>396</v>
      </c>
      <c r="F338" s="52"/>
      <c r="G338" s="53"/>
      <c r="H338" s="54" t="s">
        <v>128</v>
      </c>
      <c r="I338" s="184">
        <v>1</v>
      </c>
      <c r="J338" s="47"/>
      <c r="K338" s="47"/>
      <c r="L338" s="65">
        <f t="shared" si="8"/>
        <v>0</v>
      </c>
    </row>
    <row r="339" spans="1:12" s="48" customFormat="1" ht="31.5" outlineLevel="1" x14ac:dyDescent="0.25">
      <c r="A339" s="1" t="s">
        <v>397</v>
      </c>
      <c r="B339" s="202"/>
      <c r="C339" s="59"/>
      <c r="D339" s="59"/>
      <c r="E339" s="203" t="s">
        <v>398</v>
      </c>
      <c r="F339" s="52"/>
      <c r="G339" s="53"/>
      <c r="H339" s="54" t="s">
        <v>128</v>
      </c>
      <c r="I339" s="184">
        <v>1</v>
      </c>
      <c r="J339" s="47"/>
      <c r="K339" s="47"/>
      <c r="L339" s="65">
        <f t="shared" si="8"/>
        <v>0</v>
      </c>
    </row>
    <row r="340" spans="1:12" s="48" customFormat="1" ht="16.5" customHeight="1" outlineLevel="1" x14ac:dyDescent="0.25">
      <c r="A340" s="1" t="s">
        <v>399</v>
      </c>
      <c r="B340" s="202"/>
      <c r="C340" s="59"/>
      <c r="D340" s="59"/>
      <c r="E340" s="203" t="s">
        <v>400</v>
      </c>
      <c r="F340" s="52"/>
      <c r="G340" s="53"/>
      <c r="H340" s="54" t="s">
        <v>128</v>
      </c>
      <c r="I340" s="184">
        <v>1</v>
      </c>
      <c r="J340" s="47"/>
      <c r="K340" s="47"/>
      <c r="L340" s="65">
        <f t="shared" si="8"/>
        <v>0</v>
      </c>
    </row>
    <row r="341" spans="1:12" s="48" customFormat="1" ht="33" customHeight="1" outlineLevel="1" x14ac:dyDescent="0.25">
      <c r="A341" s="1" t="s">
        <v>401</v>
      </c>
      <c r="B341" s="202"/>
      <c r="C341" s="59"/>
      <c r="D341" s="59"/>
      <c r="E341" s="203" t="s">
        <v>402</v>
      </c>
      <c r="F341" s="52"/>
      <c r="G341" s="53"/>
      <c r="H341" s="54" t="s">
        <v>128</v>
      </c>
      <c r="I341" s="184">
        <v>1</v>
      </c>
      <c r="J341" s="47"/>
      <c r="K341" s="47"/>
      <c r="L341" s="65">
        <f t="shared" si="8"/>
        <v>0</v>
      </c>
    </row>
    <row r="342" spans="1:12" s="48" customFormat="1" ht="31.5" outlineLevel="1" x14ac:dyDescent="0.25">
      <c r="A342" s="1" t="s">
        <v>403</v>
      </c>
      <c r="B342" s="202"/>
      <c r="C342" s="59"/>
      <c r="D342" s="59"/>
      <c r="E342" s="203" t="s">
        <v>402</v>
      </c>
      <c r="F342" s="52"/>
      <c r="G342" s="53"/>
      <c r="H342" s="54" t="s">
        <v>128</v>
      </c>
      <c r="I342" s="184">
        <v>1</v>
      </c>
      <c r="J342" s="47"/>
      <c r="K342" s="47"/>
      <c r="L342" s="65">
        <f t="shared" si="8"/>
        <v>0</v>
      </c>
    </row>
    <row r="343" spans="1:12" s="48" customFormat="1" ht="47.25" outlineLevel="1" x14ac:dyDescent="0.25">
      <c r="A343" s="1" t="s">
        <v>404</v>
      </c>
      <c r="B343" s="202"/>
      <c r="C343" s="59"/>
      <c r="D343" s="59"/>
      <c r="E343" s="203" t="s">
        <v>405</v>
      </c>
      <c r="F343" s="52"/>
      <c r="G343" s="53"/>
      <c r="H343" s="54" t="s">
        <v>128</v>
      </c>
      <c r="I343" s="184">
        <v>1</v>
      </c>
      <c r="J343" s="47"/>
      <c r="K343" s="47"/>
      <c r="L343" s="65">
        <f t="shared" si="8"/>
        <v>0</v>
      </c>
    </row>
    <row r="344" spans="1:12" s="48" customFormat="1" ht="31.5" outlineLevel="1" x14ac:dyDescent="0.25">
      <c r="A344" s="1" t="s">
        <v>406</v>
      </c>
      <c r="B344" s="202"/>
      <c r="C344" s="59"/>
      <c r="D344" s="59"/>
      <c r="E344" s="203" t="s">
        <v>402</v>
      </c>
      <c r="F344" s="53"/>
      <c r="G344" s="54"/>
      <c r="H344" s="54" t="s">
        <v>128</v>
      </c>
      <c r="I344" s="184">
        <v>1</v>
      </c>
      <c r="J344" s="47"/>
      <c r="K344" s="47"/>
      <c r="L344" s="65">
        <f t="shared" si="8"/>
        <v>0</v>
      </c>
    </row>
    <row r="345" spans="1:12" s="48" customFormat="1" ht="15.75" customHeight="1" outlineLevel="1" x14ac:dyDescent="0.25">
      <c r="A345" s="1"/>
      <c r="B345" s="202"/>
      <c r="C345" s="59"/>
      <c r="D345" s="59"/>
      <c r="E345" s="203"/>
      <c r="F345" s="52"/>
      <c r="G345" s="53"/>
      <c r="H345" s="54"/>
      <c r="I345" s="184"/>
      <c r="J345" s="47"/>
      <c r="K345" s="47"/>
      <c r="L345" s="65">
        <f t="shared" si="8"/>
        <v>0</v>
      </c>
    </row>
    <row r="346" spans="1:12" s="48" customFormat="1" outlineLevel="1" x14ac:dyDescent="0.25">
      <c r="A346" s="49" t="s">
        <v>407</v>
      </c>
      <c r="B346" s="181" t="s">
        <v>17</v>
      </c>
      <c r="C346" s="59"/>
      <c r="D346" s="59"/>
      <c r="E346" s="203"/>
      <c r="F346" s="61"/>
      <c r="G346" s="62"/>
      <c r="H346" s="54" t="s">
        <v>128</v>
      </c>
      <c r="I346" s="184">
        <v>1</v>
      </c>
      <c r="J346" s="65"/>
      <c r="K346" s="47"/>
      <c r="L346" s="65">
        <f t="shared" si="8"/>
        <v>0</v>
      </c>
    </row>
    <row r="347" spans="1:12" s="48" customFormat="1" ht="31.5" outlineLevel="1" x14ac:dyDescent="0.25">
      <c r="A347" s="1" t="s">
        <v>408</v>
      </c>
      <c r="B347" s="202"/>
      <c r="C347" s="59"/>
      <c r="D347" s="59"/>
      <c r="E347" s="203" t="s">
        <v>409</v>
      </c>
      <c r="F347" s="52"/>
      <c r="G347" s="53"/>
      <c r="H347" s="54" t="s">
        <v>128</v>
      </c>
      <c r="I347" s="184">
        <v>1</v>
      </c>
      <c r="J347" s="65"/>
      <c r="K347" s="47"/>
      <c r="L347" s="65">
        <f t="shared" si="8"/>
        <v>0</v>
      </c>
    </row>
    <row r="348" spans="1:12" s="48" customFormat="1" ht="33.75" customHeight="1" outlineLevel="1" x14ac:dyDescent="0.25">
      <c r="A348" s="1" t="s">
        <v>410</v>
      </c>
      <c r="B348" s="202"/>
      <c r="C348" s="59"/>
      <c r="D348" s="59"/>
      <c r="E348" s="204" t="s">
        <v>822</v>
      </c>
      <c r="F348" s="52"/>
      <c r="G348" s="53"/>
      <c r="H348" s="54" t="s">
        <v>128</v>
      </c>
      <c r="I348" s="184">
        <v>1</v>
      </c>
      <c r="J348" s="65"/>
      <c r="K348" s="47"/>
      <c r="L348" s="65">
        <f t="shared" si="8"/>
        <v>0</v>
      </c>
    </row>
    <row r="349" spans="1:12" s="48" customFormat="1" outlineLevel="1" x14ac:dyDescent="0.25">
      <c r="A349" s="1" t="s">
        <v>411</v>
      </c>
      <c r="B349" s="202"/>
      <c r="C349" s="59"/>
      <c r="D349" s="59"/>
      <c r="E349" s="83" t="s">
        <v>412</v>
      </c>
      <c r="F349" s="52"/>
      <c r="G349" s="53"/>
      <c r="H349" s="54" t="s">
        <v>128</v>
      </c>
      <c r="I349" s="184">
        <v>1</v>
      </c>
      <c r="J349" s="65"/>
      <c r="K349" s="47"/>
      <c r="L349" s="65">
        <f t="shared" si="8"/>
        <v>0</v>
      </c>
    </row>
    <row r="350" spans="1:12" s="48" customFormat="1" outlineLevel="1" x14ac:dyDescent="0.25">
      <c r="A350" s="49" t="s">
        <v>413</v>
      </c>
      <c r="B350" s="181" t="s">
        <v>18</v>
      </c>
      <c r="C350" s="59"/>
      <c r="D350" s="59"/>
      <c r="E350" s="60"/>
      <c r="F350" s="61"/>
      <c r="G350" s="62"/>
      <c r="H350" s="54"/>
      <c r="I350" s="184"/>
      <c r="J350" s="65"/>
      <c r="K350" s="47"/>
      <c r="L350" s="65">
        <f t="shared" si="8"/>
        <v>0</v>
      </c>
    </row>
    <row r="351" spans="1:12" s="48" customFormat="1" ht="22.5" customHeight="1" outlineLevel="1" x14ac:dyDescent="0.25">
      <c r="A351" s="1" t="s">
        <v>414</v>
      </c>
      <c r="B351" s="202"/>
      <c r="C351" s="59"/>
      <c r="D351" s="59"/>
      <c r="E351" s="203" t="s">
        <v>409</v>
      </c>
      <c r="F351" s="52"/>
      <c r="G351" s="53"/>
      <c r="H351" s="54" t="s">
        <v>128</v>
      </c>
      <c r="I351" s="184">
        <v>1</v>
      </c>
      <c r="J351" s="65"/>
      <c r="K351" s="47"/>
      <c r="L351" s="65">
        <f t="shared" si="8"/>
        <v>0</v>
      </c>
    </row>
    <row r="352" spans="1:12" s="48" customFormat="1" ht="33" customHeight="1" outlineLevel="1" x14ac:dyDescent="0.25">
      <c r="A352" s="1" t="s">
        <v>415</v>
      </c>
      <c r="B352" s="205"/>
      <c r="C352" s="59"/>
      <c r="D352" s="59"/>
      <c r="E352" s="204" t="s">
        <v>822</v>
      </c>
      <c r="F352" s="52"/>
      <c r="G352" s="53"/>
      <c r="H352" s="54" t="s">
        <v>128</v>
      </c>
      <c r="I352" s="184">
        <v>1</v>
      </c>
      <c r="J352" s="65"/>
      <c r="K352" s="47"/>
      <c r="L352" s="65">
        <f t="shared" si="8"/>
        <v>0</v>
      </c>
    </row>
    <row r="353" spans="1:12" s="48" customFormat="1" outlineLevel="1" x14ac:dyDescent="0.25">
      <c r="A353" s="1" t="s">
        <v>416</v>
      </c>
      <c r="B353" s="181"/>
      <c r="C353" s="59"/>
      <c r="D353" s="59"/>
      <c r="E353" s="83" t="s">
        <v>417</v>
      </c>
      <c r="F353" s="61"/>
      <c r="G353" s="62"/>
      <c r="H353" s="54" t="s">
        <v>128</v>
      </c>
      <c r="I353" s="184">
        <v>1</v>
      </c>
      <c r="J353" s="65"/>
      <c r="K353" s="47"/>
      <c r="L353" s="65">
        <f t="shared" si="8"/>
        <v>0</v>
      </c>
    </row>
    <row r="354" spans="1:12" s="48" customFormat="1" outlineLevel="1" x14ac:dyDescent="0.25">
      <c r="A354" s="49" t="s">
        <v>418</v>
      </c>
      <c r="B354" s="181" t="s">
        <v>19</v>
      </c>
      <c r="C354" s="59"/>
      <c r="D354" s="59"/>
      <c r="E354" s="60"/>
      <c r="F354" s="61"/>
      <c r="G354" s="62"/>
      <c r="H354" s="63"/>
      <c r="I354" s="184"/>
      <c r="J354" s="65"/>
      <c r="K354" s="47"/>
      <c r="L354" s="65">
        <f t="shared" si="8"/>
        <v>0</v>
      </c>
    </row>
    <row r="355" spans="1:12" s="48" customFormat="1" ht="24" customHeight="1" outlineLevel="1" x14ac:dyDescent="0.25">
      <c r="A355" s="1" t="s">
        <v>419</v>
      </c>
      <c r="B355" s="202"/>
      <c r="C355" s="59"/>
      <c r="D355" s="59"/>
      <c r="E355" s="203" t="s">
        <v>409</v>
      </c>
      <c r="F355" s="52"/>
      <c r="G355" s="53"/>
      <c r="H355" s="54" t="s">
        <v>128</v>
      </c>
      <c r="I355" s="184">
        <v>1</v>
      </c>
      <c r="J355" s="65"/>
      <c r="K355" s="47"/>
      <c r="L355" s="65">
        <f t="shared" si="8"/>
        <v>0</v>
      </c>
    </row>
    <row r="356" spans="1:12" s="48" customFormat="1" outlineLevel="1" x14ac:dyDescent="0.25">
      <c r="A356" s="1" t="s">
        <v>420</v>
      </c>
      <c r="B356" s="202"/>
      <c r="C356" s="59"/>
      <c r="D356" s="59"/>
      <c r="E356" s="83" t="s">
        <v>417</v>
      </c>
      <c r="F356" s="52"/>
      <c r="G356" s="53"/>
      <c r="H356" s="54" t="s">
        <v>128</v>
      </c>
      <c r="I356" s="184">
        <v>1</v>
      </c>
      <c r="J356" s="65"/>
      <c r="K356" s="47"/>
      <c r="L356" s="65">
        <f t="shared" si="8"/>
        <v>0</v>
      </c>
    </row>
    <row r="357" spans="1:12" s="48" customFormat="1" ht="36.75" customHeight="1" outlineLevel="1" x14ac:dyDescent="0.25">
      <c r="A357" s="1" t="s">
        <v>421</v>
      </c>
      <c r="B357" s="202"/>
      <c r="C357" s="59"/>
      <c r="D357" s="59"/>
      <c r="E357" s="204" t="s">
        <v>822</v>
      </c>
      <c r="F357" s="52"/>
      <c r="G357" s="53"/>
      <c r="H357" s="54" t="s">
        <v>128</v>
      </c>
      <c r="I357" s="184">
        <v>1</v>
      </c>
      <c r="J357" s="65"/>
      <c r="K357" s="47"/>
      <c r="L357" s="65">
        <f t="shared" si="8"/>
        <v>0</v>
      </c>
    </row>
    <row r="358" spans="1:12" s="48" customFormat="1" outlineLevel="1" x14ac:dyDescent="0.25">
      <c r="A358" s="1"/>
      <c r="B358" s="202"/>
      <c r="C358" s="59"/>
      <c r="D358" s="59"/>
      <c r="E358" s="204"/>
      <c r="F358" s="52"/>
      <c r="G358" s="53"/>
      <c r="H358" s="54"/>
      <c r="I358" s="184"/>
      <c r="J358" s="65"/>
      <c r="K358" s="47"/>
      <c r="L358" s="65"/>
    </row>
    <row r="359" spans="1:12" s="48" customFormat="1" outlineLevel="1" x14ac:dyDescent="0.25">
      <c r="A359" s="31" t="s">
        <v>422</v>
      </c>
      <c r="B359" s="32"/>
      <c r="C359" s="33"/>
      <c r="D359" s="33"/>
      <c r="E359" s="89" t="s">
        <v>423</v>
      </c>
      <c r="F359" s="133"/>
      <c r="G359" s="134"/>
      <c r="H359" s="135"/>
      <c r="I359" s="136"/>
      <c r="J359" s="38"/>
      <c r="K359" s="38"/>
      <c r="L359" s="94">
        <f>SUM(L336:L358)</f>
        <v>0</v>
      </c>
    </row>
    <row r="360" spans="1:12" s="39" customFormat="1" x14ac:dyDescent="0.25">
      <c r="A360" s="31" t="s">
        <v>424</v>
      </c>
      <c r="B360" s="32"/>
      <c r="C360" s="33"/>
      <c r="D360" s="33"/>
      <c r="E360" s="89" t="s">
        <v>425</v>
      </c>
      <c r="F360" s="133"/>
      <c r="G360" s="134"/>
      <c r="H360" s="135"/>
      <c r="I360" s="136"/>
      <c r="J360" s="38"/>
      <c r="K360" s="38"/>
      <c r="L360" s="94"/>
    </row>
    <row r="361" spans="1:12" s="39" customFormat="1" x14ac:dyDescent="0.25">
      <c r="A361" s="49" t="s">
        <v>426</v>
      </c>
      <c r="B361" s="206" t="s">
        <v>427</v>
      </c>
      <c r="C361" s="59"/>
      <c r="D361" s="59"/>
      <c r="E361" s="207"/>
      <c r="F361" s="52"/>
      <c r="G361" s="53"/>
      <c r="H361" s="54"/>
      <c r="I361" s="55"/>
      <c r="J361" s="47"/>
      <c r="K361" s="47"/>
      <c r="L361" s="65"/>
    </row>
    <row r="362" spans="1:12" s="39" customFormat="1" x14ac:dyDescent="0.25">
      <c r="A362" s="49" t="s">
        <v>428</v>
      </c>
      <c r="B362" s="50" t="s">
        <v>161</v>
      </c>
      <c r="C362" s="59"/>
      <c r="D362" s="59"/>
      <c r="E362" s="60"/>
      <c r="F362" s="61"/>
      <c r="G362" s="62"/>
      <c r="H362" s="63"/>
      <c r="I362" s="64"/>
      <c r="J362" s="65"/>
      <c r="K362" s="65"/>
      <c r="L362" s="65"/>
    </row>
    <row r="363" spans="1:12" s="39" customFormat="1" ht="94.5" x14ac:dyDescent="0.25">
      <c r="A363" s="1"/>
      <c r="B363" s="69"/>
      <c r="C363" s="41"/>
      <c r="D363" s="178" t="s">
        <v>87</v>
      </c>
      <c r="E363" s="71" t="s">
        <v>429</v>
      </c>
      <c r="F363" s="72"/>
      <c r="G363" s="188"/>
      <c r="H363" s="54"/>
      <c r="I363" s="55"/>
      <c r="J363" s="47"/>
      <c r="K363" s="47"/>
      <c r="L363" s="65"/>
    </row>
    <row r="364" spans="1:12" s="39" customFormat="1" ht="31.5" x14ac:dyDescent="0.25">
      <c r="A364" s="153"/>
      <c r="B364" s="69"/>
      <c r="C364" s="41"/>
      <c r="D364" s="178" t="s">
        <v>163</v>
      </c>
      <c r="E364" s="71" t="s">
        <v>430</v>
      </c>
      <c r="F364" s="72"/>
      <c r="G364" s="188"/>
      <c r="H364" s="54"/>
      <c r="I364" s="55"/>
      <c r="J364" s="47"/>
      <c r="K364" s="47"/>
      <c r="L364" s="65"/>
    </row>
    <row r="365" spans="1:12" s="39" customFormat="1" ht="94.5" x14ac:dyDescent="0.25">
      <c r="A365" s="153"/>
      <c r="B365" s="69"/>
      <c r="C365" s="41"/>
      <c r="D365" s="178" t="s">
        <v>165</v>
      </c>
      <c r="E365" s="71" t="s">
        <v>431</v>
      </c>
      <c r="F365" s="72"/>
      <c r="G365" s="188"/>
      <c r="H365" s="54"/>
      <c r="I365" s="55"/>
      <c r="J365" s="47"/>
      <c r="K365" s="47"/>
      <c r="L365" s="65"/>
    </row>
    <row r="366" spans="1:12" s="39" customFormat="1" ht="31.5" x14ac:dyDescent="0.25">
      <c r="A366" s="153"/>
      <c r="B366" s="69"/>
      <c r="C366" s="41"/>
      <c r="D366" s="178" t="s">
        <v>235</v>
      </c>
      <c r="E366" s="71" t="s">
        <v>432</v>
      </c>
      <c r="F366" s="72"/>
      <c r="G366" s="188"/>
      <c r="H366" s="54"/>
      <c r="I366" s="55"/>
      <c r="J366" s="47"/>
      <c r="K366" s="47"/>
      <c r="L366" s="65"/>
    </row>
    <row r="367" spans="1:12" s="208" customFormat="1" x14ac:dyDescent="0.25">
      <c r="A367" s="1"/>
      <c r="B367" s="154"/>
      <c r="C367" s="155"/>
      <c r="D367" s="180" t="s">
        <v>237</v>
      </c>
      <c r="E367" s="83" t="s">
        <v>433</v>
      </c>
      <c r="F367" s="156"/>
      <c r="G367" s="157"/>
      <c r="H367" s="158"/>
      <c r="I367" s="159"/>
      <c r="J367" s="160"/>
      <c r="K367" s="160"/>
      <c r="L367" s="239"/>
    </row>
    <row r="368" spans="1:12" s="161" customFormat="1" x14ac:dyDescent="0.25">
      <c r="A368" s="153"/>
      <c r="B368" s="154"/>
      <c r="C368" s="155"/>
      <c r="D368" s="180" t="s">
        <v>239</v>
      </c>
      <c r="E368" s="83" t="s">
        <v>166</v>
      </c>
      <c r="F368" s="156"/>
      <c r="G368" s="157"/>
      <c r="H368" s="158"/>
      <c r="I368" s="159"/>
      <c r="J368" s="160"/>
      <c r="K368" s="160"/>
      <c r="L368" s="239"/>
    </row>
    <row r="369" spans="1:12" s="39" customFormat="1" x14ac:dyDescent="0.25">
      <c r="A369" s="1"/>
      <c r="B369" s="40"/>
      <c r="C369" s="41"/>
      <c r="D369" s="41"/>
      <c r="E369" s="83"/>
      <c r="F369" s="52"/>
      <c r="G369" s="53"/>
      <c r="H369" s="54"/>
      <c r="I369" s="55"/>
      <c r="J369" s="47"/>
      <c r="K369" s="47"/>
      <c r="L369" s="65"/>
    </row>
    <row r="370" spans="1:12" s="39" customFormat="1" x14ac:dyDescent="0.25">
      <c r="A370" s="49" t="s">
        <v>434</v>
      </c>
      <c r="B370" s="181" t="s">
        <v>435</v>
      </c>
      <c r="C370" s="59"/>
      <c r="D370" s="59"/>
      <c r="E370" s="60"/>
      <c r="F370" s="61"/>
      <c r="G370" s="62"/>
      <c r="H370" s="63"/>
      <c r="I370" s="64"/>
      <c r="J370" s="65"/>
      <c r="K370" s="65"/>
      <c r="L370" s="65"/>
    </row>
    <row r="371" spans="1:12" s="39" customFormat="1" x14ac:dyDescent="0.25">
      <c r="A371" s="1" t="s">
        <v>436</v>
      </c>
      <c r="B371" s="40"/>
      <c r="C371" s="41"/>
      <c r="D371" s="41"/>
      <c r="E371" s="57" t="s">
        <v>173</v>
      </c>
      <c r="F371" s="52"/>
      <c r="G371" s="53"/>
      <c r="H371" s="54" t="s">
        <v>39</v>
      </c>
      <c r="I371" s="55">
        <v>1</v>
      </c>
      <c r="J371" s="47"/>
      <c r="K371" s="47"/>
      <c r="L371" s="65">
        <f t="shared" ref="L371:L425" si="9">I371*(J371+K371)</f>
        <v>0</v>
      </c>
    </row>
    <row r="372" spans="1:12" s="39" customFormat="1" x14ac:dyDescent="0.25">
      <c r="A372" s="1" t="s">
        <v>437</v>
      </c>
      <c r="B372" s="40"/>
      <c r="C372" s="41"/>
      <c r="D372" s="41"/>
      <c r="E372" s="57" t="s">
        <v>19</v>
      </c>
      <c r="F372" s="52"/>
      <c r="G372" s="53"/>
      <c r="H372" s="54" t="s">
        <v>39</v>
      </c>
      <c r="I372" s="55">
        <v>1</v>
      </c>
      <c r="J372" s="47"/>
      <c r="K372" s="47"/>
      <c r="L372" s="65">
        <f t="shared" si="9"/>
        <v>0</v>
      </c>
    </row>
    <row r="373" spans="1:12" s="39" customFormat="1" x14ac:dyDescent="0.25">
      <c r="A373" s="1" t="s">
        <v>438</v>
      </c>
      <c r="B373" s="40"/>
      <c r="C373" s="41"/>
      <c r="D373" s="41"/>
      <c r="E373" s="57" t="s">
        <v>17</v>
      </c>
      <c r="F373" s="52"/>
      <c r="G373" s="53"/>
      <c r="H373" s="54" t="s">
        <v>39</v>
      </c>
      <c r="I373" s="55">
        <v>1</v>
      </c>
      <c r="J373" s="47"/>
      <c r="K373" s="47"/>
      <c r="L373" s="65">
        <f t="shared" si="9"/>
        <v>0</v>
      </c>
    </row>
    <row r="374" spans="1:12" s="39" customFormat="1" x14ac:dyDescent="0.25">
      <c r="A374" s="1" t="s">
        <v>439</v>
      </c>
      <c r="B374" s="40"/>
      <c r="C374" s="41"/>
      <c r="D374" s="41"/>
      <c r="E374" s="57" t="s">
        <v>18</v>
      </c>
      <c r="F374" s="52"/>
      <c r="G374" s="53"/>
      <c r="H374" s="54" t="s">
        <v>39</v>
      </c>
      <c r="I374" s="55">
        <v>1</v>
      </c>
      <c r="J374" s="47"/>
      <c r="K374" s="47"/>
      <c r="L374" s="65">
        <f t="shared" si="9"/>
        <v>0</v>
      </c>
    </row>
    <row r="375" spans="1:12" s="39" customFormat="1" x14ac:dyDescent="0.25">
      <c r="A375" s="1"/>
      <c r="B375" s="40"/>
      <c r="C375" s="41"/>
      <c r="D375" s="41"/>
      <c r="E375" s="68"/>
      <c r="F375" s="52"/>
      <c r="G375" s="53"/>
      <c r="H375" s="54"/>
      <c r="I375" s="55"/>
      <c r="J375" s="47"/>
      <c r="K375" s="47"/>
      <c r="L375" s="65">
        <f t="shared" si="9"/>
        <v>0</v>
      </c>
    </row>
    <row r="376" spans="1:12" s="39" customFormat="1" x14ac:dyDescent="0.25">
      <c r="A376" s="49" t="s">
        <v>440</v>
      </c>
      <c r="B376" s="181" t="s">
        <v>441</v>
      </c>
      <c r="C376" s="59"/>
      <c r="D376" s="59"/>
      <c r="E376" s="60"/>
      <c r="F376" s="61"/>
      <c r="G376" s="62"/>
      <c r="H376" s="63"/>
      <c r="I376" s="64"/>
      <c r="J376" s="65"/>
      <c r="K376" s="65"/>
      <c r="L376" s="65">
        <f t="shared" si="9"/>
        <v>0</v>
      </c>
    </row>
    <row r="377" spans="1:12" s="39" customFormat="1" x14ac:dyDescent="0.25">
      <c r="A377" s="49"/>
      <c r="B377" s="202"/>
      <c r="C377" s="59"/>
      <c r="D377" s="59"/>
      <c r="E377" s="71" t="s">
        <v>442</v>
      </c>
      <c r="F377" s="61"/>
      <c r="G377" s="62"/>
      <c r="H377" s="54"/>
      <c r="I377" s="64"/>
      <c r="J377" s="65"/>
      <c r="K377" s="65"/>
      <c r="L377" s="65">
        <f t="shared" si="9"/>
        <v>0</v>
      </c>
    </row>
    <row r="378" spans="1:12" s="39" customFormat="1" x14ac:dyDescent="0.25">
      <c r="A378" s="1"/>
      <c r="B378" s="40"/>
      <c r="C378" s="41"/>
      <c r="D378" s="41"/>
      <c r="E378" s="209" t="s">
        <v>173</v>
      </c>
      <c r="F378" s="52"/>
      <c r="G378" s="53"/>
      <c r="H378" s="54"/>
      <c r="I378" s="55"/>
      <c r="J378" s="47"/>
      <c r="K378" s="47"/>
      <c r="L378" s="65">
        <f t="shared" si="9"/>
        <v>0</v>
      </c>
    </row>
    <row r="379" spans="1:12" s="208" customFormat="1" x14ac:dyDescent="0.25">
      <c r="A379" s="1" t="s">
        <v>443</v>
      </c>
      <c r="B379" s="154"/>
      <c r="C379" s="155"/>
      <c r="D379" s="155"/>
      <c r="E379" s="210" t="s">
        <v>444</v>
      </c>
      <c r="F379" s="156"/>
      <c r="G379" s="157"/>
      <c r="H379" s="54" t="s">
        <v>25</v>
      </c>
      <c r="I379" s="55">
        <v>2</v>
      </c>
      <c r="J379" s="160"/>
      <c r="K379" s="160"/>
      <c r="L379" s="65">
        <f t="shared" si="9"/>
        <v>0</v>
      </c>
    </row>
    <row r="380" spans="1:12" s="208" customFormat="1" x14ac:dyDescent="0.25">
      <c r="A380" s="1" t="s">
        <v>445</v>
      </c>
      <c r="B380" s="154"/>
      <c r="C380" s="155"/>
      <c r="D380" s="155"/>
      <c r="E380" s="210" t="s">
        <v>446</v>
      </c>
      <c r="F380" s="156"/>
      <c r="G380" s="157"/>
      <c r="H380" s="54" t="s">
        <v>25</v>
      </c>
      <c r="I380" s="55">
        <v>2</v>
      </c>
      <c r="J380" s="160"/>
      <c r="K380" s="160"/>
      <c r="L380" s="65">
        <f t="shared" si="9"/>
        <v>0</v>
      </c>
    </row>
    <row r="381" spans="1:12" s="208" customFormat="1" x14ac:dyDescent="0.25">
      <c r="A381" s="1" t="s">
        <v>447</v>
      </c>
      <c r="B381" s="154"/>
      <c r="C381" s="155"/>
      <c r="D381" s="155"/>
      <c r="E381" s="210" t="s">
        <v>448</v>
      </c>
      <c r="F381" s="156"/>
      <c r="G381" s="157"/>
      <c r="H381" s="54" t="s">
        <v>25</v>
      </c>
      <c r="I381" s="55">
        <v>1</v>
      </c>
      <c r="J381" s="160"/>
      <c r="K381" s="160"/>
      <c r="L381" s="65">
        <f t="shared" si="9"/>
        <v>0</v>
      </c>
    </row>
    <row r="382" spans="1:12" s="208" customFormat="1" x14ac:dyDescent="0.25">
      <c r="A382" s="1" t="s">
        <v>449</v>
      </c>
      <c r="B382" s="154"/>
      <c r="C382" s="155"/>
      <c r="D382" s="155"/>
      <c r="E382" s="210" t="s">
        <v>450</v>
      </c>
      <c r="F382" s="156"/>
      <c r="G382" s="157"/>
      <c r="H382" s="54" t="s">
        <v>25</v>
      </c>
      <c r="I382" s="55">
        <v>1</v>
      </c>
      <c r="J382" s="160"/>
      <c r="K382" s="160"/>
      <c r="L382" s="65">
        <f t="shared" si="9"/>
        <v>0</v>
      </c>
    </row>
    <row r="383" spans="1:12" s="66" customFormat="1" x14ac:dyDescent="0.25">
      <c r="A383" s="1" t="s">
        <v>451</v>
      </c>
      <c r="B383" s="40"/>
      <c r="C383" s="41"/>
      <c r="D383" s="41"/>
      <c r="E383" s="210" t="s">
        <v>452</v>
      </c>
      <c r="F383" s="52"/>
      <c r="G383" s="53"/>
      <c r="H383" s="54" t="s">
        <v>453</v>
      </c>
      <c r="I383" s="55">
        <v>1</v>
      </c>
      <c r="J383" s="47"/>
      <c r="K383" s="160"/>
      <c r="L383" s="65">
        <f t="shared" si="9"/>
        <v>0</v>
      </c>
    </row>
    <row r="384" spans="1:12" s="39" customFormat="1" x14ac:dyDescent="0.25">
      <c r="A384" s="1"/>
      <c r="B384" s="40"/>
      <c r="C384" s="41"/>
      <c r="D384" s="41"/>
      <c r="E384" s="209" t="s">
        <v>19</v>
      </c>
      <c r="F384" s="52"/>
      <c r="G384" s="53"/>
      <c r="H384" s="54"/>
      <c r="I384" s="55"/>
      <c r="J384" s="47"/>
      <c r="K384" s="160"/>
      <c r="L384" s="65">
        <f t="shared" si="9"/>
        <v>0</v>
      </c>
    </row>
    <row r="385" spans="1:12" s="208" customFormat="1" x14ac:dyDescent="0.25">
      <c r="A385" s="1" t="s">
        <v>454</v>
      </c>
      <c r="B385" s="154"/>
      <c r="C385" s="155"/>
      <c r="D385" s="155"/>
      <c r="E385" s="210" t="s">
        <v>455</v>
      </c>
      <c r="F385" s="156"/>
      <c r="G385" s="157"/>
      <c r="H385" s="54" t="s">
        <v>25</v>
      </c>
      <c r="I385" s="55">
        <v>8</v>
      </c>
      <c r="J385" s="160"/>
      <c r="K385" s="160"/>
      <c r="L385" s="65">
        <f t="shared" si="9"/>
        <v>0</v>
      </c>
    </row>
    <row r="386" spans="1:12" s="208" customFormat="1" ht="31.5" x14ac:dyDescent="0.25">
      <c r="A386" s="1" t="s">
        <v>456</v>
      </c>
      <c r="B386" s="154"/>
      <c r="C386" s="155"/>
      <c r="D386" s="155"/>
      <c r="E386" s="211" t="s">
        <v>457</v>
      </c>
      <c r="F386" s="156"/>
      <c r="G386" s="157"/>
      <c r="H386" s="54" t="s">
        <v>25</v>
      </c>
      <c r="I386" s="55">
        <v>8</v>
      </c>
      <c r="J386" s="160"/>
      <c r="K386" s="160"/>
      <c r="L386" s="65">
        <f t="shared" si="9"/>
        <v>0</v>
      </c>
    </row>
    <row r="387" spans="1:12" s="208" customFormat="1" x14ac:dyDescent="0.25">
      <c r="A387" s="1" t="s">
        <v>458</v>
      </c>
      <c r="B387" s="154"/>
      <c r="C387" s="155"/>
      <c r="D387" s="155"/>
      <c r="E387" s="210" t="s">
        <v>450</v>
      </c>
      <c r="F387" s="156"/>
      <c r="G387" s="157"/>
      <c r="H387" s="54" t="s">
        <v>25</v>
      </c>
      <c r="I387" s="55">
        <v>1</v>
      </c>
      <c r="J387" s="160"/>
      <c r="K387" s="160"/>
      <c r="L387" s="65">
        <f t="shared" si="9"/>
        <v>0</v>
      </c>
    </row>
    <row r="388" spans="1:12" s="66" customFormat="1" x14ac:dyDescent="0.25">
      <c r="A388" s="1" t="s">
        <v>459</v>
      </c>
      <c r="B388" s="40"/>
      <c r="C388" s="41"/>
      <c r="D388" s="41"/>
      <c r="E388" s="210" t="s">
        <v>452</v>
      </c>
      <c r="F388" s="52"/>
      <c r="G388" s="53"/>
      <c r="H388" s="54" t="s">
        <v>453</v>
      </c>
      <c r="I388" s="55">
        <v>2</v>
      </c>
      <c r="J388" s="47"/>
      <c r="K388" s="160"/>
      <c r="L388" s="65">
        <f t="shared" si="9"/>
        <v>0</v>
      </c>
    </row>
    <row r="389" spans="1:12" s="66" customFormat="1" x14ac:dyDescent="0.25">
      <c r="A389" s="1" t="s">
        <v>460</v>
      </c>
      <c r="B389" s="40"/>
      <c r="C389" s="41"/>
      <c r="D389" s="41"/>
      <c r="E389" s="210" t="s">
        <v>461</v>
      </c>
      <c r="F389" s="52"/>
      <c r="G389" s="53"/>
      <c r="H389" s="54" t="s">
        <v>453</v>
      </c>
      <c r="I389" s="55">
        <v>1</v>
      </c>
      <c r="J389" s="47"/>
      <c r="K389" s="160"/>
      <c r="L389" s="65">
        <f t="shared" si="9"/>
        <v>0</v>
      </c>
    </row>
    <row r="390" spans="1:12" s="66" customFormat="1" x14ac:dyDescent="0.25">
      <c r="A390" s="1" t="s">
        <v>462</v>
      </c>
      <c r="B390" s="40"/>
      <c r="C390" s="41"/>
      <c r="D390" s="41"/>
      <c r="E390" s="210" t="s">
        <v>463</v>
      </c>
      <c r="F390" s="52"/>
      <c r="G390" s="53"/>
      <c r="H390" s="54" t="s">
        <v>128</v>
      </c>
      <c r="I390" s="55">
        <v>1</v>
      </c>
      <c r="J390" s="47"/>
      <c r="K390" s="160"/>
      <c r="L390" s="65">
        <f t="shared" si="9"/>
        <v>0</v>
      </c>
    </row>
    <row r="391" spans="1:12" s="39" customFormat="1" x14ac:dyDescent="0.25">
      <c r="A391" s="1"/>
      <c r="B391" s="40"/>
      <c r="C391" s="41"/>
      <c r="D391" s="41"/>
      <c r="E391" s="209" t="s">
        <v>17</v>
      </c>
      <c r="F391" s="52"/>
      <c r="G391" s="53"/>
      <c r="H391" s="54"/>
      <c r="I391" s="55"/>
      <c r="J391" s="47"/>
      <c r="K391" s="160"/>
      <c r="L391" s="65">
        <f t="shared" si="9"/>
        <v>0</v>
      </c>
    </row>
    <row r="392" spans="1:12" s="208" customFormat="1" x14ac:dyDescent="0.25">
      <c r="A392" s="1" t="s">
        <v>462</v>
      </c>
      <c r="B392" s="154"/>
      <c r="C392" s="155"/>
      <c r="D392" s="155"/>
      <c r="E392" s="210" t="s">
        <v>455</v>
      </c>
      <c r="F392" s="156"/>
      <c r="G392" s="157"/>
      <c r="H392" s="54" t="s">
        <v>25</v>
      </c>
      <c r="I392" s="55">
        <v>8</v>
      </c>
      <c r="J392" s="160"/>
      <c r="K392" s="160"/>
      <c r="L392" s="65">
        <f t="shared" si="9"/>
        <v>0</v>
      </c>
    </row>
    <row r="393" spans="1:12" s="208" customFormat="1" ht="31.5" x14ac:dyDescent="0.25">
      <c r="A393" s="1" t="s">
        <v>464</v>
      </c>
      <c r="B393" s="154"/>
      <c r="C393" s="155"/>
      <c r="D393" s="155"/>
      <c r="E393" s="211" t="s">
        <v>457</v>
      </c>
      <c r="F393" s="156"/>
      <c r="G393" s="157"/>
      <c r="H393" s="54" t="s">
        <v>25</v>
      </c>
      <c r="I393" s="55">
        <v>8</v>
      </c>
      <c r="J393" s="160"/>
      <c r="K393" s="160"/>
      <c r="L393" s="65">
        <f t="shared" si="9"/>
        <v>0</v>
      </c>
    </row>
    <row r="394" spans="1:12" s="208" customFormat="1" x14ac:dyDescent="0.25">
      <c r="A394" s="1" t="s">
        <v>465</v>
      </c>
      <c r="B394" s="154"/>
      <c r="C394" s="155"/>
      <c r="D394" s="155"/>
      <c r="E394" s="210" t="s">
        <v>450</v>
      </c>
      <c r="F394" s="156"/>
      <c r="G394" s="157"/>
      <c r="H394" s="54" t="s">
        <v>25</v>
      </c>
      <c r="I394" s="55">
        <v>3</v>
      </c>
      <c r="J394" s="160"/>
      <c r="K394" s="160"/>
      <c r="L394" s="65">
        <f t="shared" si="9"/>
        <v>0</v>
      </c>
    </row>
    <row r="395" spans="1:12" s="66" customFormat="1" x14ac:dyDescent="0.25">
      <c r="A395" s="1" t="s">
        <v>466</v>
      </c>
      <c r="B395" s="40"/>
      <c r="C395" s="41"/>
      <c r="D395" s="41"/>
      <c r="E395" s="210" t="s">
        <v>452</v>
      </c>
      <c r="F395" s="52"/>
      <c r="G395" s="53"/>
      <c r="H395" s="54" t="s">
        <v>453</v>
      </c>
      <c r="I395" s="55">
        <v>2</v>
      </c>
      <c r="J395" s="47"/>
      <c r="K395" s="160"/>
      <c r="L395" s="65">
        <f t="shared" si="9"/>
        <v>0</v>
      </c>
    </row>
    <row r="396" spans="1:12" s="66" customFormat="1" x14ac:dyDescent="0.25">
      <c r="A396" s="1" t="s">
        <v>467</v>
      </c>
      <c r="B396" s="40"/>
      <c r="C396" s="41"/>
      <c r="D396" s="41"/>
      <c r="E396" s="210" t="s">
        <v>463</v>
      </c>
      <c r="F396" s="52"/>
      <c r="G396" s="53"/>
      <c r="H396" s="54" t="s">
        <v>128</v>
      </c>
      <c r="I396" s="55">
        <v>1</v>
      </c>
      <c r="J396" s="47"/>
      <c r="K396" s="160"/>
      <c r="L396" s="65">
        <f t="shared" si="9"/>
        <v>0</v>
      </c>
    </row>
    <row r="397" spans="1:12" s="39" customFormat="1" x14ac:dyDescent="0.25">
      <c r="A397" s="1"/>
      <c r="B397" s="40"/>
      <c r="C397" s="41"/>
      <c r="D397" s="41"/>
      <c r="E397" s="209" t="s">
        <v>18</v>
      </c>
      <c r="F397" s="52"/>
      <c r="G397" s="53"/>
      <c r="H397" s="54"/>
      <c r="I397" s="55"/>
      <c r="J397" s="47"/>
      <c r="K397" s="160"/>
      <c r="L397" s="65">
        <f t="shared" si="9"/>
        <v>0</v>
      </c>
    </row>
    <row r="398" spans="1:12" s="208" customFormat="1" x14ac:dyDescent="0.25">
      <c r="A398" s="1" t="s">
        <v>468</v>
      </c>
      <c r="B398" s="154"/>
      <c r="C398" s="155"/>
      <c r="D398" s="155"/>
      <c r="E398" s="210" t="s">
        <v>455</v>
      </c>
      <c r="F398" s="156"/>
      <c r="G398" s="157"/>
      <c r="H398" s="54" t="s">
        <v>25</v>
      </c>
      <c r="I398" s="55">
        <v>8</v>
      </c>
      <c r="J398" s="160"/>
      <c r="K398" s="160"/>
      <c r="L398" s="65">
        <f t="shared" si="9"/>
        <v>0</v>
      </c>
    </row>
    <row r="399" spans="1:12" s="208" customFormat="1" ht="31.5" x14ac:dyDescent="0.25">
      <c r="A399" s="1" t="s">
        <v>469</v>
      </c>
      <c r="B399" s="154"/>
      <c r="C399" s="155"/>
      <c r="D399" s="155"/>
      <c r="E399" s="211" t="s">
        <v>457</v>
      </c>
      <c r="F399" s="156"/>
      <c r="G399" s="157"/>
      <c r="H399" s="54" t="s">
        <v>25</v>
      </c>
      <c r="I399" s="55">
        <v>8</v>
      </c>
      <c r="J399" s="160"/>
      <c r="K399" s="160"/>
      <c r="L399" s="65">
        <f t="shared" si="9"/>
        <v>0</v>
      </c>
    </row>
    <row r="400" spans="1:12" s="208" customFormat="1" x14ac:dyDescent="0.25">
      <c r="A400" s="1" t="s">
        <v>470</v>
      </c>
      <c r="B400" s="154"/>
      <c r="C400" s="155"/>
      <c r="D400" s="155"/>
      <c r="E400" s="210" t="s">
        <v>471</v>
      </c>
      <c r="F400" s="156"/>
      <c r="G400" s="157"/>
      <c r="H400" s="54" t="s">
        <v>25</v>
      </c>
      <c r="I400" s="55">
        <v>1</v>
      </c>
      <c r="J400" s="160"/>
      <c r="K400" s="160"/>
      <c r="L400" s="65">
        <f t="shared" si="9"/>
        <v>0</v>
      </c>
    </row>
    <row r="401" spans="1:12" s="66" customFormat="1" x14ac:dyDescent="0.25">
      <c r="A401" s="1" t="s">
        <v>472</v>
      </c>
      <c r="B401" s="40"/>
      <c r="C401" s="41"/>
      <c r="D401" s="41"/>
      <c r="E401" s="210" t="s">
        <v>452</v>
      </c>
      <c r="F401" s="52"/>
      <c r="G401" s="53"/>
      <c r="H401" s="54" t="s">
        <v>453</v>
      </c>
      <c r="I401" s="55">
        <v>2</v>
      </c>
      <c r="J401" s="47"/>
      <c r="K401" s="160"/>
      <c r="L401" s="65">
        <f t="shared" si="9"/>
        <v>0</v>
      </c>
    </row>
    <row r="402" spans="1:12" s="66" customFormat="1" x14ac:dyDescent="0.25">
      <c r="A402" s="1" t="s">
        <v>473</v>
      </c>
      <c r="B402" s="40"/>
      <c r="C402" s="41"/>
      <c r="D402" s="41"/>
      <c r="E402" s="210" t="s">
        <v>461</v>
      </c>
      <c r="F402" s="52"/>
      <c r="G402" s="53"/>
      <c r="H402" s="54" t="s">
        <v>453</v>
      </c>
      <c r="I402" s="55">
        <v>1</v>
      </c>
      <c r="J402" s="47"/>
      <c r="K402" s="160"/>
      <c r="L402" s="65">
        <f t="shared" si="9"/>
        <v>0</v>
      </c>
    </row>
    <row r="403" spans="1:12" s="66" customFormat="1" ht="36" customHeight="1" x14ac:dyDescent="0.25">
      <c r="A403" s="1" t="s">
        <v>474</v>
      </c>
      <c r="B403" s="40"/>
      <c r="C403" s="41"/>
      <c r="D403" s="41"/>
      <c r="E403" s="212" t="s">
        <v>475</v>
      </c>
      <c r="F403" s="52"/>
      <c r="G403" s="53"/>
      <c r="H403" s="54" t="s">
        <v>128</v>
      </c>
      <c r="I403" s="55">
        <v>1</v>
      </c>
      <c r="J403" s="47"/>
      <c r="K403" s="160"/>
      <c r="L403" s="65">
        <f t="shared" si="9"/>
        <v>0</v>
      </c>
    </row>
    <row r="404" spans="1:12" s="208" customFormat="1" x14ac:dyDescent="0.25">
      <c r="A404" s="1" t="s">
        <v>476</v>
      </c>
      <c r="B404" s="154"/>
      <c r="C404" s="155"/>
      <c r="D404" s="155"/>
      <c r="E404" s="210" t="s">
        <v>463</v>
      </c>
      <c r="F404" s="156"/>
      <c r="G404" s="157"/>
      <c r="H404" s="54" t="s">
        <v>39</v>
      </c>
      <c r="I404" s="55">
        <v>1</v>
      </c>
      <c r="J404" s="160"/>
      <c r="K404" s="160"/>
      <c r="L404" s="65">
        <f t="shared" si="9"/>
        <v>0</v>
      </c>
    </row>
    <row r="405" spans="1:12" s="208" customFormat="1" x14ac:dyDescent="0.25">
      <c r="A405" s="1" t="s">
        <v>477</v>
      </c>
      <c r="B405" s="213"/>
      <c r="C405" s="155"/>
      <c r="D405" s="155"/>
      <c r="E405" s="210" t="s">
        <v>478</v>
      </c>
      <c r="F405" s="156"/>
      <c r="G405" s="157"/>
      <c r="H405" s="54" t="s">
        <v>39</v>
      </c>
      <c r="I405" s="55">
        <v>1</v>
      </c>
      <c r="J405" s="160"/>
      <c r="K405" s="160"/>
      <c r="L405" s="65">
        <f t="shared" si="9"/>
        <v>0</v>
      </c>
    </row>
    <row r="406" spans="1:12" s="48" customFormat="1" x14ac:dyDescent="0.25">
      <c r="A406" s="49" t="s">
        <v>479</v>
      </c>
      <c r="B406" s="214" t="s">
        <v>480</v>
      </c>
      <c r="C406" s="59"/>
      <c r="D406" s="59"/>
      <c r="E406" s="207"/>
      <c r="F406" s="52"/>
      <c r="G406" s="53"/>
      <c r="H406" s="54"/>
      <c r="I406" s="55"/>
      <c r="J406" s="47"/>
      <c r="K406" s="160"/>
      <c r="L406" s="65">
        <f t="shared" si="9"/>
        <v>0</v>
      </c>
    </row>
    <row r="407" spans="1:12" s="48" customFormat="1" x14ac:dyDescent="0.25">
      <c r="A407" s="49" t="s">
        <v>481</v>
      </c>
      <c r="B407" s="181" t="s">
        <v>161</v>
      </c>
      <c r="C407" s="59"/>
      <c r="D407" s="59"/>
      <c r="E407" s="60"/>
      <c r="F407" s="61"/>
      <c r="G407" s="62"/>
      <c r="H407" s="63"/>
      <c r="I407" s="64"/>
      <c r="J407" s="65"/>
      <c r="K407" s="160"/>
      <c r="L407" s="65">
        <f t="shared" si="9"/>
        <v>0</v>
      </c>
    </row>
    <row r="408" spans="1:12" s="66" customFormat="1" ht="63" x14ac:dyDescent="0.25">
      <c r="A408" s="1"/>
      <c r="B408" s="69"/>
      <c r="C408" s="41"/>
      <c r="D408" s="178" t="s">
        <v>87</v>
      </c>
      <c r="E408" s="186" t="s">
        <v>482</v>
      </c>
      <c r="F408" s="187"/>
      <c r="G408" s="188"/>
      <c r="H408" s="54"/>
      <c r="I408" s="55"/>
      <c r="J408" s="47"/>
      <c r="K408" s="160"/>
      <c r="L408" s="65">
        <f t="shared" si="9"/>
        <v>0</v>
      </c>
    </row>
    <row r="409" spans="1:12" s="48" customFormat="1" x14ac:dyDescent="0.25">
      <c r="A409" s="1"/>
      <c r="B409" s="40"/>
      <c r="C409" s="41"/>
      <c r="D409" s="178" t="s">
        <v>163</v>
      </c>
      <c r="E409" s="83" t="s">
        <v>483</v>
      </c>
      <c r="F409" s="52"/>
      <c r="G409" s="53"/>
      <c r="H409" s="54"/>
      <c r="I409" s="55"/>
      <c r="J409" s="47"/>
      <c r="K409" s="160"/>
      <c r="L409" s="65">
        <f t="shared" si="9"/>
        <v>0</v>
      </c>
    </row>
    <row r="410" spans="1:12" s="161" customFormat="1" x14ac:dyDescent="0.25">
      <c r="A410" s="153"/>
      <c r="B410" s="154"/>
      <c r="C410" s="155"/>
      <c r="D410" s="180" t="s">
        <v>165</v>
      </c>
      <c r="E410" s="83" t="s">
        <v>166</v>
      </c>
      <c r="F410" s="156"/>
      <c r="G410" s="157"/>
      <c r="H410" s="158"/>
      <c r="I410" s="159"/>
      <c r="J410" s="160"/>
      <c r="K410" s="160"/>
      <c r="L410" s="65">
        <f t="shared" si="9"/>
        <v>0</v>
      </c>
    </row>
    <row r="411" spans="1:12" s="66" customFormat="1" x14ac:dyDescent="0.25">
      <c r="A411" s="49" t="s">
        <v>484</v>
      </c>
      <c r="B411" s="181" t="s">
        <v>485</v>
      </c>
      <c r="C411" s="59"/>
      <c r="D411" s="59"/>
      <c r="E411" s="60"/>
      <c r="F411" s="61"/>
      <c r="G411" s="62"/>
      <c r="H411" s="63"/>
      <c r="I411" s="64"/>
      <c r="J411" s="65"/>
      <c r="K411" s="160"/>
      <c r="L411" s="65">
        <f t="shared" si="9"/>
        <v>0</v>
      </c>
    </row>
    <row r="412" spans="1:12" s="39" customFormat="1" x14ac:dyDescent="0.25">
      <c r="A412" s="1"/>
      <c r="B412" s="40"/>
      <c r="C412" s="41"/>
      <c r="D412" s="41"/>
      <c r="E412" s="209" t="s">
        <v>173</v>
      </c>
      <c r="F412" s="52"/>
      <c r="G412" s="53"/>
      <c r="H412" s="54"/>
      <c r="I412" s="55"/>
      <c r="J412" s="47"/>
      <c r="K412" s="160"/>
      <c r="L412" s="65">
        <f t="shared" si="9"/>
        <v>0</v>
      </c>
    </row>
    <row r="413" spans="1:12" s="39" customFormat="1" ht="31.5" x14ac:dyDescent="0.25">
      <c r="A413" s="1" t="s">
        <v>486</v>
      </c>
      <c r="B413" s="40"/>
      <c r="C413" s="41"/>
      <c r="D413" s="41"/>
      <c r="E413" s="179" t="s">
        <v>487</v>
      </c>
      <c r="F413" s="52"/>
      <c r="G413" s="53"/>
      <c r="H413" s="54" t="s">
        <v>39</v>
      </c>
      <c r="I413" s="55">
        <v>1</v>
      </c>
      <c r="J413" s="47"/>
      <c r="K413" s="160"/>
      <c r="L413" s="65">
        <f t="shared" si="9"/>
        <v>0</v>
      </c>
    </row>
    <row r="414" spans="1:12" s="39" customFormat="1" x14ac:dyDescent="0.25">
      <c r="A414" s="1"/>
      <c r="B414" s="40"/>
      <c r="C414" s="41"/>
      <c r="D414" s="41"/>
      <c r="E414" s="215"/>
      <c r="F414" s="52"/>
      <c r="G414" s="53"/>
      <c r="H414" s="54"/>
      <c r="I414" s="55"/>
      <c r="J414" s="47"/>
      <c r="K414" s="160"/>
      <c r="L414" s="65">
        <f t="shared" si="9"/>
        <v>0</v>
      </c>
    </row>
    <row r="415" spans="1:12" s="39" customFormat="1" x14ac:dyDescent="0.25">
      <c r="A415" s="1"/>
      <c r="B415" s="40"/>
      <c r="C415" s="41"/>
      <c r="D415" s="41"/>
      <c r="E415" s="209" t="s">
        <v>19</v>
      </c>
      <c r="F415" s="52"/>
      <c r="G415" s="53"/>
      <c r="H415" s="54"/>
      <c r="I415" s="55"/>
      <c r="J415" s="47"/>
      <c r="K415" s="160"/>
      <c r="L415" s="65">
        <f t="shared" si="9"/>
        <v>0</v>
      </c>
    </row>
    <row r="416" spans="1:12" s="39" customFormat="1" ht="31.5" x14ac:dyDescent="0.25">
      <c r="A416" s="1" t="s">
        <v>488</v>
      </c>
      <c r="B416" s="40"/>
      <c r="C416" s="41"/>
      <c r="D416" s="41"/>
      <c r="E416" s="179" t="s">
        <v>489</v>
      </c>
      <c r="F416" s="52"/>
      <c r="G416" s="53"/>
      <c r="H416" s="54" t="s">
        <v>39</v>
      </c>
      <c r="I416" s="55">
        <v>1</v>
      </c>
      <c r="J416" s="47"/>
      <c r="K416" s="160"/>
      <c r="L416" s="65">
        <f t="shared" si="9"/>
        <v>0</v>
      </c>
    </row>
    <row r="417" spans="1:12" s="39" customFormat="1" x14ac:dyDescent="0.25">
      <c r="A417" s="1" t="s">
        <v>490</v>
      </c>
      <c r="B417" s="40"/>
      <c r="C417" s="41"/>
      <c r="D417" s="41"/>
      <c r="E417" s="179" t="s">
        <v>491</v>
      </c>
      <c r="F417" s="52"/>
      <c r="G417" s="53"/>
      <c r="H417" s="54" t="s">
        <v>39</v>
      </c>
      <c r="I417" s="55">
        <v>1</v>
      </c>
      <c r="J417" s="47"/>
      <c r="K417" s="160"/>
      <c r="L417" s="65">
        <f t="shared" si="9"/>
        <v>0</v>
      </c>
    </row>
    <row r="418" spans="1:12" s="39" customFormat="1" x14ac:dyDescent="0.25">
      <c r="A418" s="1"/>
      <c r="B418" s="40"/>
      <c r="C418" s="41"/>
      <c r="D418" s="41"/>
      <c r="E418" s="209" t="s">
        <v>17</v>
      </c>
      <c r="F418" s="52"/>
      <c r="G418" s="53"/>
      <c r="H418" s="54"/>
      <c r="I418" s="55"/>
      <c r="J418" s="47"/>
      <c r="K418" s="160"/>
      <c r="L418" s="65">
        <f t="shared" si="9"/>
        <v>0</v>
      </c>
    </row>
    <row r="419" spans="1:12" s="39" customFormat="1" ht="31.5" x14ac:dyDescent="0.25">
      <c r="A419" s="1" t="s">
        <v>492</v>
      </c>
      <c r="B419" s="40"/>
      <c r="C419" s="41"/>
      <c r="D419" s="41"/>
      <c r="E419" s="179" t="s">
        <v>489</v>
      </c>
      <c r="F419" s="52"/>
      <c r="G419" s="53"/>
      <c r="H419" s="54" t="s">
        <v>39</v>
      </c>
      <c r="I419" s="55">
        <v>1</v>
      </c>
      <c r="J419" s="47"/>
      <c r="K419" s="160"/>
      <c r="L419" s="65">
        <f t="shared" si="9"/>
        <v>0</v>
      </c>
    </row>
    <row r="420" spans="1:12" s="39" customFormat="1" x14ac:dyDescent="0.25">
      <c r="A420" s="1" t="s">
        <v>493</v>
      </c>
      <c r="B420" s="40"/>
      <c r="C420" s="41"/>
      <c r="D420" s="41"/>
      <c r="E420" s="179" t="s">
        <v>491</v>
      </c>
      <c r="F420" s="52"/>
      <c r="G420" s="53"/>
      <c r="H420" s="54" t="s">
        <v>39</v>
      </c>
      <c r="I420" s="55">
        <v>1</v>
      </c>
      <c r="J420" s="47"/>
      <c r="K420" s="160"/>
      <c r="L420" s="65">
        <f t="shared" si="9"/>
        <v>0</v>
      </c>
    </row>
    <row r="421" spans="1:12" s="39" customFormat="1" x14ac:dyDescent="0.25">
      <c r="A421" s="1"/>
      <c r="B421" s="40"/>
      <c r="C421" s="41"/>
      <c r="D421" s="41"/>
      <c r="E421" s="209" t="s">
        <v>18</v>
      </c>
      <c r="F421" s="52"/>
      <c r="G421" s="53"/>
      <c r="H421" s="54"/>
      <c r="I421" s="55"/>
      <c r="J421" s="47"/>
      <c r="K421" s="160"/>
      <c r="L421" s="65">
        <f t="shared" si="9"/>
        <v>0</v>
      </c>
    </row>
    <row r="422" spans="1:12" s="39" customFormat="1" ht="31.5" x14ac:dyDescent="0.25">
      <c r="A422" s="1" t="s">
        <v>494</v>
      </c>
      <c r="B422" s="40"/>
      <c r="C422" s="41"/>
      <c r="D422" s="41"/>
      <c r="E422" s="215" t="s">
        <v>495</v>
      </c>
      <c r="F422" s="52"/>
      <c r="G422" s="53"/>
      <c r="H422" s="54" t="s">
        <v>39</v>
      </c>
      <c r="I422" s="55">
        <v>1</v>
      </c>
      <c r="J422" s="47"/>
      <c r="K422" s="160"/>
      <c r="L422" s="65">
        <f t="shared" si="9"/>
        <v>0</v>
      </c>
    </row>
    <row r="423" spans="1:12" s="39" customFormat="1" x14ac:dyDescent="0.25">
      <c r="A423" s="1" t="s">
        <v>496</v>
      </c>
      <c r="B423" s="40"/>
      <c r="C423" s="41"/>
      <c r="D423" s="41"/>
      <c r="E423" s="179" t="s">
        <v>491</v>
      </c>
      <c r="F423" s="52"/>
      <c r="G423" s="53"/>
      <c r="H423" s="54" t="s">
        <v>39</v>
      </c>
      <c r="I423" s="55">
        <v>1</v>
      </c>
      <c r="J423" s="47"/>
      <c r="K423" s="160"/>
      <c r="L423" s="65">
        <f t="shared" si="9"/>
        <v>0</v>
      </c>
    </row>
    <row r="424" spans="1:12" s="39" customFormat="1" ht="31.5" x14ac:dyDescent="0.25">
      <c r="A424" s="1" t="s">
        <v>497</v>
      </c>
      <c r="B424" s="40"/>
      <c r="C424" s="41"/>
      <c r="D424" s="41"/>
      <c r="E424" s="179" t="s">
        <v>489</v>
      </c>
      <c r="F424" s="52"/>
      <c r="G424" s="53"/>
      <c r="H424" s="54" t="s">
        <v>39</v>
      </c>
      <c r="I424" s="55">
        <v>1</v>
      </c>
      <c r="J424" s="47"/>
      <c r="K424" s="160"/>
      <c r="L424" s="65">
        <f t="shared" si="9"/>
        <v>0</v>
      </c>
    </row>
    <row r="425" spans="1:12" s="48" customFormat="1" x14ac:dyDescent="0.25">
      <c r="A425" s="1" t="s">
        <v>498</v>
      </c>
      <c r="B425" s="40"/>
      <c r="C425" s="41"/>
      <c r="D425" s="41"/>
      <c r="E425" s="68" t="s">
        <v>499</v>
      </c>
      <c r="F425" s="52"/>
      <c r="G425" s="53"/>
      <c r="H425" s="54" t="s">
        <v>39</v>
      </c>
      <c r="I425" s="55">
        <v>1</v>
      </c>
      <c r="J425" s="47"/>
      <c r="K425" s="160"/>
      <c r="L425" s="65">
        <f t="shared" si="9"/>
        <v>0</v>
      </c>
    </row>
    <row r="426" spans="1:12" s="48" customFormat="1" x14ac:dyDescent="0.25">
      <c r="A426" s="31" t="s">
        <v>500</v>
      </c>
      <c r="B426" s="32"/>
      <c r="C426" s="33"/>
      <c r="D426" s="33"/>
      <c r="E426" s="89" t="s">
        <v>501</v>
      </c>
      <c r="F426" s="133"/>
      <c r="G426" s="134"/>
      <c r="H426" s="135"/>
      <c r="I426" s="136"/>
      <c r="J426" s="38"/>
      <c r="K426" s="38"/>
      <c r="L426" s="94">
        <f>SUM(L363:L425)</f>
        <v>0</v>
      </c>
    </row>
    <row r="427" spans="1:12" s="39" customFormat="1" x14ac:dyDescent="0.25">
      <c r="A427" s="31" t="s">
        <v>502</v>
      </c>
      <c r="B427" s="32"/>
      <c r="C427" s="33"/>
      <c r="D427" s="33"/>
      <c r="E427" s="89" t="s">
        <v>503</v>
      </c>
      <c r="F427" s="133"/>
      <c r="G427" s="134"/>
      <c r="H427" s="135"/>
      <c r="I427" s="216"/>
      <c r="J427" s="38"/>
      <c r="K427" s="38"/>
      <c r="L427" s="94"/>
    </row>
    <row r="428" spans="1:12" s="66" customFormat="1" x14ac:dyDescent="0.25">
      <c r="A428" s="49"/>
      <c r="B428" s="202"/>
      <c r="C428" s="59"/>
      <c r="D428" s="59"/>
      <c r="E428" s="60"/>
      <c r="F428" s="61"/>
      <c r="G428" s="62"/>
      <c r="H428" s="63"/>
      <c r="I428" s="217"/>
      <c r="J428" s="65"/>
      <c r="K428" s="65"/>
      <c r="L428" s="65"/>
    </row>
    <row r="429" spans="1:12" s="66" customFormat="1" x14ac:dyDescent="0.25">
      <c r="A429" s="49" t="s">
        <v>504</v>
      </c>
      <c r="B429" s="50" t="s">
        <v>161</v>
      </c>
      <c r="C429" s="59"/>
      <c r="D429" s="59"/>
      <c r="E429" s="60"/>
      <c r="F429" s="61"/>
      <c r="G429" s="62"/>
      <c r="H429" s="63"/>
      <c r="I429" s="217"/>
      <c r="J429" s="65"/>
      <c r="K429" s="65"/>
      <c r="L429" s="65"/>
    </row>
    <row r="430" spans="1:12" s="48" customFormat="1" ht="47.25" x14ac:dyDescent="0.25">
      <c r="A430" s="1"/>
      <c r="B430" s="69"/>
      <c r="C430" s="41"/>
      <c r="D430" s="178" t="s">
        <v>87</v>
      </c>
      <c r="E430" s="199" t="s">
        <v>505</v>
      </c>
      <c r="F430" s="72"/>
      <c r="G430" s="218"/>
      <c r="H430" s="54"/>
      <c r="I430" s="191"/>
      <c r="J430" s="47"/>
      <c r="K430" s="47"/>
      <c r="L430" s="65"/>
    </row>
    <row r="431" spans="1:12" s="48" customFormat="1" ht="110.25" x14ac:dyDescent="0.25">
      <c r="A431" s="1"/>
      <c r="B431" s="69"/>
      <c r="C431" s="41"/>
      <c r="D431" s="178" t="s">
        <v>163</v>
      </c>
      <c r="E431" s="199" t="s">
        <v>506</v>
      </c>
      <c r="F431" s="72"/>
      <c r="G431" s="218"/>
      <c r="H431" s="54"/>
      <c r="I431" s="191"/>
      <c r="J431" s="47"/>
      <c r="K431" s="47"/>
      <c r="L431" s="65"/>
    </row>
    <row r="432" spans="1:12" s="48" customFormat="1" ht="47.25" x14ac:dyDescent="0.25">
      <c r="A432" s="1"/>
      <c r="B432" s="69"/>
      <c r="C432" s="41"/>
      <c r="D432" s="178" t="s">
        <v>165</v>
      </c>
      <c r="E432" s="199" t="s">
        <v>507</v>
      </c>
      <c r="F432" s="72"/>
      <c r="G432" s="218"/>
      <c r="H432" s="54"/>
      <c r="I432" s="191"/>
      <c r="J432" s="47"/>
      <c r="K432" s="47"/>
      <c r="L432" s="65"/>
    </row>
    <row r="433" spans="1:12" s="48" customFormat="1" ht="63" x14ac:dyDescent="0.25">
      <c r="A433" s="1"/>
      <c r="B433" s="69"/>
      <c r="C433" s="41"/>
      <c r="D433" s="178" t="s">
        <v>235</v>
      </c>
      <c r="E433" s="199" t="s">
        <v>508</v>
      </c>
      <c r="F433" s="72"/>
      <c r="G433" s="218"/>
      <c r="H433" s="54"/>
      <c r="I433" s="191"/>
      <c r="J433" s="47"/>
      <c r="K433" s="47"/>
      <c r="L433" s="65"/>
    </row>
    <row r="434" spans="1:12" s="48" customFormat="1" ht="47.25" x14ac:dyDescent="0.25">
      <c r="A434" s="1"/>
      <c r="B434" s="69"/>
      <c r="C434" s="41"/>
      <c r="D434" s="178" t="s">
        <v>237</v>
      </c>
      <c r="E434" s="199" t="s">
        <v>509</v>
      </c>
      <c r="F434" s="72"/>
      <c r="G434" s="218"/>
      <c r="H434" s="54"/>
      <c r="I434" s="191"/>
      <c r="J434" s="47"/>
      <c r="K434" s="47"/>
      <c r="L434" s="65"/>
    </row>
    <row r="435" spans="1:12" s="48" customFormat="1" ht="31.5" x14ac:dyDescent="0.25">
      <c r="A435" s="1"/>
      <c r="B435" s="69"/>
      <c r="C435" s="41"/>
      <c r="D435" s="178" t="s">
        <v>239</v>
      </c>
      <c r="E435" s="199" t="s">
        <v>510</v>
      </c>
      <c r="F435" s="72"/>
      <c r="G435" s="218"/>
      <c r="H435" s="54"/>
      <c r="I435" s="191"/>
      <c r="J435" s="47"/>
      <c r="K435" s="47"/>
      <c r="L435" s="65"/>
    </row>
    <row r="436" spans="1:12" s="48" customFormat="1" ht="47.25" x14ac:dyDescent="0.25">
      <c r="A436" s="1"/>
      <c r="B436" s="69"/>
      <c r="C436" s="41"/>
      <c r="D436" s="178" t="s">
        <v>241</v>
      </c>
      <c r="E436" s="199" t="s">
        <v>511</v>
      </c>
      <c r="F436" s="72"/>
      <c r="G436" s="218"/>
      <c r="H436" s="54"/>
      <c r="I436" s="191"/>
      <c r="J436" s="47"/>
      <c r="K436" s="47"/>
      <c r="L436" s="65"/>
    </row>
    <row r="437" spans="1:12" s="48" customFormat="1" ht="63" x14ac:dyDescent="0.25">
      <c r="A437" s="1"/>
      <c r="B437" s="69"/>
      <c r="C437" s="41"/>
      <c r="D437" s="178" t="s">
        <v>243</v>
      </c>
      <c r="E437" s="199" t="s">
        <v>512</v>
      </c>
      <c r="F437" s="72"/>
      <c r="G437" s="218"/>
      <c r="H437" s="54"/>
      <c r="I437" s="191"/>
      <c r="J437" s="47"/>
      <c r="K437" s="47"/>
      <c r="L437" s="65"/>
    </row>
    <row r="438" spans="1:12" s="161" customFormat="1" x14ac:dyDescent="0.25">
      <c r="A438" s="153"/>
      <c r="B438" s="154"/>
      <c r="C438" s="155"/>
      <c r="D438" s="180" t="s">
        <v>513</v>
      </c>
      <c r="E438" s="83" t="s">
        <v>166</v>
      </c>
      <c r="F438" s="156"/>
      <c r="G438" s="157"/>
      <c r="H438" s="158"/>
      <c r="I438" s="159"/>
      <c r="J438" s="160"/>
      <c r="K438" s="160"/>
      <c r="L438" s="239"/>
    </row>
    <row r="439" spans="1:12" s="48" customFormat="1" x14ac:dyDescent="0.25">
      <c r="A439" s="1"/>
      <c r="B439" s="40"/>
      <c r="C439" s="41"/>
      <c r="D439" s="41"/>
      <c r="E439" s="219"/>
      <c r="F439" s="220"/>
      <c r="G439" s="221"/>
      <c r="H439" s="54"/>
      <c r="I439" s="191"/>
      <c r="J439" s="47"/>
      <c r="K439" s="47"/>
      <c r="L439" s="65"/>
    </row>
    <row r="440" spans="1:12" s="66" customFormat="1" x14ac:dyDescent="0.25">
      <c r="A440" s="49" t="s">
        <v>514</v>
      </c>
      <c r="B440" s="50" t="s">
        <v>515</v>
      </c>
      <c r="C440" s="59"/>
      <c r="D440" s="59"/>
      <c r="E440" s="60"/>
      <c r="F440" s="61"/>
      <c r="G440" s="62"/>
      <c r="H440" s="63"/>
      <c r="I440" s="191"/>
      <c r="J440" s="65"/>
      <c r="K440" s="65"/>
      <c r="L440" s="65"/>
    </row>
    <row r="441" spans="1:12" s="48" customFormat="1" ht="30.75" customHeight="1" x14ac:dyDescent="0.25">
      <c r="A441" s="1"/>
      <c r="B441" s="69"/>
      <c r="C441" s="41"/>
      <c r="D441" s="41"/>
      <c r="E441" s="222" t="s">
        <v>516</v>
      </c>
      <c r="F441" s="222"/>
      <c r="G441" s="223"/>
      <c r="H441" s="54"/>
      <c r="I441" s="191"/>
      <c r="J441" s="47"/>
      <c r="K441" s="47"/>
      <c r="L441" s="65"/>
    </row>
    <row r="442" spans="1:12" s="48" customFormat="1" x14ac:dyDescent="0.25">
      <c r="A442" s="1" t="s">
        <v>517</v>
      </c>
      <c r="B442" s="40"/>
      <c r="C442" s="41"/>
      <c r="D442" s="41"/>
      <c r="E442" s="57" t="s">
        <v>173</v>
      </c>
      <c r="F442" s="52"/>
      <c r="G442" s="53"/>
      <c r="H442" s="54" t="s">
        <v>39</v>
      </c>
      <c r="I442" s="191">
        <v>1</v>
      </c>
      <c r="J442" s="47"/>
      <c r="K442" s="47"/>
      <c r="L442" s="65">
        <f t="shared" ref="L442:L505" si="10">I442*(J442+K442)</f>
        <v>0</v>
      </c>
    </row>
    <row r="443" spans="1:12" s="48" customFormat="1" x14ac:dyDescent="0.25">
      <c r="A443" s="1" t="s">
        <v>518</v>
      </c>
      <c r="B443" s="40"/>
      <c r="C443" s="41"/>
      <c r="D443" s="41"/>
      <c r="E443" s="57" t="s">
        <v>16</v>
      </c>
      <c r="F443" s="52"/>
      <c r="G443" s="53"/>
      <c r="H443" s="54" t="s">
        <v>39</v>
      </c>
      <c r="I443" s="191">
        <v>1</v>
      </c>
      <c r="J443" s="47"/>
      <c r="K443" s="47"/>
      <c r="L443" s="65">
        <f t="shared" si="10"/>
        <v>0</v>
      </c>
    </row>
    <row r="444" spans="1:12" s="48" customFormat="1" x14ac:dyDescent="0.25">
      <c r="A444" s="1" t="s">
        <v>519</v>
      </c>
      <c r="B444" s="40"/>
      <c r="C444" s="41"/>
      <c r="D444" s="41"/>
      <c r="E444" s="57" t="s">
        <v>17</v>
      </c>
      <c r="F444" s="52"/>
      <c r="G444" s="53"/>
      <c r="H444" s="54" t="s">
        <v>39</v>
      </c>
      <c r="I444" s="191">
        <v>1</v>
      </c>
      <c r="J444" s="47"/>
      <c r="K444" s="47"/>
      <c r="L444" s="65">
        <f t="shared" si="10"/>
        <v>0</v>
      </c>
    </row>
    <row r="445" spans="1:12" s="48" customFormat="1" x14ac:dyDescent="0.25">
      <c r="A445" s="1" t="s">
        <v>520</v>
      </c>
      <c r="B445" s="40"/>
      <c r="C445" s="41"/>
      <c r="D445" s="41"/>
      <c r="E445" s="57" t="s">
        <v>18</v>
      </c>
      <c r="F445" s="52"/>
      <c r="G445" s="53"/>
      <c r="H445" s="54" t="s">
        <v>39</v>
      </c>
      <c r="I445" s="191">
        <v>1</v>
      </c>
      <c r="J445" s="47"/>
      <c r="K445" s="47"/>
      <c r="L445" s="65">
        <f t="shared" si="10"/>
        <v>0</v>
      </c>
    </row>
    <row r="446" spans="1:12" s="48" customFormat="1" x14ac:dyDescent="0.25">
      <c r="A446" s="1" t="s">
        <v>521</v>
      </c>
      <c r="B446" s="40"/>
      <c r="C446" s="41"/>
      <c r="D446" s="41"/>
      <c r="E446" s="57" t="s">
        <v>19</v>
      </c>
      <c r="F446" s="52"/>
      <c r="G446" s="53"/>
      <c r="H446" s="54" t="s">
        <v>39</v>
      </c>
      <c r="I446" s="191">
        <v>1</v>
      </c>
      <c r="J446" s="47"/>
      <c r="K446" s="47"/>
      <c r="L446" s="65">
        <f t="shared" si="10"/>
        <v>0</v>
      </c>
    </row>
    <row r="447" spans="1:12" s="48" customFormat="1" x14ac:dyDescent="0.25">
      <c r="A447" s="1"/>
      <c r="B447" s="40"/>
      <c r="C447" s="41"/>
      <c r="D447" s="41"/>
      <c r="E447" s="58"/>
      <c r="F447" s="52"/>
      <c r="G447" s="53"/>
      <c r="H447" s="54"/>
      <c r="I447" s="191"/>
      <c r="J447" s="47"/>
      <c r="K447" s="47"/>
      <c r="L447" s="65">
        <f t="shared" si="10"/>
        <v>0</v>
      </c>
    </row>
    <row r="448" spans="1:12" s="66" customFormat="1" x14ac:dyDescent="0.25">
      <c r="A448" s="49" t="s">
        <v>522</v>
      </c>
      <c r="B448" s="50" t="s">
        <v>523</v>
      </c>
      <c r="C448" s="59"/>
      <c r="D448" s="59"/>
      <c r="E448" s="60"/>
      <c r="F448" s="61"/>
      <c r="G448" s="62"/>
      <c r="H448" s="63"/>
      <c r="I448" s="191"/>
      <c r="J448" s="65"/>
      <c r="K448" s="47"/>
      <c r="L448" s="65">
        <f t="shared" si="10"/>
        <v>0</v>
      </c>
    </row>
    <row r="449" spans="1:12" s="48" customFormat="1" x14ac:dyDescent="0.25">
      <c r="A449" s="1" t="s">
        <v>524</v>
      </c>
      <c r="B449" s="40"/>
      <c r="C449" s="41"/>
      <c r="D449" s="41"/>
      <c r="E449" s="57" t="s">
        <v>173</v>
      </c>
      <c r="F449" s="52"/>
      <c r="G449" s="53"/>
      <c r="H449" s="54" t="s">
        <v>25</v>
      </c>
      <c r="I449" s="191">
        <v>1</v>
      </c>
      <c r="J449" s="47"/>
      <c r="K449" s="47"/>
      <c r="L449" s="65">
        <f t="shared" si="10"/>
        <v>0</v>
      </c>
    </row>
    <row r="450" spans="1:12" s="48" customFormat="1" x14ac:dyDescent="0.25">
      <c r="A450" s="1" t="s">
        <v>525</v>
      </c>
      <c r="B450" s="40"/>
      <c r="C450" s="41"/>
      <c r="D450" s="41"/>
      <c r="E450" s="57" t="s">
        <v>16</v>
      </c>
      <c r="F450" s="52"/>
      <c r="G450" s="53"/>
      <c r="H450" s="54" t="s">
        <v>25</v>
      </c>
      <c r="I450" s="191">
        <v>1</v>
      </c>
      <c r="J450" s="47"/>
      <c r="K450" s="47"/>
      <c r="L450" s="65">
        <f t="shared" si="10"/>
        <v>0</v>
      </c>
    </row>
    <row r="451" spans="1:12" s="48" customFormat="1" x14ac:dyDescent="0.25">
      <c r="A451" s="1" t="s">
        <v>526</v>
      </c>
      <c r="B451" s="40"/>
      <c r="C451" s="41"/>
      <c r="D451" s="41"/>
      <c r="E451" s="57" t="s">
        <v>17</v>
      </c>
      <c r="F451" s="52"/>
      <c r="G451" s="53"/>
      <c r="H451" s="54" t="s">
        <v>25</v>
      </c>
      <c r="I451" s="191">
        <v>1</v>
      </c>
      <c r="J451" s="47"/>
      <c r="K451" s="47"/>
      <c r="L451" s="65">
        <f t="shared" si="10"/>
        <v>0</v>
      </c>
    </row>
    <row r="452" spans="1:12" s="48" customFormat="1" x14ac:dyDescent="0.25">
      <c r="A452" s="1" t="s">
        <v>527</v>
      </c>
      <c r="B452" s="40"/>
      <c r="C452" s="41"/>
      <c r="D452" s="41"/>
      <c r="E452" s="57" t="s">
        <v>18</v>
      </c>
      <c r="F452" s="52"/>
      <c r="G452" s="53"/>
      <c r="H452" s="54" t="s">
        <v>25</v>
      </c>
      <c r="I452" s="191">
        <v>1</v>
      </c>
      <c r="J452" s="47"/>
      <c r="K452" s="47"/>
      <c r="L452" s="65">
        <f t="shared" si="10"/>
        <v>0</v>
      </c>
    </row>
    <row r="453" spans="1:12" s="48" customFormat="1" x14ac:dyDescent="0.25">
      <c r="A453" s="1" t="s">
        <v>528</v>
      </c>
      <c r="B453" s="40"/>
      <c r="C453" s="41"/>
      <c r="D453" s="41"/>
      <c r="E453" s="57" t="s">
        <v>19</v>
      </c>
      <c r="F453" s="52"/>
      <c r="G453" s="53"/>
      <c r="H453" s="54" t="s">
        <v>25</v>
      </c>
      <c r="I453" s="191">
        <v>1</v>
      </c>
      <c r="J453" s="47"/>
      <c r="K453" s="47"/>
      <c r="L453" s="65">
        <f t="shared" si="10"/>
        <v>0</v>
      </c>
    </row>
    <row r="454" spans="1:12" s="48" customFormat="1" x14ac:dyDescent="0.25">
      <c r="A454" s="1"/>
      <c r="B454" s="40"/>
      <c r="C454" s="41"/>
      <c r="D454" s="41"/>
      <c r="E454" s="58"/>
      <c r="F454" s="52"/>
      <c r="G454" s="52"/>
      <c r="H454" s="54"/>
      <c r="I454" s="191"/>
      <c r="J454" s="47"/>
      <c r="K454" s="47"/>
      <c r="L454" s="65">
        <f t="shared" si="10"/>
        <v>0</v>
      </c>
    </row>
    <row r="455" spans="1:12" s="66" customFormat="1" x14ac:dyDescent="0.25">
      <c r="A455" s="49" t="s">
        <v>529</v>
      </c>
      <c r="B455" s="50" t="s">
        <v>530</v>
      </c>
      <c r="C455" s="59"/>
      <c r="D455" s="59"/>
      <c r="E455" s="60"/>
      <c r="F455" s="61"/>
      <c r="G455" s="62"/>
      <c r="H455" s="63"/>
      <c r="I455" s="191"/>
      <c r="J455" s="65"/>
      <c r="K455" s="47"/>
      <c r="L455" s="65">
        <f t="shared" si="10"/>
        <v>0</v>
      </c>
    </row>
    <row r="456" spans="1:12" s="48" customFormat="1" x14ac:dyDescent="0.25">
      <c r="A456" s="1"/>
      <c r="B456" s="40"/>
      <c r="C456" s="41"/>
      <c r="D456" s="41"/>
      <c r="E456" s="209" t="s">
        <v>15</v>
      </c>
      <c r="F456" s="52"/>
      <c r="G456" s="53"/>
      <c r="H456" s="54"/>
      <c r="I456" s="191"/>
      <c r="J456" s="47"/>
      <c r="K456" s="47"/>
      <c r="L456" s="65">
        <f t="shared" si="10"/>
        <v>0</v>
      </c>
    </row>
    <row r="457" spans="1:12" s="66" customFormat="1" x14ac:dyDescent="0.25">
      <c r="A457" s="1" t="s">
        <v>531</v>
      </c>
      <c r="B457" s="50"/>
      <c r="C457" s="59"/>
      <c r="D457" s="59"/>
      <c r="E457" s="224" t="s">
        <v>532</v>
      </c>
      <c r="F457" s="225"/>
      <c r="G457" s="226"/>
      <c r="H457" s="54" t="s">
        <v>25</v>
      </c>
      <c r="I457" s="191">
        <f>19*2</f>
        <v>38</v>
      </c>
      <c r="J457" s="65"/>
      <c r="K457" s="47"/>
      <c r="L457" s="65">
        <f t="shared" si="10"/>
        <v>0</v>
      </c>
    </row>
    <row r="458" spans="1:12" s="66" customFormat="1" x14ac:dyDescent="0.25">
      <c r="A458" s="1" t="s">
        <v>533</v>
      </c>
      <c r="B458" s="50"/>
      <c r="C458" s="59"/>
      <c r="D458" s="59"/>
      <c r="E458" s="224" t="s">
        <v>534</v>
      </c>
      <c r="F458" s="225"/>
      <c r="G458" s="226"/>
      <c r="H458" s="54" t="s">
        <v>25</v>
      </c>
      <c r="I458" s="191">
        <v>5</v>
      </c>
      <c r="J458" s="65"/>
      <c r="K458" s="47"/>
      <c r="L458" s="65">
        <f t="shared" si="10"/>
        <v>0</v>
      </c>
    </row>
    <row r="459" spans="1:12" s="48" customFormat="1" x14ac:dyDescent="0.25">
      <c r="A459" s="1"/>
      <c r="B459" s="40"/>
      <c r="C459" s="41"/>
      <c r="D459" s="41"/>
      <c r="E459" s="209" t="s">
        <v>16</v>
      </c>
      <c r="F459" s="52"/>
      <c r="G459" s="53"/>
      <c r="H459" s="54"/>
      <c r="I459" s="191"/>
      <c r="J459" s="47"/>
      <c r="K459" s="47"/>
      <c r="L459" s="65">
        <f t="shared" si="10"/>
        <v>0</v>
      </c>
    </row>
    <row r="460" spans="1:12" s="66" customFormat="1" x14ac:dyDescent="0.25">
      <c r="A460" s="1" t="s">
        <v>535</v>
      </c>
      <c r="B460" s="50"/>
      <c r="C460" s="59"/>
      <c r="D460" s="59"/>
      <c r="E460" s="227" t="s">
        <v>532</v>
      </c>
      <c r="F460" s="228"/>
      <c r="G460" s="229"/>
      <c r="H460" s="54" t="s">
        <v>25</v>
      </c>
      <c r="I460" s="191">
        <v>12</v>
      </c>
      <c r="J460" s="65"/>
      <c r="K460" s="47"/>
      <c r="L460" s="65">
        <f t="shared" si="10"/>
        <v>0</v>
      </c>
    </row>
    <row r="461" spans="1:12" s="66" customFormat="1" x14ac:dyDescent="0.25">
      <c r="A461" s="1" t="s">
        <v>536</v>
      </c>
      <c r="B461" s="50"/>
      <c r="C461" s="59"/>
      <c r="D461" s="59"/>
      <c r="E461" s="230" t="s">
        <v>534</v>
      </c>
      <c r="F461" s="231"/>
      <c r="G461" s="232"/>
      <c r="H461" s="54" t="s">
        <v>25</v>
      </c>
      <c r="I461" s="191">
        <v>1</v>
      </c>
      <c r="J461" s="65"/>
      <c r="K461" s="47"/>
      <c r="L461" s="65">
        <f t="shared" si="10"/>
        <v>0</v>
      </c>
    </row>
    <row r="462" spans="1:12" s="48" customFormat="1" x14ac:dyDescent="0.25">
      <c r="A462" s="1"/>
      <c r="B462" s="40"/>
      <c r="C462" s="41"/>
      <c r="D462" s="41"/>
      <c r="E462" s="209" t="s">
        <v>17</v>
      </c>
      <c r="F462" s="52"/>
      <c r="G462" s="53"/>
      <c r="H462" s="54"/>
      <c r="I462" s="191"/>
      <c r="J462" s="47"/>
      <c r="K462" s="47"/>
      <c r="L462" s="65">
        <f t="shared" si="10"/>
        <v>0</v>
      </c>
    </row>
    <row r="463" spans="1:12" s="66" customFormat="1" x14ac:dyDescent="0.25">
      <c r="A463" s="1" t="s">
        <v>537</v>
      </c>
      <c r="B463" s="50"/>
      <c r="C463" s="59"/>
      <c r="D463" s="59"/>
      <c r="E463" s="224" t="s">
        <v>532</v>
      </c>
      <c r="F463" s="225"/>
      <c r="G463" s="226"/>
      <c r="H463" s="54" t="s">
        <v>25</v>
      </c>
      <c r="I463" s="191">
        <v>27</v>
      </c>
      <c r="J463" s="65"/>
      <c r="K463" s="47"/>
      <c r="L463" s="65">
        <f t="shared" si="10"/>
        <v>0</v>
      </c>
    </row>
    <row r="464" spans="1:12" s="66" customFormat="1" x14ac:dyDescent="0.25">
      <c r="A464" s="1" t="s">
        <v>538</v>
      </c>
      <c r="B464" s="50"/>
      <c r="C464" s="59"/>
      <c r="D464" s="59"/>
      <c r="E464" s="224" t="s">
        <v>534</v>
      </c>
      <c r="F464" s="225"/>
      <c r="G464" s="226"/>
      <c r="H464" s="54" t="s">
        <v>25</v>
      </c>
      <c r="I464" s="191">
        <v>1</v>
      </c>
      <c r="J464" s="65"/>
      <c r="K464" s="47"/>
      <c r="L464" s="65">
        <f t="shared" si="10"/>
        <v>0</v>
      </c>
    </row>
    <row r="465" spans="1:12" s="48" customFormat="1" x14ac:dyDescent="0.25">
      <c r="A465" s="1"/>
      <c r="B465" s="40"/>
      <c r="C465" s="41"/>
      <c r="D465" s="41"/>
      <c r="E465" s="209" t="s">
        <v>18</v>
      </c>
      <c r="F465" s="52"/>
      <c r="G465" s="53"/>
      <c r="H465" s="54"/>
      <c r="I465" s="191"/>
      <c r="J465" s="47"/>
      <c r="K465" s="47"/>
      <c r="L465" s="65">
        <f t="shared" si="10"/>
        <v>0</v>
      </c>
    </row>
    <row r="466" spans="1:12" s="66" customFormat="1" x14ac:dyDescent="0.25">
      <c r="A466" s="1" t="s">
        <v>539</v>
      </c>
      <c r="B466" s="50"/>
      <c r="C466" s="59"/>
      <c r="D466" s="59"/>
      <c r="E466" s="224" t="s">
        <v>532</v>
      </c>
      <c r="F466" s="225"/>
      <c r="G466" s="226"/>
      <c r="H466" s="54" t="s">
        <v>25</v>
      </c>
      <c r="I466" s="191">
        <v>30</v>
      </c>
      <c r="J466" s="65"/>
      <c r="K466" s="47"/>
      <c r="L466" s="65">
        <f t="shared" si="10"/>
        <v>0</v>
      </c>
    </row>
    <row r="467" spans="1:12" s="66" customFormat="1" x14ac:dyDescent="0.25">
      <c r="A467" s="1" t="s">
        <v>540</v>
      </c>
      <c r="B467" s="50"/>
      <c r="C467" s="59"/>
      <c r="D467" s="59"/>
      <c r="E467" s="224" t="s">
        <v>534</v>
      </c>
      <c r="F467" s="225"/>
      <c r="G467" s="226"/>
      <c r="H467" s="54" t="s">
        <v>25</v>
      </c>
      <c r="I467" s="191">
        <v>1</v>
      </c>
      <c r="J467" s="65"/>
      <c r="K467" s="47"/>
      <c r="L467" s="65">
        <f t="shared" si="10"/>
        <v>0</v>
      </c>
    </row>
    <row r="468" spans="1:12" s="48" customFormat="1" x14ac:dyDescent="0.25">
      <c r="A468" s="1"/>
      <c r="B468" s="40"/>
      <c r="C468" s="41"/>
      <c r="D468" s="41"/>
      <c r="E468" s="209" t="s">
        <v>19</v>
      </c>
      <c r="F468" s="52"/>
      <c r="G468" s="53"/>
      <c r="H468" s="54"/>
      <c r="I468" s="191"/>
      <c r="J468" s="47"/>
      <c r="K468" s="47"/>
      <c r="L468" s="65">
        <f t="shared" si="10"/>
        <v>0</v>
      </c>
    </row>
    <row r="469" spans="1:12" s="66" customFormat="1" x14ac:dyDescent="0.25">
      <c r="A469" s="1" t="s">
        <v>541</v>
      </c>
      <c r="B469" s="50"/>
      <c r="C469" s="59"/>
      <c r="D469" s="59"/>
      <c r="E469" s="224" t="s">
        <v>532</v>
      </c>
      <c r="F469" s="225"/>
      <c r="G469" s="226"/>
      <c r="H469" s="54" t="s">
        <v>25</v>
      </c>
      <c r="I469" s="191">
        <v>24</v>
      </c>
      <c r="J469" s="65"/>
      <c r="K469" s="47"/>
      <c r="L469" s="65">
        <f t="shared" si="10"/>
        <v>0</v>
      </c>
    </row>
    <row r="470" spans="1:12" s="66" customFormat="1" x14ac:dyDescent="0.25">
      <c r="A470" s="1" t="s">
        <v>542</v>
      </c>
      <c r="B470" s="50"/>
      <c r="C470" s="59"/>
      <c r="D470" s="59"/>
      <c r="E470" s="224" t="s">
        <v>534</v>
      </c>
      <c r="F470" s="225"/>
      <c r="G470" s="226"/>
      <c r="H470" s="54" t="s">
        <v>25</v>
      </c>
      <c r="I470" s="191">
        <v>2</v>
      </c>
      <c r="J470" s="65"/>
      <c r="K470" s="47"/>
      <c r="L470" s="65">
        <f t="shared" si="10"/>
        <v>0</v>
      </c>
    </row>
    <row r="471" spans="1:12" s="66" customFormat="1" x14ac:dyDescent="0.25">
      <c r="A471" s="49"/>
      <c r="B471" s="50"/>
      <c r="C471" s="59"/>
      <c r="D471" s="59"/>
      <c r="E471" s="220"/>
      <c r="F471" s="220"/>
      <c r="G471" s="221"/>
      <c r="H471" s="54"/>
      <c r="I471" s="191"/>
      <c r="J471" s="65"/>
      <c r="K471" s="47"/>
      <c r="L471" s="65">
        <f t="shared" si="10"/>
        <v>0</v>
      </c>
    </row>
    <row r="472" spans="1:12" s="66" customFormat="1" x14ac:dyDescent="0.25">
      <c r="A472" s="49" t="s">
        <v>543</v>
      </c>
      <c r="B472" s="50" t="s">
        <v>544</v>
      </c>
      <c r="C472" s="59"/>
      <c r="D472" s="59"/>
      <c r="E472" s="60"/>
      <c r="F472" s="61"/>
      <c r="G472" s="62"/>
      <c r="H472" s="63"/>
      <c r="I472" s="191"/>
      <c r="J472" s="65"/>
      <c r="K472" s="47"/>
      <c r="L472" s="65">
        <f t="shared" si="10"/>
        <v>0</v>
      </c>
    </row>
    <row r="473" spans="1:12" s="48" customFormat="1" x14ac:dyDescent="0.25">
      <c r="A473" s="1"/>
      <c r="B473" s="40"/>
      <c r="C473" s="41"/>
      <c r="D473" s="41"/>
      <c r="E473" s="209" t="s">
        <v>545</v>
      </c>
      <c r="F473" s="52"/>
      <c r="G473" s="53"/>
      <c r="H473" s="54"/>
      <c r="I473" s="191"/>
      <c r="J473" s="47"/>
      <c r="K473" s="47"/>
      <c r="L473" s="65">
        <f t="shared" si="10"/>
        <v>0</v>
      </c>
    </row>
    <row r="474" spans="1:12" s="66" customFormat="1" x14ac:dyDescent="0.25">
      <c r="A474" s="1" t="s">
        <v>546</v>
      </c>
      <c r="B474" s="50"/>
      <c r="C474" s="59"/>
      <c r="D474" s="59"/>
      <c r="E474" s="224" t="s">
        <v>547</v>
      </c>
      <c r="F474" s="225"/>
      <c r="G474" s="226"/>
      <c r="H474" s="54" t="s">
        <v>25</v>
      </c>
      <c r="I474" s="191">
        <v>16</v>
      </c>
      <c r="J474" s="65"/>
      <c r="K474" s="47"/>
      <c r="L474" s="65">
        <f t="shared" si="10"/>
        <v>0</v>
      </c>
    </row>
    <row r="475" spans="1:12" s="48" customFormat="1" x14ac:dyDescent="0.25">
      <c r="A475" s="1"/>
      <c r="B475" s="40"/>
      <c r="C475" s="41"/>
      <c r="D475" s="41"/>
      <c r="E475" s="209" t="s">
        <v>16</v>
      </c>
      <c r="F475" s="52"/>
      <c r="G475" s="53"/>
      <c r="H475" s="54"/>
      <c r="I475" s="191"/>
      <c r="J475" s="47"/>
      <c r="K475" s="47"/>
      <c r="L475" s="65">
        <f t="shared" si="10"/>
        <v>0</v>
      </c>
    </row>
    <row r="476" spans="1:12" s="66" customFormat="1" x14ac:dyDescent="0.25">
      <c r="A476" s="1" t="s">
        <v>548</v>
      </c>
      <c r="B476" s="50"/>
      <c r="C476" s="59"/>
      <c r="D476" s="59"/>
      <c r="E476" s="224" t="s">
        <v>549</v>
      </c>
      <c r="F476" s="225"/>
      <c r="G476" s="226"/>
      <c r="H476" s="54" t="s">
        <v>25</v>
      </c>
      <c r="I476" s="191">
        <v>6</v>
      </c>
      <c r="J476" s="65"/>
      <c r="K476" s="47"/>
      <c r="L476" s="65">
        <f t="shared" si="10"/>
        <v>0</v>
      </c>
    </row>
    <row r="477" spans="1:12" s="48" customFormat="1" x14ac:dyDescent="0.25">
      <c r="A477" s="1"/>
      <c r="B477" s="40"/>
      <c r="C477" s="41"/>
      <c r="D477" s="41"/>
      <c r="E477" s="209" t="s">
        <v>17</v>
      </c>
      <c r="F477" s="52"/>
      <c r="G477" s="53"/>
      <c r="H477" s="54"/>
      <c r="I477" s="191"/>
      <c r="J477" s="47"/>
      <c r="K477" s="47"/>
      <c r="L477" s="65">
        <f t="shared" si="10"/>
        <v>0</v>
      </c>
    </row>
    <row r="478" spans="1:12" s="66" customFormat="1" x14ac:dyDescent="0.25">
      <c r="A478" s="1" t="s">
        <v>550</v>
      </c>
      <c r="B478" s="50"/>
      <c r="C478" s="59"/>
      <c r="D478" s="59"/>
      <c r="E478" s="224" t="s">
        <v>551</v>
      </c>
      <c r="F478" s="225"/>
      <c r="G478" s="226"/>
      <c r="H478" s="54" t="s">
        <v>25</v>
      </c>
      <c r="I478" s="191">
        <v>15</v>
      </c>
      <c r="J478" s="65"/>
      <c r="K478" s="47"/>
      <c r="L478" s="65">
        <f t="shared" si="10"/>
        <v>0</v>
      </c>
    </row>
    <row r="479" spans="1:12" s="48" customFormat="1" x14ac:dyDescent="0.25">
      <c r="A479" s="1"/>
      <c r="B479" s="40"/>
      <c r="C479" s="41"/>
      <c r="D479" s="41"/>
      <c r="E479" s="209" t="s">
        <v>18</v>
      </c>
      <c r="F479" s="52"/>
      <c r="G479" s="53"/>
      <c r="H479" s="54"/>
      <c r="I479" s="191"/>
      <c r="J479" s="47"/>
      <c r="K479" s="47"/>
      <c r="L479" s="65">
        <f t="shared" si="10"/>
        <v>0</v>
      </c>
    </row>
    <row r="480" spans="1:12" s="66" customFormat="1" x14ac:dyDescent="0.25">
      <c r="A480" s="1" t="s">
        <v>552</v>
      </c>
      <c r="B480" s="50"/>
      <c r="C480" s="59"/>
      <c r="D480" s="59"/>
      <c r="E480" s="224" t="s">
        <v>553</v>
      </c>
      <c r="F480" s="225"/>
      <c r="G480" s="226"/>
      <c r="H480" s="54" t="s">
        <v>25</v>
      </c>
      <c r="I480" s="191">
        <v>12</v>
      </c>
      <c r="J480" s="65"/>
      <c r="K480" s="47"/>
      <c r="L480" s="65">
        <f t="shared" si="10"/>
        <v>0</v>
      </c>
    </row>
    <row r="481" spans="1:12" s="48" customFormat="1" x14ac:dyDescent="0.25">
      <c r="A481" s="1"/>
      <c r="B481" s="40"/>
      <c r="C481" s="41"/>
      <c r="D481" s="41"/>
      <c r="E481" s="209" t="s">
        <v>19</v>
      </c>
      <c r="F481" s="52"/>
      <c r="G481" s="53"/>
      <c r="H481" s="54"/>
      <c r="I481" s="191"/>
      <c r="J481" s="47"/>
      <c r="K481" s="47"/>
      <c r="L481" s="65">
        <f t="shared" si="10"/>
        <v>0</v>
      </c>
    </row>
    <row r="482" spans="1:12" s="66" customFormat="1" x14ac:dyDescent="0.25">
      <c r="A482" s="1" t="s">
        <v>554</v>
      </c>
      <c r="B482" s="50"/>
      <c r="C482" s="59"/>
      <c r="D482" s="59"/>
      <c r="E482" s="224" t="s">
        <v>547</v>
      </c>
      <c r="F482" s="225"/>
      <c r="G482" s="226"/>
      <c r="H482" s="54" t="s">
        <v>25</v>
      </c>
      <c r="I482" s="191">
        <v>12</v>
      </c>
      <c r="J482" s="65"/>
      <c r="K482" s="47"/>
      <c r="L482" s="65">
        <f t="shared" si="10"/>
        <v>0</v>
      </c>
    </row>
    <row r="483" spans="1:12" s="66" customFormat="1" x14ac:dyDescent="0.25">
      <c r="A483" s="1"/>
      <c r="B483" s="40"/>
      <c r="C483" s="41"/>
      <c r="D483" s="41"/>
      <c r="E483" s="183"/>
      <c r="F483" s="52"/>
      <c r="G483" s="53"/>
      <c r="H483" s="54"/>
      <c r="I483" s="191"/>
      <c r="J483" s="65"/>
      <c r="K483" s="47"/>
      <c r="L483" s="65">
        <f t="shared" si="10"/>
        <v>0</v>
      </c>
    </row>
    <row r="484" spans="1:12" s="48" customFormat="1" x14ac:dyDescent="0.25">
      <c r="A484" s="49" t="s">
        <v>555</v>
      </c>
      <c r="B484" s="50" t="s">
        <v>556</v>
      </c>
      <c r="C484" s="59"/>
      <c r="D484" s="59"/>
      <c r="E484" s="60"/>
      <c r="F484" s="61"/>
      <c r="G484" s="62"/>
      <c r="H484" s="54"/>
      <c r="I484" s="191"/>
      <c r="J484" s="65"/>
      <c r="K484" s="47"/>
      <c r="L484" s="65">
        <f t="shared" si="10"/>
        <v>0</v>
      </c>
    </row>
    <row r="485" spans="1:12" s="48" customFormat="1" x14ac:dyDescent="0.25">
      <c r="A485" s="1"/>
      <c r="B485" s="40"/>
      <c r="C485" s="41"/>
      <c r="D485" s="41"/>
      <c r="E485" s="209" t="s">
        <v>173</v>
      </c>
      <c r="F485" s="52"/>
      <c r="G485" s="53"/>
      <c r="H485" s="54"/>
      <c r="I485" s="191"/>
      <c r="J485" s="47"/>
      <c r="K485" s="47"/>
      <c r="L485" s="65">
        <f t="shared" si="10"/>
        <v>0</v>
      </c>
    </row>
    <row r="486" spans="1:12" s="48" customFormat="1" x14ac:dyDescent="0.25">
      <c r="A486" s="1" t="s">
        <v>557</v>
      </c>
      <c r="B486" s="40"/>
      <c r="C486" s="41"/>
      <c r="D486" s="41"/>
      <c r="E486" s="233" t="s">
        <v>558</v>
      </c>
      <c r="F486" s="52"/>
      <c r="G486" s="53"/>
      <c r="H486" s="54" t="s">
        <v>25</v>
      </c>
      <c r="I486" s="191">
        <v>8</v>
      </c>
      <c r="J486" s="47"/>
      <c r="K486" s="47"/>
      <c r="L486" s="65">
        <f t="shared" si="10"/>
        <v>0</v>
      </c>
    </row>
    <row r="487" spans="1:12" s="48" customFormat="1" x14ac:dyDescent="0.25">
      <c r="A487" s="1" t="s">
        <v>559</v>
      </c>
      <c r="B487" s="40"/>
      <c r="C487" s="41"/>
      <c r="D487" s="41"/>
      <c r="E487" s="233" t="s">
        <v>560</v>
      </c>
      <c r="F487" s="52"/>
      <c r="G487" s="53"/>
      <c r="H487" s="54" t="s">
        <v>25</v>
      </c>
      <c r="I487" s="191">
        <v>8</v>
      </c>
      <c r="J487" s="47"/>
      <c r="K487" s="47"/>
      <c r="L487" s="65">
        <f t="shared" si="10"/>
        <v>0</v>
      </c>
    </row>
    <row r="488" spans="1:12" s="48" customFormat="1" x14ac:dyDescent="0.25">
      <c r="A488" s="1"/>
      <c r="B488" s="40"/>
      <c r="C488" s="41"/>
      <c r="D488" s="41"/>
      <c r="E488" s="209" t="s">
        <v>16</v>
      </c>
      <c r="F488" s="52"/>
      <c r="G488" s="53"/>
      <c r="H488" s="54"/>
      <c r="I488" s="191"/>
      <c r="J488" s="47"/>
      <c r="K488" s="47"/>
      <c r="L488" s="65">
        <f t="shared" si="10"/>
        <v>0</v>
      </c>
    </row>
    <row r="489" spans="1:12" s="48" customFormat="1" x14ac:dyDescent="0.25">
      <c r="A489" s="1" t="s">
        <v>561</v>
      </c>
      <c r="B489" s="40"/>
      <c r="C489" s="41"/>
      <c r="D489" s="41"/>
      <c r="E489" s="233" t="s">
        <v>562</v>
      </c>
      <c r="F489" s="52"/>
      <c r="G489" s="53"/>
      <c r="H489" s="54" t="s">
        <v>25</v>
      </c>
      <c r="I489" s="191">
        <v>6</v>
      </c>
      <c r="J489" s="47"/>
      <c r="K489" s="47"/>
      <c r="L489" s="65">
        <f t="shared" si="10"/>
        <v>0</v>
      </c>
    </row>
    <row r="490" spans="1:12" s="48" customFormat="1" x14ac:dyDescent="0.25">
      <c r="A490" s="1" t="s">
        <v>563</v>
      </c>
      <c r="B490" s="40"/>
      <c r="C490" s="41"/>
      <c r="D490" s="41"/>
      <c r="E490" s="233" t="s">
        <v>560</v>
      </c>
      <c r="F490" s="52"/>
      <c r="G490" s="53"/>
      <c r="H490" s="54" t="s">
        <v>25</v>
      </c>
      <c r="I490" s="191">
        <v>1</v>
      </c>
      <c r="J490" s="47"/>
      <c r="K490" s="47"/>
      <c r="L490" s="65">
        <f t="shared" si="10"/>
        <v>0</v>
      </c>
    </row>
    <row r="491" spans="1:12" s="48" customFormat="1" x14ac:dyDescent="0.25">
      <c r="A491" s="1"/>
      <c r="B491" s="40"/>
      <c r="C491" s="41"/>
      <c r="D491" s="41"/>
      <c r="E491" s="209" t="s">
        <v>17</v>
      </c>
      <c r="F491" s="52"/>
      <c r="G491" s="53"/>
      <c r="H491" s="54"/>
      <c r="I491" s="191"/>
      <c r="J491" s="47"/>
      <c r="K491" s="47"/>
      <c r="L491" s="65">
        <f t="shared" si="10"/>
        <v>0</v>
      </c>
    </row>
    <row r="492" spans="1:12" s="48" customFormat="1" x14ac:dyDescent="0.25">
      <c r="A492" s="1" t="s">
        <v>564</v>
      </c>
      <c r="B492" s="40"/>
      <c r="C492" s="41"/>
      <c r="D492" s="41"/>
      <c r="E492" s="233" t="s">
        <v>558</v>
      </c>
      <c r="F492" s="52"/>
      <c r="G492" s="53"/>
      <c r="H492" s="54" t="s">
        <v>25</v>
      </c>
      <c r="I492" s="191">
        <v>1</v>
      </c>
      <c r="J492" s="47"/>
      <c r="K492" s="47"/>
      <c r="L492" s="65">
        <f t="shared" si="10"/>
        <v>0</v>
      </c>
    </row>
    <row r="493" spans="1:12" s="48" customFormat="1" x14ac:dyDescent="0.25">
      <c r="A493" s="1" t="s">
        <v>565</v>
      </c>
      <c r="B493" s="40"/>
      <c r="C493" s="41"/>
      <c r="D493" s="41"/>
      <c r="E493" s="233" t="s">
        <v>560</v>
      </c>
      <c r="F493" s="52"/>
      <c r="G493" s="53"/>
      <c r="H493" s="54" t="s">
        <v>25</v>
      </c>
      <c r="I493" s="191">
        <v>1</v>
      </c>
      <c r="J493" s="47"/>
      <c r="K493" s="47"/>
      <c r="L493" s="65">
        <f t="shared" si="10"/>
        <v>0</v>
      </c>
    </row>
    <row r="494" spans="1:12" s="48" customFormat="1" x14ac:dyDescent="0.25">
      <c r="A494" s="1" t="s">
        <v>566</v>
      </c>
      <c r="B494" s="40"/>
      <c r="C494" s="41"/>
      <c r="D494" s="41"/>
      <c r="E494" s="233" t="s">
        <v>567</v>
      </c>
      <c r="F494" s="52"/>
      <c r="G494" s="53"/>
      <c r="H494" s="54" t="s">
        <v>25</v>
      </c>
      <c r="I494" s="191">
        <v>1</v>
      </c>
      <c r="J494" s="47"/>
      <c r="K494" s="47"/>
      <c r="L494" s="65">
        <f t="shared" si="10"/>
        <v>0</v>
      </c>
    </row>
    <row r="495" spans="1:12" s="48" customFormat="1" x14ac:dyDescent="0.25">
      <c r="A495" s="1"/>
      <c r="B495" s="40"/>
      <c r="C495" s="41"/>
      <c r="D495" s="41"/>
      <c r="E495" s="209" t="s">
        <v>18</v>
      </c>
      <c r="F495" s="52"/>
      <c r="G495" s="53"/>
      <c r="H495" s="54"/>
      <c r="I495" s="191"/>
      <c r="J495" s="47"/>
      <c r="K495" s="47"/>
      <c r="L495" s="65">
        <f t="shared" si="10"/>
        <v>0</v>
      </c>
    </row>
    <row r="496" spans="1:12" s="48" customFormat="1" x14ac:dyDescent="0.25">
      <c r="A496" s="1" t="s">
        <v>568</v>
      </c>
      <c r="B496" s="40"/>
      <c r="C496" s="41"/>
      <c r="D496" s="41"/>
      <c r="E496" s="233" t="s">
        <v>558</v>
      </c>
      <c r="F496" s="52"/>
      <c r="G496" s="53"/>
      <c r="H496" s="54" t="s">
        <v>25</v>
      </c>
      <c r="I496" s="191">
        <v>1</v>
      </c>
      <c r="J496" s="47"/>
      <c r="K496" s="47"/>
      <c r="L496" s="65">
        <f t="shared" si="10"/>
        <v>0</v>
      </c>
    </row>
    <row r="497" spans="1:12" s="48" customFormat="1" x14ac:dyDescent="0.25">
      <c r="A497" s="1" t="s">
        <v>569</v>
      </c>
      <c r="B497" s="40"/>
      <c r="C497" s="41"/>
      <c r="D497" s="41"/>
      <c r="E497" s="233" t="s">
        <v>560</v>
      </c>
      <c r="F497" s="52"/>
      <c r="G497" s="53"/>
      <c r="H497" s="54" t="s">
        <v>25</v>
      </c>
      <c r="I497" s="191">
        <v>1</v>
      </c>
      <c r="J497" s="47"/>
      <c r="K497" s="47"/>
      <c r="L497" s="65">
        <f t="shared" si="10"/>
        <v>0</v>
      </c>
    </row>
    <row r="498" spans="1:12" s="48" customFormat="1" x14ac:dyDescent="0.25">
      <c r="A498" s="1" t="s">
        <v>570</v>
      </c>
      <c r="B498" s="40"/>
      <c r="C498" s="41"/>
      <c r="D498" s="41"/>
      <c r="E498" s="233" t="s">
        <v>571</v>
      </c>
      <c r="F498" s="52"/>
      <c r="G498" s="53"/>
      <c r="H498" s="54" t="s">
        <v>25</v>
      </c>
      <c r="I498" s="191">
        <v>6</v>
      </c>
      <c r="J498" s="47"/>
      <c r="K498" s="47"/>
      <c r="L498" s="65">
        <f t="shared" si="10"/>
        <v>0</v>
      </c>
    </row>
    <row r="499" spans="1:12" s="48" customFormat="1" x14ac:dyDescent="0.25">
      <c r="A499" s="1"/>
      <c r="B499" s="40"/>
      <c r="C499" s="41"/>
      <c r="D499" s="41"/>
      <c r="E499" s="209" t="s">
        <v>19</v>
      </c>
      <c r="F499" s="52"/>
      <c r="G499" s="53"/>
      <c r="H499" s="54"/>
      <c r="I499" s="191"/>
      <c r="J499" s="47"/>
      <c r="K499" s="47"/>
      <c r="L499" s="65">
        <f t="shared" si="10"/>
        <v>0</v>
      </c>
    </row>
    <row r="500" spans="1:12" s="48" customFormat="1" x14ac:dyDescent="0.25">
      <c r="A500" s="1" t="s">
        <v>572</v>
      </c>
      <c r="B500" s="40"/>
      <c r="C500" s="41"/>
      <c r="D500" s="41"/>
      <c r="E500" s="233" t="s">
        <v>562</v>
      </c>
      <c r="F500" s="52"/>
      <c r="G500" s="53"/>
      <c r="H500" s="54" t="s">
        <v>25</v>
      </c>
      <c r="I500" s="191">
        <v>1</v>
      </c>
      <c r="J500" s="47"/>
      <c r="K500" s="47"/>
      <c r="L500" s="65">
        <f t="shared" si="10"/>
        <v>0</v>
      </c>
    </row>
    <row r="501" spans="1:12" s="48" customFormat="1" x14ac:dyDescent="0.25">
      <c r="A501" s="1" t="s">
        <v>573</v>
      </c>
      <c r="B501" s="40"/>
      <c r="C501" s="41"/>
      <c r="D501" s="41"/>
      <c r="E501" s="233" t="s">
        <v>560</v>
      </c>
      <c r="F501" s="52"/>
      <c r="G501" s="53"/>
      <c r="H501" s="54" t="s">
        <v>25</v>
      </c>
      <c r="I501" s="191">
        <v>1</v>
      </c>
      <c r="J501" s="47"/>
      <c r="K501" s="47"/>
      <c r="L501" s="65">
        <f t="shared" si="10"/>
        <v>0</v>
      </c>
    </row>
    <row r="502" spans="1:12" s="48" customFormat="1" x14ac:dyDescent="0.25">
      <c r="A502" s="1"/>
      <c r="B502" s="40"/>
      <c r="C502" s="41"/>
      <c r="D502" s="41"/>
      <c r="E502" s="68"/>
      <c r="F502" s="52"/>
      <c r="G502" s="53"/>
      <c r="H502" s="54"/>
      <c r="I502" s="191"/>
      <c r="J502" s="47"/>
      <c r="K502" s="47"/>
      <c r="L502" s="65">
        <f t="shared" si="10"/>
        <v>0</v>
      </c>
    </row>
    <row r="503" spans="1:12" s="48" customFormat="1" x14ac:dyDescent="0.25">
      <c r="A503" s="49" t="s">
        <v>574</v>
      </c>
      <c r="B503" s="50" t="s">
        <v>575</v>
      </c>
      <c r="C503" s="59"/>
      <c r="D503" s="59"/>
      <c r="E503" s="60"/>
      <c r="F503" s="61"/>
      <c r="G503" s="62"/>
      <c r="H503" s="54"/>
      <c r="I503" s="191"/>
      <c r="J503" s="47"/>
      <c r="K503" s="47"/>
      <c r="L503" s="65">
        <f t="shared" si="10"/>
        <v>0</v>
      </c>
    </row>
    <row r="504" spans="1:12" s="48" customFormat="1" x14ac:dyDescent="0.25">
      <c r="A504" s="1"/>
      <c r="B504" s="40"/>
      <c r="C504" s="41"/>
      <c r="D504" s="41"/>
      <c r="E504" s="209" t="s">
        <v>173</v>
      </c>
      <c r="F504" s="52"/>
      <c r="G504" s="53"/>
      <c r="H504" s="54"/>
      <c r="I504" s="191"/>
      <c r="J504" s="47"/>
      <c r="K504" s="47"/>
      <c r="L504" s="65">
        <f t="shared" si="10"/>
        <v>0</v>
      </c>
    </row>
    <row r="505" spans="1:12" s="48" customFormat="1" x14ac:dyDescent="0.25">
      <c r="A505" s="1" t="s">
        <v>576</v>
      </c>
      <c r="B505" s="40"/>
      <c r="C505" s="41"/>
      <c r="D505" s="41"/>
      <c r="E505" s="234" t="s">
        <v>577</v>
      </c>
      <c r="F505" s="52"/>
      <c r="G505" s="53"/>
      <c r="H505" s="54" t="s">
        <v>25</v>
      </c>
      <c r="I505" s="191">
        <v>8</v>
      </c>
      <c r="J505" s="47"/>
      <c r="K505" s="47"/>
      <c r="L505" s="65">
        <f t="shared" si="10"/>
        <v>0</v>
      </c>
    </row>
    <row r="506" spans="1:12" s="48" customFormat="1" x14ac:dyDescent="0.25">
      <c r="A506" s="1" t="s">
        <v>578</v>
      </c>
      <c r="B506" s="40"/>
      <c r="C506" s="41"/>
      <c r="D506" s="41"/>
      <c r="E506" s="234" t="s">
        <v>579</v>
      </c>
      <c r="F506" s="52"/>
      <c r="G506" s="53"/>
      <c r="H506" s="54" t="s">
        <v>25</v>
      </c>
      <c r="I506" s="191">
        <v>12</v>
      </c>
      <c r="J506" s="47"/>
      <c r="K506" s="47"/>
      <c r="L506" s="65">
        <f t="shared" ref="L506:L556" si="11">I506*(J506+K506)</f>
        <v>0</v>
      </c>
    </row>
    <row r="507" spans="1:12" s="48" customFormat="1" ht="31.5" x14ac:dyDescent="0.25">
      <c r="A507" s="1" t="s">
        <v>580</v>
      </c>
      <c r="B507" s="40"/>
      <c r="C507" s="41"/>
      <c r="D507" s="41"/>
      <c r="E507" s="234" t="s">
        <v>581</v>
      </c>
      <c r="F507" s="52"/>
      <c r="G507" s="53"/>
      <c r="H507" s="54" t="s">
        <v>25</v>
      </c>
      <c r="I507" s="191">
        <v>5</v>
      </c>
      <c r="J507" s="47"/>
      <c r="K507" s="47"/>
      <c r="L507" s="65">
        <f t="shared" si="11"/>
        <v>0</v>
      </c>
    </row>
    <row r="508" spans="1:12" s="48" customFormat="1" x14ac:dyDescent="0.25">
      <c r="A508" s="1" t="s">
        <v>582</v>
      </c>
      <c r="B508" s="40"/>
      <c r="C508" s="41"/>
      <c r="D508" s="41"/>
      <c r="E508" s="234" t="s">
        <v>583</v>
      </c>
      <c r="F508" s="52"/>
      <c r="G508" s="53"/>
      <c r="H508" s="54" t="s">
        <v>25</v>
      </c>
      <c r="I508" s="191">
        <v>4</v>
      </c>
      <c r="J508" s="47"/>
      <c r="K508" s="47"/>
      <c r="L508" s="65">
        <f t="shared" si="11"/>
        <v>0</v>
      </c>
    </row>
    <row r="509" spans="1:12" s="48" customFormat="1" x14ac:dyDescent="0.25">
      <c r="A509" s="1"/>
      <c r="B509" s="40"/>
      <c r="C509" s="41"/>
      <c r="D509" s="41"/>
      <c r="E509" s="209" t="s">
        <v>16</v>
      </c>
      <c r="F509" s="52"/>
      <c r="G509" s="53"/>
      <c r="H509" s="54"/>
      <c r="I509" s="191"/>
      <c r="J509" s="47"/>
      <c r="K509" s="47"/>
      <c r="L509" s="65">
        <f t="shared" si="11"/>
        <v>0</v>
      </c>
    </row>
    <row r="510" spans="1:12" s="48" customFormat="1" x14ac:dyDescent="0.25">
      <c r="A510" s="1" t="s">
        <v>584</v>
      </c>
      <c r="B510" s="40"/>
      <c r="C510" s="41"/>
      <c r="D510" s="41"/>
      <c r="E510" s="234" t="s">
        <v>579</v>
      </c>
      <c r="F510" s="52"/>
      <c r="G510" s="53"/>
      <c r="H510" s="54" t="s">
        <v>25</v>
      </c>
      <c r="I510" s="191">
        <v>37</v>
      </c>
      <c r="J510" s="47"/>
      <c r="K510" s="47"/>
      <c r="L510" s="65">
        <f t="shared" si="11"/>
        <v>0</v>
      </c>
    </row>
    <row r="511" spans="1:12" s="48" customFormat="1" x14ac:dyDescent="0.25">
      <c r="A511" s="1" t="s">
        <v>585</v>
      </c>
      <c r="B511" s="40"/>
      <c r="C511" s="41"/>
      <c r="D511" s="41"/>
      <c r="E511" s="234" t="s">
        <v>583</v>
      </c>
      <c r="F511" s="52"/>
      <c r="G511" s="53"/>
      <c r="H511" s="54" t="s">
        <v>25</v>
      </c>
      <c r="I511" s="191">
        <v>2</v>
      </c>
      <c r="J511" s="47"/>
      <c r="K511" s="47"/>
      <c r="L511" s="65">
        <f t="shared" si="11"/>
        <v>0</v>
      </c>
    </row>
    <row r="512" spans="1:12" s="48" customFormat="1" x14ac:dyDescent="0.25">
      <c r="A512" s="1"/>
      <c r="B512" s="40"/>
      <c r="C512" s="41"/>
      <c r="D512" s="41"/>
      <c r="E512" s="209" t="s">
        <v>17</v>
      </c>
      <c r="F512" s="52"/>
      <c r="G512" s="53"/>
      <c r="H512" s="54"/>
      <c r="I512" s="191"/>
      <c r="J512" s="47"/>
      <c r="K512" s="47"/>
      <c r="L512" s="65">
        <f t="shared" si="11"/>
        <v>0</v>
      </c>
    </row>
    <row r="513" spans="1:12" s="48" customFormat="1" x14ac:dyDescent="0.25">
      <c r="A513" s="1" t="s">
        <v>586</v>
      </c>
      <c r="B513" s="40"/>
      <c r="C513" s="41"/>
      <c r="D513" s="41"/>
      <c r="E513" s="234" t="s">
        <v>577</v>
      </c>
      <c r="F513" s="52"/>
      <c r="G513" s="53"/>
      <c r="H513" s="54" t="s">
        <v>25</v>
      </c>
      <c r="I513" s="191">
        <v>2</v>
      </c>
      <c r="J513" s="47"/>
      <c r="K513" s="47"/>
      <c r="L513" s="65">
        <f t="shared" si="11"/>
        <v>0</v>
      </c>
    </row>
    <row r="514" spans="1:12" s="48" customFormat="1" x14ac:dyDescent="0.25">
      <c r="A514" s="1" t="s">
        <v>587</v>
      </c>
      <c r="B514" s="40"/>
      <c r="C514" s="41"/>
      <c r="D514" s="41"/>
      <c r="E514" s="234" t="s">
        <v>579</v>
      </c>
      <c r="F514" s="52"/>
      <c r="G514" s="53"/>
      <c r="H514" s="54" t="s">
        <v>25</v>
      </c>
      <c r="I514" s="191">
        <v>6</v>
      </c>
      <c r="J514" s="47"/>
      <c r="K514" s="47"/>
      <c r="L514" s="65">
        <f t="shared" si="11"/>
        <v>0</v>
      </c>
    </row>
    <row r="515" spans="1:12" s="48" customFormat="1" ht="31.5" x14ac:dyDescent="0.25">
      <c r="A515" s="1" t="s">
        <v>588</v>
      </c>
      <c r="B515" s="40"/>
      <c r="C515" s="41"/>
      <c r="D515" s="41"/>
      <c r="E515" s="234" t="s">
        <v>581</v>
      </c>
      <c r="F515" s="52"/>
      <c r="G515" s="53"/>
      <c r="H515" s="54" t="s">
        <v>25</v>
      </c>
      <c r="I515" s="191">
        <v>15</v>
      </c>
      <c r="J515" s="47"/>
      <c r="K515" s="47"/>
      <c r="L515" s="65">
        <f t="shared" si="11"/>
        <v>0</v>
      </c>
    </row>
    <row r="516" spans="1:12" s="48" customFormat="1" x14ac:dyDescent="0.25">
      <c r="A516" s="1" t="s">
        <v>589</v>
      </c>
      <c r="B516" s="40"/>
      <c r="C516" s="41"/>
      <c r="D516" s="41"/>
      <c r="E516" s="234" t="s">
        <v>583</v>
      </c>
      <c r="F516" s="52"/>
      <c r="G516" s="53"/>
      <c r="H516" s="54" t="s">
        <v>25</v>
      </c>
      <c r="I516" s="191">
        <v>5</v>
      </c>
      <c r="J516" s="47"/>
      <c r="K516" s="47"/>
      <c r="L516" s="65">
        <f t="shared" si="11"/>
        <v>0</v>
      </c>
    </row>
    <row r="517" spans="1:12" s="48" customFormat="1" x14ac:dyDescent="0.25">
      <c r="A517" s="1"/>
      <c r="B517" s="40"/>
      <c r="C517" s="41"/>
      <c r="D517" s="41"/>
      <c r="E517" s="209" t="s">
        <v>18</v>
      </c>
      <c r="F517" s="52"/>
      <c r="G517" s="53"/>
      <c r="H517" s="54"/>
      <c r="I517" s="191"/>
      <c r="J517" s="47"/>
      <c r="K517" s="47"/>
      <c r="L517" s="65">
        <f t="shared" si="11"/>
        <v>0</v>
      </c>
    </row>
    <row r="518" spans="1:12" s="48" customFormat="1" x14ac:dyDescent="0.25">
      <c r="A518" s="1" t="s">
        <v>590</v>
      </c>
      <c r="B518" s="40"/>
      <c r="C518" s="41"/>
      <c r="D518" s="41"/>
      <c r="E518" s="234" t="s">
        <v>577</v>
      </c>
      <c r="F518" s="52"/>
      <c r="G518" s="53"/>
      <c r="H518" s="54" t="s">
        <v>25</v>
      </c>
      <c r="I518" s="191">
        <v>5</v>
      </c>
      <c r="J518" s="47"/>
      <c r="K518" s="47"/>
      <c r="L518" s="65">
        <f t="shared" si="11"/>
        <v>0</v>
      </c>
    </row>
    <row r="519" spans="1:12" s="48" customFormat="1" x14ac:dyDescent="0.25">
      <c r="A519" s="1" t="s">
        <v>591</v>
      </c>
      <c r="B519" s="40"/>
      <c r="C519" s="41"/>
      <c r="D519" s="41"/>
      <c r="E519" s="234" t="s">
        <v>579</v>
      </c>
      <c r="F519" s="52"/>
      <c r="G519" s="53"/>
      <c r="H519" s="54" t="s">
        <v>25</v>
      </c>
      <c r="I519" s="191">
        <v>9</v>
      </c>
      <c r="J519" s="47"/>
      <c r="K519" s="47"/>
      <c r="L519" s="65">
        <f t="shared" si="11"/>
        <v>0</v>
      </c>
    </row>
    <row r="520" spans="1:12" s="48" customFormat="1" ht="31.5" x14ac:dyDescent="0.25">
      <c r="A520" s="1" t="s">
        <v>592</v>
      </c>
      <c r="B520" s="40"/>
      <c r="C520" s="41"/>
      <c r="D520" s="41"/>
      <c r="E520" s="234" t="s">
        <v>581</v>
      </c>
      <c r="F520" s="52"/>
      <c r="G520" s="53"/>
      <c r="H520" s="54" t="s">
        <v>25</v>
      </c>
      <c r="I520" s="191">
        <v>15</v>
      </c>
      <c r="J520" s="47"/>
      <c r="K520" s="47"/>
      <c r="L520" s="65">
        <f t="shared" si="11"/>
        <v>0</v>
      </c>
    </row>
    <row r="521" spans="1:12" s="48" customFormat="1" x14ac:dyDescent="0.25">
      <c r="A521" s="1" t="s">
        <v>593</v>
      </c>
      <c r="B521" s="40"/>
      <c r="C521" s="41"/>
      <c r="D521" s="41"/>
      <c r="E521" s="234" t="s">
        <v>583</v>
      </c>
      <c r="F521" s="52"/>
      <c r="G521" s="53"/>
      <c r="H521" s="54" t="s">
        <v>25</v>
      </c>
      <c r="I521" s="191">
        <v>6</v>
      </c>
      <c r="J521" s="47"/>
      <c r="K521" s="47"/>
      <c r="L521" s="65">
        <f t="shared" si="11"/>
        <v>0</v>
      </c>
    </row>
    <row r="522" spans="1:12" s="48" customFormat="1" x14ac:dyDescent="0.25">
      <c r="A522" s="1"/>
      <c r="B522" s="40"/>
      <c r="C522" s="41"/>
      <c r="D522" s="41"/>
      <c r="E522" s="209" t="s">
        <v>19</v>
      </c>
      <c r="F522" s="52"/>
      <c r="G522" s="53"/>
      <c r="H522" s="54"/>
      <c r="I522" s="191"/>
      <c r="J522" s="47"/>
      <c r="K522" s="47"/>
      <c r="L522" s="65">
        <f t="shared" si="11"/>
        <v>0</v>
      </c>
    </row>
    <row r="523" spans="1:12" s="48" customFormat="1" x14ac:dyDescent="0.25">
      <c r="A523" s="1" t="s">
        <v>594</v>
      </c>
      <c r="B523" s="40"/>
      <c r="C523" s="41"/>
      <c r="D523" s="41"/>
      <c r="E523" s="234" t="s">
        <v>577</v>
      </c>
      <c r="F523" s="52"/>
      <c r="G523" s="53"/>
      <c r="H523" s="54" t="s">
        <v>25</v>
      </c>
      <c r="I523" s="191">
        <v>1</v>
      </c>
      <c r="J523" s="47"/>
      <c r="K523" s="47"/>
      <c r="L523" s="65">
        <f t="shared" si="11"/>
        <v>0</v>
      </c>
    </row>
    <row r="524" spans="1:12" s="48" customFormat="1" x14ac:dyDescent="0.25">
      <c r="A524" s="1" t="s">
        <v>595</v>
      </c>
      <c r="B524" s="40"/>
      <c r="C524" s="41"/>
      <c r="D524" s="41"/>
      <c r="E524" s="234" t="s">
        <v>579</v>
      </c>
      <c r="F524" s="52"/>
      <c r="G524" s="53"/>
      <c r="H524" s="54" t="s">
        <v>25</v>
      </c>
      <c r="I524" s="191">
        <v>7</v>
      </c>
      <c r="J524" s="47"/>
      <c r="K524" s="47"/>
      <c r="L524" s="65">
        <f t="shared" si="11"/>
        <v>0</v>
      </c>
    </row>
    <row r="525" spans="1:12" s="48" customFormat="1" ht="31.5" x14ac:dyDescent="0.25">
      <c r="A525" s="1" t="s">
        <v>596</v>
      </c>
      <c r="B525" s="40"/>
      <c r="C525" s="41"/>
      <c r="D525" s="41"/>
      <c r="E525" s="234" t="s">
        <v>581</v>
      </c>
      <c r="F525" s="52"/>
      <c r="G525" s="53"/>
      <c r="H525" s="54" t="s">
        <v>25</v>
      </c>
      <c r="I525" s="191">
        <v>15</v>
      </c>
      <c r="J525" s="47"/>
      <c r="K525" s="47"/>
      <c r="L525" s="65">
        <f t="shared" si="11"/>
        <v>0</v>
      </c>
    </row>
    <row r="526" spans="1:12" s="48" customFormat="1" x14ac:dyDescent="0.25">
      <c r="A526" s="1" t="s">
        <v>597</v>
      </c>
      <c r="B526" s="40"/>
      <c r="C526" s="41"/>
      <c r="D526" s="41"/>
      <c r="E526" s="234" t="s">
        <v>583</v>
      </c>
      <c r="F526" s="52"/>
      <c r="G526" s="53"/>
      <c r="H526" s="54" t="s">
        <v>25</v>
      </c>
      <c r="I526" s="191">
        <v>4</v>
      </c>
      <c r="J526" s="47"/>
      <c r="K526" s="47"/>
      <c r="L526" s="65">
        <f t="shared" si="11"/>
        <v>0</v>
      </c>
    </row>
    <row r="527" spans="1:12" s="48" customFormat="1" x14ac:dyDescent="0.25">
      <c r="A527" s="49"/>
      <c r="B527" s="50"/>
      <c r="C527" s="59"/>
      <c r="D527" s="59"/>
      <c r="E527" s="68"/>
      <c r="F527" s="61"/>
      <c r="G527" s="62"/>
      <c r="H527" s="54"/>
      <c r="I527" s="191"/>
      <c r="J527" s="47"/>
      <c r="K527" s="47"/>
      <c r="L527" s="65">
        <f t="shared" si="11"/>
        <v>0</v>
      </c>
    </row>
    <row r="528" spans="1:12" s="240" customFormat="1" x14ac:dyDescent="0.25">
      <c r="A528" s="49" t="s">
        <v>598</v>
      </c>
      <c r="B528" s="50" t="s">
        <v>599</v>
      </c>
      <c r="C528" s="235"/>
      <c r="D528" s="235"/>
      <c r="E528" s="60"/>
      <c r="F528" s="236"/>
      <c r="G528" s="237"/>
      <c r="H528" s="238"/>
      <c r="I528" s="191"/>
      <c r="J528" s="239"/>
      <c r="K528" s="47"/>
      <c r="L528" s="65">
        <f t="shared" si="11"/>
        <v>0</v>
      </c>
    </row>
    <row r="529" spans="1:12" s="48" customFormat="1" x14ac:dyDescent="0.25">
      <c r="A529" s="1"/>
      <c r="B529" s="40"/>
      <c r="C529" s="41"/>
      <c r="D529" s="41"/>
      <c r="E529" s="209" t="s">
        <v>15</v>
      </c>
      <c r="F529" s="52"/>
      <c r="G529" s="53"/>
      <c r="H529" s="54"/>
      <c r="I529" s="191"/>
      <c r="J529" s="47"/>
      <c r="K529" s="47"/>
      <c r="L529" s="65">
        <f t="shared" si="11"/>
        <v>0</v>
      </c>
    </row>
    <row r="530" spans="1:12" s="240" customFormat="1" ht="31.5" x14ac:dyDescent="0.25">
      <c r="A530" s="1" t="s">
        <v>600</v>
      </c>
      <c r="B530" s="50"/>
      <c r="C530" s="235"/>
      <c r="D530" s="235"/>
      <c r="E530" s="234" t="s">
        <v>601</v>
      </c>
      <c r="F530" s="236"/>
      <c r="G530" s="237"/>
      <c r="H530" s="158" t="s">
        <v>25</v>
      </c>
      <c r="I530" s="191">
        <v>3</v>
      </c>
      <c r="J530" s="239"/>
      <c r="K530" s="47"/>
      <c r="L530" s="65">
        <f t="shared" si="11"/>
        <v>0</v>
      </c>
    </row>
    <row r="531" spans="1:12" s="240" customFormat="1" ht="31.5" x14ac:dyDescent="0.25">
      <c r="A531" s="1" t="s">
        <v>602</v>
      </c>
      <c r="B531" s="50"/>
      <c r="C531" s="235"/>
      <c r="D531" s="235"/>
      <c r="E531" s="234" t="s">
        <v>603</v>
      </c>
      <c r="F531" s="236"/>
      <c r="G531" s="237"/>
      <c r="H531" s="158" t="s">
        <v>25</v>
      </c>
      <c r="I531" s="191">
        <v>4</v>
      </c>
      <c r="J531" s="239"/>
      <c r="K531" s="47"/>
      <c r="L531" s="65">
        <f t="shared" si="11"/>
        <v>0</v>
      </c>
    </row>
    <row r="532" spans="1:12" s="240" customFormat="1" x14ac:dyDescent="0.25">
      <c r="A532" s="1" t="s">
        <v>604</v>
      </c>
      <c r="B532" s="50"/>
      <c r="C532" s="235"/>
      <c r="D532" s="235"/>
      <c r="E532" s="234" t="s">
        <v>605</v>
      </c>
      <c r="F532" s="236"/>
      <c r="G532" s="237"/>
      <c r="H532" s="158" t="s">
        <v>25</v>
      </c>
      <c r="I532" s="191">
        <v>3</v>
      </c>
      <c r="J532" s="239"/>
      <c r="K532" s="47"/>
      <c r="L532" s="65">
        <f t="shared" si="11"/>
        <v>0</v>
      </c>
    </row>
    <row r="533" spans="1:12" s="240" customFormat="1" x14ac:dyDescent="0.25">
      <c r="A533" s="1"/>
      <c r="B533" s="50"/>
      <c r="C533" s="235"/>
      <c r="D533" s="235"/>
      <c r="E533" s="234"/>
      <c r="F533" s="236"/>
      <c r="G533" s="237"/>
      <c r="H533" s="158"/>
      <c r="I533" s="191"/>
      <c r="J533" s="239"/>
      <c r="K533" s="47"/>
      <c r="L533" s="65">
        <f t="shared" si="11"/>
        <v>0</v>
      </c>
    </row>
    <row r="534" spans="1:12" s="48" customFormat="1" x14ac:dyDescent="0.25">
      <c r="A534" s="1"/>
      <c r="B534" s="40"/>
      <c r="C534" s="41"/>
      <c r="D534" s="41"/>
      <c r="E534" s="209" t="s">
        <v>16</v>
      </c>
      <c r="F534" s="52"/>
      <c r="G534" s="53"/>
      <c r="H534" s="54"/>
      <c r="I534" s="191"/>
      <c r="J534" s="47"/>
      <c r="K534" s="47"/>
      <c r="L534" s="65">
        <f t="shared" si="11"/>
        <v>0</v>
      </c>
    </row>
    <row r="535" spans="1:12" s="240" customFormat="1" ht="31.5" x14ac:dyDescent="0.25">
      <c r="A535" s="1" t="s">
        <v>606</v>
      </c>
      <c r="B535" s="50"/>
      <c r="C535" s="235"/>
      <c r="D535" s="235"/>
      <c r="E535" s="234" t="s">
        <v>607</v>
      </c>
      <c r="F535" s="236"/>
      <c r="G535" s="237"/>
      <c r="H535" s="158" t="s">
        <v>25</v>
      </c>
      <c r="I535" s="191">
        <v>33</v>
      </c>
      <c r="J535" s="239"/>
      <c r="K535" s="47"/>
      <c r="L535" s="65">
        <f t="shared" si="11"/>
        <v>0</v>
      </c>
    </row>
    <row r="536" spans="1:12" s="240" customFormat="1" x14ac:dyDescent="0.25">
      <c r="A536" s="1" t="s">
        <v>608</v>
      </c>
      <c r="B536" s="50"/>
      <c r="C536" s="235"/>
      <c r="D536" s="235"/>
      <c r="E536" s="234" t="s">
        <v>609</v>
      </c>
      <c r="F536" s="236"/>
      <c r="G536" s="237"/>
      <c r="H536" s="158" t="s">
        <v>25</v>
      </c>
      <c r="I536" s="191">
        <v>1</v>
      </c>
      <c r="J536" s="239"/>
      <c r="K536" s="47"/>
      <c r="L536" s="65">
        <f t="shared" si="11"/>
        <v>0</v>
      </c>
    </row>
    <row r="537" spans="1:12" s="240" customFormat="1" x14ac:dyDescent="0.25">
      <c r="A537" s="1" t="s">
        <v>610</v>
      </c>
      <c r="B537" s="50"/>
      <c r="C537" s="235"/>
      <c r="D537" s="235"/>
      <c r="E537" s="234" t="s">
        <v>611</v>
      </c>
      <c r="F537" s="236"/>
      <c r="G537" s="237"/>
      <c r="H537" s="158" t="s">
        <v>25</v>
      </c>
      <c r="I537" s="191">
        <v>2</v>
      </c>
      <c r="J537" s="239"/>
      <c r="K537" s="47"/>
      <c r="L537" s="65">
        <f t="shared" si="11"/>
        <v>0</v>
      </c>
    </row>
    <row r="538" spans="1:12" s="240" customFormat="1" x14ac:dyDescent="0.25">
      <c r="A538" s="1" t="s">
        <v>612</v>
      </c>
      <c r="B538" s="50"/>
      <c r="C538" s="235"/>
      <c r="D538" s="235"/>
      <c r="E538" s="234" t="s">
        <v>613</v>
      </c>
      <c r="F538" s="236"/>
      <c r="G538" s="237"/>
      <c r="H538" s="158" t="s">
        <v>25</v>
      </c>
      <c r="I538" s="191">
        <v>1</v>
      </c>
      <c r="J538" s="239"/>
      <c r="K538" s="47"/>
      <c r="L538" s="65">
        <f t="shared" si="11"/>
        <v>0</v>
      </c>
    </row>
    <row r="539" spans="1:12" s="240" customFormat="1" x14ac:dyDescent="0.25">
      <c r="A539" s="1" t="s">
        <v>614</v>
      </c>
      <c r="B539" s="50"/>
      <c r="C539" s="235"/>
      <c r="D539" s="235"/>
      <c r="E539" s="234" t="s">
        <v>615</v>
      </c>
      <c r="F539" s="236"/>
      <c r="G539" s="237"/>
      <c r="H539" s="158" t="s">
        <v>25</v>
      </c>
      <c r="I539" s="191">
        <v>1</v>
      </c>
      <c r="J539" s="239"/>
      <c r="K539" s="47"/>
      <c r="L539" s="65">
        <f t="shared" si="11"/>
        <v>0</v>
      </c>
    </row>
    <row r="540" spans="1:12" s="240" customFormat="1" x14ac:dyDescent="0.25">
      <c r="A540" s="1" t="s">
        <v>616</v>
      </c>
      <c r="B540" s="50"/>
      <c r="C540" s="235"/>
      <c r="D540" s="235"/>
      <c r="E540" s="234" t="s">
        <v>617</v>
      </c>
      <c r="F540" s="236"/>
      <c r="G540" s="237"/>
      <c r="H540" s="158" t="s">
        <v>25</v>
      </c>
      <c r="I540" s="191">
        <v>2</v>
      </c>
      <c r="J540" s="239"/>
      <c r="K540" s="47"/>
      <c r="L540" s="65">
        <f t="shared" si="11"/>
        <v>0</v>
      </c>
    </row>
    <row r="541" spans="1:12" s="240" customFormat="1" ht="31.5" x14ac:dyDescent="0.25">
      <c r="A541" s="1" t="s">
        <v>618</v>
      </c>
      <c r="B541" s="50"/>
      <c r="C541" s="235"/>
      <c r="D541" s="235"/>
      <c r="E541" s="234" t="s">
        <v>601</v>
      </c>
      <c r="F541" s="236"/>
      <c r="G541" s="237"/>
      <c r="H541" s="158" t="s">
        <v>25</v>
      </c>
      <c r="I541" s="191">
        <v>1</v>
      </c>
      <c r="J541" s="239"/>
      <c r="K541" s="47"/>
      <c r="L541" s="65">
        <f t="shared" si="11"/>
        <v>0</v>
      </c>
    </row>
    <row r="542" spans="1:12" s="240" customFormat="1" x14ac:dyDescent="0.25">
      <c r="A542" s="1"/>
      <c r="B542" s="50"/>
      <c r="C542" s="235"/>
      <c r="D542" s="235"/>
      <c r="E542" s="234" t="s">
        <v>605</v>
      </c>
      <c r="F542" s="236"/>
      <c r="G542" s="237"/>
      <c r="H542" s="158" t="s">
        <v>25</v>
      </c>
      <c r="I542" s="191">
        <v>1</v>
      </c>
      <c r="J542" s="239"/>
      <c r="K542" s="47"/>
      <c r="L542" s="65">
        <f t="shared" si="11"/>
        <v>0</v>
      </c>
    </row>
    <row r="543" spans="1:12" s="48" customFormat="1" x14ac:dyDescent="0.25">
      <c r="A543" s="1"/>
      <c r="B543" s="40"/>
      <c r="C543" s="41"/>
      <c r="D543" s="41"/>
      <c r="E543" s="209" t="s">
        <v>17</v>
      </c>
      <c r="F543" s="52"/>
      <c r="G543" s="53"/>
      <c r="H543" s="54"/>
      <c r="I543" s="191"/>
      <c r="J543" s="47"/>
      <c r="K543" s="47"/>
      <c r="L543" s="65">
        <f t="shared" si="11"/>
        <v>0</v>
      </c>
    </row>
    <row r="544" spans="1:12" s="240" customFormat="1" ht="31.5" x14ac:dyDescent="0.25">
      <c r="A544" s="1" t="s">
        <v>619</v>
      </c>
      <c r="B544" s="50"/>
      <c r="C544" s="235"/>
      <c r="D544" s="235"/>
      <c r="E544" s="234" t="s">
        <v>603</v>
      </c>
      <c r="F544" s="236"/>
      <c r="G544" s="237"/>
      <c r="H544" s="158" t="s">
        <v>25</v>
      </c>
      <c r="I544" s="191">
        <v>2</v>
      </c>
      <c r="J544" s="239"/>
      <c r="K544" s="47"/>
      <c r="L544" s="65">
        <f t="shared" si="11"/>
        <v>0</v>
      </c>
    </row>
    <row r="545" spans="1:12" s="240" customFormat="1" x14ac:dyDescent="0.25">
      <c r="A545" s="1" t="s">
        <v>620</v>
      </c>
      <c r="B545" s="50"/>
      <c r="C545" s="235"/>
      <c r="D545" s="235"/>
      <c r="E545" s="234" t="s">
        <v>605</v>
      </c>
      <c r="F545" s="236"/>
      <c r="G545" s="237"/>
      <c r="H545" s="158" t="s">
        <v>25</v>
      </c>
      <c r="I545" s="191">
        <v>2</v>
      </c>
      <c r="J545" s="239"/>
      <c r="K545" s="47"/>
      <c r="L545" s="65">
        <f t="shared" si="11"/>
        <v>0</v>
      </c>
    </row>
    <row r="546" spans="1:12" s="240" customFormat="1" ht="31.5" x14ac:dyDescent="0.25">
      <c r="A546" s="1"/>
      <c r="B546" s="50"/>
      <c r="C546" s="235"/>
      <c r="D546" s="235"/>
      <c r="E546" s="234" t="s">
        <v>601</v>
      </c>
      <c r="F546" s="236"/>
      <c r="G546" s="237"/>
      <c r="H546" s="158" t="s">
        <v>25</v>
      </c>
      <c r="I546" s="191">
        <v>2</v>
      </c>
      <c r="J546" s="239"/>
      <c r="K546" s="47"/>
      <c r="L546" s="65">
        <f t="shared" si="11"/>
        <v>0</v>
      </c>
    </row>
    <row r="547" spans="1:12" s="48" customFormat="1" x14ac:dyDescent="0.25">
      <c r="A547" s="1"/>
      <c r="B547" s="40"/>
      <c r="C547" s="41"/>
      <c r="D547" s="41"/>
      <c r="E547" s="209" t="s">
        <v>18</v>
      </c>
      <c r="F547" s="52"/>
      <c r="G547" s="53"/>
      <c r="H547" s="54"/>
      <c r="I547" s="191"/>
      <c r="J547" s="47"/>
      <c r="K547" s="47"/>
      <c r="L547" s="65">
        <f t="shared" si="11"/>
        <v>0</v>
      </c>
    </row>
    <row r="548" spans="1:12" s="240" customFormat="1" ht="31.5" x14ac:dyDescent="0.25">
      <c r="A548" s="1" t="s">
        <v>621</v>
      </c>
      <c r="B548" s="50"/>
      <c r="C548" s="235"/>
      <c r="D548" s="235"/>
      <c r="E548" s="234" t="s">
        <v>603</v>
      </c>
      <c r="F548" s="236"/>
      <c r="G548" s="237"/>
      <c r="H548" s="158" t="s">
        <v>25</v>
      </c>
      <c r="I548" s="191">
        <v>2</v>
      </c>
      <c r="J548" s="239"/>
      <c r="K548" s="47"/>
      <c r="L548" s="65">
        <f t="shared" si="11"/>
        <v>0</v>
      </c>
    </row>
    <row r="549" spans="1:12" s="240" customFormat="1" x14ac:dyDescent="0.25">
      <c r="A549" s="1" t="s">
        <v>622</v>
      </c>
      <c r="B549" s="50"/>
      <c r="C549" s="235"/>
      <c r="D549" s="235"/>
      <c r="E549" s="234" t="s">
        <v>605</v>
      </c>
      <c r="F549" s="236"/>
      <c r="G549" s="237"/>
      <c r="H549" s="158" t="s">
        <v>25</v>
      </c>
      <c r="I549" s="191">
        <v>2</v>
      </c>
      <c r="J549" s="239"/>
      <c r="K549" s="47"/>
      <c r="L549" s="65">
        <f t="shared" si="11"/>
        <v>0</v>
      </c>
    </row>
    <row r="550" spans="1:12" s="240" customFormat="1" ht="31.5" x14ac:dyDescent="0.25">
      <c r="A550" s="1" t="s">
        <v>623</v>
      </c>
      <c r="B550" s="50"/>
      <c r="C550" s="235"/>
      <c r="D550" s="235"/>
      <c r="E550" s="234" t="s">
        <v>601</v>
      </c>
      <c r="F550" s="236"/>
      <c r="G550" s="237"/>
      <c r="H550" s="158" t="s">
        <v>25</v>
      </c>
      <c r="I550" s="191">
        <v>2</v>
      </c>
      <c r="J550" s="239"/>
      <c r="K550" s="47"/>
      <c r="L550" s="65">
        <f t="shared" si="11"/>
        <v>0</v>
      </c>
    </row>
    <row r="551" spans="1:12" s="240" customFormat="1" x14ac:dyDescent="0.25">
      <c r="A551" s="1" t="s">
        <v>624</v>
      </c>
      <c r="B551" s="50"/>
      <c r="C551" s="235"/>
      <c r="D551" s="235"/>
      <c r="E551" s="234"/>
      <c r="F551" s="236"/>
      <c r="G551" s="237"/>
      <c r="H551" s="158"/>
      <c r="I551" s="191"/>
      <c r="J551" s="239"/>
      <c r="K551" s="47"/>
      <c r="L551" s="65">
        <f t="shared" si="11"/>
        <v>0</v>
      </c>
    </row>
    <row r="552" spans="1:12" s="48" customFormat="1" x14ac:dyDescent="0.25">
      <c r="A552" s="1"/>
      <c r="B552" s="40"/>
      <c r="C552" s="41"/>
      <c r="D552" s="41"/>
      <c r="E552" s="209" t="s">
        <v>19</v>
      </c>
      <c r="F552" s="52"/>
      <c r="G552" s="53"/>
      <c r="H552" s="54"/>
      <c r="I552" s="191"/>
      <c r="J552" s="47"/>
      <c r="K552" s="47"/>
      <c r="L552" s="65">
        <f t="shared" si="11"/>
        <v>0</v>
      </c>
    </row>
    <row r="553" spans="1:12" s="240" customFormat="1" ht="31.5" x14ac:dyDescent="0.25">
      <c r="A553" s="1" t="s">
        <v>625</v>
      </c>
      <c r="B553" s="50"/>
      <c r="C553" s="235"/>
      <c r="D553" s="235"/>
      <c r="E553" s="234" t="s">
        <v>603</v>
      </c>
      <c r="F553" s="236"/>
      <c r="G553" s="237"/>
      <c r="H553" s="158" t="s">
        <v>25</v>
      </c>
      <c r="I553" s="191">
        <v>2</v>
      </c>
      <c r="J553" s="239"/>
      <c r="K553" s="47"/>
      <c r="L553" s="65">
        <f t="shared" si="11"/>
        <v>0</v>
      </c>
    </row>
    <row r="554" spans="1:12" s="240" customFormat="1" x14ac:dyDescent="0.25">
      <c r="A554" s="1" t="s">
        <v>626</v>
      </c>
      <c r="B554" s="50"/>
      <c r="C554" s="235"/>
      <c r="D554" s="235"/>
      <c r="E554" s="234" t="s">
        <v>605</v>
      </c>
      <c r="F554" s="236"/>
      <c r="G554" s="237"/>
      <c r="H554" s="158" t="s">
        <v>25</v>
      </c>
      <c r="I554" s="191">
        <v>2</v>
      </c>
      <c r="J554" s="239"/>
      <c r="K554" s="47"/>
      <c r="L554" s="65">
        <f t="shared" si="11"/>
        <v>0</v>
      </c>
    </row>
    <row r="555" spans="1:12" s="240" customFormat="1" ht="31.5" x14ac:dyDescent="0.25">
      <c r="A555" s="1" t="s">
        <v>627</v>
      </c>
      <c r="B555" s="50"/>
      <c r="C555" s="235"/>
      <c r="D555" s="235"/>
      <c r="E555" s="234" t="s">
        <v>601</v>
      </c>
      <c r="F555" s="236"/>
      <c r="G555" s="237"/>
      <c r="H555" s="158" t="s">
        <v>25</v>
      </c>
      <c r="I555" s="191">
        <v>2</v>
      </c>
      <c r="J555" s="239"/>
      <c r="K555" s="47"/>
      <c r="L555" s="65">
        <f t="shared" si="11"/>
        <v>0</v>
      </c>
    </row>
    <row r="556" spans="1:12" s="240" customFormat="1" x14ac:dyDescent="0.25">
      <c r="A556" s="1"/>
      <c r="B556" s="50"/>
      <c r="C556" s="235"/>
      <c r="D556" s="235"/>
      <c r="E556" s="234"/>
      <c r="F556" s="236"/>
      <c r="G556" s="237"/>
      <c r="H556" s="158"/>
      <c r="I556" s="191"/>
      <c r="J556" s="239"/>
      <c r="K556" s="239"/>
      <c r="L556" s="65">
        <f t="shared" si="11"/>
        <v>0</v>
      </c>
    </row>
    <row r="557" spans="1:12" s="48" customFormat="1" x14ac:dyDescent="0.25">
      <c r="A557" s="1"/>
      <c r="B557" s="40"/>
      <c r="C557" s="41"/>
      <c r="D557" s="41"/>
      <c r="E557" s="241"/>
      <c r="F557" s="52"/>
      <c r="G557" s="53"/>
      <c r="H557" s="54"/>
      <c r="I557" s="191"/>
      <c r="J557" s="47"/>
      <c r="K557" s="47"/>
      <c r="L557" s="65">
        <f t="shared" ref="L557:L558" si="12">I557*(J557+K557)</f>
        <v>0</v>
      </c>
    </row>
    <row r="558" spans="1:12" s="48" customFormat="1" x14ac:dyDescent="0.25">
      <c r="A558" s="1"/>
      <c r="B558" s="40"/>
      <c r="C558" s="41"/>
      <c r="D558" s="41"/>
      <c r="E558" s="241"/>
      <c r="F558" s="52"/>
      <c r="G558" s="53"/>
      <c r="H558" s="54"/>
      <c r="I558" s="191"/>
      <c r="J558" s="47"/>
      <c r="K558" s="47"/>
      <c r="L558" s="65">
        <f t="shared" si="12"/>
        <v>0</v>
      </c>
    </row>
    <row r="559" spans="1:12" s="48" customFormat="1" x14ac:dyDescent="0.25">
      <c r="A559" s="1"/>
      <c r="B559" s="40"/>
      <c r="C559" s="41"/>
      <c r="D559" s="41"/>
      <c r="E559" s="241"/>
      <c r="F559" s="52"/>
      <c r="G559" s="53"/>
      <c r="H559" s="54"/>
      <c r="I559" s="191"/>
      <c r="J559" s="47"/>
      <c r="K559" s="47"/>
      <c r="L559" s="65"/>
    </row>
    <row r="560" spans="1:12" s="39" customFormat="1" x14ac:dyDescent="0.25">
      <c r="A560" s="31" t="s">
        <v>628</v>
      </c>
      <c r="B560" s="32"/>
      <c r="C560" s="33"/>
      <c r="D560" s="33"/>
      <c r="E560" s="89" t="s">
        <v>629</v>
      </c>
      <c r="F560" s="133"/>
      <c r="G560" s="134"/>
      <c r="H560" s="135"/>
      <c r="I560" s="216"/>
      <c r="J560" s="38"/>
      <c r="K560" s="38"/>
      <c r="L560" s="94">
        <f>SUM(L440:L557)</f>
        <v>0</v>
      </c>
    </row>
    <row r="561" spans="1:12" s="48" customFormat="1" x14ac:dyDescent="0.25">
      <c r="A561" s="31" t="s">
        <v>630</v>
      </c>
      <c r="B561" s="32"/>
      <c r="C561" s="33"/>
      <c r="D561" s="33"/>
      <c r="E561" s="89" t="s">
        <v>631</v>
      </c>
      <c r="F561" s="133"/>
      <c r="G561" s="134"/>
      <c r="H561" s="135"/>
      <c r="I561" s="216"/>
      <c r="J561" s="38"/>
      <c r="K561" s="38"/>
      <c r="L561" s="94"/>
    </row>
    <row r="562" spans="1:12" s="66" customFormat="1" outlineLevel="1" x14ac:dyDescent="0.25">
      <c r="A562" s="1"/>
      <c r="B562" s="40"/>
      <c r="C562" s="41"/>
      <c r="D562" s="41"/>
      <c r="E562" s="83"/>
      <c r="F562" s="52"/>
      <c r="G562" s="53"/>
      <c r="H562" s="54"/>
      <c r="I562" s="191"/>
      <c r="J562" s="47"/>
      <c r="K562" s="47"/>
      <c r="L562" s="65"/>
    </row>
    <row r="563" spans="1:12" s="48" customFormat="1" outlineLevel="1" x14ac:dyDescent="0.25">
      <c r="A563" s="49" t="s">
        <v>632</v>
      </c>
      <c r="B563" s="50" t="s">
        <v>161</v>
      </c>
      <c r="C563" s="59"/>
      <c r="D563" s="59"/>
      <c r="E563" s="60"/>
      <c r="F563" s="61"/>
      <c r="G563" s="62"/>
      <c r="H563" s="63"/>
      <c r="I563" s="217"/>
      <c r="J563" s="65"/>
      <c r="K563" s="65"/>
      <c r="L563" s="65"/>
    </row>
    <row r="564" spans="1:12" s="48" customFormat="1" outlineLevel="1" x14ac:dyDescent="0.25">
      <c r="A564" s="1"/>
      <c r="B564" s="40"/>
      <c r="C564" s="41"/>
      <c r="D564" s="41"/>
      <c r="E564" s="241"/>
      <c r="F564" s="52"/>
      <c r="G564" s="53"/>
      <c r="H564" s="54"/>
      <c r="I564" s="191"/>
      <c r="J564" s="47"/>
      <c r="K564" s="47"/>
      <c r="L564" s="65"/>
    </row>
    <row r="565" spans="1:12" s="48" customFormat="1" ht="47.25" outlineLevel="1" x14ac:dyDescent="0.25">
      <c r="A565" s="1"/>
      <c r="B565" s="69"/>
      <c r="C565" s="41"/>
      <c r="D565" s="178" t="s">
        <v>87</v>
      </c>
      <c r="E565" s="199" t="s">
        <v>633</v>
      </c>
      <c r="F565" s="72"/>
      <c r="G565" s="218"/>
      <c r="H565" s="54"/>
      <c r="I565" s="191"/>
      <c r="J565" s="47"/>
      <c r="K565" s="47"/>
      <c r="L565" s="65"/>
    </row>
    <row r="566" spans="1:12" s="48" customFormat="1" ht="47.25" outlineLevel="1" x14ac:dyDescent="0.25">
      <c r="A566" s="1"/>
      <c r="B566" s="69"/>
      <c r="C566" s="41"/>
      <c r="D566" s="178" t="s">
        <v>163</v>
      </c>
      <c r="E566" s="199" t="s">
        <v>634</v>
      </c>
      <c r="F566" s="72"/>
      <c r="G566" s="218"/>
      <c r="H566" s="54"/>
      <c r="I566" s="191"/>
      <c r="J566" s="47"/>
      <c r="K566" s="47"/>
      <c r="L566" s="65"/>
    </row>
    <row r="567" spans="1:12" s="48" customFormat="1" ht="47.25" outlineLevel="1" x14ac:dyDescent="0.25">
      <c r="A567" s="1"/>
      <c r="B567" s="69"/>
      <c r="C567" s="41"/>
      <c r="D567" s="178" t="s">
        <v>165</v>
      </c>
      <c r="E567" s="199" t="s">
        <v>635</v>
      </c>
      <c r="F567" s="72"/>
      <c r="G567" s="218"/>
      <c r="H567" s="54"/>
      <c r="I567" s="191"/>
      <c r="J567" s="47"/>
      <c r="K567" s="47"/>
      <c r="L567" s="65"/>
    </row>
    <row r="568" spans="1:12" s="48" customFormat="1" outlineLevel="1" x14ac:dyDescent="0.25">
      <c r="A568" s="1"/>
      <c r="B568" s="69"/>
      <c r="C568" s="41"/>
      <c r="D568" s="178" t="s">
        <v>235</v>
      </c>
      <c r="E568" s="199" t="s">
        <v>636</v>
      </c>
      <c r="F568" s="72"/>
      <c r="G568" s="218"/>
      <c r="H568" s="54"/>
      <c r="I568" s="191"/>
      <c r="J568" s="47"/>
      <c r="K568" s="47"/>
      <c r="L568" s="65"/>
    </row>
    <row r="569" spans="1:12" s="161" customFormat="1" outlineLevel="1" x14ac:dyDescent="0.25">
      <c r="A569" s="153"/>
      <c r="B569" s="154"/>
      <c r="C569" s="155"/>
      <c r="D569" s="180" t="s">
        <v>237</v>
      </c>
      <c r="E569" s="83" t="s">
        <v>166</v>
      </c>
      <c r="F569" s="156"/>
      <c r="G569" s="157"/>
      <c r="H569" s="158"/>
      <c r="I569" s="159"/>
      <c r="J569" s="160"/>
      <c r="K569" s="160"/>
      <c r="L569" s="239"/>
    </row>
    <row r="570" spans="1:12" s="48" customFormat="1" outlineLevel="1" x14ac:dyDescent="0.25">
      <c r="A570" s="1"/>
      <c r="B570" s="40"/>
      <c r="C570" s="41"/>
      <c r="D570" s="41"/>
      <c r="E570" s="241"/>
      <c r="F570" s="52"/>
      <c r="G570" s="53"/>
      <c r="H570" s="54"/>
      <c r="I570" s="191"/>
      <c r="J570" s="47"/>
      <c r="K570" s="47"/>
      <c r="L570" s="65"/>
    </row>
    <row r="571" spans="1:12" s="48" customFormat="1" outlineLevel="1" x14ac:dyDescent="0.25">
      <c r="A571" s="49" t="s">
        <v>637</v>
      </c>
      <c r="B571" s="50" t="s">
        <v>638</v>
      </c>
      <c r="C571" s="59"/>
      <c r="D571" s="59"/>
      <c r="E571" s="60"/>
      <c r="F571" s="52"/>
      <c r="G571" s="53"/>
      <c r="H571" s="54"/>
      <c r="I571" s="191"/>
      <c r="J571" s="47"/>
      <c r="K571" s="47"/>
      <c r="L571" s="65"/>
    </row>
    <row r="572" spans="1:12" s="48" customFormat="1" x14ac:dyDescent="0.25">
      <c r="A572" s="1"/>
      <c r="B572" s="40"/>
      <c r="C572" s="41"/>
      <c r="D572" s="41"/>
      <c r="E572" s="209" t="s">
        <v>173</v>
      </c>
      <c r="F572" s="52"/>
      <c r="G572" s="53"/>
      <c r="H572" s="54"/>
      <c r="I572" s="191"/>
      <c r="J572" s="47"/>
      <c r="K572" s="47"/>
      <c r="L572" s="65">
        <f t="shared" ref="L572:L625" si="13">I572*(J572+K572)</f>
        <v>0</v>
      </c>
    </row>
    <row r="573" spans="1:12" s="48" customFormat="1" outlineLevel="1" x14ac:dyDescent="0.25">
      <c r="A573" s="1" t="s">
        <v>639</v>
      </c>
      <c r="B573" s="40"/>
      <c r="C573" s="41"/>
      <c r="D573" s="41"/>
      <c r="E573" s="241" t="s">
        <v>640</v>
      </c>
      <c r="F573" s="52"/>
      <c r="G573" s="53"/>
      <c r="H573" s="54" t="s">
        <v>25</v>
      </c>
      <c r="I573" s="191">
        <v>2</v>
      </c>
      <c r="J573" s="47"/>
      <c r="K573" s="47"/>
      <c r="L573" s="65">
        <f t="shared" si="13"/>
        <v>0</v>
      </c>
    </row>
    <row r="574" spans="1:12" s="48" customFormat="1" outlineLevel="1" x14ac:dyDescent="0.25">
      <c r="A574" s="1" t="s">
        <v>641</v>
      </c>
      <c r="B574" s="40"/>
      <c r="C574" s="41"/>
      <c r="D574" s="41"/>
      <c r="E574" s="241" t="s">
        <v>642</v>
      </c>
      <c r="F574" s="52"/>
      <c r="G574" s="53"/>
      <c r="H574" s="54" t="s">
        <v>25</v>
      </c>
      <c r="I574" s="191">
        <v>2</v>
      </c>
      <c r="J574" s="47"/>
      <c r="K574" s="47"/>
      <c r="L574" s="65">
        <f t="shared" si="13"/>
        <v>0</v>
      </c>
    </row>
    <row r="575" spans="1:12" s="48" customFormat="1" outlineLevel="1" x14ac:dyDescent="0.25">
      <c r="A575" s="1" t="s">
        <v>643</v>
      </c>
      <c r="B575" s="40"/>
      <c r="C575" s="41"/>
      <c r="D575" s="41"/>
      <c r="E575" s="241" t="s">
        <v>644</v>
      </c>
      <c r="F575" s="52"/>
      <c r="G575" s="53"/>
      <c r="H575" s="54" t="s">
        <v>25</v>
      </c>
      <c r="I575" s="191">
        <v>1</v>
      </c>
      <c r="J575" s="47"/>
      <c r="K575" s="47"/>
      <c r="L575" s="65">
        <f t="shared" si="13"/>
        <v>0</v>
      </c>
    </row>
    <row r="576" spans="1:12" s="48" customFormat="1" ht="31.5" outlineLevel="1" x14ac:dyDescent="0.25">
      <c r="A576" s="1" t="s">
        <v>645</v>
      </c>
      <c r="B576" s="40"/>
      <c r="C576" s="41"/>
      <c r="D576" s="41"/>
      <c r="E576" s="234" t="s">
        <v>646</v>
      </c>
      <c r="F576" s="52"/>
      <c r="G576" s="53"/>
      <c r="H576" s="54" t="s">
        <v>25</v>
      </c>
      <c r="I576" s="191">
        <v>1</v>
      </c>
      <c r="J576" s="47"/>
      <c r="K576" s="47"/>
      <c r="L576" s="65">
        <f t="shared" si="13"/>
        <v>0</v>
      </c>
    </row>
    <row r="577" spans="1:12" s="48" customFormat="1" outlineLevel="1" x14ac:dyDescent="0.25">
      <c r="A577" s="1" t="s">
        <v>647</v>
      </c>
      <c r="B577" s="40"/>
      <c r="C577" s="41"/>
      <c r="D577" s="41"/>
      <c r="E577" s="241" t="s">
        <v>648</v>
      </c>
      <c r="F577" s="52"/>
      <c r="G577" s="53"/>
      <c r="H577" s="54" t="s">
        <v>25</v>
      </c>
      <c r="I577" s="191">
        <v>2</v>
      </c>
      <c r="J577" s="47"/>
      <c r="K577" s="47"/>
      <c r="L577" s="65">
        <f t="shared" si="13"/>
        <v>0</v>
      </c>
    </row>
    <row r="578" spans="1:12" s="48" customFormat="1" outlineLevel="1" x14ac:dyDescent="0.25">
      <c r="A578" s="1" t="s">
        <v>649</v>
      </c>
      <c r="B578" s="40"/>
      <c r="C578" s="41"/>
      <c r="D578" s="41"/>
      <c r="E578" s="242" t="s">
        <v>650</v>
      </c>
      <c r="F578" s="52"/>
      <c r="G578" s="53"/>
      <c r="H578" s="54" t="s">
        <v>39</v>
      </c>
      <c r="I578" s="191">
        <v>1</v>
      </c>
      <c r="J578" s="47"/>
      <c r="K578" s="47"/>
      <c r="L578" s="65">
        <f t="shared" si="13"/>
        <v>0</v>
      </c>
    </row>
    <row r="579" spans="1:12" s="48" customFormat="1" x14ac:dyDescent="0.25">
      <c r="A579" s="1"/>
      <c r="B579" s="40"/>
      <c r="C579" s="41"/>
      <c r="D579" s="41"/>
      <c r="E579" s="209" t="s">
        <v>16</v>
      </c>
      <c r="F579" s="52"/>
      <c r="G579" s="53"/>
      <c r="H579" s="54"/>
      <c r="I579" s="191"/>
      <c r="J579" s="47"/>
      <c r="K579" s="47"/>
      <c r="L579" s="65">
        <f t="shared" si="13"/>
        <v>0</v>
      </c>
    </row>
    <row r="580" spans="1:12" s="48" customFormat="1" outlineLevel="1" x14ac:dyDescent="0.25">
      <c r="A580" s="1" t="s">
        <v>651</v>
      </c>
      <c r="B580" s="40"/>
      <c r="C580" s="41"/>
      <c r="D580" s="41"/>
      <c r="E580" s="241" t="s">
        <v>640</v>
      </c>
      <c r="F580" s="52"/>
      <c r="G580" s="53"/>
      <c r="H580" s="54" t="s">
        <v>25</v>
      </c>
      <c r="I580" s="191">
        <v>2</v>
      </c>
      <c r="J580" s="47"/>
      <c r="K580" s="47"/>
      <c r="L580" s="65">
        <f t="shared" si="13"/>
        <v>0</v>
      </c>
    </row>
    <row r="581" spans="1:12" s="48" customFormat="1" ht="31.5" outlineLevel="1" x14ac:dyDescent="0.25">
      <c r="A581" s="1" t="s">
        <v>652</v>
      </c>
      <c r="B581" s="40"/>
      <c r="C581" s="41"/>
      <c r="D581" s="41"/>
      <c r="E581" s="234" t="s">
        <v>646</v>
      </c>
      <c r="F581" s="52"/>
      <c r="G581" s="53"/>
      <c r="H581" s="54" t="s">
        <v>25</v>
      </c>
      <c r="I581" s="191">
        <v>1</v>
      </c>
      <c r="J581" s="47"/>
      <c r="K581" s="47"/>
      <c r="L581" s="65">
        <f t="shared" si="13"/>
        <v>0</v>
      </c>
    </row>
    <row r="582" spans="1:12" s="48" customFormat="1" outlineLevel="1" x14ac:dyDescent="0.25">
      <c r="A582" s="1" t="s">
        <v>653</v>
      </c>
      <c r="B582" s="40"/>
      <c r="C582" s="41"/>
      <c r="D582" s="41"/>
      <c r="E582" s="241" t="s">
        <v>648</v>
      </c>
      <c r="F582" s="52"/>
      <c r="G582" s="53"/>
      <c r="H582" s="54" t="s">
        <v>25</v>
      </c>
      <c r="I582" s="191">
        <v>1</v>
      </c>
      <c r="J582" s="47"/>
      <c r="K582" s="47"/>
      <c r="L582" s="65">
        <f t="shared" si="13"/>
        <v>0</v>
      </c>
    </row>
    <row r="583" spans="1:12" s="48" customFormat="1" outlineLevel="1" x14ac:dyDescent="0.25">
      <c r="A583" s="1" t="s">
        <v>654</v>
      </c>
      <c r="B583" s="40"/>
      <c r="C583" s="41"/>
      <c r="D583" s="41"/>
      <c r="E583" s="242" t="s">
        <v>650</v>
      </c>
      <c r="F583" s="52"/>
      <c r="G583" s="53"/>
      <c r="H583" s="54" t="s">
        <v>39</v>
      </c>
      <c r="I583" s="191">
        <v>1</v>
      </c>
      <c r="J583" s="47"/>
      <c r="K583" s="47"/>
      <c r="L583" s="65">
        <f t="shared" si="13"/>
        <v>0</v>
      </c>
    </row>
    <row r="584" spans="1:12" s="48" customFormat="1" x14ac:dyDescent="0.25">
      <c r="A584" s="1"/>
      <c r="B584" s="40"/>
      <c r="C584" s="41"/>
      <c r="D584" s="41"/>
      <c r="E584" s="209" t="s">
        <v>17</v>
      </c>
      <c r="F584" s="52"/>
      <c r="G584" s="53"/>
      <c r="H584" s="54"/>
      <c r="I584" s="191"/>
      <c r="J584" s="47"/>
      <c r="K584" s="47"/>
      <c r="L584" s="65">
        <f t="shared" si="13"/>
        <v>0</v>
      </c>
    </row>
    <row r="585" spans="1:12" s="48" customFormat="1" outlineLevel="1" x14ac:dyDescent="0.25">
      <c r="A585" s="1" t="s">
        <v>655</v>
      </c>
      <c r="B585" s="40"/>
      <c r="C585" s="41"/>
      <c r="D585" s="41"/>
      <c r="E585" s="241" t="s">
        <v>640</v>
      </c>
      <c r="F585" s="52"/>
      <c r="G585" s="53"/>
      <c r="H585" s="54" t="s">
        <v>25</v>
      </c>
      <c r="I585" s="191">
        <v>1</v>
      </c>
      <c r="J585" s="47"/>
      <c r="K585" s="47"/>
      <c r="L585" s="65">
        <f t="shared" si="13"/>
        <v>0</v>
      </c>
    </row>
    <row r="586" spans="1:12" s="48" customFormat="1" outlineLevel="1" x14ac:dyDescent="0.25">
      <c r="A586" s="1" t="s">
        <v>656</v>
      </c>
      <c r="B586" s="40"/>
      <c r="C586" s="41"/>
      <c r="D586" s="41"/>
      <c r="E586" s="241" t="s">
        <v>642</v>
      </c>
      <c r="F586" s="52"/>
      <c r="G586" s="53"/>
      <c r="H586" s="54" t="s">
        <v>25</v>
      </c>
      <c r="I586" s="191">
        <v>3</v>
      </c>
      <c r="J586" s="47"/>
      <c r="K586" s="47"/>
      <c r="L586" s="65">
        <f t="shared" si="13"/>
        <v>0</v>
      </c>
    </row>
    <row r="587" spans="1:12" s="48" customFormat="1" ht="31.5" outlineLevel="1" x14ac:dyDescent="0.25">
      <c r="A587" s="1" t="s">
        <v>657</v>
      </c>
      <c r="B587" s="40"/>
      <c r="C587" s="41"/>
      <c r="D587" s="41"/>
      <c r="E587" s="234" t="s">
        <v>646</v>
      </c>
      <c r="F587" s="52"/>
      <c r="G587" s="53"/>
      <c r="H587" s="54" t="s">
        <v>25</v>
      </c>
      <c r="I587" s="191">
        <v>1</v>
      </c>
      <c r="J587" s="47"/>
      <c r="K587" s="47"/>
      <c r="L587" s="65">
        <f t="shared" si="13"/>
        <v>0</v>
      </c>
    </row>
    <row r="588" spans="1:12" s="48" customFormat="1" outlineLevel="1" x14ac:dyDescent="0.25">
      <c r="A588" s="1" t="s">
        <v>658</v>
      </c>
      <c r="B588" s="40"/>
      <c r="C588" s="41"/>
      <c r="D588" s="41"/>
      <c r="E588" s="241" t="s">
        <v>644</v>
      </c>
      <c r="F588" s="52"/>
      <c r="G588" s="53"/>
      <c r="H588" s="54" t="s">
        <v>25</v>
      </c>
      <c r="I588" s="191">
        <v>1</v>
      </c>
      <c r="J588" s="47"/>
      <c r="K588" s="47"/>
      <c r="L588" s="65">
        <f t="shared" si="13"/>
        <v>0</v>
      </c>
    </row>
    <row r="589" spans="1:12" s="48" customFormat="1" outlineLevel="1" x14ac:dyDescent="0.25">
      <c r="A589" s="1" t="s">
        <v>659</v>
      </c>
      <c r="B589" s="40"/>
      <c r="C589" s="41"/>
      <c r="D589" s="41"/>
      <c r="E589" s="241" t="s">
        <v>648</v>
      </c>
      <c r="F589" s="52"/>
      <c r="G589" s="53"/>
      <c r="H589" s="54" t="s">
        <v>25</v>
      </c>
      <c r="I589" s="191">
        <v>2</v>
      </c>
      <c r="J589" s="47"/>
      <c r="K589" s="47"/>
      <c r="L589" s="65">
        <f t="shared" si="13"/>
        <v>0</v>
      </c>
    </row>
    <row r="590" spans="1:12" s="48" customFormat="1" outlineLevel="1" x14ac:dyDescent="0.25">
      <c r="A590" s="1" t="s">
        <v>660</v>
      </c>
      <c r="B590" s="40"/>
      <c r="C590" s="41"/>
      <c r="D590" s="41"/>
      <c r="E590" s="242" t="s">
        <v>650</v>
      </c>
      <c r="F590" s="52"/>
      <c r="G590" s="53"/>
      <c r="H590" s="54" t="s">
        <v>39</v>
      </c>
      <c r="I590" s="191">
        <v>1</v>
      </c>
      <c r="J590" s="47"/>
      <c r="K590" s="47"/>
      <c r="L590" s="65">
        <f t="shared" si="13"/>
        <v>0</v>
      </c>
    </row>
    <row r="591" spans="1:12" s="48" customFormat="1" x14ac:dyDescent="0.25">
      <c r="A591" s="1"/>
      <c r="B591" s="40"/>
      <c r="C591" s="41"/>
      <c r="D591" s="41"/>
      <c r="E591" s="209" t="s">
        <v>18</v>
      </c>
      <c r="F591" s="52"/>
      <c r="G591" s="53"/>
      <c r="H591" s="54"/>
      <c r="I591" s="191"/>
      <c r="J591" s="47"/>
      <c r="K591" s="47"/>
      <c r="L591" s="65">
        <f t="shared" si="13"/>
        <v>0</v>
      </c>
    </row>
    <row r="592" spans="1:12" s="48" customFormat="1" outlineLevel="1" x14ac:dyDescent="0.25">
      <c r="A592" s="1" t="s">
        <v>661</v>
      </c>
      <c r="B592" s="40"/>
      <c r="C592" s="41"/>
      <c r="D592" s="41"/>
      <c r="E592" s="241" t="s">
        <v>640</v>
      </c>
      <c r="F592" s="52"/>
      <c r="G592" s="53"/>
      <c r="H592" s="54" t="s">
        <v>25</v>
      </c>
      <c r="I592" s="191">
        <v>3</v>
      </c>
      <c r="J592" s="47"/>
      <c r="K592" s="47"/>
      <c r="L592" s="65">
        <f t="shared" si="13"/>
        <v>0</v>
      </c>
    </row>
    <row r="593" spans="1:12" s="48" customFormat="1" outlineLevel="1" x14ac:dyDescent="0.25">
      <c r="A593" s="1" t="s">
        <v>662</v>
      </c>
      <c r="B593" s="40"/>
      <c r="C593" s="41"/>
      <c r="D593" s="41"/>
      <c r="E593" s="241" t="s">
        <v>642</v>
      </c>
      <c r="F593" s="52"/>
      <c r="G593" s="53"/>
      <c r="H593" s="54" t="s">
        <v>25</v>
      </c>
      <c r="I593" s="191">
        <v>3</v>
      </c>
      <c r="J593" s="47"/>
      <c r="K593" s="47"/>
      <c r="L593" s="65">
        <f t="shared" si="13"/>
        <v>0</v>
      </c>
    </row>
    <row r="594" spans="1:12" s="48" customFormat="1" ht="31.5" outlineLevel="1" x14ac:dyDescent="0.25">
      <c r="A594" s="1" t="s">
        <v>663</v>
      </c>
      <c r="B594" s="40"/>
      <c r="C594" s="41"/>
      <c r="D594" s="41"/>
      <c r="E594" s="234" t="s">
        <v>646</v>
      </c>
      <c r="F594" s="52"/>
      <c r="G594" s="53"/>
      <c r="H594" s="54" t="s">
        <v>25</v>
      </c>
      <c r="I594" s="191">
        <v>1</v>
      </c>
      <c r="J594" s="47"/>
      <c r="K594" s="47"/>
      <c r="L594" s="65">
        <f t="shared" si="13"/>
        <v>0</v>
      </c>
    </row>
    <row r="595" spans="1:12" s="48" customFormat="1" outlineLevel="1" x14ac:dyDescent="0.25">
      <c r="A595" s="1" t="s">
        <v>664</v>
      </c>
      <c r="B595" s="40"/>
      <c r="C595" s="41"/>
      <c r="D595" s="41"/>
      <c r="E595" s="241" t="s">
        <v>644</v>
      </c>
      <c r="F595" s="52"/>
      <c r="G595" s="53"/>
      <c r="H595" s="54" t="s">
        <v>25</v>
      </c>
      <c r="I595" s="191">
        <v>1</v>
      </c>
      <c r="J595" s="47"/>
      <c r="K595" s="47"/>
      <c r="L595" s="65">
        <f t="shared" si="13"/>
        <v>0</v>
      </c>
    </row>
    <row r="596" spans="1:12" s="48" customFormat="1" outlineLevel="1" x14ac:dyDescent="0.25">
      <c r="A596" s="1" t="s">
        <v>665</v>
      </c>
      <c r="B596" s="40"/>
      <c r="C596" s="41"/>
      <c r="D596" s="41"/>
      <c r="E596" s="241" t="s">
        <v>648</v>
      </c>
      <c r="F596" s="52"/>
      <c r="G596" s="53"/>
      <c r="H596" s="54" t="s">
        <v>25</v>
      </c>
      <c r="I596" s="191">
        <v>2</v>
      </c>
      <c r="J596" s="47"/>
      <c r="K596" s="47"/>
      <c r="L596" s="65">
        <f t="shared" si="13"/>
        <v>0</v>
      </c>
    </row>
    <row r="597" spans="1:12" s="48" customFormat="1" outlineLevel="1" x14ac:dyDescent="0.25">
      <c r="A597" s="1" t="s">
        <v>666</v>
      </c>
      <c r="B597" s="40"/>
      <c r="C597" s="41"/>
      <c r="D597" s="41"/>
      <c r="E597" s="242" t="s">
        <v>650</v>
      </c>
      <c r="F597" s="52"/>
      <c r="G597" s="53"/>
      <c r="H597" s="54" t="s">
        <v>39</v>
      </c>
      <c r="I597" s="191">
        <v>1</v>
      </c>
      <c r="J597" s="47"/>
      <c r="K597" s="47"/>
      <c r="L597" s="65">
        <f t="shared" si="13"/>
        <v>0</v>
      </c>
    </row>
    <row r="598" spans="1:12" s="48" customFormat="1" x14ac:dyDescent="0.25">
      <c r="A598" s="1"/>
      <c r="B598" s="40"/>
      <c r="C598" s="41"/>
      <c r="D598" s="41"/>
      <c r="E598" s="209" t="s">
        <v>19</v>
      </c>
      <c r="F598" s="52"/>
      <c r="G598" s="53"/>
      <c r="H598" s="54"/>
      <c r="I598" s="191"/>
      <c r="J598" s="47"/>
      <c r="K598" s="47"/>
      <c r="L598" s="65">
        <f t="shared" si="13"/>
        <v>0</v>
      </c>
    </row>
    <row r="599" spans="1:12" s="48" customFormat="1" outlineLevel="1" x14ac:dyDescent="0.25">
      <c r="A599" s="1" t="s">
        <v>667</v>
      </c>
      <c r="B599" s="40"/>
      <c r="C599" s="41"/>
      <c r="D599" s="41"/>
      <c r="E599" s="241" t="s">
        <v>642</v>
      </c>
      <c r="F599" s="52"/>
      <c r="G599" s="53"/>
      <c r="H599" s="54" t="s">
        <v>25</v>
      </c>
      <c r="I599" s="191">
        <v>3</v>
      </c>
      <c r="J599" s="47"/>
      <c r="K599" s="47"/>
      <c r="L599" s="65">
        <f t="shared" si="13"/>
        <v>0</v>
      </c>
    </row>
    <row r="600" spans="1:12" s="48" customFormat="1" ht="31.5" outlineLevel="1" x14ac:dyDescent="0.25">
      <c r="A600" s="1" t="s">
        <v>668</v>
      </c>
      <c r="B600" s="40"/>
      <c r="C600" s="41"/>
      <c r="D600" s="41"/>
      <c r="E600" s="234" t="s">
        <v>646</v>
      </c>
      <c r="F600" s="52"/>
      <c r="G600" s="53"/>
      <c r="H600" s="54" t="s">
        <v>25</v>
      </c>
      <c r="I600" s="191">
        <v>1</v>
      </c>
      <c r="J600" s="47"/>
      <c r="K600" s="47"/>
      <c r="L600" s="65">
        <f t="shared" si="13"/>
        <v>0</v>
      </c>
    </row>
    <row r="601" spans="1:12" s="48" customFormat="1" outlineLevel="1" x14ac:dyDescent="0.25">
      <c r="A601" s="1" t="s">
        <v>669</v>
      </c>
      <c r="B601" s="40"/>
      <c r="C601" s="41"/>
      <c r="D601" s="41"/>
      <c r="E601" s="241" t="s">
        <v>644</v>
      </c>
      <c r="F601" s="52"/>
      <c r="G601" s="53"/>
      <c r="H601" s="54" t="s">
        <v>25</v>
      </c>
      <c r="I601" s="191">
        <v>1</v>
      </c>
      <c r="J601" s="47"/>
      <c r="K601" s="47"/>
      <c r="L601" s="65">
        <f t="shared" si="13"/>
        <v>0</v>
      </c>
    </row>
    <row r="602" spans="1:12" s="48" customFormat="1" outlineLevel="1" x14ac:dyDescent="0.25">
      <c r="A602" s="1" t="s">
        <v>670</v>
      </c>
      <c r="B602" s="40"/>
      <c r="C602" s="41"/>
      <c r="D602" s="41"/>
      <c r="E602" s="241" t="s">
        <v>648</v>
      </c>
      <c r="F602" s="52"/>
      <c r="G602" s="53"/>
      <c r="H602" s="54" t="s">
        <v>25</v>
      </c>
      <c r="I602" s="191">
        <v>2</v>
      </c>
      <c r="J602" s="47"/>
      <c r="K602" s="47"/>
      <c r="L602" s="65">
        <f t="shared" si="13"/>
        <v>0</v>
      </c>
    </row>
    <row r="603" spans="1:12" s="48" customFormat="1" outlineLevel="1" x14ac:dyDescent="0.25">
      <c r="A603" s="1" t="s">
        <v>671</v>
      </c>
      <c r="B603" s="40"/>
      <c r="C603" s="41"/>
      <c r="D603" s="41"/>
      <c r="E603" s="241" t="s">
        <v>650</v>
      </c>
      <c r="F603" s="52"/>
      <c r="G603" s="53"/>
      <c r="H603" s="54" t="s">
        <v>39</v>
      </c>
      <c r="I603" s="191">
        <v>1</v>
      </c>
      <c r="J603" s="47"/>
      <c r="K603" s="47"/>
      <c r="L603" s="65">
        <f t="shared" si="13"/>
        <v>0</v>
      </c>
    </row>
    <row r="604" spans="1:12" s="48" customFormat="1" ht="31.5" outlineLevel="1" x14ac:dyDescent="0.25">
      <c r="A604" s="1" t="s">
        <v>672</v>
      </c>
      <c r="B604" s="40"/>
      <c r="C604" s="41"/>
      <c r="D604" s="41"/>
      <c r="E604" s="234" t="s">
        <v>673</v>
      </c>
      <c r="F604" s="52"/>
      <c r="G604" s="53"/>
      <c r="H604" s="54" t="s">
        <v>39</v>
      </c>
      <c r="I604" s="191">
        <v>1</v>
      </c>
      <c r="J604" s="47"/>
      <c r="K604" s="47"/>
      <c r="L604" s="65">
        <f t="shared" si="13"/>
        <v>0</v>
      </c>
    </row>
    <row r="605" spans="1:12" s="48" customFormat="1" ht="31.5" outlineLevel="1" x14ac:dyDescent="0.25">
      <c r="A605" s="1" t="s">
        <v>674</v>
      </c>
      <c r="B605" s="40"/>
      <c r="C605" s="41"/>
      <c r="D605" s="41"/>
      <c r="E605" s="234" t="s">
        <v>675</v>
      </c>
      <c r="F605" s="52"/>
      <c r="G605" s="53"/>
      <c r="H605" s="54" t="s">
        <v>23</v>
      </c>
      <c r="I605" s="191">
        <v>100</v>
      </c>
      <c r="J605" s="47"/>
      <c r="K605" s="47"/>
      <c r="L605" s="65">
        <f t="shared" si="13"/>
        <v>0</v>
      </c>
    </row>
    <row r="606" spans="1:12" s="48" customFormat="1" outlineLevel="1" x14ac:dyDescent="0.25">
      <c r="A606" s="49" t="s">
        <v>676</v>
      </c>
      <c r="B606" s="50" t="s">
        <v>677</v>
      </c>
      <c r="C606" s="59"/>
      <c r="D606" s="59"/>
      <c r="E606" s="60"/>
      <c r="F606" s="52"/>
      <c r="G606" s="53"/>
      <c r="H606" s="54"/>
      <c r="I606" s="191"/>
      <c r="J606" s="47"/>
      <c r="K606" s="47"/>
      <c r="L606" s="65">
        <f t="shared" si="13"/>
        <v>0</v>
      </c>
    </row>
    <row r="607" spans="1:12" s="48" customFormat="1" x14ac:dyDescent="0.25">
      <c r="A607" s="1"/>
      <c r="B607" s="40"/>
      <c r="C607" s="41"/>
      <c r="D607" s="41"/>
      <c r="E607" s="209" t="s">
        <v>173</v>
      </c>
      <c r="F607" s="52"/>
      <c r="G607" s="53"/>
      <c r="H607" s="54"/>
      <c r="I607" s="191"/>
      <c r="J607" s="47"/>
      <c r="K607" s="47"/>
      <c r="L607" s="65">
        <f t="shared" si="13"/>
        <v>0</v>
      </c>
    </row>
    <row r="608" spans="1:12" s="48" customFormat="1" ht="18.75" outlineLevel="1" x14ac:dyDescent="0.35">
      <c r="A608" s="1" t="s">
        <v>678</v>
      </c>
      <c r="B608" s="40"/>
      <c r="C608" s="41"/>
      <c r="D608" s="41"/>
      <c r="E608" s="241" t="s">
        <v>679</v>
      </c>
      <c r="F608" s="52"/>
      <c r="G608" s="53"/>
      <c r="H608" s="54" t="s">
        <v>25</v>
      </c>
      <c r="I608" s="191">
        <v>1</v>
      </c>
      <c r="J608" s="47"/>
      <c r="K608" s="47"/>
      <c r="L608" s="65">
        <f t="shared" si="13"/>
        <v>0</v>
      </c>
    </row>
    <row r="609" spans="1:12" s="48" customFormat="1" ht="18.75" outlineLevel="1" x14ac:dyDescent="0.35">
      <c r="A609" s="1" t="s">
        <v>680</v>
      </c>
      <c r="B609" s="40"/>
      <c r="C609" s="41"/>
      <c r="D609" s="41"/>
      <c r="E609" s="241" t="s">
        <v>681</v>
      </c>
      <c r="F609" s="52"/>
      <c r="G609" s="53"/>
      <c r="H609" s="54" t="s">
        <v>25</v>
      </c>
      <c r="I609" s="191">
        <v>1</v>
      </c>
      <c r="J609" s="47"/>
      <c r="K609" s="47"/>
      <c r="L609" s="65">
        <f t="shared" si="13"/>
        <v>0</v>
      </c>
    </row>
    <row r="610" spans="1:12" s="48" customFormat="1" ht="31.5" outlineLevel="1" x14ac:dyDescent="0.25">
      <c r="A610" s="1" t="s">
        <v>682</v>
      </c>
      <c r="B610" s="40"/>
      <c r="C610" s="41"/>
      <c r="D610" s="41"/>
      <c r="E610" s="234" t="s">
        <v>683</v>
      </c>
      <c r="F610" s="52"/>
      <c r="G610" s="53"/>
      <c r="H610" s="54"/>
      <c r="I610" s="191"/>
      <c r="J610" s="47"/>
      <c r="K610" s="47"/>
      <c r="L610" s="65">
        <f t="shared" si="13"/>
        <v>0</v>
      </c>
    </row>
    <row r="611" spans="1:12" s="48" customFormat="1" x14ac:dyDescent="0.25">
      <c r="A611" s="1"/>
      <c r="B611" s="40"/>
      <c r="C611" s="41"/>
      <c r="D611" s="41"/>
      <c r="E611" s="209" t="s">
        <v>16</v>
      </c>
      <c r="F611" s="52"/>
      <c r="G611" s="53"/>
      <c r="H611" s="54"/>
      <c r="I611" s="191"/>
      <c r="J611" s="47"/>
      <c r="K611" s="47"/>
      <c r="L611" s="65">
        <f t="shared" si="13"/>
        <v>0</v>
      </c>
    </row>
    <row r="612" spans="1:12" s="48" customFormat="1" ht="18.75" outlineLevel="1" x14ac:dyDescent="0.35">
      <c r="A612" s="1" t="s">
        <v>684</v>
      </c>
      <c r="B612" s="40"/>
      <c r="C612" s="41"/>
      <c r="D612" s="41"/>
      <c r="E612" s="241" t="s">
        <v>679</v>
      </c>
      <c r="F612" s="52"/>
      <c r="G612" s="53"/>
      <c r="H612" s="54" t="s">
        <v>25</v>
      </c>
      <c r="I612" s="191">
        <v>1</v>
      </c>
      <c r="J612" s="47"/>
      <c r="K612" s="47"/>
      <c r="L612" s="65">
        <f t="shared" si="13"/>
        <v>0</v>
      </c>
    </row>
    <row r="613" spans="1:12" s="48" customFormat="1" outlineLevel="1" x14ac:dyDescent="0.25">
      <c r="A613" s="1" t="s">
        <v>685</v>
      </c>
      <c r="B613" s="40"/>
      <c r="C613" s="41"/>
      <c r="D613" s="41"/>
      <c r="E613" s="241" t="s">
        <v>686</v>
      </c>
      <c r="F613" s="52"/>
      <c r="G613" s="53"/>
      <c r="H613" s="54" t="s">
        <v>25</v>
      </c>
      <c r="I613" s="191">
        <v>1</v>
      </c>
      <c r="J613" s="47"/>
      <c r="K613" s="47"/>
      <c r="L613" s="65">
        <f t="shared" si="13"/>
        <v>0</v>
      </c>
    </row>
    <row r="614" spans="1:12" s="48" customFormat="1" ht="31.5" outlineLevel="1" x14ac:dyDescent="0.25">
      <c r="A614" s="1" t="s">
        <v>687</v>
      </c>
      <c r="B614" s="40"/>
      <c r="C614" s="41"/>
      <c r="D614" s="41"/>
      <c r="E614" s="234" t="s">
        <v>683</v>
      </c>
      <c r="F614" s="52"/>
      <c r="G614" s="53"/>
      <c r="H614" s="54"/>
      <c r="I614" s="191"/>
      <c r="J614" s="47"/>
      <c r="K614" s="47"/>
      <c r="L614" s="65">
        <f t="shared" si="13"/>
        <v>0</v>
      </c>
    </row>
    <row r="615" spans="1:12" s="48" customFormat="1" x14ac:dyDescent="0.25">
      <c r="A615" s="1"/>
      <c r="B615" s="40"/>
      <c r="C615" s="41"/>
      <c r="D615" s="41"/>
      <c r="E615" s="209" t="s">
        <v>17</v>
      </c>
      <c r="F615" s="52"/>
      <c r="G615" s="53"/>
      <c r="H615" s="54"/>
      <c r="I615" s="191"/>
      <c r="J615" s="47"/>
      <c r="K615" s="47"/>
      <c r="L615" s="65">
        <f t="shared" si="13"/>
        <v>0</v>
      </c>
    </row>
    <row r="616" spans="1:12" s="48" customFormat="1" ht="18.75" outlineLevel="1" x14ac:dyDescent="0.35">
      <c r="A616" s="1" t="s">
        <v>688</v>
      </c>
      <c r="B616" s="40"/>
      <c r="C616" s="41"/>
      <c r="D616" s="41"/>
      <c r="E616" s="241" t="s">
        <v>679</v>
      </c>
      <c r="F616" s="52"/>
      <c r="G616" s="53"/>
      <c r="H616" s="54" t="s">
        <v>25</v>
      </c>
      <c r="I616" s="191">
        <v>1</v>
      </c>
      <c r="J616" s="47"/>
      <c r="K616" s="47"/>
      <c r="L616" s="65">
        <f t="shared" si="13"/>
        <v>0</v>
      </c>
    </row>
    <row r="617" spans="1:12" s="48" customFormat="1" outlineLevel="1" x14ac:dyDescent="0.25">
      <c r="A617" s="1" t="s">
        <v>689</v>
      </c>
      <c r="B617" s="40"/>
      <c r="C617" s="41"/>
      <c r="D617" s="41"/>
      <c r="E617" s="241" t="s">
        <v>686</v>
      </c>
      <c r="F617" s="52"/>
      <c r="G617" s="53"/>
      <c r="H617" s="54" t="s">
        <v>25</v>
      </c>
      <c r="I617" s="191">
        <v>1</v>
      </c>
      <c r="J617" s="47"/>
      <c r="K617" s="47"/>
      <c r="L617" s="65">
        <f t="shared" si="13"/>
        <v>0</v>
      </c>
    </row>
    <row r="618" spans="1:12" s="48" customFormat="1" x14ac:dyDescent="0.25">
      <c r="A618" s="1"/>
      <c r="B618" s="40"/>
      <c r="C618" s="41"/>
      <c r="D618" s="41"/>
      <c r="E618" s="209" t="s">
        <v>18</v>
      </c>
      <c r="F618" s="52"/>
      <c r="G618" s="53"/>
      <c r="H618" s="54"/>
      <c r="I618" s="191"/>
      <c r="J618" s="47"/>
      <c r="K618" s="47"/>
      <c r="L618" s="65">
        <f t="shared" si="13"/>
        <v>0</v>
      </c>
    </row>
    <row r="619" spans="1:12" s="48" customFormat="1" ht="18.75" outlineLevel="1" x14ac:dyDescent="0.35">
      <c r="A619" s="1" t="s">
        <v>690</v>
      </c>
      <c r="B619" s="40"/>
      <c r="C619" s="41"/>
      <c r="D619" s="41"/>
      <c r="E619" s="241" t="s">
        <v>679</v>
      </c>
      <c r="F619" s="52"/>
      <c r="G619" s="53"/>
      <c r="H619" s="54" t="s">
        <v>25</v>
      </c>
      <c r="I619" s="191">
        <v>1</v>
      </c>
      <c r="J619" s="47"/>
      <c r="K619" s="47"/>
      <c r="L619" s="65">
        <f t="shared" si="13"/>
        <v>0</v>
      </c>
    </row>
    <row r="620" spans="1:12" s="48" customFormat="1" outlineLevel="1" x14ac:dyDescent="0.25">
      <c r="A620" s="1" t="s">
        <v>691</v>
      </c>
      <c r="B620" s="40"/>
      <c r="C620" s="41"/>
      <c r="D620" s="41"/>
      <c r="E620" s="241" t="s">
        <v>686</v>
      </c>
      <c r="F620" s="52"/>
      <c r="G620" s="53"/>
      <c r="H620" s="54" t="s">
        <v>25</v>
      </c>
      <c r="I620" s="191">
        <v>1</v>
      </c>
      <c r="J620" s="47"/>
      <c r="K620" s="47"/>
      <c r="L620" s="65">
        <f t="shared" si="13"/>
        <v>0</v>
      </c>
    </row>
    <row r="621" spans="1:12" s="48" customFormat="1" ht="31.5" outlineLevel="1" x14ac:dyDescent="0.25">
      <c r="A621" s="1" t="s">
        <v>692</v>
      </c>
      <c r="B621" s="40"/>
      <c r="C621" s="41"/>
      <c r="D621" s="41"/>
      <c r="E621" s="234" t="s">
        <v>683</v>
      </c>
      <c r="F621" s="52"/>
      <c r="G621" s="53"/>
      <c r="H621" s="54" t="s">
        <v>25</v>
      </c>
      <c r="I621" s="191">
        <v>2</v>
      </c>
      <c r="J621" s="47"/>
      <c r="K621" s="47"/>
      <c r="L621" s="65">
        <f t="shared" si="13"/>
        <v>0</v>
      </c>
    </row>
    <row r="622" spans="1:12" s="48" customFormat="1" x14ac:dyDescent="0.25">
      <c r="A622" s="1"/>
      <c r="B622" s="40"/>
      <c r="C622" s="41"/>
      <c r="D622" s="41"/>
      <c r="E622" s="209" t="s">
        <v>19</v>
      </c>
      <c r="F622" s="52"/>
      <c r="G622" s="53"/>
      <c r="H622" s="54"/>
      <c r="I622" s="191"/>
      <c r="J622" s="47"/>
      <c r="K622" s="47"/>
      <c r="L622" s="65">
        <f t="shared" si="13"/>
        <v>0</v>
      </c>
    </row>
    <row r="623" spans="1:12" s="48" customFormat="1" ht="18.75" outlineLevel="1" x14ac:dyDescent="0.35">
      <c r="A623" s="1" t="s">
        <v>693</v>
      </c>
      <c r="B623" s="40"/>
      <c r="C623" s="41"/>
      <c r="D623" s="41"/>
      <c r="E623" s="241" t="s">
        <v>679</v>
      </c>
      <c r="F623" s="52"/>
      <c r="G623" s="53"/>
      <c r="H623" s="54" t="s">
        <v>25</v>
      </c>
      <c r="I623" s="191">
        <v>1</v>
      </c>
      <c r="J623" s="47"/>
      <c r="K623" s="47"/>
      <c r="L623" s="65">
        <f t="shared" si="13"/>
        <v>0</v>
      </c>
    </row>
    <row r="624" spans="1:12" s="48" customFormat="1" outlineLevel="1" x14ac:dyDescent="0.25">
      <c r="A624" s="1" t="s">
        <v>694</v>
      </c>
      <c r="B624" s="40"/>
      <c r="C624" s="41"/>
      <c r="D624" s="41"/>
      <c r="E624" s="241" t="s">
        <v>686</v>
      </c>
      <c r="F624" s="52"/>
      <c r="G624" s="53"/>
      <c r="H624" s="54" t="s">
        <v>25</v>
      </c>
      <c r="I624" s="191">
        <v>1</v>
      </c>
      <c r="J624" s="47"/>
      <c r="K624" s="47"/>
      <c r="L624" s="65">
        <f t="shared" si="13"/>
        <v>0</v>
      </c>
    </row>
    <row r="625" spans="1:12" s="48" customFormat="1" ht="31.5" outlineLevel="1" x14ac:dyDescent="0.25">
      <c r="A625" s="1" t="s">
        <v>695</v>
      </c>
      <c r="B625" s="40"/>
      <c r="C625" s="41"/>
      <c r="D625" s="41"/>
      <c r="E625" s="234" t="s">
        <v>683</v>
      </c>
      <c r="F625" s="52"/>
      <c r="G625" s="53"/>
      <c r="H625" s="54" t="s">
        <v>25</v>
      </c>
      <c r="I625" s="191">
        <v>1</v>
      </c>
      <c r="J625" s="47"/>
      <c r="K625" s="47"/>
      <c r="L625" s="65">
        <f t="shared" si="13"/>
        <v>0</v>
      </c>
    </row>
    <row r="626" spans="1:12" s="48" customFormat="1" outlineLevel="1" x14ac:dyDescent="0.25">
      <c r="A626" s="1"/>
      <c r="B626" s="40"/>
      <c r="C626" s="41"/>
      <c r="D626" s="41"/>
      <c r="E626" s="241"/>
      <c r="F626" s="52"/>
      <c r="G626" s="53"/>
      <c r="H626" s="54"/>
      <c r="I626" s="191"/>
      <c r="J626" s="47"/>
      <c r="K626" s="47"/>
      <c r="L626" s="65"/>
    </row>
    <row r="627" spans="1:12" s="48" customFormat="1" outlineLevel="1" x14ac:dyDescent="0.25">
      <c r="A627" s="1"/>
      <c r="B627" s="40"/>
      <c r="C627" s="41"/>
      <c r="D627" s="41"/>
      <c r="E627" s="241"/>
      <c r="F627" s="52"/>
      <c r="G627" s="53"/>
      <c r="H627" s="54"/>
      <c r="I627" s="191"/>
      <c r="J627" s="47"/>
      <c r="K627" s="47"/>
      <c r="L627" s="65"/>
    </row>
    <row r="628" spans="1:12" s="39" customFormat="1" outlineLevel="1" x14ac:dyDescent="0.25">
      <c r="A628" s="31" t="s">
        <v>696</v>
      </c>
      <c r="B628" s="32"/>
      <c r="C628" s="33"/>
      <c r="D628" s="33"/>
      <c r="E628" s="89" t="s">
        <v>697</v>
      </c>
      <c r="F628" s="133"/>
      <c r="G628" s="134"/>
      <c r="H628" s="135"/>
      <c r="I628" s="216"/>
      <c r="J628" s="38"/>
      <c r="K628" s="38"/>
      <c r="L628" s="94">
        <f>SUM(L571:L625)</f>
        <v>0</v>
      </c>
    </row>
    <row r="629" spans="1:12" s="39" customFormat="1" x14ac:dyDescent="0.25">
      <c r="A629" s="31" t="s">
        <v>698</v>
      </c>
      <c r="B629" s="32"/>
      <c r="C629" s="33"/>
      <c r="D629" s="33"/>
      <c r="E629" s="89" t="s">
        <v>699</v>
      </c>
      <c r="F629" s="133"/>
      <c r="G629" s="134"/>
      <c r="H629" s="135"/>
      <c r="I629" s="216"/>
      <c r="J629" s="38"/>
      <c r="K629" s="38"/>
      <c r="L629" s="38"/>
    </row>
    <row r="630" spans="1:12" s="66" customFormat="1" x14ac:dyDescent="0.25">
      <c r="A630" s="243"/>
      <c r="B630" s="69"/>
      <c r="C630" s="41"/>
      <c r="D630" s="41"/>
      <c r="E630" s="83"/>
      <c r="F630" s="52"/>
      <c r="G630" s="53"/>
      <c r="H630" s="244"/>
      <c r="I630" s="245"/>
      <c r="J630" s="246"/>
      <c r="K630" s="246"/>
      <c r="L630" s="246"/>
    </row>
    <row r="631" spans="1:12" s="48" customFormat="1" x14ac:dyDescent="0.25">
      <c r="A631" s="49" t="s">
        <v>700</v>
      </c>
      <c r="B631" s="50" t="s">
        <v>701</v>
      </c>
      <c r="C631" s="59"/>
      <c r="D631" s="59"/>
      <c r="E631" s="60"/>
      <c r="F631" s="61"/>
      <c r="G631" s="62"/>
      <c r="H631" s="63"/>
      <c r="I631" s="217"/>
      <c r="J631" s="65"/>
      <c r="K631" s="65"/>
      <c r="L631" s="65"/>
    </row>
    <row r="632" spans="1:12" s="248" customFormat="1" ht="31.5" x14ac:dyDescent="0.25">
      <c r="A632" s="1" t="s">
        <v>702</v>
      </c>
      <c r="B632" s="50"/>
      <c r="C632" s="59"/>
      <c r="D632" s="59"/>
      <c r="E632" s="234" t="s">
        <v>703</v>
      </c>
      <c r="F632" s="61"/>
      <c r="G632" s="62"/>
      <c r="H632" s="54" t="s">
        <v>23</v>
      </c>
      <c r="I632" s="191">
        <v>5</v>
      </c>
      <c r="J632" s="247"/>
      <c r="K632" s="247"/>
      <c r="L632" s="65">
        <f t="shared" ref="L632:L654" si="14">I632*(J632+K632)</f>
        <v>0</v>
      </c>
    </row>
    <row r="633" spans="1:12" s="248" customFormat="1" x14ac:dyDescent="0.25">
      <c r="A633" s="1" t="s">
        <v>704</v>
      </c>
      <c r="B633" s="50"/>
      <c r="C633" s="59"/>
      <c r="D633" s="59"/>
      <c r="E633" s="241" t="s">
        <v>705</v>
      </c>
      <c r="F633" s="61"/>
      <c r="G633" s="62"/>
      <c r="H633" s="54" t="s">
        <v>25</v>
      </c>
      <c r="I633" s="191">
        <v>1</v>
      </c>
      <c r="J633" s="247"/>
      <c r="K633" s="247"/>
      <c r="L633" s="65">
        <f t="shared" si="14"/>
        <v>0</v>
      </c>
    </row>
    <row r="634" spans="1:12" s="248" customFormat="1" x14ac:dyDescent="0.25">
      <c r="A634" s="1" t="s">
        <v>706</v>
      </c>
      <c r="B634" s="50"/>
      <c r="C634" s="59"/>
      <c r="D634" s="59"/>
      <c r="E634" s="241" t="s">
        <v>707</v>
      </c>
      <c r="F634" s="61"/>
      <c r="G634" s="62"/>
      <c r="H634" s="54" t="s">
        <v>25</v>
      </c>
      <c r="I634" s="191">
        <v>1</v>
      </c>
      <c r="J634" s="247"/>
      <c r="K634" s="247"/>
      <c r="L634" s="65">
        <f t="shared" si="14"/>
        <v>0</v>
      </c>
    </row>
    <row r="635" spans="1:12" s="248" customFormat="1" ht="31.5" x14ac:dyDescent="0.25">
      <c r="A635" s="1" t="s">
        <v>708</v>
      </c>
      <c r="B635" s="50"/>
      <c r="C635" s="59"/>
      <c r="D635" s="59"/>
      <c r="E635" s="234" t="s">
        <v>709</v>
      </c>
      <c r="F635" s="61"/>
      <c r="G635" s="62"/>
      <c r="H635" s="54" t="s">
        <v>128</v>
      </c>
      <c r="I635" s="191">
        <v>1</v>
      </c>
      <c r="J635" s="247"/>
      <c r="K635" s="247"/>
      <c r="L635" s="65">
        <f t="shared" si="14"/>
        <v>0</v>
      </c>
    </row>
    <row r="636" spans="1:12" s="248" customFormat="1" ht="31.5" x14ac:dyDescent="0.25">
      <c r="A636" s="1" t="s">
        <v>710</v>
      </c>
      <c r="B636" s="50"/>
      <c r="C636" s="59"/>
      <c r="D636" s="59"/>
      <c r="E636" s="234" t="s">
        <v>711</v>
      </c>
      <c r="F636" s="61"/>
      <c r="G636" s="62"/>
      <c r="H636" s="54" t="s">
        <v>128</v>
      </c>
      <c r="I636" s="191">
        <v>1</v>
      </c>
      <c r="J636" s="247"/>
      <c r="K636" s="247"/>
      <c r="L636" s="65">
        <f t="shared" si="14"/>
        <v>0</v>
      </c>
    </row>
    <row r="637" spans="1:12" s="48" customFormat="1" x14ac:dyDescent="0.25">
      <c r="A637" s="1" t="s">
        <v>712</v>
      </c>
      <c r="B637" s="50"/>
      <c r="C637" s="59"/>
      <c r="D637" s="59"/>
      <c r="E637" s="241" t="s">
        <v>713</v>
      </c>
      <c r="F637" s="61"/>
      <c r="G637" s="62"/>
      <c r="H637" s="54" t="s">
        <v>25</v>
      </c>
      <c r="I637" s="191">
        <v>1</v>
      </c>
      <c r="J637" s="247"/>
      <c r="K637" s="247"/>
      <c r="L637" s="65">
        <f t="shared" si="14"/>
        <v>0</v>
      </c>
    </row>
    <row r="638" spans="1:12" s="48" customFormat="1" x14ac:dyDescent="0.25">
      <c r="A638" s="49" t="s">
        <v>714</v>
      </c>
      <c r="B638" s="50" t="s">
        <v>17</v>
      </c>
      <c r="C638" s="59"/>
      <c r="D638" s="59"/>
      <c r="E638" s="60"/>
      <c r="F638" s="61"/>
      <c r="G638" s="62"/>
      <c r="H638" s="63"/>
      <c r="I638" s="217"/>
      <c r="J638" s="247"/>
      <c r="K638" s="247"/>
      <c r="L638" s="65">
        <f t="shared" si="14"/>
        <v>0</v>
      </c>
    </row>
    <row r="639" spans="1:12" s="248" customFormat="1" ht="47.25" x14ac:dyDescent="0.25">
      <c r="A639" s="1" t="s">
        <v>715</v>
      </c>
      <c r="B639" s="50"/>
      <c r="C639" s="59"/>
      <c r="D639" s="59"/>
      <c r="E639" s="71" t="s">
        <v>716</v>
      </c>
      <c r="F639" s="61"/>
      <c r="G639" s="62"/>
      <c r="H639" s="54" t="s">
        <v>39</v>
      </c>
      <c r="I639" s="191">
        <v>0</v>
      </c>
      <c r="J639" s="247"/>
      <c r="K639" s="247"/>
      <c r="L639" s="65">
        <f t="shared" si="14"/>
        <v>0</v>
      </c>
    </row>
    <row r="640" spans="1:12" s="48" customFormat="1" x14ac:dyDescent="0.25">
      <c r="A640" s="49"/>
      <c r="B640" s="50"/>
      <c r="C640" s="59"/>
      <c r="D640" s="59"/>
      <c r="E640" s="60"/>
      <c r="F640" s="61"/>
      <c r="G640" s="62"/>
      <c r="H640" s="63"/>
      <c r="I640" s="217"/>
      <c r="J640" s="247"/>
      <c r="K640" s="247"/>
      <c r="L640" s="65">
        <f t="shared" si="14"/>
        <v>0</v>
      </c>
    </row>
    <row r="641" spans="1:16" s="48" customFormat="1" x14ac:dyDescent="0.25">
      <c r="A641" s="49" t="s">
        <v>717</v>
      </c>
      <c r="B641" s="50" t="s">
        <v>18</v>
      </c>
      <c r="C641" s="59"/>
      <c r="D641" s="59"/>
      <c r="E641" s="60"/>
      <c r="F641" s="61"/>
      <c r="G641" s="62"/>
      <c r="H641" s="63"/>
      <c r="I641" s="217"/>
      <c r="J641" s="247"/>
      <c r="K641" s="247"/>
      <c r="L641" s="65">
        <f t="shared" si="14"/>
        <v>0</v>
      </c>
    </row>
    <row r="642" spans="1:16" s="248" customFormat="1" ht="47.25" x14ac:dyDescent="0.25">
      <c r="A642" s="1" t="s">
        <v>718</v>
      </c>
      <c r="B642" s="50"/>
      <c r="C642" s="59"/>
      <c r="D642" s="59"/>
      <c r="E642" s="234" t="s">
        <v>719</v>
      </c>
      <c r="F642" s="61"/>
      <c r="G642" s="61"/>
      <c r="H642" s="54" t="s">
        <v>23</v>
      </c>
      <c r="I642" s="249">
        <v>42</v>
      </c>
      <c r="J642" s="247"/>
      <c r="K642" s="247"/>
      <c r="L642" s="65">
        <f t="shared" si="14"/>
        <v>0</v>
      </c>
    </row>
    <row r="643" spans="1:16" s="248" customFormat="1" x14ac:dyDescent="0.25">
      <c r="A643" s="1" t="s">
        <v>720</v>
      </c>
      <c r="B643" s="50"/>
      <c r="C643" s="59"/>
      <c r="D643" s="59"/>
      <c r="E643" s="234" t="s">
        <v>721</v>
      </c>
      <c r="F643" s="61"/>
      <c r="G643" s="61"/>
      <c r="H643" s="54" t="s">
        <v>25</v>
      </c>
      <c r="I643" s="249">
        <v>8</v>
      </c>
      <c r="J643" s="247"/>
      <c r="K643" s="247"/>
      <c r="L643" s="65">
        <f t="shared" si="14"/>
        <v>0</v>
      </c>
    </row>
    <row r="644" spans="1:16" s="248" customFormat="1" x14ac:dyDescent="0.25">
      <c r="A644" s="1" t="s">
        <v>722</v>
      </c>
      <c r="B644" s="50"/>
      <c r="C644" s="59"/>
      <c r="D644" s="59"/>
      <c r="E644" s="241" t="s">
        <v>707</v>
      </c>
      <c r="F644" s="52"/>
      <c r="G644" s="52"/>
      <c r="H644" s="54" t="s">
        <v>25</v>
      </c>
      <c r="I644" s="250">
        <v>2</v>
      </c>
      <c r="J644" s="247"/>
      <c r="K644" s="247"/>
      <c r="L644" s="65">
        <f t="shared" si="14"/>
        <v>0</v>
      </c>
    </row>
    <row r="645" spans="1:16" s="248" customFormat="1" x14ac:dyDescent="0.25">
      <c r="A645" s="1" t="s">
        <v>723</v>
      </c>
      <c r="B645" s="50"/>
      <c r="C645" s="59"/>
      <c r="D645" s="59"/>
      <c r="E645" s="241" t="s">
        <v>713</v>
      </c>
      <c r="F645" s="52"/>
      <c r="G645" s="52"/>
      <c r="H645" s="251" t="s">
        <v>25</v>
      </c>
      <c r="I645" s="252">
        <v>1</v>
      </c>
      <c r="J645" s="247"/>
      <c r="K645" s="247"/>
      <c r="L645" s="65">
        <f t="shared" si="14"/>
        <v>0</v>
      </c>
    </row>
    <row r="646" spans="1:16" s="48" customFormat="1" x14ac:dyDescent="0.25">
      <c r="A646" s="1" t="s">
        <v>724</v>
      </c>
      <c r="B646" s="40"/>
      <c r="C646" s="41"/>
      <c r="D646" s="41"/>
      <c r="E646" s="241" t="s">
        <v>705</v>
      </c>
      <c r="F646" s="253"/>
      <c r="G646" s="253"/>
      <c r="H646" s="251" t="s">
        <v>25</v>
      </c>
      <c r="I646" s="252">
        <v>2</v>
      </c>
      <c r="J646" s="247"/>
      <c r="K646" s="247"/>
      <c r="L646" s="65">
        <f t="shared" si="14"/>
        <v>0</v>
      </c>
      <c r="M646" s="47"/>
      <c r="N646" s="254"/>
      <c r="O646" s="254"/>
      <c r="P646" s="254"/>
    </row>
    <row r="647" spans="1:16" s="48" customFormat="1" x14ac:dyDescent="0.25">
      <c r="A647" s="1" t="s">
        <v>725</v>
      </c>
      <c r="B647" s="40"/>
      <c r="C647" s="41"/>
      <c r="D647" s="41"/>
      <c r="E647" s="241" t="s">
        <v>726</v>
      </c>
      <c r="F647" s="253"/>
      <c r="G647" s="253"/>
      <c r="H647" s="251" t="s">
        <v>25</v>
      </c>
      <c r="I647" s="252">
        <v>1</v>
      </c>
      <c r="J647" s="247"/>
      <c r="K647" s="247"/>
      <c r="L647" s="65">
        <f t="shared" si="14"/>
        <v>0</v>
      </c>
      <c r="M647" s="47"/>
      <c r="N647" s="254"/>
      <c r="O647" s="254"/>
      <c r="P647" s="254"/>
    </row>
    <row r="648" spans="1:16" s="48" customFormat="1" ht="31.5" x14ac:dyDescent="0.25">
      <c r="A648" s="1" t="s">
        <v>727</v>
      </c>
      <c r="B648" s="40"/>
      <c r="C648" s="41"/>
      <c r="D648" s="41"/>
      <c r="E648" s="234" t="s">
        <v>728</v>
      </c>
      <c r="F648" s="253"/>
      <c r="G648" s="253"/>
      <c r="H648" s="255" t="s">
        <v>128</v>
      </c>
      <c r="I648" s="252">
        <v>1</v>
      </c>
      <c r="J648" s="247"/>
      <c r="K648" s="247"/>
      <c r="L648" s="65">
        <f t="shared" si="14"/>
        <v>0</v>
      </c>
      <c r="M648" s="47"/>
      <c r="N648" s="254"/>
      <c r="O648" s="254"/>
      <c r="P648" s="254"/>
    </row>
    <row r="649" spans="1:16" s="48" customFormat="1" ht="47.25" x14ac:dyDescent="0.25">
      <c r="A649" s="1" t="s">
        <v>729</v>
      </c>
      <c r="B649" s="40"/>
      <c r="C649" s="41"/>
      <c r="D649" s="41"/>
      <c r="E649" s="234" t="s">
        <v>730</v>
      </c>
      <c r="F649" s="253"/>
      <c r="G649" s="253"/>
      <c r="H649" s="255" t="s">
        <v>23</v>
      </c>
      <c r="I649" s="252">
        <v>8</v>
      </c>
      <c r="J649" s="247"/>
      <c r="K649" s="247"/>
      <c r="L649" s="65">
        <f t="shared" si="14"/>
        <v>0</v>
      </c>
      <c r="M649" s="47"/>
      <c r="N649" s="254"/>
      <c r="O649" s="254"/>
      <c r="P649" s="254"/>
    </row>
    <row r="650" spans="1:16" s="48" customFormat="1" ht="31.5" x14ac:dyDescent="0.25">
      <c r="A650" s="1" t="s">
        <v>731</v>
      </c>
      <c r="B650" s="40"/>
      <c r="C650" s="41"/>
      <c r="D650" s="41"/>
      <c r="E650" s="234" t="s">
        <v>711</v>
      </c>
      <c r="F650" s="253"/>
      <c r="G650" s="253"/>
      <c r="H650" s="255" t="s">
        <v>128</v>
      </c>
      <c r="I650" s="252">
        <v>1</v>
      </c>
      <c r="J650" s="247"/>
      <c r="K650" s="247"/>
      <c r="L650" s="65">
        <f t="shared" si="14"/>
        <v>0</v>
      </c>
      <c r="M650" s="47"/>
      <c r="N650" s="254"/>
      <c r="O650" s="254"/>
      <c r="P650" s="254"/>
    </row>
    <row r="651" spans="1:16" s="48" customFormat="1" x14ac:dyDescent="0.25">
      <c r="A651" s="1" t="s">
        <v>732</v>
      </c>
      <c r="B651" s="40"/>
      <c r="C651" s="41"/>
      <c r="D651" s="41"/>
      <c r="E651" s="241" t="s">
        <v>733</v>
      </c>
      <c r="F651" s="253"/>
      <c r="G651" s="253"/>
      <c r="H651" s="251" t="s">
        <v>25</v>
      </c>
      <c r="I651" s="252">
        <v>1</v>
      </c>
      <c r="J651" s="247"/>
      <c r="K651" s="247"/>
      <c r="L651" s="65">
        <f t="shared" si="14"/>
        <v>0</v>
      </c>
      <c r="M651" s="47"/>
      <c r="N651" s="254"/>
      <c r="O651" s="254"/>
      <c r="P651" s="254"/>
    </row>
    <row r="652" spans="1:16" s="48" customFormat="1" ht="47.25" x14ac:dyDescent="0.25">
      <c r="A652" s="1" t="s">
        <v>734</v>
      </c>
      <c r="B652" s="40"/>
      <c r="C652" s="41"/>
      <c r="D652" s="41"/>
      <c r="E652" s="71" t="s">
        <v>735</v>
      </c>
      <c r="F652" s="253"/>
      <c r="G652" s="253"/>
      <c r="H652" s="255" t="s">
        <v>128</v>
      </c>
      <c r="I652" s="252">
        <v>1</v>
      </c>
      <c r="J652" s="247"/>
      <c r="K652" s="247"/>
      <c r="L652" s="65">
        <f t="shared" si="14"/>
        <v>0</v>
      </c>
      <c r="M652" s="47"/>
      <c r="N652" s="254"/>
      <c r="O652" s="254"/>
      <c r="P652" s="254"/>
    </row>
    <row r="653" spans="1:16" s="48" customFormat="1" x14ac:dyDescent="0.25">
      <c r="A653" s="49" t="s">
        <v>736</v>
      </c>
      <c r="B653" s="50" t="s">
        <v>19</v>
      </c>
      <c r="C653" s="59"/>
      <c r="D653" s="59"/>
      <c r="E653" s="256"/>
      <c r="F653" s="60"/>
      <c r="G653" s="61"/>
      <c r="H653" s="251"/>
      <c r="I653" s="252"/>
      <c r="J653" s="247"/>
      <c r="K653" s="65"/>
      <c r="L653" s="65">
        <f t="shared" si="14"/>
        <v>0</v>
      </c>
      <c r="M653" s="65"/>
    </row>
    <row r="654" spans="1:16" s="248" customFormat="1" ht="47.25" x14ac:dyDescent="0.25">
      <c r="A654" s="1" t="s">
        <v>737</v>
      </c>
      <c r="B654" s="50"/>
      <c r="C654" s="59"/>
      <c r="D654" s="59"/>
      <c r="E654" s="71" t="s">
        <v>716</v>
      </c>
      <c r="F654" s="61"/>
      <c r="G654" s="61"/>
      <c r="H654" s="54" t="s">
        <v>39</v>
      </c>
      <c r="I654" s="191">
        <v>0</v>
      </c>
      <c r="J654" s="247"/>
      <c r="K654" s="247"/>
      <c r="L654" s="65">
        <f t="shared" si="14"/>
        <v>0</v>
      </c>
    </row>
    <row r="655" spans="1:16" s="39" customFormat="1" x14ac:dyDescent="0.25">
      <c r="A655" s="257"/>
      <c r="B655" s="69"/>
      <c r="C655" s="41"/>
      <c r="D655" s="41"/>
      <c r="E655" s="258"/>
      <c r="F655" s="258"/>
      <c r="G655" s="259"/>
      <c r="H655" s="198"/>
      <c r="I655" s="260"/>
      <c r="J655" s="261"/>
      <c r="K655" s="261"/>
      <c r="L655" s="261"/>
    </row>
    <row r="656" spans="1:16" s="39" customFormat="1" x14ac:dyDescent="0.25">
      <c r="A656" s="31" t="s">
        <v>717</v>
      </c>
      <c r="B656" s="32"/>
      <c r="C656" s="33"/>
      <c r="D656" s="33"/>
      <c r="E656" s="89" t="s">
        <v>738</v>
      </c>
      <c r="F656" s="133"/>
      <c r="G656" s="134"/>
      <c r="H656" s="135"/>
      <c r="I656" s="216"/>
      <c r="J656" s="38"/>
      <c r="K656" s="38"/>
      <c r="L656" s="38">
        <f>SUM(L631:L652)</f>
        <v>0</v>
      </c>
    </row>
    <row r="657" spans="1:12" s="48" customFormat="1" x14ac:dyDescent="0.25">
      <c r="A657" s="31" t="s">
        <v>739</v>
      </c>
      <c r="B657" s="32"/>
      <c r="C657" s="33"/>
      <c r="D657" s="33"/>
      <c r="E657" s="89" t="s">
        <v>740</v>
      </c>
      <c r="F657" s="133"/>
      <c r="G657" s="134"/>
      <c r="H657" s="135"/>
      <c r="I657" s="216"/>
      <c r="J657" s="38"/>
      <c r="K657" s="38"/>
      <c r="L657" s="94"/>
    </row>
    <row r="658" spans="1:12" s="66" customFormat="1" outlineLevel="1" x14ac:dyDescent="0.25">
      <c r="A658" s="1"/>
      <c r="B658" s="40"/>
      <c r="C658" s="41"/>
      <c r="D658" s="41"/>
      <c r="E658" s="83"/>
      <c r="F658" s="52"/>
      <c r="G658" s="53"/>
      <c r="H658" s="54"/>
      <c r="I658" s="191"/>
      <c r="J658" s="47"/>
      <c r="K658" s="47"/>
      <c r="L658" s="65"/>
    </row>
    <row r="659" spans="1:12" s="48" customFormat="1" outlineLevel="1" x14ac:dyDescent="0.25">
      <c r="A659" s="49" t="s">
        <v>741</v>
      </c>
      <c r="B659" s="50" t="s">
        <v>742</v>
      </c>
      <c r="C659" s="59"/>
      <c r="D659" s="59"/>
      <c r="E659" s="60"/>
      <c r="F659" s="61"/>
      <c r="G659" s="62"/>
      <c r="H659" s="63"/>
      <c r="I659" s="217"/>
      <c r="J659" s="65"/>
      <c r="K659" s="65"/>
      <c r="L659" s="65"/>
    </row>
    <row r="660" spans="1:12" s="161" customFormat="1" outlineLevel="1" x14ac:dyDescent="0.25">
      <c r="A660" s="1" t="s">
        <v>743</v>
      </c>
      <c r="B660" s="154"/>
      <c r="C660" s="155"/>
      <c r="D660" s="180"/>
      <c r="E660" s="241" t="s">
        <v>744</v>
      </c>
      <c r="F660" s="156"/>
      <c r="G660" s="157"/>
      <c r="H660" s="54" t="s">
        <v>128</v>
      </c>
      <c r="I660" s="191">
        <v>1</v>
      </c>
      <c r="J660" s="47"/>
      <c r="K660" s="47"/>
      <c r="L660" s="65">
        <f t="shared" ref="L660:L680" si="15">I660*(J660+K660)</f>
        <v>0</v>
      </c>
    </row>
    <row r="661" spans="1:12" s="48" customFormat="1" outlineLevel="1" x14ac:dyDescent="0.25">
      <c r="A661" s="1"/>
      <c r="B661" s="40"/>
      <c r="C661" s="41"/>
      <c r="D661" s="41"/>
      <c r="E661" s="241"/>
      <c r="F661" s="52"/>
      <c r="G661" s="53"/>
      <c r="H661" s="54"/>
      <c r="I661" s="191"/>
      <c r="J661" s="47"/>
      <c r="K661" s="47"/>
      <c r="L661" s="65">
        <f t="shared" si="15"/>
        <v>0</v>
      </c>
    </row>
    <row r="662" spans="1:12" s="48" customFormat="1" outlineLevel="1" x14ac:dyDescent="0.25">
      <c r="A662" s="49" t="s">
        <v>745</v>
      </c>
      <c r="B662" s="50" t="s">
        <v>16</v>
      </c>
      <c r="C662" s="59"/>
      <c r="D662" s="59"/>
      <c r="E662" s="60"/>
      <c r="F662" s="52"/>
      <c r="G662" s="53"/>
      <c r="H662" s="54"/>
      <c r="I662" s="191"/>
      <c r="J662" s="47"/>
      <c r="K662" s="47"/>
      <c r="L662" s="65">
        <f t="shared" si="15"/>
        <v>0</v>
      </c>
    </row>
    <row r="663" spans="1:12" s="48" customFormat="1" outlineLevel="1" x14ac:dyDescent="0.25">
      <c r="A663" s="1" t="s">
        <v>743</v>
      </c>
      <c r="B663" s="40"/>
      <c r="C663" s="41"/>
      <c r="D663" s="41"/>
      <c r="E663" s="241" t="s">
        <v>746</v>
      </c>
      <c r="F663" s="52"/>
      <c r="G663" s="53"/>
      <c r="H663" s="54" t="s">
        <v>453</v>
      </c>
      <c r="I663" s="191">
        <v>0</v>
      </c>
      <c r="J663" s="47"/>
      <c r="K663" s="47"/>
      <c r="L663" s="65">
        <f t="shared" si="15"/>
        <v>0</v>
      </c>
    </row>
    <row r="664" spans="1:12" s="48" customFormat="1" outlineLevel="1" x14ac:dyDescent="0.25">
      <c r="A664" s="1" t="s">
        <v>747</v>
      </c>
      <c r="B664" s="40"/>
      <c r="C664" s="41"/>
      <c r="D664" s="41"/>
      <c r="E664" s="241" t="s">
        <v>744</v>
      </c>
      <c r="F664" s="52"/>
      <c r="G664" s="53"/>
      <c r="H664" s="54" t="s">
        <v>128</v>
      </c>
      <c r="I664" s="191">
        <v>1</v>
      </c>
      <c r="J664" s="47"/>
      <c r="K664" s="47"/>
      <c r="L664" s="65">
        <f t="shared" si="15"/>
        <v>0</v>
      </c>
    </row>
    <row r="665" spans="1:12" s="48" customFormat="1" outlineLevel="1" x14ac:dyDescent="0.25">
      <c r="A665" s="49" t="s">
        <v>748</v>
      </c>
      <c r="B665" s="50" t="s">
        <v>17</v>
      </c>
      <c r="C665" s="59"/>
      <c r="D665" s="59"/>
      <c r="E665" s="60"/>
      <c r="F665" s="52"/>
      <c r="G665" s="53"/>
      <c r="H665" s="54"/>
      <c r="I665" s="191"/>
      <c r="J665" s="47"/>
      <c r="K665" s="47"/>
      <c r="L665" s="65">
        <f t="shared" si="15"/>
        <v>0</v>
      </c>
    </row>
    <row r="666" spans="1:12" s="48" customFormat="1" outlineLevel="1" x14ac:dyDescent="0.25">
      <c r="A666" s="1" t="s">
        <v>749</v>
      </c>
      <c r="B666" s="40"/>
      <c r="C666" s="41"/>
      <c r="D666" s="41"/>
      <c r="E666" s="241" t="s">
        <v>746</v>
      </c>
      <c r="F666" s="52"/>
      <c r="G666" s="53"/>
      <c r="H666" s="54" t="s">
        <v>453</v>
      </c>
      <c r="I666" s="191">
        <v>0</v>
      </c>
      <c r="J666" s="47"/>
      <c r="K666" s="47"/>
      <c r="L666" s="65">
        <f t="shared" si="15"/>
        <v>0</v>
      </c>
    </row>
    <row r="667" spans="1:12" s="48" customFormat="1" ht="31.5" outlineLevel="1" x14ac:dyDescent="0.25">
      <c r="A667" s="1" t="s">
        <v>750</v>
      </c>
      <c r="B667" s="40"/>
      <c r="C667" s="41"/>
      <c r="D667" s="41"/>
      <c r="E667" s="234" t="s">
        <v>751</v>
      </c>
      <c r="F667" s="52"/>
      <c r="G667" s="53"/>
      <c r="H667" s="54" t="s">
        <v>453</v>
      </c>
      <c r="I667" s="191">
        <v>1</v>
      </c>
      <c r="J667" s="47"/>
      <c r="K667" s="47"/>
      <c r="L667" s="65">
        <f t="shared" si="15"/>
        <v>0</v>
      </c>
    </row>
    <row r="668" spans="1:12" s="48" customFormat="1" outlineLevel="1" x14ac:dyDescent="0.25">
      <c r="A668" s="1" t="s">
        <v>752</v>
      </c>
      <c r="B668" s="40"/>
      <c r="C668" s="41"/>
      <c r="D668" s="41"/>
      <c r="E668" s="241" t="s">
        <v>744</v>
      </c>
      <c r="F668" s="52"/>
      <c r="G668" s="53"/>
      <c r="H668" s="54" t="s">
        <v>128</v>
      </c>
      <c r="I668" s="191">
        <v>1</v>
      </c>
      <c r="J668" s="47"/>
      <c r="K668" s="47"/>
      <c r="L668" s="65">
        <f t="shared" si="15"/>
        <v>0</v>
      </c>
    </row>
    <row r="669" spans="1:12" s="48" customFormat="1" outlineLevel="1" x14ac:dyDescent="0.25">
      <c r="A669" s="49" t="s">
        <v>748</v>
      </c>
      <c r="B669" s="50" t="s">
        <v>18</v>
      </c>
      <c r="C669" s="59"/>
      <c r="D669" s="59"/>
      <c r="E669" s="60"/>
      <c r="F669" s="52"/>
      <c r="G669" s="53"/>
      <c r="H669" s="54"/>
      <c r="I669" s="191"/>
      <c r="J669" s="47"/>
      <c r="K669" s="47"/>
      <c r="L669" s="65">
        <f t="shared" si="15"/>
        <v>0</v>
      </c>
    </row>
    <row r="670" spans="1:12" s="48" customFormat="1" outlineLevel="1" x14ac:dyDescent="0.25">
      <c r="A670" s="1" t="s">
        <v>749</v>
      </c>
      <c r="B670" s="40"/>
      <c r="C670" s="41"/>
      <c r="D670" s="41"/>
      <c r="E670" s="241" t="s">
        <v>746</v>
      </c>
      <c r="F670" s="52"/>
      <c r="G670" s="53"/>
      <c r="H670" s="54" t="s">
        <v>25</v>
      </c>
      <c r="I670" s="191">
        <v>0</v>
      </c>
      <c r="J670" s="47"/>
      <c r="K670" s="47"/>
      <c r="L670" s="65">
        <f t="shared" si="15"/>
        <v>0</v>
      </c>
    </row>
    <row r="671" spans="1:12" s="48" customFormat="1" outlineLevel="1" x14ac:dyDescent="0.25">
      <c r="A671" s="1" t="s">
        <v>750</v>
      </c>
      <c r="B671" s="40"/>
      <c r="C671" s="41"/>
      <c r="D671" s="41"/>
      <c r="E671" s="234" t="s">
        <v>753</v>
      </c>
      <c r="F671" s="52"/>
      <c r="G671" s="53"/>
      <c r="H671" s="54" t="s">
        <v>128</v>
      </c>
      <c r="I671" s="191">
        <v>1</v>
      </c>
      <c r="J671" s="47"/>
      <c r="K671" s="47"/>
      <c r="L671" s="65">
        <f t="shared" si="15"/>
        <v>0</v>
      </c>
    </row>
    <row r="672" spans="1:12" s="48" customFormat="1" outlineLevel="1" x14ac:dyDescent="0.25">
      <c r="A672" s="1" t="s">
        <v>752</v>
      </c>
      <c r="B672" s="40"/>
      <c r="C672" s="41"/>
      <c r="D672" s="41"/>
      <c r="E672" s="241" t="s">
        <v>754</v>
      </c>
      <c r="F672" s="52"/>
      <c r="G672" s="53"/>
      <c r="H672" s="54" t="s">
        <v>128</v>
      </c>
      <c r="I672" s="191">
        <v>1</v>
      </c>
      <c r="J672" s="47"/>
      <c r="K672" s="47"/>
      <c r="L672" s="65">
        <f t="shared" si="15"/>
        <v>0</v>
      </c>
    </row>
    <row r="673" spans="1:12" s="48" customFormat="1" outlineLevel="1" x14ac:dyDescent="0.25">
      <c r="A673" s="1" t="s">
        <v>755</v>
      </c>
      <c r="B673" s="40"/>
      <c r="C673" s="41"/>
      <c r="D673" s="41"/>
      <c r="E673" s="241" t="s">
        <v>756</v>
      </c>
      <c r="F673" s="52"/>
      <c r="G673" s="53"/>
      <c r="H673" s="54" t="s">
        <v>128</v>
      </c>
      <c r="I673" s="191">
        <v>1</v>
      </c>
      <c r="J673" s="47"/>
      <c r="K673" s="47"/>
      <c r="L673" s="65">
        <f t="shared" si="15"/>
        <v>0</v>
      </c>
    </row>
    <row r="674" spans="1:12" s="48" customFormat="1" ht="31.5" outlineLevel="1" x14ac:dyDescent="0.25">
      <c r="A674" s="1" t="s">
        <v>757</v>
      </c>
      <c r="B674" s="40"/>
      <c r="C674" s="41"/>
      <c r="D674" s="41"/>
      <c r="E674" s="234" t="s">
        <v>758</v>
      </c>
      <c r="F674" s="52"/>
      <c r="G674" s="53"/>
      <c r="H674" s="54" t="s">
        <v>128</v>
      </c>
      <c r="I674" s="191">
        <v>1</v>
      </c>
      <c r="J674" s="47"/>
      <c r="K674" s="47"/>
      <c r="L674" s="65">
        <f t="shared" si="15"/>
        <v>0</v>
      </c>
    </row>
    <row r="675" spans="1:12" s="48" customFormat="1" ht="31.5" outlineLevel="1" x14ac:dyDescent="0.25">
      <c r="A675" s="1" t="s">
        <v>759</v>
      </c>
      <c r="B675" s="40"/>
      <c r="C675" s="41"/>
      <c r="D675" s="41"/>
      <c r="E675" s="234" t="s">
        <v>760</v>
      </c>
      <c r="F675" s="52"/>
      <c r="G675" s="53"/>
      <c r="H675" s="54" t="s">
        <v>128</v>
      </c>
      <c r="I675" s="191">
        <v>1</v>
      </c>
      <c r="J675" s="47"/>
      <c r="K675" s="47"/>
      <c r="L675" s="65">
        <f t="shared" si="15"/>
        <v>0</v>
      </c>
    </row>
    <row r="676" spans="1:12" s="48" customFormat="1" outlineLevel="1" x14ac:dyDescent="0.25">
      <c r="A676" s="1" t="s">
        <v>761</v>
      </c>
      <c r="B676" s="40"/>
      <c r="C676" s="41"/>
      <c r="D676" s="41"/>
      <c r="E676" s="241" t="s">
        <v>744</v>
      </c>
      <c r="F676" s="52"/>
      <c r="G676" s="53"/>
      <c r="H676" s="54" t="s">
        <v>128</v>
      </c>
      <c r="I676" s="191">
        <v>1</v>
      </c>
      <c r="J676" s="47"/>
      <c r="K676" s="47"/>
      <c r="L676" s="65">
        <f t="shared" si="15"/>
        <v>0</v>
      </c>
    </row>
    <row r="677" spans="1:12" s="48" customFormat="1" outlineLevel="1" x14ac:dyDescent="0.25">
      <c r="A677" s="49" t="s">
        <v>762</v>
      </c>
      <c r="B677" s="50" t="s">
        <v>19</v>
      </c>
      <c r="C677" s="59"/>
      <c r="D677" s="59"/>
      <c r="E677" s="60"/>
      <c r="F677" s="52"/>
      <c r="G677" s="53"/>
      <c r="H677" s="54"/>
      <c r="I677" s="191"/>
      <c r="J677" s="47"/>
      <c r="K677" s="47"/>
      <c r="L677" s="65">
        <f t="shared" si="15"/>
        <v>0</v>
      </c>
    </row>
    <row r="678" spans="1:12" s="48" customFormat="1" outlineLevel="1" x14ac:dyDescent="0.25">
      <c r="A678" s="1" t="s">
        <v>763</v>
      </c>
      <c r="B678" s="40"/>
      <c r="C678" s="41"/>
      <c r="D678" s="41"/>
      <c r="E678" s="241" t="s">
        <v>746</v>
      </c>
      <c r="F678" s="52"/>
      <c r="G678" s="53"/>
      <c r="H678" s="54" t="s">
        <v>25</v>
      </c>
      <c r="I678" s="191">
        <v>0</v>
      </c>
      <c r="J678" s="47"/>
      <c r="K678" s="47"/>
      <c r="L678" s="65">
        <f t="shared" si="15"/>
        <v>0</v>
      </c>
    </row>
    <row r="679" spans="1:12" s="48" customFormat="1" ht="31.5" outlineLevel="1" x14ac:dyDescent="0.25">
      <c r="A679" s="1" t="s">
        <v>764</v>
      </c>
      <c r="B679" s="40"/>
      <c r="C679" s="41"/>
      <c r="D679" s="41"/>
      <c r="E679" s="234" t="s">
        <v>751</v>
      </c>
      <c r="F679" s="52"/>
      <c r="G679" s="53"/>
      <c r="H679" s="54" t="s">
        <v>25</v>
      </c>
      <c r="I679" s="191">
        <v>1</v>
      </c>
      <c r="J679" s="47"/>
      <c r="K679" s="47"/>
      <c r="L679" s="65">
        <f t="shared" si="15"/>
        <v>0</v>
      </c>
    </row>
    <row r="680" spans="1:12" s="48" customFormat="1" outlineLevel="1" x14ac:dyDescent="0.25">
      <c r="A680" s="1" t="s">
        <v>765</v>
      </c>
      <c r="B680" s="40"/>
      <c r="C680" s="41"/>
      <c r="D680" s="41"/>
      <c r="E680" s="241" t="s">
        <v>744</v>
      </c>
      <c r="F680" s="52"/>
      <c r="G680" s="53"/>
      <c r="H680" s="54" t="s">
        <v>128</v>
      </c>
      <c r="I680" s="191">
        <v>1</v>
      </c>
      <c r="J680" s="47"/>
      <c r="K680" s="47"/>
      <c r="L680" s="65">
        <f t="shared" si="15"/>
        <v>0</v>
      </c>
    </row>
    <row r="681" spans="1:12" s="39" customFormat="1" outlineLevel="1" x14ac:dyDescent="0.25">
      <c r="A681" s="31" t="s">
        <v>766</v>
      </c>
      <c r="B681" s="32"/>
      <c r="C681" s="33"/>
      <c r="D681" s="33"/>
      <c r="E681" s="89" t="s">
        <v>767</v>
      </c>
      <c r="F681" s="133"/>
      <c r="G681" s="134"/>
      <c r="H681" s="135"/>
      <c r="I681" s="216"/>
      <c r="J681" s="38"/>
      <c r="K681" s="38"/>
      <c r="L681" s="94">
        <f>SUM(L659:L680)</f>
        <v>0</v>
      </c>
    </row>
    <row r="682" spans="1:12" s="48" customFormat="1" x14ac:dyDescent="0.25">
      <c r="A682" s="31" t="s">
        <v>768</v>
      </c>
      <c r="B682" s="32"/>
      <c r="C682" s="33"/>
      <c r="D682" s="33"/>
      <c r="E682" s="89" t="s">
        <v>769</v>
      </c>
      <c r="F682" s="133"/>
      <c r="G682" s="134"/>
      <c r="H682" s="135"/>
      <c r="I682" s="136"/>
      <c r="J682" s="38"/>
      <c r="K682" s="38"/>
      <c r="L682" s="94"/>
    </row>
    <row r="683" spans="1:12" s="48" customFormat="1" x14ac:dyDescent="0.25">
      <c r="A683" s="1"/>
      <c r="B683" s="40"/>
      <c r="C683" s="41"/>
      <c r="D683" s="41"/>
      <c r="E683" s="83"/>
      <c r="F683" s="52"/>
      <c r="G683" s="53"/>
      <c r="H683" s="54"/>
      <c r="I683" s="55"/>
      <c r="J683" s="47"/>
      <c r="K683" s="47"/>
      <c r="L683" s="65"/>
    </row>
    <row r="684" spans="1:12" s="48" customFormat="1" x14ac:dyDescent="0.25">
      <c r="A684" s="49" t="s">
        <v>770</v>
      </c>
      <c r="B684" s="50" t="s">
        <v>771</v>
      </c>
      <c r="C684" s="59"/>
      <c r="D684" s="59"/>
      <c r="E684" s="60"/>
      <c r="F684" s="61"/>
      <c r="G684" s="62"/>
      <c r="H684" s="63"/>
      <c r="I684" s="64"/>
      <c r="J684" s="65"/>
      <c r="K684" s="65"/>
      <c r="L684" s="65"/>
    </row>
    <row r="685" spans="1:12" s="48" customFormat="1" x14ac:dyDescent="0.25">
      <c r="A685" s="1" t="s">
        <v>772</v>
      </c>
      <c r="B685" s="40"/>
      <c r="C685" s="41"/>
      <c r="D685" s="41"/>
      <c r="E685" s="68" t="str">
        <f>+E5</f>
        <v>Bill №: 01 - PRELIMINARIES</v>
      </c>
      <c r="F685" s="52"/>
      <c r="G685" s="53"/>
      <c r="H685" s="54"/>
      <c r="I685" s="55"/>
      <c r="J685" s="47"/>
      <c r="K685" s="47"/>
      <c r="L685" s="65"/>
    </row>
    <row r="686" spans="1:12" s="48" customFormat="1" x14ac:dyDescent="0.25">
      <c r="A686" s="1" t="s">
        <v>773</v>
      </c>
      <c r="B686" s="40"/>
      <c r="C686" s="41"/>
      <c r="D686" s="41"/>
      <c r="E686" s="68" t="str">
        <f>+E58</f>
        <v>Bill №: 02 - DEMOLITION WORKS</v>
      </c>
      <c r="F686" s="52"/>
      <c r="G686" s="53"/>
      <c r="H686" s="54"/>
      <c r="I686" s="55"/>
      <c r="J686" s="47"/>
      <c r="K686" s="47"/>
      <c r="L686" s="65"/>
    </row>
    <row r="687" spans="1:12" s="48" customFormat="1" x14ac:dyDescent="0.25">
      <c r="A687" s="1" t="s">
        <v>774</v>
      </c>
      <c r="B687" s="40"/>
      <c r="C687" s="41"/>
      <c r="D687" s="41"/>
      <c r="E687" s="68" t="str">
        <f>+E114</f>
        <v>Bill №: 03 - MASONRY &amp; CONCRETE</v>
      </c>
      <c r="F687" s="52"/>
      <c r="G687" s="53"/>
      <c r="H687" s="54"/>
      <c r="I687" s="55"/>
      <c r="J687" s="47"/>
      <c r="K687" s="47"/>
      <c r="L687" s="65"/>
    </row>
    <row r="688" spans="1:12" s="48" customFormat="1" x14ac:dyDescent="0.25">
      <c r="A688" s="1" t="s">
        <v>775</v>
      </c>
      <c r="B688" s="40"/>
      <c r="C688" s="41"/>
      <c r="D688" s="41"/>
      <c r="E688" s="68" t="str">
        <f>+E158</f>
        <v>Bill №: 04 - CEILING / PARTITION</v>
      </c>
      <c r="F688" s="52"/>
      <c r="G688" s="53"/>
      <c r="H688" s="54"/>
      <c r="I688" s="55"/>
      <c r="J688" s="47"/>
      <c r="K688" s="47"/>
      <c r="L688" s="65"/>
    </row>
    <row r="689" spans="1:12" s="48" customFormat="1" x14ac:dyDescent="0.25">
      <c r="A689" s="1" t="s">
        <v>776</v>
      </c>
      <c r="B689" s="40"/>
      <c r="C689" s="41"/>
      <c r="D689" s="41"/>
      <c r="E689" s="68" t="str">
        <f>+E177</f>
        <v>Bill №: 05 - WINDOWS</v>
      </c>
      <c r="F689" s="52"/>
      <c r="G689" s="53"/>
      <c r="H689" s="54"/>
      <c r="I689" s="55"/>
      <c r="J689" s="47"/>
      <c r="K689" s="47"/>
      <c r="L689" s="65"/>
    </row>
    <row r="690" spans="1:12" s="48" customFormat="1" x14ac:dyDescent="0.25">
      <c r="A690" s="1" t="s">
        <v>777</v>
      </c>
      <c r="B690" s="40"/>
      <c r="C690" s="41"/>
      <c r="D690" s="41"/>
      <c r="E690" s="68" t="str">
        <f>+E230</f>
        <v>Bill №: 06 - DOORS</v>
      </c>
      <c r="F690" s="52"/>
      <c r="G690" s="53"/>
      <c r="H690" s="54"/>
      <c r="I690" s="55"/>
      <c r="J690" s="47"/>
      <c r="K690" s="47"/>
      <c r="L690" s="65"/>
    </row>
    <row r="691" spans="1:12" s="48" customFormat="1" x14ac:dyDescent="0.25">
      <c r="A691" s="1" t="s">
        <v>778</v>
      </c>
      <c r="B691" s="40"/>
      <c r="C691" s="41"/>
      <c r="D691" s="41"/>
      <c r="E691" s="68" t="str">
        <f>+E281</f>
        <v>Bill №: 07 - PAINTING</v>
      </c>
      <c r="F691" s="52"/>
      <c r="G691" s="53"/>
      <c r="H691" s="54"/>
      <c r="I691" s="55"/>
      <c r="J691" s="47"/>
      <c r="K691" s="47"/>
      <c r="L691" s="65"/>
    </row>
    <row r="692" spans="1:12" s="48" customFormat="1" x14ac:dyDescent="0.25">
      <c r="A692" s="1" t="s">
        <v>779</v>
      </c>
      <c r="B692" s="40"/>
      <c r="C692" s="41"/>
      <c r="D692" s="41"/>
      <c r="E692" s="68" t="str">
        <f>+E309</f>
        <v>Bill №: 08 - FINISHES</v>
      </c>
      <c r="F692" s="52"/>
      <c r="G692" s="53"/>
      <c r="H692" s="54"/>
      <c r="I692" s="55"/>
      <c r="J692" s="47"/>
      <c r="K692" s="47"/>
      <c r="L692" s="65"/>
    </row>
    <row r="693" spans="1:12" s="48" customFormat="1" x14ac:dyDescent="0.25">
      <c r="A693" s="1" t="s">
        <v>780</v>
      </c>
      <c r="B693" s="40"/>
      <c r="C693" s="41"/>
      <c r="D693" s="41"/>
      <c r="E693" s="68" t="str">
        <f>+E331</f>
        <v>Bill №: 09 - FURNITURE</v>
      </c>
      <c r="F693" s="52"/>
      <c r="G693" s="53"/>
      <c r="H693" s="54"/>
      <c r="I693" s="55"/>
      <c r="J693" s="47"/>
      <c r="K693" s="47"/>
      <c r="L693" s="65"/>
    </row>
    <row r="694" spans="1:12" s="48" customFormat="1" x14ac:dyDescent="0.25">
      <c r="A694" s="1" t="s">
        <v>781</v>
      </c>
      <c r="B694" s="40"/>
      <c r="C694" s="41"/>
      <c r="D694" s="41"/>
      <c r="E694" s="68" t="str">
        <f>+E360</f>
        <v>Bill №: 10 - HYDRAULICS AND DRAINAGE</v>
      </c>
      <c r="F694" s="52"/>
      <c r="G694" s="53"/>
      <c r="H694" s="54"/>
      <c r="I694" s="55"/>
      <c r="J694" s="47"/>
      <c r="K694" s="47"/>
      <c r="L694" s="65"/>
    </row>
    <row r="695" spans="1:12" s="48" customFormat="1" x14ac:dyDescent="0.25">
      <c r="A695" s="1" t="s">
        <v>782</v>
      </c>
      <c r="B695" s="40"/>
      <c r="C695" s="41"/>
      <c r="D695" s="41"/>
      <c r="E695" s="68" t="str">
        <f>+E427</f>
        <v>Bill №: 11 - ELECTRICAL INSTALLATIONS</v>
      </c>
      <c r="F695" s="52"/>
      <c r="G695" s="53"/>
      <c r="H695" s="54"/>
      <c r="I695" s="55"/>
      <c r="J695" s="47"/>
      <c r="K695" s="47"/>
      <c r="L695" s="65"/>
    </row>
    <row r="696" spans="1:12" s="48" customFormat="1" x14ac:dyDescent="0.25">
      <c r="A696" s="1" t="s">
        <v>783</v>
      </c>
      <c r="B696" s="40"/>
      <c r="C696" s="41"/>
      <c r="D696" s="41"/>
      <c r="E696" s="68" t="str">
        <f>+E561</f>
        <v>Bill №: 12- INSULATION, FIRE STOPPING &amp; FIRE PROTECTION</v>
      </c>
      <c r="F696" s="52"/>
      <c r="G696" s="53"/>
      <c r="H696" s="54"/>
      <c r="I696" s="55"/>
      <c r="J696" s="47"/>
      <c r="K696" s="47"/>
      <c r="L696" s="65"/>
    </row>
    <row r="697" spans="1:12" s="48" customFormat="1" x14ac:dyDescent="0.25">
      <c r="A697" s="1" t="s">
        <v>784</v>
      </c>
      <c r="B697" s="40"/>
      <c r="C697" s="41"/>
      <c r="D697" s="41"/>
      <c r="E697" s="68" t="str">
        <f>+E629</f>
        <v>Bill №: 13 - LABORATORY GAS SYSTEM</v>
      </c>
      <c r="F697" s="52"/>
      <c r="G697" s="53"/>
      <c r="H697" s="54"/>
      <c r="I697" s="55"/>
      <c r="J697" s="47"/>
      <c r="K697" s="47"/>
      <c r="L697" s="65"/>
    </row>
    <row r="698" spans="1:12" s="48" customFormat="1" x14ac:dyDescent="0.25">
      <c r="A698" s="1" t="s">
        <v>785</v>
      </c>
      <c r="B698" s="40"/>
      <c r="C698" s="41"/>
      <c r="D698" s="41"/>
      <c r="E698" s="68" t="str">
        <f>+E657</f>
        <v>Bill №: 14- MISCELLANEOUS WORK</v>
      </c>
      <c r="F698" s="52"/>
      <c r="G698" s="53"/>
      <c r="H698" s="54"/>
      <c r="I698" s="55"/>
      <c r="J698" s="47"/>
      <c r="K698" s="47"/>
      <c r="L698" s="65"/>
    </row>
    <row r="699" spans="1:12" s="48" customFormat="1" x14ac:dyDescent="0.25">
      <c r="A699" s="1"/>
      <c r="B699" s="40"/>
      <c r="C699" s="41"/>
      <c r="D699" s="41"/>
      <c r="E699" s="68"/>
      <c r="F699" s="52"/>
      <c r="G699" s="53"/>
      <c r="H699" s="54"/>
      <c r="I699" s="55"/>
      <c r="J699" s="47"/>
      <c r="K699" s="47"/>
      <c r="L699" s="65"/>
    </row>
    <row r="700" spans="1:12" s="48" customFormat="1" x14ac:dyDescent="0.25">
      <c r="A700" s="1"/>
      <c r="B700" s="40"/>
      <c r="C700" s="41"/>
      <c r="D700" s="41"/>
      <c r="E700" s="68"/>
      <c r="F700" s="52"/>
      <c r="G700" s="53"/>
      <c r="H700" s="54"/>
      <c r="I700" s="55"/>
      <c r="J700" s="47"/>
      <c r="K700" s="47"/>
      <c r="L700" s="65"/>
    </row>
    <row r="701" spans="1:12" s="48" customFormat="1" x14ac:dyDescent="0.25">
      <c r="A701" s="1"/>
      <c r="B701" s="40"/>
      <c r="C701" s="41"/>
      <c r="D701" s="41"/>
      <c r="E701" s="68"/>
      <c r="F701" s="52"/>
      <c r="G701" s="53"/>
      <c r="H701" s="54"/>
      <c r="I701" s="55"/>
      <c r="J701" s="47"/>
      <c r="K701" s="47"/>
      <c r="L701" s="65"/>
    </row>
    <row r="702" spans="1:12" s="48" customFormat="1" x14ac:dyDescent="0.25">
      <c r="A702" s="1"/>
      <c r="B702" s="69"/>
      <c r="C702" s="41"/>
      <c r="D702" s="41"/>
      <c r="E702" s="262" t="s">
        <v>786</v>
      </c>
      <c r="F702" s="263"/>
      <c r="G702" s="264"/>
      <c r="H702" s="265"/>
      <c r="I702" s="266"/>
      <c r="J702" s="267"/>
      <c r="K702" s="267"/>
      <c r="L702" s="268"/>
    </row>
    <row r="703" spans="1:12" s="39" customFormat="1" x14ac:dyDescent="0.25">
      <c r="A703" s="1"/>
      <c r="B703" s="40"/>
      <c r="C703" s="41"/>
      <c r="D703" s="41"/>
      <c r="E703" s="83"/>
      <c r="F703" s="52"/>
      <c r="G703" s="53"/>
      <c r="H703" s="54"/>
      <c r="I703" s="55"/>
      <c r="J703" s="47"/>
      <c r="K703" s="47"/>
      <c r="L703" s="65"/>
    </row>
    <row r="704" spans="1:12" s="39" customFormat="1" x14ac:dyDescent="0.25">
      <c r="A704" s="1"/>
      <c r="B704" s="40"/>
      <c r="C704" s="41"/>
      <c r="D704" s="41"/>
      <c r="E704" s="83"/>
      <c r="F704" s="52"/>
      <c r="G704" s="53"/>
      <c r="H704" s="54"/>
      <c r="I704" s="55"/>
      <c r="J704" s="47"/>
      <c r="K704" s="47"/>
      <c r="L704" s="65"/>
    </row>
    <row r="705" spans="1:12" s="66" customFormat="1" x14ac:dyDescent="0.25">
      <c r="A705" s="49" t="s">
        <v>787</v>
      </c>
      <c r="B705" s="50" t="s">
        <v>788</v>
      </c>
      <c r="C705" s="59"/>
      <c r="D705" s="59"/>
      <c r="E705" s="60"/>
      <c r="F705" s="61"/>
      <c r="G705" s="62"/>
      <c r="H705" s="63"/>
      <c r="I705" s="64"/>
      <c r="J705" s="65"/>
      <c r="K705" s="65"/>
      <c r="L705" s="65"/>
    </row>
    <row r="706" spans="1:12" s="48" customFormat="1" x14ac:dyDescent="0.25">
      <c r="A706" s="1" t="s">
        <v>789</v>
      </c>
      <c r="B706" s="40"/>
      <c r="C706" s="41"/>
      <c r="D706" s="41"/>
      <c r="E706" s="68" t="str">
        <f t="shared" ref="E706:E719" si="16">+E685</f>
        <v>Bill №: 01 - PRELIMINARIES</v>
      </c>
      <c r="F706" s="52"/>
      <c r="G706" s="53"/>
      <c r="H706" s="54"/>
      <c r="I706" s="55"/>
      <c r="J706" s="47"/>
      <c r="K706" s="47"/>
      <c r="L706" s="65"/>
    </row>
    <row r="707" spans="1:12" s="48" customFormat="1" x14ac:dyDescent="0.25">
      <c r="A707" s="1" t="s">
        <v>790</v>
      </c>
      <c r="B707" s="40"/>
      <c r="C707" s="41"/>
      <c r="D707" s="41"/>
      <c r="E707" s="68" t="str">
        <f t="shared" si="16"/>
        <v>Bill №: 02 - DEMOLITION WORKS</v>
      </c>
      <c r="F707" s="52"/>
      <c r="G707" s="53"/>
      <c r="H707" s="54"/>
      <c r="I707" s="55"/>
      <c r="J707" s="47"/>
      <c r="K707" s="47"/>
      <c r="L707" s="65"/>
    </row>
    <row r="708" spans="1:12" s="48" customFormat="1" x14ac:dyDescent="0.25">
      <c r="A708" s="1" t="s">
        <v>791</v>
      </c>
      <c r="B708" s="40"/>
      <c r="C708" s="41"/>
      <c r="D708" s="41"/>
      <c r="E708" s="68" t="str">
        <f t="shared" si="16"/>
        <v>Bill №: 03 - MASONRY &amp; CONCRETE</v>
      </c>
      <c r="F708" s="52"/>
      <c r="G708" s="53"/>
      <c r="H708" s="54"/>
      <c r="I708" s="55"/>
      <c r="J708" s="47"/>
      <c r="K708" s="47"/>
      <c r="L708" s="65"/>
    </row>
    <row r="709" spans="1:12" s="48" customFormat="1" x14ac:dyDescent="0.25">
      <c r="A709" s="1" t="s">
        <v>792</v>
      </c>
      <c r="B709" s="40"/>
      <c r="C709" s="41"/>
      <c r="D709" s="41"/>
      <c r="E709" s="68" t="str">
        <f t="shared" si="16"/>
        <v>Bill №: 04 - CEILING / PARTITION</v>
      </c>
      <c r="F709" s="52"/>
      <c r="G709" s="53"/>
      <c r="H709" s="54"/>
      <c r="I709" s="55"/>
      <c r="J709" s="47"/>
      <c r="K709" s="47"/>
      <c r="L709" s="65"/>
    </row>
    <row r="710" spans="1:12" s="48" customFormat="1" x14ac:dyDescent="0.25">
      <c r="A710" s="1" t="s">
        <v>793</v>
      </c>
      <c r="B710" s="40"/>
      <c r="C710" s="41"/>
      <c r="D710" s="41"/>
      <c r="E710" s="68" t="str">
        <f t="shared" si="16"/>
        <v>Bill №: 05 - WINDOWS</v>
      </c>
      <c r="F710" s="52"/>
      <c r="G710" s="53"/>
      <c r="H710" s="54"/>
      <c r="I710" s="55"/>
      <c r="J710" s="47"/>
      <c r="K710" s="47"/>
      <c r="L710" s="65"/>
    </row>
    <row r="711" spans="1:12" s="48" customFormat="1" x14ac:dyDescent="0.25">
      <c r="A711" s="1" t="s">
        <v>794</v>
      </c>
      <c r="B711" s="40"/>
      <c r="C711" s="41"/>
      <c r="D711" s="41"/>
      <c r="E711" s="68" t="str">
        <f t="shared" si="16"/>
        <v>Bill №: 06 - DOORS</v>
      </c>
      <c r="F711" s="52"/>
      <c r="G711" s="53"/>
      <c r="H711" s="54"/>
      <c r="I711" s="55"/>
      <c r="J711" s="47"/>
      <c r="K711" s="47"/>
      <c r="L711" s="65"/>
    </row>
    <row r="712" spans="1:12" s="48" customFormat="1" x14ac:dyDescent="0.25">
      <c r="A712" s="1" t="s">
        <v>795</v>
      </c>
      <c r="B712" s="40"/>
      <c r="C712" s="41"/>
      <c r="D712" s="41"/>
      <c r="E712" s="68" t="str">
        <f t="shared" si="16"/>
        <v>Bill №: 07 - PAINTING</v>
      </c>
      <c r="F712" s="52"/>
      <c r="G712" s="53"/>
      <c r="H712" s="54"/>
      <c r="I712" s="55"/>
      <c r="J712" s="47"/>
      <c r="K712" s="47"/>
      <c r="L712" s="65"/>
    </row>
    <row r="713" spans="1:12" s="48" customFormat="1" x14ac:dyDescent="0.25">
      <c r="A713" s="1" t="s">
        <v>796</v>
      </c>
      <c r="B713" s="40"/>
      <c r="C713" s="41"/>
      <c r="D713" s="41"/>
      <c r="E713" s="68" t="str">
        <f t="shared" si="16"/>
        <v>Bill №: 08 - FINISHES</v>
      </c>
      <c r="F713" s="52"/>
      <c r="G713" s="53"/>
      <c r="H713" s="54"/>
      <c r="I713" s="55"/>
      <c r="J713" s="47"/>
      <c r="K713" s="47"/>
      <c r="L713" s="65"/>
    </row>
    <row r="714" spans="1:12" s="48" customFormat="1" x14ac:dyDescent="0.25">
      <c r="A714" s="1" t="s">
        <v>797</v>
      </c>
      <c r="B714" s="40"/>
      <c r="C714" s="41"/>
      <c r="D714" s="41"/>
      <c r="E714" s="68" t="str">
        <f t="shared" si="16"/>
        <v>Bill №: 09 - FURNITURE</v>
      </c>
      <c r="F714" s="52"/>
      <c r="G714" s="53"/>
      <c r="H714" s="54"/>
      <c r="I714" s="55"/>
      <c r="J714" s="47"/>
      <c r="K714" s="47"/>
      <c r="L714" s="65"/>
    </row>
    <row r="715" spans="1:12" s="48" customFormat="1" x14ac:dyDescent="0.25">
      <c r="A715" s="1" t="s">
        <v>798</v>
      </c>
      <c r="B715" s="40"/>
      <c r="C715" s="41"/>
      <c r="D715" s="41"/>
      <c r="E715" s="68" t="str">
        <f t="shared" si="16"/>
        <v>Bill №: 10 - HYDRAULICS AND DRAINAGE</v>
      </c>
      <c r="F715" s="52"/>
      <c r="G715" s="53"/>
      <c r="H715" s="54"/>
      <c r="I715" s="55"/>
      <c r="J715" s="47"/>
      <c r="K715" s="47"/>
      <c r="L715" s="65"/>
    </row>
    <row r="716" spans="1:12" s="48" customFormat="1" x14ac:dyDescent="0.25">
      <c r="A716" s="1" t="s">
        <v>799</v>
      </c>
      <c r="B716" s="40"/>
      <c r="C716" s="41"/>
      <c r="D716" s="41"/>
      <c r="E716" s="68" t="str">
        <f t="shared" si="16"/>
        <v>Bill №: 11 - ELECTRICAL INSTALLATIONS</v>
      </c>
      <c r="F716" s="52"/>
      <c r="G716" s="53"/>
      <c r="H716" s="54"/>
      <c r="I716" s="55"/>
      <c r="J716" s="47"/>
      <c r="K716" s="47"/>
      <c r="L716" s="65"/>
    </row>
    <row r="717" spans="1:12" s="48" customFormat="1" x14ac:dyDescent="0.25">
      <c r="A717" s="1" t="s">
        <v>800</v>
      </c>
      <c r="B717" s="40"/>
      <c r="C717" s="41"/>
      <c r="D717" s="41"/>
      <c r="E717" s="68" t="str">
        <f t="shared" si="16"/>
        <v>Bill №: 12- INSULATION, FIRE STOPPING &amp; FIRE PROTECTION</v>
      </c>
      <c r="F717" s="52"/>
      <c r="G717" s="53"/>
      <c r="H717" s="54"/>
      <c r="I717" s="55"/>
      <c r="J717" s="47"/>
      <c r="K717" s="47"/>
      <c r="L717" s="65"/>
    </row>
    <row r="718" spans="1:12" s="48" customFormat="1" x14ac:dyDescent="0.25">
      <c r="A718" s="1" t="s">
        <v>801</v>
      </c>
      <c r="B718" s="40"/>
      <c r="C718" s="41"/>
      <c r="D718" s="41"/>
      <c r="E718" s="68" t="str">
        <f t="shared" si="16"/>
        <v>Bill №: 13 - LABORATORY GAS SYSTEM</v>
      </c>
      <c r="F718" s="52"/>
      <c r="G718" s="53"/>
      <c r="H718" s="54"/>
      <c r="I718" s="55"/>
      <c r="J718" s="47"/>
      <c r="K718" s="47"/>
      <c r="L718" s="65"/>
    </row>
    <row r="719" spans="1:12" s="48" customFormat="1" x14ac:dyDescent="0.25">
      <c r="A719" s="1" t="s">
        <v>802</v>
      </c>
      <c r="B719" s="40"/>
      <c r="C719" s="41"/>
      <c r="D719" s="41"/>
      <c r="E719" s="68" t="str">
        <f t="shared" si="16"/>
        <v>Bill №: 14- MISCELLANEOUS WORK</v>
      </c>
      <c r="F719" s="52"/>
      <c r="G719" s="53"/>
      <c r="H719" s="54"/>
      <c r="I719" s="55"/>
      <c r="J719" s="47"/>
      <c r="K719" s="47"/>
      <c r="L719" s="65"/>
    </row>
    <row r="720" spans="1:12" s="48" customFormat="1" x14ac:dyDescent="0.25">
      <c r="A720" s="1"/>
      <c r="B720" s="40"/>
      <c r="C720" s="41"/>
      <c r="D720" s="41"/>
      <c r="E720" s="68"/>
      <c r="F720" s="52"/>
      <c r="G720" s="53"/>
      <c r="H720" s="54"/>
      <c r="I720" s="55"/>
      <c r="J720" s="47"/>
      <c r="K720" s="47"/>
      <c r="L720" s="65"/>
    </row>
    <row r="721" spans="1:12" s="48" customFormat="1" x14ac:dyDescent="0.25">
      <c r="A721" s="1"/>
      <c r="B721" s="40"/>
      <c r="C721" s="41"/>
      <c r="D721" s="41"/>
      <c r="E721" s="68"/>
      <c r="F721" s="52"/>
      <c r="G721" s="53"/>
      <c r="H721" s="54"/>
      <c r="I721" s="55"/>
      <c r="J721" s="47"/>
      <c r="K721" s="47"/>
      <c r="L721" s="65"/>
    </row>
    <row r="722" spans="1:12" s="48" customFormat="1" x14ac:dyDescent="0.25">
      <c r="A722" s="1"/>
      <c r="B722" s="40"/>
      <c r="C722" s="41"/>
      <c r="D722" s="41"/>
      <c r="E722" s="68"/>
      <c r="F722" s="52"/>
      <c r="G722" s="53"/>
      <c r="H722" s="54"/>
      <c r="I722" s="55"/>
      <c r="J722" s="47"/>
      <c r="K722" s="47"/>
      <c r="L722" s="65"/>
    </row>
    <row r="723" spans="1:12" s="48" customFormat="1" x14ac:dyDescent="0.25">
      <c r="A723" s="1"/>
      <c r="B723" s="40"/>
      <c r="C723" s="41"/>
      <c r="D723" s="41"/>
      <c r="E723" s="269"/>
      <c r="F723" s="270"/>
      <c r="G723" s="271"/>
      <c r="H723" s="54"/>
      <c r="I723" s="55"/>
      <c r="J723" s="47"/>
      <c r="K723" s="47"/>
      <c r="L723" s="65"/>
    </row>
    <row r="724" spans="1:12" s="48" customFormat="1" x14ac:dyDescent="0.25">
      <c r="A724" s="1"/>
      <c r="B724" s="69"/>
      <c r="C724" s="41"/>
      <c r="D724" s="41"/>
      <c r="E724" s="262" t="s">
        <v>786</v>
      </c>
      <c r="F724" s="263"/>
      <c r="G724" s="264"/>
      <c r="H724" s="265"/>
      <c r="I724" s="266"/>
      <c r="J724" s="267"/>
      <c r="K724" s="267"/>
      <c r="L724" s="268"/>
    </row>
    <row r="725" spans="1:12" s="48" customFormat="1" x14ac:dyDescent="0.25">
      <c r="A725" s="1"/>
      <c r="B725" s="40"/>
      <c r="C725" s="41"/>
      <c r="D725" s="41"/>
      <c r="E725" s="83"/>
      <c r="F725" s="52"/>
      <c r="G725" s="53"/>
      <c r="H725" s="54"/>
      <c r="I725" s="55"/>
      <c r="J725" s="47"/>
      <c r="K725" s="47"/>
      <c r="L725" s="65"/>
    </row>
    <row r="726" spans="1:12" s="48" customFormat="1" x14ac:dyDescent="0.25">
      <c r="A726" s="1"/>
      <c r="B726" s="40"/>
      <c r="C726" s="41"/>
      <c r="D726" s="41"/>
      <c r="E726" s="83"/>
      <c r="F726" s="52"/>
      <c r="G726" s="53"/>
      <c r="H726" s="54"/>
      <c r="I726" s="55"/>
      <c r="J726" s="47"/>
      <c r="K726" s="47"/>
      <c r="L726" s="65"/>
    </row>
    <row r="727" spans="1:12" s="48" customFormat="1" x14ac:dyDescent="0.25">
      <c r="A727" s="1"/>
      <c r="B727" s="40"/>
      <c r="C727" s="41"/>
      <c r="D727" s="41"/>
      <c r="E727" s="83"/>
      <c r="F727" s="52"/>
      <c r="G727" s="53"/>
      <c r="H727" s="54"/>
      <c r="I727" s="55"/>
      <c r="J727" s="47"/>
      <c r="K727" s="47"/>
      <c r="L727" s="65"/>
    </row>
    <row r="728" spans="1:12" s="48" customFormat="1" x14ac:dyDescent="0.25">
      <c r="A728" s="1"/>
      <c r="B728" s="40"/>
      <c r="C728" s="41"/>
      <c r="D728" s="41"/>
      <c r="E728" s="83"/>
      <c r="F728" s="52"/>
      <c r="G728" s="53"/>
      <c r="H728" s="54"/>
      <c r="I728" s="55"/>
      <c r="J728" s="47"/>
      <c r="K728" s="47"/>
      <c r="L728" s="65"/>
    </row>
    <row r="729" spans="1:12" s="48" customFormat="1" x14ac:dyDescent="0.25">
      <c r="A729" s="1"/>
      <c r="B729" s="40"/>
      <c r="C729" s="41"/>
      <c r="D729" s="41"/>
      <c r="E729" s="83"/>
      <c r="F729" s="52"/>
      <c r="G729" s="53"/>
      <c r="H729" s="54"/>
      <c r="I729" s="55"/>
      <c r="J729" s="47"/>
      <c r="K729" s="47"/>
      <c r="L729" s="65"/>
    </row>
    <row r="730" spans="1:12" s="48" customFormat="1" x14ac:dyDescent="0.25">
      <c r="A730" s="1"/>
      <c r="B730" s="40"/>
      <c r="C730" s="41"/>
      <c r="D730" s="41"/>
      <c r="E730" s="83"/>
      <c r="F730" s="52"/>
      <c r="G730" s="53"/>
      <c r="H730" s="54"/>
      <c r="I730" s="55"/>
      <c r="J730" s="47"/>
      <c r="K730" s="47"/>
      <c r="L730" s="65"/>
    </row>
    <row r="731" spans="1:12" s="48" customFormat="1" x14ac:dyDescent="0.25">
      <c r="A731" s="1"/>
      <c r="B731" s="40"/>
      <c r="C731" s="41"/>
      <c r="D731" s="41"/>
      <c r="E731" s="83"/>
      <c r="F731" s="52"/>
      <c r="G731" s="53"/>
      <c r="H731" s="54"/>
      <c r="I731" s="55"/>
      <c r="J731" s="47"/>
      <c r="K731" s="47"/>
      <c r="L731" s="65"/>
    </row>
    <row r="732" spans="1:12" s="48" customFormat="1" x14ac:dyDescent="0.25">
      <c r="A732" s="1"/>
      <c r="B732" s="40"/>
      <c r="C732" s="41"/>
      <c r="D732" s="41"/>
      <c r="E732" s="83"/>
      <c r="F732" s="52"/>
      <c r="G732" s="53"/>
      <c r="H732" s="54"/>
      <c r="I732" s="55"/>
      <c r="J732" s="47"/>
      <c r="K732" s="47"/>
      <c r="L732" s="65"/>
    </row>
    <row r="733" spans="1:12" s="48" customFormat="1" x14ac:dyDescent="0.25">
      <c r="A733" s="31" t="s">
        <v>803</v>
      </c>
      <c r="B733" s="32"/>
      <c r="C733" s="33"/>
      <c r="D733" s="33"/>
      <c r="E733" s="89" t="s">
        <v>804</v>
      </c>
      <c r="F733" s="90"/>
      <c r="G733" s="91"/>
      <c r="H733" s="92"/>
      <c r="I733" s="93"/>
      <c r="J733" s="94"/>
      <c r="K733" s="94"/>
      <c r="L733" s="94"/>
    </row>
    <row r="734" spans="1:12" s="48" customFormat="1" x14ac:dyDescent="0.25">
      <c r="A734" s="1"/>
      <c r="B734" s="40"/>
      <c r="C734" s="41"/>
      <c r="D734" s="41"/>
      <c r="E734" s="4"/>
      <c r="F734" s="175"/>
      <c r="G734" s="175"/>
      <c r="H734" s="272"/>
      <c r="I734" s="273"/>
      <c r="J734" s="274"/>
      <c r="K734" s="274"/>
      <c r="L734" s="276"/>
    </row>
    <row r="735" spans="1:12" s="48" customFormat="1" x14ac:dyDescent="0.25">
      <c r="A735" s="1"/>
      <c r="B735" s="40"/>
      <c r="C735" s="41"/>
      <c r="D735" s="41"/>
      <c r="E735" s="4"/>
      <c r="F735" s="175"/>
      <c r="G735" s="175"/>
      <c r="H735" s="272"/>
      <c r="I735" s="273"/>
      <c r="J735" s="274"/>
      <c r="K735" s="274"/>
      <c r="L735" s="276"/>
    </row>
    <row r="736" spans="1:12" s="48" customFormat="1" x14ac:dyDescent="0.25">
      <c r="A736" s="1"/>
      <c r="B736" s="40"/>
      <c r="C736" s="41"/>
      <c r="D736" s="41"/>
      <c r="E736" s="4"/>
      <c r="F736" s="175"/>
      <c r="G736" s="175"/>
      <c r="H736" s="272"/>
      <c r="I736" s="273"/>
      <c r="J736" s="274"/>
      <c r="K736" s="274"/>
      <c r="L736" s="276"/>
    </row>
    <row r="737" spans="1:12" s="48" customFormat="1" x14ac:dyDescent="0.25">
      <c r="A737" s="1"/>
      <c r="B737" s="40"/>
      <c r="C737" s="41"/>
      <c r="D737" s="41"/>
      <c r="E737" s="4"/>
      <c r="F737" s="175"/>
      <c r="G737" s="175"/>
      <c r="H737" s="272"/>
      <c r="I737" s="273"/>
      <c r="J737" s="274"/>
      <c r="K737" s="274"/>
      <c r="L737" s="276"/>
    </row>
    <row r="738" spans="1:12" s="48" customFormat="1" x14ac:dyDescent="0.25">
      <c r="A738" s="1"/>
      <c r="B738" s="40"/>
      <c r="C738" s="41"/>
      <c r="D738" s="41"/>
      <c r="E738" s="4"/>
      <c r="F738" s="175"/>
      <c r="G738" s="175"/>
      <c r="H738" s="272"/>
      <c r="I738" s="273"/>
      <c r="J738" s="274"/>
      <c r="K738" s="274"/>
      <c r="L738" s="276"/>
    </row>
    <row r="739" spans="1:12" s="48" customFormat="1" x14ac:dyDescent="0.25">
      <c r="A739" s="1"/>
      <c r="B739" s="40"/>
      <c r="C739" s="41"/>
      <c r="D739" s="41"/>
      <c r="E739" s="4"/>
      <c r="F739" s="175"/>
      <c r="G739" s="175"/>
      <c r="H739" s="272"/>
      <c r="I739" s="273"/>
      <c r="J739" s="274"/>
      <c r="K739" s="274"/>
      <c r="L739" s="275"/>
    </row>
    <row r="740" spans="1:12" s="48" customFormat="1" x14ac:dyDescent="0.25">
      <c r="A740" s="1"/>
      <c r="B740" s="40"/>
      <c r="C740" s="41"/>
      <c r="D740" s="41"/>
      <c r="E740" s="4"/>
      <c r="F740" s="175"/>
      <c r="G740" s="175"/>
      <c r="H740" s="272"/>
      <c r="I740" s="273"/>
      <c r="J740" s="274"/>
      <c r="K740" s="274"/>
      <c r="L740" s="275"/>
    </row>
    <row r="741" spans="1:12" s="48" customFormat="1" x14ac:dyDescent="0.25">
      <c r="A741" s="1"/>
      <c r="B741" s="40"/>
      <c r="C741" s="41"/>
      <c r="D741" s="41"/>
      <c r="E741" s="4"/>
      <c r="F741" s="175"/>
      <c r="G741" s="175"/>
      <c r="H741" s="272"/>
      <c r="I741" s="273"/>
      <c r="J741" s="274"/>
      <c r="K741" s="274"/>
      <c r="L741" s="276"/>
    </row>
    <row r="742" spans="1:12" s="48" customFormat="1" x14ac:dyDescent="0.25">
      <c r="A742" s="1"/>
      <c r="B742" s="40"/>
      <c r="C742" s="41"/>
      <c r="D742" s="41"/>
      <c r="E742" s="4"/>
      <c r="F742" s="175"/>
      <c r="G742" s="175"/>
      <c r="H742" s="272"/>
      <c r="I742" s="273"/>
      <c r="J742" s="274"/>
      <c r="K742" s="274"/>
      <c r="L742" s="276"/>
    </row>
    <row r="743" spans="1:12" s="48" customFormat="1" x14ac:dyDescent="0.25">
      <c r="A743" s="1"/>
      <c r="B743" s="40"/>
      <c r="C743" s="41"/>
      <c r="D743" s="41"/>
      <c r="E743" s="4"/>
      <c r="F743" s="175"/>
      <c r="G743" s="175"/>
      <c r="H743" s="272"/>
      <c r="I743" s="273"/>
      <c r="J743" s="274"/>
      <c r="K743" s="274"/>
      <c r="L743" s="276"/>
    </row>
    <row r="744" spans="1:12" s="48" customFormat="1" x14ac:dyDescent="0.25">
      <c r="A744" s="1"/>
      <c r="B744" s="40"/>
      <c r="C744" s="41"/>
      <c r="D744" s="41"/>
      <c r="E744" s="4"/>
      <c r="F744" s="175"/>
      <c r="G744" s="175"/>
      <c r="H744" s="272"/>
      <c r="I744" s="273"/>
      <c r="J744" s="274"/>
      <c r="K744" s="274"/>
      <c r="L744" s="276"/>
    </row>
    <row r="745" spans="1:12" s="48" customFormat="1" x14ac:dyDescent="0.25">
      <c r="A745" s="1"/>
      <c r="B745" s="40"/>
      <c r="C745" s="41"/>
      <c r="D745" s="41"/>
      <c r="E745" s="4"/>
      <c r="F745" s="175"/>
      <c r="G745" s="175"/>
      <c r="H745" s="272"/>
      <c r="I745" s="273"/>
      <c r="J745" s="274"/>
      <c r="K745" s="274"/>
      <c r="L745" s="276"/>
    </row>
    <row r="746" spans="1:12" s="48" customFormat="1" x14ac:dyDescent="0.25">
      <c r="A746" s="1"/>
      <c r="B746" s="40"/>
      <c r="C746" s="41"/>
      <c r="D746" s="41"/>
      <c r="E746" s="4"/>
      <c r="F746" s="175"/>
      <c r="G746" s="175"/>
      <c r="H746" s="272"/>
      <c r="I746" s="273"/>
      <c r="J746" s="274"/>
      <c r="K746" s="274"/>
      <c r="L746" s="276"/>
    </row>
    <row r="747" spans="1:12" s="48" customFormat="1" x14ac:dyDescent="0.25">
      <c r="A747" s="1"/>
      <c r="B747" s="40"/>
      <c r="C747" s="41"/>
      <c r="D747" s="41"/>
      <c r="E747" s="4"/>
      <c r="F747" s="175"/>
      <c r="G747" s="175"/>
      <c r="H747" s="272"/>
      <c r="I747" s="273"/>
      <c r="J747" s="274"/>
      <c r="K747" s="274"/>
      <c r="L747" s="276"/>
    </row>
    <row r="748" spans="1:12" s="48" customFormat="1" x14ac:dyDescent="0.25">
      <c r="A748" s="1"/>
      <c r="B748" s="40"/>
      <c r="C748" s="41"/>
      <c r="D748" s="41"/>
      <c r="E748" s="4"/>
      <c r="F748" s="175"/>
      <c r="G748" s="175"/>
      <c r="H748" s="272"/>
      <c r="I748" s="273"/>
      <c r="J748" s="274"/>
      <c r="K748" s="274"/>
      <c r="L748" s="276"/>
    </row>
    <row r="749" spans="1:12" s="48" customFormat="1" x14ac:dyDescent="0.25">
      <c r="A749" s="1"/>
      <c r="B749" s="40"/>
      <c r="C749" s="41"/>
      <c r="D749" s="41"/>
      <c r="E749" s="4"/>
      <c r="F749" s="175"/>
      <c r="G749" s="175"/>
      <c r="H749" s="272"/>
      <c r="I749" s="273"/>
      <c r="J749" s="274"/>
      <c r="K749" s="274"/>
      <c r="L749" s="276"/>
    </row>
    <row r="750" spans="1:12" s="48" customFormat="1" x14ac:dyDescent="0.25">
      <c r="A750" s="1"/>
      <c r="B750" s="40"/>
      <c r="C750" s="41"/>
      <c r="D750" s="41"/>
      <c r="E750" s="4"/>
      <c r="F750" s="175"/>
      <c r="G750" s="175"/>
      <c r="H750" s="272"/>
      <c r="I750" s="273"/>
      <c r="J750" s="274"/>
      <c r="K750" s="274"/>
      <c r="L750" s="276"/>
    </row>
    <row r="751" spans="1:12" s="48" customFormat="1" x14ac:dyDescent="0.25">
      <c r="A751" s="1"/>
      <c r="B751" s="40"/>
      <c r="C751" s="41"/>
      <c r="D751" s="41"/>
      <c r="E751" s="4"/>
      <c r="F751" s="175"/>
      <c r="G751" s="175"/>
      <c r="H751" s="272"/>
      <c r="I751" s="273"/>
      <c r="J751" s="274"/>
      <c r="K751" s="274"/>
      <c r="L751" s="276"/>
    </row>
    <row r="752" spans="1:12" s="277" customFormat="1" x14ac:dyDescent="0.25">
      <c r="A752" s="1"/>
      <c r="B752" s="40"/>
      <c r="C752" s="41"/>
      <c r="D752" s="41"/>
      <c r="E752" s="4"/>
      <c r="F752" s="175"/>
      <c r="G752" s="175"/>
      <c r="H752" s="272"/>
      <c r="I752" s="273"/>
      <c r="J752" s="274"/>
      <c r="K752" s="274"/>
      <c r="L752" s="276"/>
    </row>
    <row r="753" spans="1:12" s="277" customFormat="1" x14ac:dyDescent="0.25">
      <c r="A753" s="1"/>
      <c r="B753" s="40"/>
      <c r="C753" s="41"/>
      <c r="D753" s="41"/>
      <c r="E753" s="4"/>
      <c r="F753" s="175"/>
      <c r="G753" s="175"/>
      <c r="H753" s="272"/>
      <c r="I753" s="273"/>
      <c r="J753" s="274"/>
      <c r="K753" s="274"/>
      <c r="L753" s="276"/>
    </row>
    <row r="754" spans="1:12" s="48" customFormat="1" x14ac:dyDescent="0.25">
      <c r="A754" s="1"/>
      <c r="B754" s="40"/>
      <c r="C754" s="41"/>
      <c r="D754" s="41"/>
      <c r="E754" s="4"/>
      <c r="F754" s="175"/>
      <c r="G754" s="175"/>
      <c r="H754" s="272"/>
      <c r="I754" s="273"/>
      <c r="J754" s="274"/>
      <c r="K754" s="274"/>
      <c r="L754" s="276"/>
    </row>
    <row r="755" spans="1:12" s="277" customFormat="1" x14ac:dyDescent="0.25">
      <c r="A755" s="1"/>
      <c r="B755" s="40"/>
      <c r="C755" s="41"/>
      <c r="D755" s="41"/>
      <c r="E755" s="4"/>
      <c r="F755" s="175"/>
      <c r="G755" s="175"/>
      <c r="H755" s="272"/>
      <c r="I755" s="273"/>
      <c r="J755" s="274"/>
      <c r="K755" s="274"/>
      <c r="L755" s="276"/>
    </row>
    <row r="756" spans="1:12" s="277" customFormat="1" x14ac:dyDescent="0.25">
      <c r="A756" s="1"/>
      <c r="B756" s="40"/>
      <c r="C756" s="41"/>
      <c r="D756" s="41"/>
      <c r="E756" s="4"/>
      <c r="F756" s="175"/>
      <c r="G756" s="175"/>
      <c r="H756" s="272"/>
      <c r="I756" s="273"/>
      <c r="J756" s="274"/>
      <c r="K756" s="274"/>
      <c r="L756" s="276"/>
    </row>
    <row r="757" spans="1:12" s="277" customFormat="1" x14ac:dyDescent="0.25">
      <c r="A757" s="1"/>
      <c r="B757" s="40"/>
      <c r="C757" s="41"/>
      <c r="D757" s="41"/>
      <c r="E757" s="4"/>
      <c r="F757" s="175"/>
      <c r="G757" s="175"/>
      <c r="H757" s="272"/>
      <c r="I757" s="273"/>
      <c r="J757" s="274"/>
      <c r="K757" s="274"/>
      <c r="L757" s="276"/>
    </row>
    <row r="758" spans="1:12" s="48" customFormat="1" x14ac:dyDescent="0.25">
      <c r="A758" s="1"/>
      <c r="B758" s="40"/>
      <c r="C758" s="41"/>
      <c r="D758" s="41"/>
      <c r="E758" s="4"/>
      <c r="F758" s="175"/>
      <c r="G758" s="175"/>
      <c r="H758" s="272"/>
      <c r="I758" s="273"/>
      <c r="J758" s="274"/>
      <c r="K758" s="274"/>
      <c r="L758" s="276"/>
    </row>
    <row r="759" spans="1:12" s="277" customFormat="1" x14ac:dyDescent="0.25">
      <c r="A759" s="1"/>
      <c r="B759" s="40"/>
      <c r="C759" s="41"/>
      <c r="D759" s="41"/>
      <c r="E759" s="4"/>
      <c r="F759" s="175"/>
      <c r="G759" s="175"/>
      <c r="H759" s="272"/>
      <c r="I759" s="273"/>
      <c r="J759" s="274"/>
      <c r="K759" s="274"/>
      <c r="L759" s="276"/>
    </row>
    <row r="760" spans="1:12" s="277" customFormat="1" x14ac:dyDescent="0.25">
      <c r="A760" s="1"/>
      <c r="B760" s="40"/>
      <c r="C760" s="41"/>
      <c r="D760" s="41"/>
      <c r="E760" s="4"/>
      <c r="F760" s="175"/>
      <c r="G760" s="175"/>
      <c r="H760" s="272"/>
      <c r="I760" s="273"/>
      <c r="J760" s="274"/>
      <c r="K760" s="274"/>
      <c r="L760" s="276"/>
    </row>
    <row r="761" spans="1:12" s="277" customFormat="1" x14ac:dyDescent="0.25">
      <c r="A761" s="1"/>
      <c r="B761" s="40"/>
      <c r="C761" s="41"/>
      <c r="D761" s="41"/>
      <c r="E761" s="4"/>
      <c r="F761" s="175"/>
      <c r="G761" s="175"/>
      <c r="H761" s="272"/>
      <c r="I761" s="273"/>
      <c r="J761" s="274"/>
      <c r="K761" s="274"/>
      <c r="L761" s="276"/>
    </row>
    <row r="762" spans="1:12" s="277" customFormat="1" x14ac:dyDescent="0.25">
      <c r="A762" s="1"/>
      <c r="B762" s="40"/>
      <c r="C762" s="41"/>
      <c r="D762" s="41"/>
      <c r="E762" s="4"/>
      <c r="F762" s="175"/>
      <c r="G762" s="175"/>
      <c r="H762" s="272"/>
      <c r="I762" s="273"/>
      <c r="J762" s="274"/>
      <c r="K762" s="274"/>
      <c r="L762" s="276"/>
    </row>
    <row r="765" spans="1:12" s="278" customFormat="1" x14ac:dyDescent="0.25">
      <c r="A765" s="1"/>
      <c r="B765" s="2"/>
      <c r="C765" s="3"/>
      <c r="D765" s="3"/>
      <c r="E765" s="4"/>
      <c r="F765" s="5"/>
      <c r="G765" s="5"/>
      <c r="H765" s="6"/>
      <c r="I765" s="7"/>
      <c r="J765" s="8"/>
      <c r="K765" s="8"/>
      <c r="L765" s="322"/>
    </row>
  </sheetData>
  <mergeCells count="18">
    <mergeCell ref="E474:G474"/>
    <mergeCell ref="E476:G476"/>
    <mergeCell ref="E478:G478"/>
    <mergeCell ref="E480:G480"/>
    <mergeCell ref="E482:G482"/>
    <mergeCell ref="E655:G655"/>
    <mergeCell ref="E463:G463"/>
    <mergeCell ref="E464:G464"/>
    <mergeCell ref="E466:G466"/>
    <mergeCell ref="E467:G467"/>
    <mergeCell ref="E469:G469"/>
    <mergeCell ref="E470:G470"/>
    <mergeCell ref="A2:L2"/>
    <mergeCell ref="E441:G441"/>
    <mergeCell ref="E457:G457"/>
    <mergeCell ref="E458:G458"/>
    <mergeCell ref="E460:G460"/>
    <mergeCell ref="E461:G461"/>
  </mergeCells>
  <phoneticPr fontId="27" type="noConversion"/>
  <pageMargins left="0.7" right="0.7" top="0.75" bottom="0.75" header="0.3" footer="0.3"/>
  <pageSetup scale="60"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Summary</vt:lpstr>
      <vt:lpstr>BOQ</vt:lpstr>
      <vt:lpstr>BOQ!Print_Area</vt:lpstr>
      <vt:lpstr>Summary!Print_Area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Ismail Shifau</dc:creator>
  <cp:lastModifiedBy>Ismail Shifau</cp:lastModifiedBy>
  <cp:lastPrinted>2026-01-29T04:27:44Z</cp:lastPrinted>
  <dcterms:created xsi:type="dcterms:W3CDTF">2026-01-29T02:50:39Z</dcterms:created>
  <dcterms:modified xsi:type="dcterms:W3CDTF">2026-01-29T04:27:59Z</dcterms:modified>
</cp:coreProperties>
</file>