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426"/>
  <workbookPr/>
  <mc:AlternateContent xmlns:mc="http://schemas.openxmlformats.org/markup-compatibility/2006">
    <mc:Choice Requires="x15">
      <x15ac:absPath xmlns:x15ac="http://schemas.microsoft.com/office/spreadsheetml/2010/11/ac" url="Y:\PROJECTS DEPARTMENT\LGA PROJECTS\Project docs to MCLP - 33 Islands\Th. Madifushi new council building\New Bid Documents\"/>
    </mc:Choice>
  </mc:AlternateContent>
  <xr:revisionPtr revIDLastSave="0" documentId="13_ncr:1_{773B4F84-4461-4565-85CC-274C0585E70C}" xr6:coauthVersionLast="47" xr6:coauthVersionMax="47" xr10:uidLastSave="{00000000-0000-0000-0000-000000000000}"/>
  <bookViews>
    <workbookView xWindow="-120" yWindow="-120" windowWidth="29040" windowHeight="15720" tabRatio="818" firstSheet="3" activeTab="8" xr2:uid="{00000000-000D-0000-FFFF-FFFF00000000}"/>
  </bookViews>
  <sheets>
    <sheet name="GRAND SUMMARY" sheetId="45" r:id="rId1"/>
    <sheet name="GENERAL SUMMARY " sheetId="38" r:id="rId2"/>
    <sheet name="BILL 1 DEMOLITION" sheetId="49" r:id="rId3"/>
    <sheet name="BILL 2 PRELIMINARIES" sheetId="35" r:id="rId4"/>
    <sheet name="BILL 3 WORKS BELOW GROUND" sheetId="36" r:id="rId5"/>
    <sheet name="BILL 4 CONCRETE WORKS" sheetId="37" r:id="rId6"/>
    <sheet name="BILL 5METAL AND CARPENTRY WORKS" sheetId="14" r:id="rId7"/>
    <sheet name="BILL 6 MASONRY AND PLASTERING" sheetId="4" r:id="rId8"/>
    <sheet name="Bill 7 DOORS AND WINDOWS" sheetId="7" r:id="rId9"/>
    <sheet name="Bill 8 PAINTING WORKS" sheetId="42" r:id="rId10"/>
    <sheet name="Bill 9 FLOOR FINISHES" sheetId="43" r:id="rId11"/>
    <sheet name="BILL 10 FDP" sheetId="44" r:id="rId12"/>
    <sheet name="BILL 11 HYDRAULICS AND DRAINAGE" sheetId="9" r:id="rId13"/>
    <sheet name="BILL 12 ELECTRICAL INSTALLATION" sheetId="10" r:id="rId14"/>
    <sheet name="BILL 13 MECHANICAL SYSTEMS" sheetId="41" r:id="rId15"/>
    <sheet name="BILL 14 Additions" sheetId="46" r:id="rId16"/>
    <sheet name="BILL 15 Omissions" sheetId="48" r:id="rId17"/>
  </sheets>
  <definedNames>
    <definedName name="ddd">#REF!</definedName>
    <definedName name="FLOORFINISHES" localSheetId="15">#REF!</definedName>
    <definedName name="FLOORFINISHES" localSheetId="16">#REF!</definedName>
    <definedName name="FLOORFINISHES" localSheetId="0">#REF!</definedName>
    <definedName name="FLOORFINISHES">#REF!</definedName>
    <definedName name="markup" localSheetId="14">#REF!</definedName>
    <definedName name="markup" localSheetId="15">#REF!</definedName>
    <definedName name="markup" localSheetId="16">#REF!</definedName>
    <definedName name="markup" localSheetId="9">#REF!</definedName>
    <definedName name="markup" localSheetId="10">#REF!</definedName>
    <definedName name="markup" localSheetId="0">#REF!</definedName>
    <definedName name="markup">#REF!</definedName>
    <definedName name="_xlnm.Print_Area" localSheetId="2">'BILL 1 DEMOLITION'!$A$1:$F$19</definedName>
    <definedName name="_xlnm.Print_Area" localSheetId="11">'BILL 10 FDP'!$A$1:$F$21</definedName>
    <definedName name="_xlnm.Print_Area" localSheetId="12">'BILL 11 HYDRAULICS AND DRAINAGE'!$A$1:$F$31</definedName>
    <definedName name="_xlnm.Print_Area" localSheetId="13">'BILL 12 ELECTRICAL INSTALLATION'!$A$1:$F$54</definedName>
    <definedName name="_xlnm.Print_Area" localSheetId="14">'BILL 13 MECHANICAL SYSTEMS'!$A$1:$F$18</definedName>
    <definedName name="_xlnm.Print_Area" localSheetId="15">'BILL 14 Additions'!$A$1:$F$58</definedName>
    <definedName name="_xlnm.Print_Area" localSheetId="16">'BILL 15 Omissions'!$A$1:$F$58</definedName>
    <definedName name="_xlnm.Print_Area" localSheetId="3">'BILL 2 PRELIMINARIES'!$A$1:$F$28</definedName>
    <definedName name="_xlnm.Print_Area" localSheetId="4">'BILL 3 WORKS BELOW GROUND'!$A$1:$F$10</definedName>
    <definedName name="_xlnm.Print_Area" localSheetId="5">'BILL 4 CONCRETE WORKS'!$A$1:$F$13</definedName>
    <definedName name="_xlnm.Print_Area" localSheetId="6">'BILL 5METAL AND CARPENTRY WORKS'!$A$1:$F$17</definedName>
    <definedName name="_xlnm.Print_Area" localSheetId="7">'BILL 6 MASONRY AND PLASTERING'!$A$1:$F$17</definedName>
    <definedName name="_xlnm.Print_Area" localSheetId="8">'Bill 7 DOORS AND WINDOWS'!$A$1:$F$21</definedName>
    <definedName name="_xlnm.Print_Area" localSheetId="9">'Bill 8 PAINTING WORKS'!$A$1:$F$15</definedName>
    <definedName name="_xlnm.Print_Area" localSheetId="10">'Bill 9 FLOOR FINISHES'!$A$1:$F$17</definedName>
    <definedName name="_xlnm.Print_Area" localSheetId="1">'GENERAL SUMMARY '!$A$1:$P$17</definedName>
    <definedName name="_xlnm.Print_Titles" localSheetId="12">'BILL 11 HYDRAULICS AND DRAINAGE'!$1:$2</definedName>
    <definedName name="_xlnm.Print_Titles" localSheetId="13">'BILL 12 ELECTRICAL INSTALLATION'!$1:$2</definedName>
    <definedName name="_xlnm.Print_Titles" localSheetId="14">'BILL 13 MECHANICAL SYSTEMS'!$1:$2</definedName>
    <definedName name="_xlnm.Print_Titles" localSheetId="4">'BILL 3 WORKS BELOW GROUND'!$1:$2</definedName>
    <definedName name="_xlnm.Print_Titles" localSheetId="5">'BILL 4 CONCRETE WORKS'!$1:$2</definedName>
    <definedName name="_xlnm.Print_Titles" localSheetId="6">'BILL 5METAL AND CARPENTRY WORKS'!$1:$2</definedName>
    <definedName name="_xlnm.Print_Titles" localSheetId="1">'GENERAL SUMMARY '!$A:$B</definedName>
    <definedName name="_xlnm.Print_Titles" localSheetId="0">'GRAND SUMMARY'!$A:$B</definedName>
    <definedName name="wastage" localSheetId="14">#REF!</definedName>
    <definedName name="wastage" localSheetId="15">#REF!</definedName>
    <definedName name="wastage" localSheetId="16">#REF!</definedName>
    <definedName name="wastage" localSheetId="9">#REF!</definedName>
    <definedName name="wastage" localSheetId="10">#REF!</definedName>
    <definedName name="wastage" localSheetId="0">#REF!</definedName>
    <definedName name="wastage">#REF!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7" i="46" l="1"/>
  <c r="F8" i="46"/>
  <c r="F4" i="46"/>
  <c r="F6" i="46"/>
  <c r="F12" i="43"/>
  <c r="F14" i="43"/>
  <c r="F11" i="43"/>
  <c r="F8" i="43" s="1"/>
  <c r="F2" i="43" s="1"/>
  <c r="K14" i="38" s="1"/>
  <c r="F12" i="4"/>
  <c r="F15" i="4"/>
  <c r="G15" i="38"/>
  <c r="F14" i="14"/>
  <c r="F15" i="14"/>
  <c r="F8" i="36"/>
  <c r="F21" i="35"/>
  <c r="F24" i="35"/>
  <c r="F20" i="35"/>
  <c r="F12" i="38"/>
  <c r="K17" i="38" l="1"/>
  <c r="D18" i="45" s="1"/>
  <c r="F14" i="7"/>
  <c r="F2" i="49" l="1"/>
  <c r="F5" i="36"/>
  <c r="E13" i="38" s="1"/>
  <c r="E17" i="38" s="1"/>
  <c r="D12" i="45" s="1"/>
  <c r="F14" i="10" l="1"/>
  <c r="F15" i="10"/>
  <c r="F16" i="10"/>
  <c r="F17" i="10"/>
  <c r="F18" i="10"/>
  <c r="F19" i="10"/>
  <c r="F20" i="10"/>
  <c r="F21" i="10"/>
  <c r="F22" i="10"/>
  <c r="F23" i="10"/>
  <c r="F24" i="10"/>
  <c r="F25" i="10"/>
  <c r="F26" i="10"/>
  <c r="F27" i="10"/>
  <c r="F28" i="10"/>
  <c r="F29" i="10"/>
  <c r="F30" i="10"/>
  <c r="F31" i="10"/>
  <c r="F32" i="10"/>
  <c r="F33" i="10"/>
  <c r="F34" i="10"/>
  <c r="F35" i="10"/>
  <c r="F36" i="10"/>
  <c r="F37" i="10"/>
  <c r="F38" i="10"/>
  <c r="F39" i="10"/>
  <c r="F40" i="10"/>
  <c r="F41" i="10"/>
  <c r="F42" i="10"/>
  <c r="F43" i="10"/>
  <c r="F44" i="10"/>
  <c r="F45" i="10"/>
  <c r="F46" i="10"/>
  <c r="F47" i="10"/>
  <c r="F48" i="10"/>
  <c r="F49" i="10"/>
  <c r="F50" i="10"/>
  <c r="F51" i="10"/>
  <c r="F52" i="10"/>
  <c r="F53" i="10"/>
  <c r="F11" i="10" l="1"/>
  <c r="N14" i="38" s="1"/>
  <c r="N17" i="38" s="1"/>
  <c r="D21" i="45" s="1"/>
  <c r="F17" i="7"/>
  <c r="F18" i="7"/>
  <c r="F19" i="7"/>
  <c r="F12" i="42"/>
  <c r="F13" i="42"/>
  <c r="F14" i="42"/>
  <c r="F16" i="4"/>
  <c r="F5" i="48" l="1"/>
  <c r="F6" i="48"/>
  <c r="F7" i="48"/>
  <c r="F8" i="48"/>
  <c r="F9" i="48"/>
  <c r="F10" i="48"/>
  <c r="F11" i="48"/>
  <c r="F12" i="48"/>
  <c r="F13" i="48"/>
  <c r="F14" i="48"/>
  <c r="F15" i="48"/>
  <c r="F16" i="48"/>
  <c r="F17" i="48"/>
  <c r="F18" i="48"/>
  <c r="F19" i="48"/>
  <c r="F20" i="48"/>
  <c r="F21" i="48"/>
  <c r="F22" i="48"/>
  <c r="F23" i="48"/>
  <c r="F24" i="48"/>
  <c r="F25" i="48"/>
  <c r="F26" i="48"/>
  <c r="F27" i="48"/>
  <c r="F28" i="48"/>
  <c r="F29" i="48"/>
  <c r="F30" i="48"/>
  <c r="F31" i="48"/>
  <c r="F32" i="48"/>
  <c r="F33" i="48"/>
  <c r="F34" i="48"/>
  <c r="F35" i="48"/>
  <c r="F36" i="48"/>
  <c r="F37" i="48"/>
  <c r="F38" i="48"/>
  <c r="F39" i="48"/>
  <c r="F40" i="48"/>
  <c r="F41" i="48"/>
  <c r="F42" i="48"/>
  <c r="F43" i="48"/>
  <c r="F44" i="48"/>
  <c r="F45" i="48"/>
  <c r="F46" i="48"/>
  <c r="F47" i="48"/>
  <c r="F48" i="48"/>
  <c r="F49" i="48"/>
  <c r="F50" i="48"/>
  <c r="F51" i="48"/>
  <c r="F52" i="48"/>
  <c r="F53" i="48"/>
  <c r="F54" i="48"/>
  <c r="F55" i="48"/>
  <c r="F56" i="48"/>
  <c r="F11" i="46"/>
  <c r="F12" i="46"/>
  <c r="F13" i="46"/>
  <c r="F14" i="46"/>
  <c r="F15" i="46"/>
  <c r="F16" i="46"/>
  <c r="F17" i="46"/>
  <c r="F18" i="46"/>
  <c r="F19" i="46"/>
  <c r="F20" i="46"/>
  <c r="F21" i="46"/>
  <c r="F22" i="46"/>
  <c r="F23" i="46"/>
  <c r="F24" i="46"/>
  <c r="F25" i="46"/>
  <c r="F26" i="46"/>
  <c r="F27" i="46"/>
  <c r="F28" i="46"/>
  <c r="F29" i="46"/>
  <c r="F30" i="46"/>
  <c r="F31" i="46"/>
  <c r="F32" i="46"/>
  <c r="F33" i="46"/>
  <c r="F34" i="46"/>
  <c r="F35" i="46"/>
  <c r="F36" i="46"/>
  <c r="F37" i="46"/>
  <c r="F38" i="46"/>
  <c r="F39" i="46"/>
  <c r="F40" i="46"/>
  <c r="F41" i="46"/>
  <c r="F42" i="46"/>
  <c r="F43" i="46"/>
  <c r="F44" i="46"/>
  <c r="F45" i="46"/>
  <c r="F46" i="46"/>
  <c r="F47" i="46"/>
  <c r="F48" i="46"/>
  <c r="F49" i="46"/>
  <c r="F50" i="46"/>
  <c r="F51" i="46"/>
  <c r="F52" i="46"/>
  <c r="F53" i="46"/>
  <c r="F54" i="46"/>
  <c r="F55" i="46"/>
  <c r="F56" i="46"/>
  <c r="F4" i="48"/>
  <c r="P14" i="38" l="1"/>
  <c r="P17" i="38" s="1"/>
  <c r="D23" i="45" s="1"/>
  <c r="F9" i="41"/>
  <c r="F10" i="41"/>
  <c r="F11" i="41"/>
  <c r="F12" i="41"/>
  <c r="F13" i="41"/>
  <c r="F14" i="41"/>
  <c r="F15" i="41"/>
  <c r="F16" i="41"/>
  <c r="F17" i="41"/>
  <c r="F8" i="41"/>
  <c r="F13" i="10"/>
  <c r="F13" i="9"/>
  <c r="F14" i="9"/>
  <c r="F15" i="9"/>
  <c r="F16" i="9"/>
  <c r="F17" i="9"/>
  <c r="F18" i="9"/>
  <c r="F19" i="9"/>
  <c r="F20" i="9"/>
  <c r="F21" i="9"/>
  <c r="F22" i="9"/>
  <c r="F23" i="9"/>
  <c r="F24" i="9"/>
  <c r="F25" i="9"/>
  <c r="F26" i="9"/>
  <c r="F27" i="9"/>
  <c r="F28" i="9"/>
  <c r="F29" i="9"/>
  <c r="F30" i="9"/>
  <c r="F12" i="9"/>
  <c r="F12" i="44"/>
  <c r="F13" i="44"/>
  <c r="F14" i="44"/>
  <c r="F15" i="44"/>
  <c r="F16" i="44"/>
  <c r="F17" i="44"/>
  <c r="F18" i="44"/>
  <c r="F19" i="44"/>
  <c r="F20" i="44"/>
  <c r="F11" i="44"/>
  <c r="F10" i="43"/>
  <c r="F15" i="43"/>
  <c r="F16" i="43"/>
  <c r="F9" i="43"/>
  <c r="F10" i="42"/>
  <c r="F11" i="42"/>
  <c r="F9" i="42"/>
  <c r="F10" i="7"/>
  <c r="F11" i="7"/>
  <c r="F12" i="7"/>
  <c r="F13" i="7"/>
  <c r="F15" i="7"/>
  <c r="F16" i="7"/>
  <c r="F9" i="7"/>
  <c r="F9" i="4"/>
  <c r="H14" i="38" s="1"/>
  <c r="H17" i="38" s="1"/>
  <c r="D15" i="45" s="1"/>
  <c r="F13" i="14"/>
  <c r="F12" i="14" s="1"/>
  <c r="F27" i="35"/>
  <c r="F7" i="41" l="1"/>
  <c r="F2" i="41" s="1"/>
  <c r="O14" i="38" s="1"/>
  <c r="O17" i="38" s="1"/>
  <c r="D22" i="45" s="1"/>
  <c r="F10" i="9"/>
  <c r="F2" i="9" s="1"/>
  <c r="F10" i="44"/>
  <c r="F2" i="44" s="1"/>
  <c r="L14" i="38" s="1"/>
  <c r="L17" i="38" s="1"/>
  <c r="D19" i="45" s="1"/>
  <c r="F8" i="42"/>
  <c r="F2" i="42" s="1"/>
  <c r="J14" i="38" s="1"/>
  <c r="J17" i="38" s="1"/>
  <c r="D17" i="45" s="1"/>
  <c r="F8" i="7"/>
  <c r="F2" i="7" s="1"/>
  <c r="I14" i="38" s="1"/>
  <c r="I17" i="38" s="1"/>
  <c r="D16" i="45" s="1"/>
  <c r="F2" i="14"/>
  <c r="G14" i="38"/>
  <c r="G17" i="38" s="1"/>
  <c r="D14" i="45" s="1"/>
  <c r="F2" i="35"/>
  <c r="D12" i="38" s="1"/>
  <c r="D17" i="38" s="1"/>
  <c r="D11" i="45" s="1"/>
  <c r="A9" i="38"/>
  <c r="A8" i="38"/>
  <c r="A7" i="38"/>
  <c r="F17" i="38" l="1"/>
  <c r="D13" i="45" s="1"/>
  <c r="M14" i="38"/>
  <c r="M17" i="38" s="1"/>
  <c r="D20" i="45" s="1"/>
  <c r="D29" i="45" l="1"/>
  <c r="D30" i="45" s="1"/>
  <c r="D31" i="45" s="1"/>
</calcChain>
</file>

<file path=xl/sharedStrings.xml><?xml version="1.0" encoding="utf-8"?>
<sst xmlns="http://schemas.openxmlformats.org/spreadsheetml/2006/main" count="531" uniqueCount="263">
  <si>
    <t>no</t>
  </si>
  <si>
    <t>PRELIMINARIES</t>
  </si>
  <si>
    <t>Site Management Costs</t>
  </si>
  <si>
    <t>Sign Board</t>
  </si>
  <si>
    <t xml:space="preserve">Clean Up </t>
  </si>
  <si>
    <t>nos</t>
  </si>
  <si>
    <t>NO</t>
  </si>
  <si>
    <t>DESCRIPTION</t>
  </si>
  <si>
    <t>QTY</t>
  </si>
  <si>
    <t>UNIT</t>
  </si>
  <si>
    <t>AMOUNT</t>
  </si>
  <si>
    <t xml:space="preserve">MASONRY AND PLASTERING </t>
  </si>
  <si>
    <t>General</t>
  </si>
  <si>
    <t>Cement solid block, laid on and incl. mortar  tie rods, compression joint gap filler, nylon/plastic mesh as specified</t>
  </si>
  <si>
    <t xml:space="preserve">Cement plastering on walls and concrete surfaces as specified incl. wire mesh at the joints of concrete surfaces and walls </t>
  </si>
  <si>
    <t>Masonry brick should be salt free PWS / Municipalty solid bricks.</t>
  </si>
  <si>
    <t>A</t>
  </si>
  <si>
    <t>Plastering &amp; Screeding</t>
  </si>
  <si>
    <t>item</t>
  </si>
  <si>
    <t xml:space="preserve">The contractor shall take delivery and complete installation </t>
  </si>
  <si>
    <t>e</t>
  </si>
  <si>
    <t>b</t>
  </si>
  <si>
    <t>Rates shall include for: Locks (mortise double Locks), Latches, Closers, Bolts, Puch Plates, Pull Handles, Kick Plates, Hinges and all door and window hardware.</t>
  </si>
  <si>
    <t>a</t>
  </si>
  <si>
    <t xml:space="preserve">The contractor shall take delivery and fixing </t>
  </si>
  <si>
    <t>HYDRAULICS AND DRAINAGE</t>
  </si>
  <si>
    <t>Supply and Drainage</t>
  </si>
  <si>
    <t>Plumbing fixtures and accessories</t>
  </si>
  <si>
    <t>Rates shall include for: valves, sockets, running joints, connectors, elbows, junctions, reducers, expansion joints; backnuts and similar; incidental fittings, clips, saddles, brackets, straps, hangers, screws, nails and fixing complete, including cutting and forming holes; excavating, laying pipes and backfilling trenches.</t>
  </si>
  <si>
    <t>Lighting and electrical acessories</t>
  </si>
  <si>
    <t>Electrical Wiring</t>
  </si>
  <si>
    <t>Each Light/ light fixture and its switch is measured as one  point; similarly each fan or each socket outlet is measured as one point;</t>
  </si>
  <si>
    <t>d</t>
  </si>
  <si>
    <t>Rates shall include for electrical conduits, fittings, equipment and similar all fixings to various building surfaces</t>
  </si>
  <si>
    <t>c</t>
  </si>
  <si>
    <t>Rates for work in trench shall include for: excavation, maintaining faces of excavations, backfilling, compaction, appropriate cable covers, warning tape and disposal of surplus spoil</t>
  </si>
  <si>
    <t>Rates shall include for: screws, nails, bolts, nuts, standard cable fixing or supporting clips, brackets, straps, rivets, plugs and all incidental accessories</t>
  </si>
  <si>
    <t>ELECTRICAL INSTALLATIONS</t>
  </si>
  <si>
    <t>Electrical wiring with copper conductor cable in conduites in wall and slabs as specified to 2.5mm² wiring to sockets and 1.5mm² wiring to light fixtures, fans and its switches</t>
  </si>
  <si>
    <t>FLOOR FINISHES</t>
  </si>
  <si>
    <t>CONCRTE WORKS</t>
  </si>
  <si>
    <t>MASONRY AND PLASTERING</t>
  </si>
  <si>
    <t>DOORS AND WINDOWS</t>
  </si>
  <si>
    <t>Rates shall include for: all fabrication work, welding, marking, drilling for bolts including those securing timbers, steel plates, bolts, nuts and any type of washer, riveted work, counter sinking and tapping for bolts or machine screws.</t>
  </si>
  <si>
    <t>Rates shall include for all painting and finishing as specified in the specification.</t>
  </si>
  <si>
    <t>Rates shall include for fabrication and erection and temporary supports and fixing into position.</t>
  </si>
  <si>
    <t>Stair Case, Balcony and parapet railing shall be made as shown in the drawing</t>
  </si>
  <si>
    <t>Lift Machine room stars shall be incl. in the lift supply and installation</t>
  </si>
  <si>
    <t>Rates shall include for: cleaning out cavities, forming rebated reveals and pointing and cleaning down to reveals where necessary; fractional size blocks, all necessary machine cutting, cutting or forming chases or edges of  floor slabs, cutting or leaving holes and openings as recesses for and building in pipes, conduits, sleeves and similar as required for all trades; leaving surfaces rough or raking out joints for plastering and flashings, bedding, frames or plates, building in joists, bearers or similar, temporary supports to openings, templates, reinforcement in walls and for all necessary making good</t>
  </si>
  <si>
    <t>Floor screed</t>
  </si>
  <si>
    <t>DOOR AND WINDOW SCHEDULE</t>
  </si>
  <si>
    <t>Sanitary fixtures complete including brackets, flush pipes, valves, overflows, plugs and washers, as specified. All fixtures and fittings shall be newly purchased for this project and subjected to inspection by the client</t>
  </si>
  <si>
    <t>Toilet fittings to be stailess steel or chrome plated and fixtures to be cotto or equivalent or the fittings shall be approved by writing by the client</t>
  </si>
  <si>
    <t>Locks (mortise double Locks), Latches, Closers, Bolts, Puch Plates and all Doors and windows shall be as specified in drawings and subjected to written approval by the client</t>
  </si>
  <si>
    <t>Lighting fixture and electrical wires and other electrical euquipement such as fans and such shall comply with STELCO standard and all fixtures and fitting shall be subjected to written approval by the client</t>
  </si>
  <si>
    <t>METAL AND CARPENTRY WORKS</t>
  </si>
  <si>
    <t>contractor shall submit for approval shop draings for all ceiling works for apartments including ceilings for bedrooms, sitting rooms and toilets. The ceilings shall be as specified by the dlient and are subjected to written spproval by the client</t>
  </si>
  <si>
    <t>GROUND FLOOR</t>
  </si>
  <si>
    <t>ROOF</t>
  </si>
  <si>
    <t>COMMON WORKS</t>
  </si>
  <si>
    <t>Allow for clean-up of completed works and site upon completion.</t>
  </si>
  <si>
    <t>Allow for sign board.</t>
  </si>
  <si>
    <t>Allow for all on and off site management cost including costs of foreman and assistants, temporary electricity, water supply, hoardings and include for hire equipment, plant, props, etc.</t>
  </si>
  <si>
    <t>thk - thick</t>
  </si>
  <si>
    <t>GI - galvanized iron</t>
  </si>
  <si>
    <t>SS - Stainless steel</t>
  </si>
  <si>
    <t>dia - diameter</t>
  </si>
  <si>
    <t>mm - millimeter</t>
  </si>
  <si>
    <t>incl - including</t>
  </si>
  <si>
    <t>t - tonnes</t>
  </si>
  <si>
    <t>Lm - linear meter</t>
  </si>
  <si>
    <t>m² - square meter</t>
  </si>
  <si>
    <t>M³ - cubic meter</t>
  </si>
  <si>
    <t>No - Numbers</t>
  </si>
  <si>
    <t>m - meter</t>
  </si>
  <si>
    <t>WORKS BELOW GROUND</t>
  </si>
  <si>
    <t>Concrete shall be castes using non-ageed structural steel and cement and such shall be newly puchased for this project and all concrete materials shall be subjected to inspection by the client</t>
  </si>
  <si>
    <t>Mix ratio for concrete shall be 1:2:3; unless stated otherwise</t>
  </si>
  <si>
    <t>h</t>
  </si>
  <si>
    <t>Install slurry type water proofing to top surfaces of balcony slabs and external surfaces of underground concrete work.</t>
  </si>
  <si>
    <t>f</t>
  </si>
  <si>
    <t>All reinforcing bars shall be high strength bars and over lap should be 45 x diameter.</t>
  </si>
  <si>
    <t>Reinforcement rates shall include for: cleaning, fabrication, placing, the provision for all necessary temporary fixings, and supports including tie wire and chair supports, laps, distribution bars, spacer bar  and wastage.</t>
  </si>
  <si>
    <t>Formwork rates shall include for: all necessary boarding, supports, erecting, framing, temporary cambering, cutting, perforations for reinforcing bars, bolts, straps, ties, hangers, pipes and removal of formwork.</t>
  </si>
  <si>
    <t>Concrete quantity is measured to the edges of concrete foundation members. Rates shall be inclusive for any additional concrete required to place the formwork.</t>
  </si>
  <si>
    <t>Rates shall include for: placing in position; making good after removal of formwork and casting in all required items; additional concrete required to conform to structural and excavated tolerances.</t>
  </si>
  <si>
    <t>CONCRETE WORKS</t>
  </si>
  <si>
    <t>BILL NO 01</t>
  </si>
  <si>
    <t>BILL NO 02</t>
  </si>
  <si>
    <t>BILL NO 03</t>
  </si>
  <si>
    <t>BILL NO 04</t>
  </si>
  <si>
    <t>BILL NO 05</t>
  </si>
  <si>
    <t>BILL NO 06</t>
  </si>
  <si>
    <t>BILL NO 07</t>
  </si>
  <si>
    <t>BILL NO 08</t>
  </si>
  <si>
    <t>BILL NO 09</t>
  </si>
  <si>
    <t>BILL NO 10</t>
  </si>
  <si>
    <t>FOUNDATION</t>
  </si>
  <si>
    <t>TOTAL</t>
  </si>
  <si>
    <t>PAINTING WORKS</t>
  </si>
  <si>
    <t>m2</t>
  </si>
  <si>
    <t>D1</t>
  </si>
  <si>
    <t>D3</t>
  </si>
  <si>
    <t>D2</t>
  </si>
  <si>
    <t>W1</t>
  </si>
  <si>
    <t>MECHANICAL SYSTEMS</t>
  </si>
  <si>
    <t>Mechanical Systems</t>
  </si>
  <si>
    <t>BILL NO 11</t>
  </si>
  <si>
    <t xml:space="preserve"> RATE</t>
  </si>
  <si>
    <t>Complete Rainwater Drainage pipework, required trays and ducting as given in the drawing</t>
  </si>
  <si>
    <t>Item</t>
  </si>
  <si>
    <t>Rates shall include for:motar,  fixing, bedding, grouting, and pointing materials; making good around pipes, sanitary fixtures, and similar; cleaning down and polishing.</t>
  </si>
  <si>
    <t>Tiles for general areas such as rooms, sittingroom and kitchen shall be 600x600 ceramic glazed tiles or sizes approved by client and tiles for wet area such as toilets balconies shall be of 450x450 ceramic non-skid tiles on floor and 450x600 ceramic tles up to ceiling or as approved by the client, also tiling addon such as borders and decorative tiles for bathroom shall be included and all materials for floor finishes shall be subjected to written spproval by client</t>
  </si>
  <si>
    <t>Floor Tiles</t>
  </si>
  <si>
    <t>Wall Tiles</t>
  </si>
  <si>
    <t>wall tiles fixed with tile adhesive</t>
  </si>
  <si>
    <t>PAINTING</t>
  </si>
  <si>
    <t>Rates shall include for: the provision, erection and removal of scaffolding, preparation, rubbing down between coats and similar work, the protection and/or masking floors, fittings and similar work, removing and replacing door and window</t>
  </si>
  <si>
    <t>All painting work shall be carried in accordance with the Specifications</t>
  </si>
  <si>
    <t>Paint system shall be approved paint from client and consultant.</t>
  </si>
  <si>
    <t xml:space="preserve">Paint on Walls (External Surfaces) </t>
  </si>
  <si>
    <t xml:space="preserve">Paint on Walls (Internal Surfaces) </t>
  </si>
  <si>
    <t>Paint on Ceilings and exposed slab</t>
  </si>
  <si>
    <t xml:space="preserve"> </t>
  </si>
  <si>
    <t>Ground floor</t>
  </si>
  <si>
    <t>FIRE DETECTION AND PROTECTION</t>
  </si>
  <si>
    <t>all dry riser pipes should be painted in red as per regulation</t>
  </si>
  <si>
    <t xml:space="preserve">all dry riser pipes should be galvanized </t>
  </si>
  <si>
    <t>all support/brackets shall be hot dippedd galvanized to 100mm</t>
  </si>
  <si>
    <t>all fire extinguishers shall be in cabinets (cabinets should be provided)</t>
  </si>
  <si>
    <t>Beacon</t>
  </si>
  <si>
    <t xml:space="preserve">Rates shall include for: wirerin with 2.5mm2 fire retardant low smoke (FRLS) cables in FRLS conduits and instalation </t>
  </si>
  <si>
    <t>RATE</t>
  </si>
  <si>
    <t>AIR-CONDITIONING SYSTEM</t>
  </si>
  <si>
    <t>Rate shall include for signal cables for each unit, which has to be laid above the ceiling. copper tubes and refnet joints refnet header needed for completion. electrical connection required for all indoor units and isolator switches for out door units</t>
  </si>
  <si>
    <t>FIRE PROTECTION AND DETECTION</t>
  </si>
  <si>
    <t>BILL NO 12</t>
  </si>
  <si>
    <t xml:space="preserve"> BILL NO</t>
  </si>
  <si>
    <t>AMOUNT (MRF)</t>
  </si>
  <si>
    <t>MASONARY AND PLASTERING</t>
  </si>
  <si>
    <t>HYDRAULICS &amp; DRAINAGE</t>
  </si>
  <si>
    <t>ELECTRCIAL INSTALATIONS</t>
  </si>
  <si>
    <t>PROJECT VALUE TOTAL</t>
  </si>
  <si>
    <t>GRAND SUMMARY</t>
  </si>
  <si>
    <t>GENERAL SUMMARY</t>
  </si>
  <si>
    <t>WORKS BELOW FROUND</t>
  </si>
  <si>
    <t>Rates shall include for: levelling, grading, trimming, compacting to faces of excavation, keep sides plumb, backfilling, consolidating and disposing surplus soil</t>
  </si>
  <si>
    <t>DURATION (DAYS)</t>
  </si>
  <si>
    <t>Gate Valve</t>
  </si>
  <si>
    <t>Floor Gully</t>
  </si>
  <si>
    <t>Complete Rainwater Drainage pipework, required trays, chains and ducting as given in the drawing</t>
  </si>
  <si>
    <t>Ramp Railing on both sides</t>
  </si>
  <si>
    <t>Service counter as per given drawing</t>
  </si>
  <si>
    <t>D4</t>
  </si>
  <si>
    <t>D5</t>
  </si>
  <si>
    <t>W2</t>
  </si>
  <si>
    <t>W3</t>
  </si>
  <si>
    <t>W4</t>
  </si>
  <si>
    <t>600x600 homogenous floor tiles fixed with tile adhesive</t>
  </si>
  <si>
    <t>300x300 homogenous non skid floor tiles fixed with water proof tile adhesive</t>
  </si>
  <si>
    <t>CO2 Extinguisher (load 2kg) In Polycarbonate Enclosure</t>
  </si>
  <si>
    <t>H2O Extinguisher (load 9L) In Polycarbonate Enclosure</t>
  </si>
  <si>
    <t>Manual Call Point</t>
  </si>
  <si>
    <t>Smoke Detector</t>
  </si>
  <si>
    <t>Sounder Bell</t>
  </si>
  <si>
    <t>Fire Alarm Control Panel</t>
  </si>
  <si>
    <t>Floor Drain</t>
  </si>
  <si>
    <t>Gully Trap</t>
  </si>
  <si>
    <t>Bottle Trap</t>
  </si>
  <si>
    <t>Clean Out Point</t>
  </si>
  <si>
    <t>Bidet Shower</t>
  </si>
  <si>
    <t>Water Closet</t>
  </si>
  <si>
    <t>MWSC Meter</t>
  </si>
  <si>
    <t>16Ø Ground Water Supply Provision To Cistern</t>
  </si>
  <si>
    <t>Ground Water Supply - Sink Tap</t>
  </si>
  <si>
    <t>Well Water Pump</t>
  </si>
  <si>
    <t>Foot Valve With Strainer</t>
  </si>
  <si>
    <t>13A Power Socket</t>
  </si>
  <si>
    <t>13A Twin Socket</t>
  </si>
  <si>
    <t>15A Switched Socket at High Level</t>
  </si>
  <si>
    <t>Distribution Board</t>
  </si>
  <si>
    <t>Computer Network Outlet</t>
  </si>
  <si>
    <t>Emergency Light</t>
  </si>
  <si>
    <t>Telephone Extension</t>
  </si>
  <si>
    <t>Telephone Outlet</t>
  </si>
  <si>
    <t>Angular Camera</t>
  </si>
  <si>
    <t>Security Monitor</t>
  </si>
  <si>
    <t>Internet Switchboard</t>
  </si>
  <si>
    <t>Private Automatic Branch Exchange (PABX)</t>
  </si>
  <si>
    <t>Wall Mounted Speaker</t>
  </si>
  <si>
    <t>Ceiling Down Light (18W) - Weather Proof</t>
  </si>
  <si>
    <t>Ceiling Light (12W)</t>
  </si>
  <si>
    <t>Recessed Ceiling Light (12W)</t>
  </si>
  <si>
    <t>Decorative Pendent Light</t>
  </si>
  <si>
    <t>Ceiling Mount Spot Light (5W)</t>
  </si>
  <si>
    <t>Indoor Wall Light (18W)</t>
  </si>
  <si>
    <t>150 X 1200 Ceiling Recessed LED Panel</t>
  </si>
  <si>
    <t>29 inch To 36 inch Ceiling Fan</t>
  </si>
  <si>
    <t>42 inch To 48 inch Ceiling Fan</t>
  </si>
  <si>
    <t>Oscillating Ceiling Fan</t>
  </si>
  <si>
    <t>Wall Mounted Exhaust Fan</t>
  </si>
  <si>
    <t>Light Switch (1 Gang )</t>
  </si>
  <si>
    <t>Light Switch (2 Gang )</t>
  </si>
  <si>
    <t>Light Switch (3 Gang )</t>
  </si>
  <si>
    <t>Light Switch (4 Gang )</t>
  </si>
  <si>
    <t>Ceiling Fan Switch With Controller</t>
  </si>
  <si>
    <t>Ground Floor</t>
  </si>
  <si>
    <t>Wall mount Air conditioner 18,000 BTU with out-door condensing unit</t>
  </si>
  <si>
    <t>Wall mount Air conditioner 9,000 BTU with out-door condensing unit</t>
  </si>
  <si>
    <t>Wall mount Air conditioner 12,000 BTU with out-door condensing unit</t>
  </si>
  <si>
    <t>Water supply and sewage disposal</t>
  </si>
  <si>
    <t>Ceilng works</t>
  </si>
  <si>
    <t>Allow for site protection, site supervisors, hire of machinery and equipment</t>
  </si>
  <si>
    <t>General Notes</t>
  </si>
  <si>
    <t>g</t>
  </si>
  <si>
    <t>END OF BILL NO 01:  CARRIED OVER TO GENERAL SUMMARY</t>
  </si>
  <si>
    <t>END OF BILL NO 02:  CARRIED OVER TO GENERAL SUMMARY</t>
  </si>
  <si>
    <t>END OF BILL NO 03:  CARRIED OVER TO GENERAL SUMMARY</t>
  </si>
  <si>
    <t>END OF BILL NO 04:  CARRIED OVER TO GENERAL SUMMARY</t>
  </si>
  <si>
    <t>END OF BILL NO 05:  CARRIED OVER TO GENERAL SUMMARY</t>
  </si>
  <si>
    <t>END OF BILL NO 06:  CARRIED OVER TO GENERAL SUMMARY</t>
  </si>
  <si>
    <t>END OF BILL NO 07:  CARRIED OVER TO GENERAL SUMMARY</t>
  </si>
  <si>
    <t>END OF BILL NO 08:  CARRIED OVER TO GENERAL SUMMARY</t>
  </si>
  <si>
    <t>END OF BILL NO 09:  CARRIED OVER TO GENERAL SUMMARY</t>
  </si>
  <si>
    <t>END OF BILL NO 10:  CARRIED OVER TO GENERAL SUMMARY</t>
  </si>
  <si>
    <t>END OF BILL NO 11:  CARRIED OVER TO GENERAL SUMMARY</t>
  </si>
  <si>
    <t>END OF BILL NO 12:  CARRIED OVER TO GENERAL SUMMARY</t>
  </si>
  <si>
    <t>D6</t>
  </si>
  <si>
    <t>Running Internal fresh water pipes followed from Shut-off valves to all Tiolets, Kitchens &amp; Laundrys which reduces from 25mmØ to 20mmØ and finally 16mmØ to the outlet fixtures or mixer as given in the detail drawings</t>
  </si>
  <si>
    <t>15A Socket In Polycarbonate Box</t>
  </si>
  <si>
    <t>Cabling for internet and medianet</t>
  </si>
  <si>
    <t>Main Electrical Connection</t>
  </si>
  <si>
    <t>END OF BILL NO 13:  CARRIED OVER TO GENERAL SUMMARY</t>
  </si>
  <si>
    <t>Additions</t>
  </si>
  <si>
    <t>Omissions</t>
  </si>
  <si>
    <t>END OF BILL NO 14:  CARRIED OVER TO GENERAL SUMMARY</t>
  </si>
  <si>
    <t>ADDITIONS</t>
  </si>
  <si>
    <t>OMISSIONS</t>
  </si>
  <si>
    <t xml:space="preserve">GRAND TOTAL </t>
  </si>
  <si>
    <t>Wash Basin with Faucet</t>
  </si>
  <si>
    <t>Sink with Sink Tap</t>
  </si>
  <si>
    <t>Boundary Wall</t>
  </si>
  <si>
    <t>Paint on boundary walls</t>
  </si>
  <si>
    <t>Masonry and Plastering works</t>
  </si>
  <si>
    <t>GT</t>
  </si>
  <si>
    <t>Outdoor Lamp for Boundary wall</t>
  </si>
  <si>
    <t>VGA Inlet Socket for Ceiling Mounted Projector</t>
  </si>
  <si>
    <t>VGA Outlet Socket for Ceiling Mounted Projector</t>
  </si>
  <si>
    <t>Digital or Network Video Recorder</t>
  </si>
  <si>
    <t>DEMOLITION</t>
  </si>
  <si>
    <t>SITE DEMOLITION</t>
  </si>
  <si>
    <t>BILL NO 13</t>
  </si>
  <si>
    <t>GST 8%</t>
  </si>
  <si>
    <t>MCLP</t>
  </si>
  <si>
    <t>BILL NO 14</t>
  </si>
  <si>
    <t>4 way cassete Air Conditioner 24,000 BTU with out-door condensing unit</t>
  </si>
  <si>
    <t>Wall mount Air conditioner 24,000 BTU with out-door condensing unit</t>
  </si>
  <si>
    <t>Completion of Garage &amp; General Store</t>
  </si>
  <si>
    <t>BOQ FOR TH.MADIFUSHI COUNCIL BLD</t>
  </si>
  <si>
    <t>Ground water well 1.2m dia (with rcc lid) to client required depth.</t>
  </si>
  <si>
    <t>Name Board of Council building (4'x2') PVC sheet min 6mm thick</t>
  </si>
  <si>
    <t>Flag Post (flagpole) 6m height, Marine Grade S.S, 3"dia</t>
  </si>
  <si>
    <t>Revised: 04th January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</si>
</sst>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3" formatCode="_(* #,##0.00_);_(* \(#,##0.00\);_(* &quot;-&quot;??_);_(@_)"/>
    <numFmt numFmtId="164" formatCode="_(* #,##0_);_(* \(#,##0\);_(* &quot;-&quot;??_);_(@_)"/>
    <numFmt numFmtId="165" formatCode="0.0"/>
    <numFmt numFmtId="166" formatCode="\(0\)"/>
    <numFmt numFmtId="167" formatCode="_(* #,##0.00_);_(* \(#,##0.00\);_(* \-??_);_(@_)"/>
    <numFmt numFmtId="168" formatCode="&quot;£&quot;#,##0.00"/>
  </numFmts>
  <fonts count="36" x14ac:knownFonts="1">
    <font>
      <sz val="11"/>
      <color theme="1"/>
      <name val="Calibri"/>
      <family val="2"/>
      <scheme val="minor"/>
    </font>
    <font>
      <sz val="11"/>
      <color theme="1"/>
      <name val="Calibri"/>
      <family val="2"/>
      <scheme val="minor"/>
    </font>
    <font>
      <b/>
      <sz val="11"/>
      <color theme="1"/>
      <name val="Calibri"/>
      <family val="2"/>
      <scheme val="minor"/>
    </font>
    <font>
      <sz val="10"/>
      <name val="Verdana"/>
      <family val="2"/>
    </font>
    <font>
      <b/>
      <sz val="10"/>
      <name val="Verdana"/>
      <family val="2"/>
    </font>
    <font>
      <b/>
      <u/>
      <sz val="10"/>
      <name val="Verdana"/>
      <family val="2"/>
    </font>
    <font>
      <b/>
      <sz val="11"/>
      <color theme="0"/>
      <name val="Verdana"/>
      <family val="2"/>
    </font>
    <font>
      <b/>
      <sz val="10"/>
      <color theme="0"/>
      <name val="Verdana"/>
      <family val="2"/>
    </font>
    <font>
      <b/>
      <sz val="8"/>
      <color theme="0"/>
      <name val="Verdana"/>
      <family val="2"/>
    </font>
    <font>
      <u/>
      <sz val="10"/>
      <name val="Verdana"/>
      <family val="2"/>
    </font>
    <font>
      <sz val="8"/>
      <name val="Calibri"/>
      <family val="2"/>
      <scheme val="minor"/>
    </font>
    <font>
      <sz val="10"/>
      <name val="Arial Narrow"/>
      <family val="2"/>
    </font>
    <font>
      <b/>
      <sz val="10"/>
      <name val="Times New Roman"/>
      <family val="1"/>
    </font>
    <font>
      <sz val="11"/>
      <name val="Calibri"/>
      <family val="2"/>
      <scheme val="minor"/>
    </font>
    <font>
      <sz val="10"/>
      <color theme="1"/>
      <name val="Calibri"/>
      <family val="2"/>
      <scheme val="minor"/>
    </font>
    <font>
      <b/>
      <sz val="12"/>
      <color theme="1"/>
      <name val="Calibri"/>
      <family val="2"/>
      <scheme val="minor"/>
    </font>
    <font>
      <sz val="18"/>
      <color theme="1"/>
      <name val="Calibri"/>
      <family val="2"/>
      <scheme val="minor"/>
    </font>
    <font>
      <sz val="24"/>
      <color theme="1"/>
      <name val="Calibri"/>
      <family val="2"/>
      <scheme val="minor"/>
    </font>
    <font>
      <sz val="10"/>
      <name val="Arial"/>
      <family val="2"/>
    </font>
    <font>
      <sz val="9"/>
      <color theme="1"/>
      <name val="Calibri"/>
      <family val="2"/>
      <scheme val="minor"/>
    </font>
    <font>
      <b/>
      <sz val="20"/>
      <color theme="1"/>
      <name val="Calibri"/>
      <family val="2"/>
      <scheme val="minor"/>
    </font>
    <font>
      <u/>
      <sz val="11"/>
      <color theme="10"/>
      <name val="Calibri"/>
      <family val="2"/>
      <scheme val="minor"/>
    </font>
    <font>
      <b/>
      <sz val="11"/>
      <name val="Calibri"/>
      <family val="2"/>
      <scheme val="minor"/>
    </font>
    <font>
      <u/>
      <sz val="11"/>
      <color theme="1"/>
      <name val="Calibri"/>
      <family val="2"/>
      <scheme val="minor"/>
    </font>
    <font>
      <b/>
      <sz val="12"/>
      <name val="Lucida Sans Unicode"/>
      <family val="2"/>
    </font>
    <font>
      <sz val="10"/>
      <name val="Lucida Sans Unicode"/>
      <family val="2"/>
    </font>
    <font>
      <sz val="12"/>
      <name val="Lucida Sans Unicode"/>
      <family val="2"/>
    </font>
    <font>
      <b/>
      <sz val="10"/>
      <name val="Lucida Sans Unicode"/>
      <family val="2"/>
    </font>
    <font>
      <sz val="10"/>
      <name val="MS Sans Serif"/>
    </font>
    <font>
      <sz val="12"/>
      <name val="Calibri Light"/>
      <family val="2"/>
      <scheme val="major"/>
    </font>
    <font>
      <sz val="11"/>
      <color theme="1"/>
      <name val="Calibri Light"/>
      <family val="2"/>
      <scheme val="major"/>
    </font>
    <font>
      <b/>
      <sz val="10"/>
      <name val="Calibri Light"/>
      <family val="2"/>
      <scheme val="major"/>
    </font>
    <font>
      <sz val="10"/>
      <name val="Calibri Light"/>
      <family val="2"/>
      <scheme val="major"/>
    </font>
    <font>
      <b/>
      <sz val="12"/>
      <name val="Calibri"/>
      <family val="2"/>
      <scheme val="minor"/>
    </font>
    <font>
      <sz val="10"/>
      <color rgb="FFFF0000"/>
      <name val="Verdana"/>
      <family val="2"/>
    </font>
    <font>
      <sz val="18"/>
      <name val="Calibri"/>
      <family val="2"/>
      <scheme val="minor"/>
    </font>
  </fonts>
  <fills count="16">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theme="1" tint="0.34998626667073579"/>
        <bgColor indexed="64"/>
      </patternFill>
    </fill>
    <fill>
      <patternFill patternType="solid">
        <fgColor theme="0" tint="-0.34998626667073579"/>
        <bgColor indexed="64"/>
      </patternFill>
    </fill>
    <fill>
      <patternFill patternType="solid">
        <fgColor theme="0" tint="-0.34998626667073579"/>
        <bgColor auto="1"/>
      </patternFill>
    </fill>
    <fill>
      <patternFill patternType="solid">
        <fgColor theme="1" tint="0.34998626667073579"/>
        <bgColor auto="1"/>
      </patternFill>
    </fill>
    <fill>
      <patternFill patternType="solid">
        <fgColor theme="0" tint="-0.249977111117893"/>
        <bgColor indexed="64"/>
      </patternFill>
    </fill>
    <fill>
      <patternFill patternType="solid">
        <fgColor indexed="9"/>
        <bgColor indexed="26"/>
      </patternFill>
    </fill>
    <fill>
      <patternFill patternType="solid">
        <fgColor rgb="FFFFFF00"/>
        <bgColor indexed="64"/>
      </patternFill>
    </fill>
    <fill>
      <patternFill patternType="solid">
        <fgColor theme="2"/>
        <bgColor indexed="64"/>
      </patternFill>
    </fill>
    <fill>
      <patternFill patternType="solid">
        <fgColor theme="6" tint="0.79998168889431442"/>
        <bgColor indexed="64"/>
      </patternFill>
    </fill>
    <fill>
      <patternFill patternType="solid">
        <fgColor theme="6" tint="0.79998168889431442"/>
        <bgColor indexed="26"/>
      </patternFill>
    </fill>
    <fill>
      <patternFill patternType="solid">
        <fgColor theme="6" tint="0.59999389629810485"/>
        <bgColor indexed="26"/>
      </patternFill>
    </fill>
    <fill>
      <patternFill patternType="solid">
        <fgColor theme="2" tint="-0.249977111117893"/>
        <bgColor indexed="64"/>
      </patternFill>
    </fill>
  </fills>
  <borders count="50">
    <border>
      <left/>
      <right/>
      <top/>
      <bottom/>
      <diagonal/>
    </border>
    <border>
      <left style="dashed">
        <color indexed="64"/>
      </left>
      <right style="dashed">
        <color indexed="64"/>
      </right>
      <top style="hair">
        <color indexed="64"/>
      </top>
      <bottom style="hair">
        <color indexed="64"/>
      </bottom>
      <diagonal/>
    </border>
    <border>
      <left style="thin">
        <color indexed="64"/>
      </left>
      <right style="dashed">
        <color indexed="64"/>
      </right>
      <top style="thin">
        <color indexed="64"/>
      </top>
      <bottom style="hair">
        <color indexed="64"/>
      </bottom>
      <diagonal/>
    </border>
    <border>
      <left style="dashed">
        <color indexed="64"/>
      </left>
      <right style="dashed">
        <color indexed="64"/>
      </right>
      <top style="thin">
        <color indexed="64"/>
      </top>
      <bottom style="hair">
        <color indexed="64"/>
      </bottom>
      <diagonal/>
    </border>
    <border>
      <left style="dashed">
        <color indexed="64"/>
      </left>
      <right style="thin">
        <color indexed="64"/>
      </right>
      <top style="thin">
        <color indexed="64"/>
      </top>
      <bottom style="hair">
        <color indexed="64"/>
      </bottom>
      <diagonal/>
    </border>
    <border>
      <left style="thin">
        <color indexed="64"/>
      </left>
      <right style="dashed">
        <color indexed="64"/>
      </right>
      <top style="hair">
        <color indexed="64"/>
      </top>
      <bottom style="double">
        <color indexed="64"/>
      </bottom>
      <diagonal/>
    </border>
    <border>
      <left style="dashed">
        <color indexed="64"/>
      </left>
      <right/>
      <top style="hair">
        <color indexed="64"/>
      </top>
      <bottom style="double">
        <color indexed="64"/>
      </bottom>
      <diagonal/>
    </border>
    <border>
      <left/>
      <right/>
      <top style="hair">
        <color indexed="64"/>
      </top>
      <bottom style="double">
        <color indexed="64"/>
      </bottom>
      <diagonal/>
    </border>
    <border>
      <left/>
      <right style="dashed">
        <color indexed="64"/>
      </right>
      <top style="hair">
        <color indexed="64"/>
      </top>
      <bottom style="double">
        <color indexed="64"/>
      </bottom>
      <diagonal/>
    </border>
    <border>
      <left style="dashed">
        <color indexed="64"/>
      </left>
      <right style="thin">
        <color indexed="64"/>
      </right>
      <top style="hair">
        <color indexed="64"/>
      </top>
      <bottom style="double">
        <color indexed="64"/>
      </bottom>
      <diagonal/>
    </border>
    <border>
      <left style="thin">
        <color indexed="64"/>
      </left>
      <right style="dashed">
        <color indexed="64"/>
      </right>
      <top style="hair">
        <color indexed="64"/>
      </top>
      <bottom style="hair">
        <color indexed="64"/>
      </bottom>
      <diagonal/>
    </border>
    <border>
      <left style="dashed">
        <color indexed="64"/>
      </left>
      <right style="thin">
        <color indexed="64"/>
      </right>
      <top style="hair">
        <color indexed="64"/>
      </top>
      <bottom style="hair">
        <color indexed="64"/>
      </bottom>
      <diagonal/>
    </border>
    <border>
      <left style="thin">
        <color indexed="64"/>
      </left>
      <right style="dashed">
        <color indexed="64"/>
      </right>
      <top style="hair">
        <color indexed="64"/>
      </top>
      <bottom/>
      <diagonal/>
    </border>
    <border>
      <left style="dashed">
        <color indexed="64"/>
      </left>
      <right style="dashed">
        <color indexed="64"/>
      </right>
      <top style="hair">
        <color indexed="64"/>
      </top>
      <bottom/>
      <diagonal/>
    </border>
    <border>
      <left style="dashed">
        <color indexed="64"/>
      </left>
      <right style="thin">
        <color indexed="64"/>
      </right>
      <top style="hair">
        <color indexed="64"/>
      </top>
      <bottom/>
      <diagonal/>
    </border>
    <border>
      <left style="dashed">
        <color indexed="64"/>
      </left>
      <right/>
      <top style="thin">
        <color indexed="64"/>
      </top>
      <bottom style="thin">
        <color indexed="64"/>
      </bottom>
      <diagonal/>
    </border>
    <border>
      <left/>
      <right/>
      <top style="thin">
        <color indexed="64"/>
      </top>
      <bottom style="thin">
        <color indexed="64"/>
      </bottom>
      <diagonal/>
    </border>
    <border>
      <left style="dashed">
        <color indexed="64"/>
      </left>
      <right style="thin">
        <color indexed="64"/>
      </right>
      <top style="thin">
        <color indexed="64"/>
      </top>
      <bottom style="thin">
        <color indexed="64"/>
      </bottom>
      <diagonal/>
    </border>
    <border>
      <left style="hair">
        <color indexed="64"/>
      </left>
      <right style="hair">
        <color indexed="64"/>
      </right>
      <top style="hair">
        <color indexed="64"/>
      </top>
      <bottom style="hair">
        <color indexed="64"/>
      </bottom>
      <diagonal/>
    </border>
    <border>
      <left/>
      <right/>
      <top style="hair">
        <color indexed="64"/>
      </top>
      <bottom style="hair">
        <color indexed="64"/>
      </bottom>
      <diagonal/>
    </border>
    <border>
      <left style="dashed">
        <color indexed="64"/>
      </left>
      <right style="thin">
        <color indexed="64"/>
      </right>
      <top/>
      <bottom style="hair">
        <color indexed="64"/>
      </bottom>
      <diagonal/>
    </border>
    <border>
      <left style="dashed">
        <color indexed="64"/>
      </left>
      <right style="dashed">
        <color indexed="64"/>
      </right>
      <top/>
      <bottom style="hair">
        <color indexed="64"/>
      </bottom>
      <diagonal/>
    </border>
    <border>
      <left style="thin">
        <color indexed="64"/>
      </left>
      <right style="dashed">
        <color indexed="64"/>
      </right>
      <top/>
      <bottom style="hair">
        <color indexed="64"/>
      </bottom>
      <diagonal/>
    </border>
    <border>
      <left/>
      <right style="dotted">
        <color indexed="64"/>
      </right>
      <top/>
      <bottom/>
      <diagonal/>
    </border>
    <border>
      <left/>
      <right/>
      <top/>
      <bottom style="thin">
        <color indexed="8"/>
      </bottom>
      <diagonal/>
    </border>
    <border>
      <left/>
      <right/>
      <top style="thin">
        <color indexed="8"/>
      </top>
      <bottom style="thin">
        <color indexed="64"/>
      </bottom>
      <diagonal/>
    </border>
    <border>
      <left style="thin">
        <color indexed="8"/>
      </left>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8"/>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8"/>
      </bottom>
      <diagonal/>
    </border>
    <border>
      <left style="thin">
        <color indexed="64"/>
      </left>
      <right/>
      <top style="thin">
        <color indexed="8"/>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right style="thin">
        <color indexed="8"/>
      </right>
      <top style="thin">
        <color indexed="64"/>
      </top>
      <bottom style="thin">
        <color indexed="64"/>
      </bottom>
      <diagonal/>
    </border>
    <border>
      <left style="thin">
        <color indexed="8"/>
      </left>
      <right style="thin">
        <color indexed="64"/>
      </right>
      <top style="thin">
        <color indexed="64"/>
      </top>
      <bottom/>
      <diagonal/>
    </border>
    <border>
      <left style="thin">
        <color indexed="64"/>
      </left>
      <right style="dashed">
        <color indexed="64"/>
      </right>
      <top style="hair">
        <color indexed="64"/>
      </top>
      <bottom style="thin">
        <color indexed="64"/>
      </bottom>
      <diagonal/>
    </border>
    <border>
      <left style="dashed">
        <color indexed="64"/>
      </left>
      <right style="dashed">
        <color indexed="64"/>
      </right>
      <top style="hair">
        <color indexed="64"/>
      </top>
      <bottom style="thin">
        <color indexed="64"/>
      </bottom>
      <diagonal/>
    </border>
    <border>
      <left style="dashed">
        <color indexed="64"/>
      </left>
      <right style="thin">
        <color indexed="64"/>
      </right>
      <top style="hair">
        <color indexed="64"/>
      </top>
      <bottom style="thin">
        <color indexed="64"/>
      </bottom>
      <diagonal/>
    </border>
    <border>
      <left style="thin">
        <color indexed="64"/>
      </left>
      <right style="dashed">
        <color indexed="64"/>
      </right>
      <top style="thin">
        <color indexed="64"/>
      </top>
      <bottom style="thin">
        <color indexed="64"/>
      </bottom>
      <diagonal/>
    </border>
    <border>
      <left style="dashed">
        <color indexed="64"/>
      </left>
      <right style="dashed">
        <color indexed="64"/>
      </right>
      <top style="thin">
        <color indexed="64"/>
      </top>
      <bottom style="thin">
        <color indexed="64"/>
      </bottom>
      <diagonal/>
    </border>
    <border>
      <left/>
      <right style="dotted">
        <color indexed="64"/>
      </right>
      <top/>
      <bottom style="thin">
        <color indexed="64"/>
      </bottom>
      <diagonal/>
    </border>
    <border>
      <left/>
      <right style="thin">
        <color indexed="64"/>
      </right>
      <top style="thin">
        <color indexed="64"/>
      </top>
      <bottom style="thin">
        <color indexed="64"/>
      </bottom>
      <diagonal/>
    </border>
    <border>
      <left style="dotted">
        <color indexed="64"/>
      </left>
      <right style="thin">
        <color indexed="64"/>
      </right>
      <top/>
      <bottom style="thin">
        <color indexed="64"/>
      </bottom>
      <diagonal/>
    </border>
    <border>
      <left style="dotted">
        <color indexed="64"/>
      </left>
      <right/>
      <top/>
      <bottom style="thin">
        <color indexed="64"/>
      </bottom>
      <diagonal/>
    </border>
  </borders>
  <cellStyleXfs count="8">
    <xf numFmtId="0" fontId="0" fillId="0" borderId="0"/>
    <xf numFmtId="43" fontId="1" fillId="0" borderId="0" applyFont="0" applyFill="0" applyBorder="0" applyAlignment="0" applyProtection="0"/>
    <xf numFmtId="0" fontId="18" fillId="0" borderId="0"/>
    <xf numFmtId="43" fontId="18" fillId="0" borderId="0" applyFont="0" applyFill="0" applyBorder="0" applyAlignment="0" applyProtection="0"/>
    <xf numFmtId="0" fontId="21" fillId="0" borderId="0" applyNumberFormat="0" applyFill="0" applyBorder="0" applyAlignment="0" applyProtection="0"/>
    <xf numFmtId="167" fontId="18" fillId="0" borderId="0" applyFill="0" applyBorder="0" applyAlignment="0" applyProtection="0"/>
    <xf numFmtId="0" fontId="18" fillId="0" borderId="0"/>
    <xf numFmtId="0" fontId="28" fillId="0" borderId="0"/>
  </cellStyleXfs>
  <cellXfs count="288">
    <xf numFmtId="0" fontId="0" fillId="0" borderId="0" xfId="0"/>
    <xf numFmtId="43" fontId="0" fillId="0" borderId="0" xfId="1" applyFont="1"/>
    <xf numFmtId="0" fontId="3" fillId="2" borderId="1" xfId="0" applyFont="1" applyFill="1" applyBorder="1" applyAlignment="1">
      <alignment vertical="top" wrapText="1"/>
    </xf>
    <xf numFmtId="43" fontId="0" fillId="0" borderId="0" xfId="0" applyNumberFormat="1"/>
    <xf numFmtId="0" fontId="2" fillId="0" borderId="0" xfId="0" applyFont="1"/>
    <xf numFmtId="0" fontId="4" fillId="3" borderId="2" xfId="0" applyFont="1" applyFill="1" applyBorder="1" applyAlignment="1">
      <alignment horizontal="right" vertical="center" wrapText="1"/>
    </xf>
    <xf numFmtId="43" fontId="4" fillId="3" borderId="3" xfId="1" applyFont="1" applyFill="1" applyBorder="1" applyAlignment="1">
      <alignment horizontal="center" vertical="center" wrapText="1"/>
    </xf>
    <xf numFmtId="2" fontId="5" fillId="3" borderId="3" xfId="0" applyNumberFormat="1" applyFont="1" applyFill="1" applyBorder="1" applyAlignment="1">
      <alignment horizontal="center" vertical="center"/>
    </xf>
    <xf numFmtId="0" fontId="5" fillId="3" borderId="3" xfId="0" applyFont="1" applyFill="1" applyBorder="1" applyAlignment="1">
      <alignment horizontal="center" vertical="center"/>
    </xf>
    <xf numFmtId="43" fontId="4" fillId="3" borderId="4" xfId="1" applyFont="1" applyFill="1" applyBorder="1" applyAlignment="1">
      <alignment horizontal="center" vertical="center"/>
    </xf>
    <xf numFmtId="1" fontId="6" fillId="4" borderId="5" xfId="0" quotePrefix="1" applyNumberFormat="1" applyFont="1" applyFill="1" applyBorder="1" applyAlignment="1">
      <alignment horizontal="right" vertical="top"/>
    </xf>
    <xf numFmtId="43" fontId="7" fillId="4" borderId="9" xfId="1" applyFont="1" applyFill="1" applyBorder="1" applyAlignment="1">
      <alignment horizontal="right"/>
    </xf>
    <xf numFmtId="0" fontId="4" fillId="2" borderId="10" xfId="1" applyNumberFormat="1" applyFont="1" applyFill="1" applyBorder="1" applyAlignment="1">
      <alignment horizontal="right" vertical="top" wrapText="1"/>
    </xf>
    <xf numFmtId="0" fontId="4" fillId="2" borderId="1" xfId="0" applyFont="1" applyFill="1" applyBorder="1" applyAlignment="1">
      <alignment horizontal="left" vertical="top" wrapText="1"/>
    </xf>
    <xf numFmtId="2" fontId="4" fillId="2" borderId="1" xfId="0" applyNumberFormat="1" applyFont="1" applyFill="1" applyBorder="1"/>
    <xf numFmtId="0" fontId="4" fillId="2" borderId="1" xfId="0" applyFont="1" applyFill="1" applyBorder="1"/>
    <xf numFmtId="43" fontId="4" fillId="2" borderId="1" xfId="1" applyFont="1" applyFill="1" applyBorder="1" applyAlignment="1">
      <alignment horizontal="right"/>
    </xf>
    <xf numFmtId="43" fontId="4" fillId="2" borderId="11" xfId="1" applyFont="1" applyFill="1" applyBorder="1" applyAlignment="1">
      <alignment horizontal="right"/>
    </xf>
    <xf numFmtId="0" fontId="3" fillId="0" borderId="12" xfId="1" applyNumberFormat="1" applyFont="1" applyFill="1" applyBorder="1" applyAlignment="1">
      <alignment horizontal="right" vertical="top" wrapText="1"/>
    </xf>
    <xf numFmtId="0" fontId="3" fillId="2" borderId="13" xfId="0" applyFont="1" applyFill="1" applyBorder="1" applyAlignment="1">
      <alignment vertical="top" wrapText="1"/>
    </xf>
    <xf numFmtId="2" fontId="3" fillId="2" borderId="13" xfId="1" applyNumberFormat="1" applyFont="1" applyFill="1" applyBorder="1" applyAlignment="1"/>
    <xf numFmtId="0" fontId="3" fillId="2" borderId="13" xfId="0" applyFont="1" applyFill="1" applyBorder="1"/>
    <xf numFmtId="43" fontId="3" fillId="2" borderId="13" xfId="1" applyFont="1" applyFill="1" applyBorder="1" applyAlignment="1">
      <alignment horizontal="right"/>
    </xf>
    <xf numFmtId="43" fontId="3" fillId="2" borderId="14" xfId="1" applyFont="1" applyFill="1" applyBorder="1" applyAlignment="1">
      <alignment horizontal="right"/>
    </xf>
    <xf numFmtId="0" fontId="3" fillId="0" borderId="10" xfId="1" applyNumberFormat="1" applyFont="1" applyFill="1" applyBorder="1" applyAlignment="1">
      <alignment horizontal="right" vertical="top" wrapText="1"/>
    </xf>
    <xf numFmtId="2" fontId="3" fillId="2" borderId="1" xfId="1" applyNumberFormat="1" applyFont="1" applyFill="1" applyBorder="1" applyAlignment="1"/>
    <xf numFmtId="0" fontId="3" fillId="2" borderId="1" xfId="0" applyFont="1" applyFill="1" applyBorder="1"/>
    <xf numFmtId="43" fontId="3" fillId="2" borderId="1" xfId="1" applyFont="1" applyFill="1" applyBorder="1" applyAlignment="1">
      <alignment horizontal="right"/>
    </xf>
    <xf numFmtId="43" fontId="3" fillId="2" borderId="11" xfId="1" applyFont="1" applyFill="1" applyBorder="1" applyAlignment="1">
      <alignment horizontal="right"/>
    </xf>
    <xf numFmtId="165" fontId="4" fillId="0" borderId="10" xfId="0" quotePrefix="1" applyNumberFormat="1" applyFont="1" applyBorder="1" applyAlignment="1">
      <alignment horizontal="right" vertical="top"/>
    </xf>
    <xf numFmtId="2" fontId="3" fillId="2" borderId="1" xfId="0" applyNumberFormat="1" applyFont="1" applyFill="1" applyBorder="1"/>
    <xf numFmtId="43" fontId="8" fillId="5" borderId="17" xfId="1" applyFont="1" applyFill="1" applyBorder="1" applyAlignment="1">
      <alignment horizontal="right"/>
    </xf>
    <xf numFmtId="43" fontId="3" fillId="3" borderId="11" xfId="1" applyFont="1" applyFill="1" applyBorder="1" applyAlignment="1">
      <alignment horizontal="left"/>
    </xf>
    <xf numFmtId="0" fontId="9" fillId="0" borderId="10" xfId="0" applyFont="1" applyBorder="1" applyAlignment="1">
      <alignment horizontal="right" vertical="top"/>
    </xf>
    <xf numFmtId="0" fontId="3" fillId="2" borderId="1" xfId="0" applyFont="1" applyFill="1" applyBorder="1" applyAlignment="1">
      <alignment horizontal="left" vertical="top" wrapText="1"/>
    </xf>
    <xf numFmtId="164" fontId="3" fillId="2" borderId="1" xfId="1" applyNumberFormat="1" applyFont="1" applyFill="1" applyBorder="1" applyAlignment="1"/>
    <xf numFmtId="43" fontId="3" fillId="2" borderId="1" xfId="1" applyFont="1" applyFill="1" applyBorder="1" applyAlignment="1">
      <alignment horizontal="right" vertical="top"/>
    </xf>
    <xf numFmtId="0" fontId="10" fillId="0" borderId="0" xfId="0" applyFont="1"/>
    <xf numFmtId="43" fontId="10" fillId="0" borderId="0" xfId="1" applyFont="1" applyFill="1" applyBorder="1"/>
    <xf numFmtId="0" fontId="10" fillId="0" borderId="0" xfId="0" applyFont="1" applyAlignment="1">
      <alignment vertical="top"/>
    </xf>
    <xf numFmtId="0" fontId="10" fillId="0" borderId="0" xfId="0" applyFont="1" applyAlignment="1">
      <alignment vertical="top" wrapText="1"/>
    </xf>
    <xf numFmtId="0" fontId="11" fillId="2" borderId="0" xfId="0" applyFont="1" applyFill="1"/>
    <xf numFmtId="164" fontId="3" fillId="2" borderId="1" xfId="1" applyNumberFormat="1" applyFont="1" applyFill="1" applyBorder="1" applyAlignment="1">
      <alignment horizontal="right"/>
    </xf>
    <xf numFmtId="43" fontId="4" fillId="2" borderId="11" xfId="1" quotePrefix="1" applyFont="1" applyFill="1" applyBorder="1" applyAlignment="1">
      <alignment horizontal="right" vertical="top"/>
    </xf>
    <xf numFmtId="43" fontId="4" fillId="2" borderId="1" xfId="1" quotePrefix="1" applyFont="1" applyFill="1" applyBorder="1" applyAlignment="1">
      <alignment horizontal="right" vertical="top"/>
    </xf>
    <xf numFmtId="0" fontId="3" fillId="2" borderId="10" xfId="1" quotePrefix="1" applyNumberFormat="1" applyFont="1" applyFill="1" applyBorder="1" applyAlignment="1">
      <alignment horizontal="right" vertical="top" wrapText="1"/>
    </xf>
    <xf numFmtId="0" fontId="3" fillId="2" borderId="0" xfId="0" applyFont="1" applyFill="1"/>
    <xf numFmtId="0" fontId="12" fillId="2" borderId="0" xfId="0" applyFont="1" applyFill="1"/>
    <xf numFmtId="1" fontId="4" fillId="2" borderId="10" xfId="0" quotePrefix="1" applyNumberFormat="1" applyFont="1" applyFill="1" applyBorder="1" applyAlignment="1">
      <alignment horizontal="right" vertical="top"/>
    </xf>
    <xf numFmtId="0" fontId="4" fillId="3" borderId="0" xfId="0" applyFont="1" applyFill="1"/>
    <xf numFmtId="0" fontId="13" fillId="0" borderId="0" xfId="0" applyFont="1"/>
    <xf numFmtId="43" fontId="13" fillId="0" borderId="0" xfId="1" applyFont="1" applyFill="1" applyBorder="1"/>
    <xf numFmtId="43" fontId="3" fillId="3" borderId="1" xfId="1" applyFont="1" applyFill="1" applyBorder="1" applyAlignment="1">
      <alignment horizontal="left"/>
    </xf>
    <xf numFmtId="0" fontId="4" fillId="0" borderId="10" xfId="1" applyNumberFormat="1" applyFont="1" applyFill="1" applyBorder="1" applyAlignment="1">
      <alignment horizontal="right" vertical="top" wrapText="1"/>
    </xf>
    <xf numFmtId="165" fontId="4" fillId="2" borderId="10" xfId="0" quotePrefix="1" applyNumberFormat="1" applyFont="1" applyFill="1" applyBorder="1" applyAlignment="1">
      <alignment horizontal="right" vertical="top"/>
    </xf>
    <xf numFmtId="0" fontId="3" fillId="2" borderId="19" xfId="0" applyFont="1" applyFill="1" applyBorder="1" applyAlignment="1">
      <alignment vertical="top" wrapText="1"/>
    </xf>
    <xf numFmtId="0" fontId="3" fillId="2" borderId="1" xfId="0" applyFont="1" applyFill="1" applyBorder="1" applyAlignment="1">
      <alignment horizontal="left" wrapText="1"/>
    </xf>
    <xf numFmtId="43" fontId="4" fillId="4" borderId="9" xfId="1" applyFont="1" applyFill="1" applyBorder="1" applyAlignment="1">
      <alignment horizontal="right"/>
    </xf>
    <xf numFmtId="1" fontId="4" fillId="0" borderId="10" xfId="0" applyNumberFormat="1" applyFont="1" applyBorder="1" applyAlignment="1">
      <alignment horizontal="right" vertical="top"/>
    </xf>
    <xf numFmtId="0" fontId="3" fillId="0" borderId="10" xfId="0" applyFont="1" applyBorder="1" applyAlignment="1">
      <alignment vertical="top"/>
    </xf>
    <xf numFmtId="0" fontId="14" fillId="0" borderId="0" xfId="0" applyFont="1"/>
    <xf numFmtId="1" fontId="4" fillId="0" borderId="10" xfId="1" applyNumberFormat="1" applyFont="1" applyFill="1" applyBorder="1" applyAlignment="1">
      <alignment horizontal="right" vertical="top" wrapText="1"/>
    </xf>
    <xf numFmtId="0" fontId="0" fillId="0" borderId="18" xfId="0" applyBorder="1"/>
    <xf numFmtId="43" fontId="3" fillId="3" borderId="1" xfId="1" applyFont="1" applyFill="1" applyBorder="1" applyAlignment="1">
      <alignment horizontal="right"/>
    </xf>
    <xf numFmtId="0" fontId="3" fillId="0" borderId="1" xfId="1" quotePrefix="1" applyNumberFormat="1" applyFont="1" applyBorder="1" applyAlignment="1">
      <alignment horizontal="justify" wrapText="1"/>
    </xf>
    <xf numFmtId="0" fontId="3" fillId="0" borderId="1" xfId="1" quotePrefix="1" applyNumberFormat="1" applyFont="1" applyBorder="1" applyAlignment="1">
      <alignment horizontal="justify" vertical="top" wrapText="1"/>
    </xf>
    <xf numFmtId="166" fontId="3" fillId="2" borderId="10" xfId="1" quotePrefix="1" applyNumberFormat="1" applyFont="1" applyFill="1" applyBorder="1" applyAlignment="1">
      <alignment horizontal="right" vertical="center"/>
    </xf>
    <xf numFmtId="0" fontId="3" fillId="3" borderId="1" xfId="0" applyFont="1" applyFill="1" applyBorder="1"/>
    <xf numFmtId="0" fontId="3" fillId="2" borderId="1" xfId="1" applyNumberFormat="1" applyFont="1" applyFill="1" applyBorder="1" applyAlignment="1">
      <alignment horizontal="justify" vertical="top" wrapText="1"/>
    </xf>
    <xf numFmtId="1" fontId="3" fillId="2" borderId="10" xfId="1" quotePrefix="1" applyNumberFormat="1" applyFont="1" applyFill="1" applyBorder="1" applyAlignment="1">
      <alignment horizontal="right" vertical="top" wrapText="1"/>
    </xf>
    <xf numFmtId="43" fontId="4" fillId="3" borderId="11" xfId="1" applyFont="1" applyFill="1" applyBorder="1" applyAlignment="1">
      <alignment horizontal="right"/>
    </xf>
    <xf numFmtId="43" fontId="4" fillId="3" borderId="1" xfId="1" applyFont="1" applyFill="1" applyBorder="1" applyAlignment="1">
      <alignment horizontal="right"/>
    </xf>
    <xf numFmtId="2" fontId="3" fillId="3" borderId="1" xfId="0" applyNumberFormat="1" applyFont="1" applyFill="1" applyBorder="1"/>
    <xf numFmtId="0" fontId="4" fillId="2" borderId="10" xfId="1" quotePrefix="1" applyNumberFormat="1" applyFont="1" applyFill="1" applyBorder="1" applyAlignment="1">
      <alignment horizontal="right" vertical="center" wrapText="1"/>
    </xf>
    <xf numFmtId="0" fontId="4" fillId="3" borderId="1" xfId="0" applyFont="1" applyFill="1" applyBorder="1" applyAlignment="1">
      <alignment horizontal="left" vertical="top" wrapText="1"/>
    </xf>
    <xf numFmtId="0" fontId="3" fillId="0" borderId="1" xfId="1" quotePrefix="1" applyNumberFormat="1" applyFont="1" applyBorder="1" applyAlignment="1">
      <alignment horizontal="left" vertical="top" wrapText="1" indent="2"/>
    </xf>
    <xf numFmtId="43" fontId="4" fillId="2" borderId="20" xfId="1" applyFont="1" applyFill="1" applyBorder="1" applyAlignment="1">
      <alignment horizontal="right"/>
    </xf>
    <xf numFmtId="43" fontId="4" fillId="2" borderId="21" xfId="1" applyFont="1" applyFill="1" applyBorder="1" applyAlignment="1">
      <alignment horizontal="right"/>
    </xf>
    <xf numFmtId="2" fontId="3" fillId="2" borderId="21" xfId="0" applyNumberFormat="1" applyFont="1" applyFill="1" applyBorder="1" applyAlignment="1">
      <alignment vertical="top"/>
    </xf>
    <xf numFmtId="2" fontId="3" fillId="2" borderId="21" xfId="0" applyNumberFormat="1" applyFont="1" applyFill="1" applyBorder="1" applyAlignment="1">
      <alignment horizontal="center" vertical="top"/>
    </xf>
    <xf numFmtId="165" fontId="4" fillId="2" borderId="22" xfId="0" quotePrefix="1" applyNumberFormat="1" applyFont="1" applyFill="1" applyBorder="1" applyAlignment="1">
      <alignment horizontal="right" vertical="top"/>
    </xf>
    <xf numFmtId="0" fontId="4" fillId="2" borderId="21" xfId="0" applyFont="1" applyFill="1" applyBorder="1" applyAlignment="1">
      <alignment horizontal="left" vertical="top" wrapText="1"/>
    </xf>
    <xf numFmtId="0" fontId="4" fillId="3" borderId="2" xfId="0" applyFont="1" applyFill="1" applyBorder="1" applyAlignment="1">
      <alignment horizontal="center" vertical="center" wrapText="1"/>
    </xf>
    <xf numFmtId="2" fontId="3" fillId="2" borderId="1" xfId="0" applyNumberFormat="1" applyFont="1" applyFill="1" applyBorder="1" applyAlignment="1">
      <alignment vertical="top" wrapText="1"/>
    </xf>
    <xf numFmtId="0" fontId="4" fillId="2" borderId="1" xfId="0" applyFont="1" applyFill="1" applyBorder="1" applyAlignment="1">
      <alignment vertical="top" wrapText="1"/>
    </xf>
    <xf numFmtId="0" fontId="3" fillId="2" borderId="10" xfId="1" applyNumberFormat="1" applyFont="1" applyFill="1" applyBorder="1" applyAlignment="1">
      <alignment horizontal="right" vertical="top" wrapText="1"/>
    </xf>
    <xf numFmtId="0" fontId="2" fillId="0" borderId="0" xfId="0" applyFont="1" applyAlignment="1">
      <alignment wrapText="1"/>
    </xf>
    <xf numFmtId="0" fontId="2" fillId="0" borderId="16" xfId="0" applyFont="1" applyBorder="1" applyAlignment="1">
      <alignment wrapText="1"/>
    </xf>
    <xf numFmtId="0" fontId="22" fillId="0" borderId="16" xfId="0" applyFont="1" applyBorder="1" applyAlignment="1">
      <alignment wrapText="1"/>
    </xf>
    <xf numFmtId="0" fontId="2" fillId="0" borderId="23" xfId="0" applyFont="1" applyBorder="1"/>
    <xf numFmtId="0" fontId="0" fillId="0" borderId="0" xfId="0" applyAlignment="1">
      <alignment horizontal="left"/>
    </xf>
    <xf numFmtId="0" fontId="14" fillId="0" borderId="0" xfId="0" applyFont="1" applyAlignment="1">
      <alignment horizontal="left"/>
    </xf>
    <xf numFmtId="0" fontId="16" fillId="0" borderId="0" xfId="0" applyFont="1"/>
    <xf numFmtId="0" fontId="17" fillId="0" borderId="0" xfId="0" applyFont="1"/>
    <xf numFmtId="2" fontId="3" fillId="0" borderId="1" xfId="0" applyNumberFormat="1" applyFont="1" applyBorder="1"/>
    <xf numFmtId="0" fontId="3" fillId="0" borderId="10" xfId="1" quotePrefix="1" applyNumberFormat="1" applyFont="1" applyFill="1" applyBorder="1" applyAlignment="1">
      <alignment horizontal="right" vertical="top" wrapText="1"/>
    </xf>
    <xf numFmtId="0" fontId="23" fillId="0" borderId="18" xfId="0" applyFont="1" applyBorder="1"/>
    <xf numFmtId="0" fontId="3" fillId="0" borderId="10" xfId="0" applyFont="1" applyBorder="1" applyAlignment="1">
      <alignment horizontal="right" vertical="top"/>
    </xf>
    <xf numFmtId="43" fontId="3" fillId="2" borderId="1" xfId="1" applyFont="1" applyFill="1" applyBorder="1" applyAlignment="1"/>
    <xf numFmtId="1" fontId="3" fillId="2" borderId="1" xfId="1" applyNumberFormat="1" applyFont="1" applyFill="1" applyBorder="1" applyAlignment="1"/>
    <xf numFmtId="0" fontId="13" fillId="3" borderId="19" xfId="0" applyFont="1" applyFill="1" applyBorder="1" applyAlignment="1">
      <alignment horizontal="left" vertical="top"/>
    </xf>
    <xf numFmtId="0" fontId="18" fillId="0" borderId="0" xfId="6"/>
    <xf numFmtId="0" fontId="25" fillId="0" borderId="0" xfId="6" applyFont="1"/>
    <xf numFmtId="167" fontId="24" fillId="0" borderId="25" xfId="5" applyFont="1" applyFill="1" applyBorder="1" applyAlignment="1" applyProtection="1">
      <alignment horizontal="right" vertical="center" wrapText="1"/>
    </xf>
    <xf numFmtId="167" fontId="24" fillId="0" borderId="16" xfId="5" applyFont="1" applyFill="1" applyBorder="1" applyAlignment="1" applyProtection="1">
      <alignment horizontal="right" vertical="center" wrapText="1"/>
    </xf>
    <xf numFmtId="167" fontId="24" fillId="9" borderId="30" xfId="5" applyFont="1" applyFill="1" applyBorder="1" applyAlignment="1" applyProtection="1">
      <alignment horizontal="center" vertical="center" wrapText="1"/>
    </xf>
    <xf numFmtId="167" fontId="27" fillId="9" borderId="32" xfId="5" applyFont="1" applyFill="1" applyBorder="1" applyAlignment="1" applyProtection="1">
      <alignment vertical="center" wrapText="1"/>
    </xf>
    <xf numFmtId="167" fontId="24" fillId="9" borderId="33" xfId="5" applyFont="1" applyFill="1" applyBorder="1" applyAlignment="1" applyProtection="1">
      <alignment horizontal="center" vertical="center" wrapText="1"/>
    </xf>
    <xf numFmtId="167" fontId="27" fillId="9" borderId="35" xfId="5" applyFont="1" applyFill="1" applyBorder="1" applyAlignment="1" applyProtection="1">
      <alignment vertical="center" wrapText="1"/>
    </xf>
    <xf numFmtId="167" fontId="24" fillId="0" borderId="27" xfId="5" applyFont="1" applyFill="1" applyBorder="1" applyAlignment="1" applyProtection="1">
      <alignment horizontal="right" vertical="center" wrapText="1"/>
    </xf>
    <xf numFmtId="0" fontId="0" fillId="0" borderId="34" xfId="0" applyBorder="1"/>
    <xf numFmtId="0" fontId="0" fillId="0" borderId="31" xfId="0" applyBorder="1"/>
    <xf numFmtId="167" fontId="24" fillId="0" borderId="24" xfId="5" applyFont="1" applyFill="1" applyBorder="1" applyAlignment="1" applyProtection="1">
      <alignment horizontal="right" vertical="center" wrapText="1"/>
    </xf>
    <xf numFmtId="167" fontId="24" fillId="0" borderId="37" xfId="5" applyFont="1" applyFill="1" applyBorder="1" applyAlignment="1" applyProtection="1">
      <alignment horizontal="right" vertical="center"/>
    </xf>
    <xf numFmtId="43" fontId="0" fillId="0" borderId="28" xfId="1" applyFont="1" applyBorder="1" applyAlignment="1"/>
    <xf numFmtId="2" fontId="0" fillId="0" borderId="0" xfId="0" applyNumberFormat="1"/>
    <xf numFmtId="0" fontId="0" fillId="10" borderId="0" xfId="0" applyFill="1"/>
    <xf numFmtId="0" fontId="0" fillId="0" borderId="18" xfId="0" applyBorder="1" applyAlignment="1">
      <alignment wrapText="1"/>
    </xf>
    <xf numFmtId="0" fontId="3" fillId="0" borderId="1" xfId="0" applyFont="1" applyBorder="1" applyAlignment="1">
      <alignment horizontal="left" vertical="top" wrapText="1"/>
    </xf>
    <xf numFmtId="0" fontId="3" fillId="0" borderId="19" xfId="0" applyFont="1" applyBorder="1" applyAlignment="1">
      <alignment vertical="top" wrapText="1"/>
    </xf>
    <xf numFmtId="165" fontId="4" fillId="2" borderId="10" xfId="1" applyNumberFormat="1" applyFont="1" applyFill="1" applyBorder="1" applyAlignment="1">
      <alignment horizontal="right" vertical="top" wrapText="1"/>
    </xf>
    <xf numFmtId="165" fontId="3" fillId="2" borderId="10" xfId="1" applyNumberFormat="1" applyFont="1" applyFill="1" applyBorder="1" applyAlignment="1">
      <alignment horizontal="right" vertical="top" wrapText="1"/>
    </xf>
    <xf numFmtId="165" fontId="4" fillId="0" borderId="10" xfId="1" quotePrefix="1" applyNumberFormat="1" applyFont="1" applyFill="1" applyBorder="1" applyAlignment="1">
      <alignment horizontal="right" vertical="top" wrapText="1"/>
    </xf>
    <xf numFmtId="165" fontId="26" fillId="9" borderId="30" xfId="5" applyNumberFormat="1" applyFont="1" applyFill="1" applyBorder="1" applyAlignment="1" applyProtection="1">
      <alignment horizontal="center" vertical="center"/>
    </xf>
    <xf numFmtId="165" fontId="27" fillId="9" borderId="31" xfId="5" applyNumberFormat="1" applyFont="1" applyFill="1" applyBorder="1" applyAlignment="1" applyProtection="1">
      <alignment horizontal="center" vertical="center"/>
    </xf>
    <xf numFmtId="165" fontId="27" fillId="9" borderId="32" xfId="5" applyNumberFormat="1" applyFont="1" applyFill="1" applyBorder="1" applyAlignment="1" applyProtection="1">
      <alignment horizontal="center" vertical="center"/>
    </xf>
    <xf numFmtId="165" fontId="24" fillId="0" borderId="36" xfId="5" applyNumberFormat="1" applyFont="1" applyFill="1" applyBorder="1" applyAlignment="1" applyProtection="1">
      <alignment horizontal="right" vertical="center"/>
    </xf>
    <xf numFmtId="165" fontId="24" fillId="0" borderId="38" xfId="5" applyNumberFormat="1" applyFont="1" applyFill="1" applyBorder="1" applyAlignment="1" applyProtection="1">
      <alignment horizontal="right" vertical="center"/>
    </xf>
    <xf numFmtId="165" fontId="24" fillId="0" borderId="29" xfId="5" applyNumberFormat="1" applyFont="1" applyFill="1" applyBorder="1" applyAlignment="1" applyProtection="1">
      <alignment horizontal="right" vertical="center"/>
    </xf>
    <xf numFmtId="0" fontId="3" fillId="0" borderId="10" xfId="1" quotePrefix="1" applyNumberFormat="1" applyFont="1" applyBorder="1" applyAlignment="1">
      <alignment horizontal="left" vertical="top" wrapText="1" indent="2"/>
    </xf>
    <xf numFmtId="0" fontId="3" fillId="0" borderId="11" xfId="1" quotePrefix="1" applyNumberFormat="1" applyFont="1" applyBorder="1" applyAlignment="1">
      <alignment horizontal="left" vertical="top" wrapText="1" indent="2"/>
    </xf>
    <xf numFmtId="0" fontId="0" fillId="8" borderId="31" xfId="0" applyFill="1" applyBorder="1"/>
    <xf numFmtId="0" fontId="0" fillId="8" borderId="0" xfId="0" applyFill="1"/>
    <xf numFmtId="0" fontId="0" fillId="8" borderId="34" xfId="0" applyFill="1" applyBorder="1" applyAlignment="1">
      <alignment horizontal="right"/>
    </xf>
    <xf numFmtId="0" fontId="0" fillId="0" borderId="38" xfId="0" applyBorder="1"/>
    <xf numFmtId="43" fontId="7" fillId="6" borderId="9" xfId="1" applyFont="1" applyFill="1" applyBorder="1" applyAlignment="1">
      <alignment horizontal="left" vertical="top" wrapText="1"/>
    </xf>
    <xf numFmtId="0" fontId="0" fillId="8" borderId="38" xfId="0" applyFill="1" applyBorder="1"/>
    <xf numFmtId="0" fontId="0" fillId="8" borderId="27" xfId="0" applyFill="1" applyBorder="1"/>
    <xf numFmtId="0" fontId="0" fillId="8" borderId="37" xfId="0" applyFill="1" applyBorder="1" applyAlignment="1">
      <alignment horizontal="right"/>
    </xf>
    <xf numFmtId="0" fontId="3" fillId="0" borderId="41" xfId="1" applyNumberFormat="1" applyFont="1" applyFill="1" applyBorder="1" applyAlignment="1">
      <alignment horizontal="right" vertical="top" wrapText="1"/>
    </xf>
    <xf numFmtId="0" fontId="3" fillId="2" borderId="42" xfId="0" applyFont="1" applyFill="1" applyBorder="1" applyAlignment="1">
      <alignment vertical="top" wrapText="1"/>
    </xf>
    <xf numFmtId="0" fontId="3" fillId="2" borderId="42" xfId="0" applyFont="1" applyFill="1" applyBorder="1"/>
    <xf numFmtId="43" fontId="3" fillId="2" borderId="42" xfId="1" applyFont="1" applyFill="1" applyBorder="1" applyAlignment="1">
      <alignment horizontal="right"/>
    </xf>
    <xf numFmtId="43" fontId="3" fillId="2" borderId="43" xfId="1" applyFont="1" applyFill="1" applyBorder="1" applyAlignment="1">
      <alignment horizontal="right"/>
    </xf>
    <xf numFmtId="0" fontId="3" fillId="2" borderId="42" xfId="0" applyFont="1" applyFill="1" applyBorder="1" applyAlignment="1">
      <alignment horizontal="left" vertical="top" wrapText="1"/>
    </xf>
    <xf numFmtId="43" fontId="0" fillId="0" borderId="37" xfId="1" applyFont="1" applyBorder="1"/>
    <xf numFmtId="0" fontId="3" fillId="2" borderId="10" xfId="0" applyFont="1" applyFill="1" applyBorder="1"/>
    <xf numFmtId="2" fontId="4" fillId="2" borderId="42" xfId="0" applyNumberFormat="1" applyFont="1" applyFill="1" applyBorder="1"/>
    <xf numFmtId="0" fontId="4" fillId="2" borderId="42" xfId="0" applyFont="1" applyFill="1" applyBorder="1"/>
    <xf numFmtId="43" fontId="4" fillId="2" borderId="42" xfId="1" applyFont="1" applyFill="1" applyBorder="1" applyAlignment="1">
      <alignment horizontal="right"/>
    </xf>
    <xf numFmtId="43" fontId="4" fillId="2" borderId="43" xfId="1" applyFont="1" applyFill="1" applyBorder="1" applyAlignment="1">
      <alignment horizontal="right"/>
    </xf>
    <xf numFmtId="0" fontId="3" fillId="2" borderId="13" xfId="0" applyFont="1" applyFill="1" applyBorder="1" applyAlignment="1">
      <alignment horizontal="left" vertical="top" wrapText="1"/>
    </xf>
    <xf numFmtId="2" fontId="4" fillId="2" borderId="13" xfId="0" applyNumberFormat="1" applyFont="1" applyFill="1" applyBorder="1"/>
    <xf numFmtId="0" fontId="4" fillId="2" borderId="13" xfId="0" applyFont="1" applyFill="1" applyBorder="1"/>
    <xf numFmtId="43" fontId="4" fillId="2" borderId="13" xfId="1" applyFont="1" applyFill="1" applyBorder="1" applyAlignment="1">
      <alignment horizontal="right"/>
    </xf>
    <xf numFmtId="43" fontId="4" fillId="2" borderId="14" xfId="1" applyFont="1" applyFill="1" applyBorder="1" applyAlignment="1">
      <alignment horizontal="right"/>
    </xf>
    <xf numFmtId="0" fontId="9" fillId="0" borderId="22" xfId="0" applyFont="1" applyBorder="1" applyAlignment="1">
      <alignment horizontal="right" vertical="top"/>
    </xf>
    <xf numFmtId="0" fontId="3" fillId="2" borderId="21" xfId="0" quotePrefix="1" applyFont="1" applyFill="1" applyBorder="1" applyAlignment="1">
      <alignment horizontal="left" vertical="top" wrapText="1"/>
    </xf>
    <xf numFmtId="1" fontId="3" fillId="2" borderId="21" xfId="0" applyNumberFormat="1" applyFont="1" applyFill="1" applyBorder="1"/>
    <xf numFmtId="0" fontId="3" fillId="2" borderId="21" xfId="0" applyFont="1" applyFill="1" applyBorder="1"/>
    <xf numFmtId="43" fontId="3" fillId="2" borderId="21" xfId="1" applyFont="1" applyFill="1" applyBorder="1" applyAlignment="1">
      <alignment horizontal="right"/>
    </xf>
    <xf numFmtId="43" fontId="3" fillId="2" borderId="20" xfId="1" applyFont="1" applyFill="1" applyBorder="1" applyAlignment="1">
      <alignment horizontal="right"/>
    </xf>
    <xf numFmtId="165" fontId="7" fillId="5" borderId="44" xfId="0" quotePrefix="1" applyNumberFormat="1" applyFont="1" applyFill="1" applyBorder="1" applyAlignment="1">
      <alignment horizontal="right" vertical="top"/>
    </xf>
    <xf numFmtId="0" fontId="3" fillId="0" borderId="22" xfId="1" applyNumberFormat="1" applyFont="1" applyFill="1" applyBorder="1" applyAlignment="1">
      <alignment horizontal="right" vertical="top" wrapText="1"/>
    </xf>
    <xf numFmtId="0" fontId="3" fillId="2" borderId="21" xfId="0" applyFont="1" applyFill="1" applyBorder="1" applyAlignment="1">
      <alignment horizontal="left" wrapText="1"/>
    </xf>
    <xf numFmtId="164" fontId="3" fillId="2" borderId="21" xfId="1" applyNumberFormat="1" applyFont="1" applyFill="1" applyBorder="1" applyAlignment="1">
      <alignment horizontal="right"/>
    </xf>
    <xf numFmtId="43" fontId="3" fillId="3" borderId="21" xfId="1" applyFont="1" applyFill="1" applyBorder="1" applyAlignment="1">
      <alignment horizontal="left"/>
    </xf>
    <xf numFmtId="43" fontId="3" fillId="3" borderId="20" xfId="1" applyFont="1" applyFill="1" applyBorder="1" applyAlignment="1">
      <alignment horizontal="left"/>
    </xf>
    <xf numFmtId="1" fontId="4" fillId="8" borderId="44" xfId="0" applyNumberFormat="1" applyFont="1" applyFill="1" applyBorder="1" applyAlignment="1">
      <alignment horizontal="right" vertical="top"/>
    </xf>
    <xf numFmtId="0" fontId="4" fillId="8" borderId="45" xfId="0" applyFont="1" applyFill="1" applyBorder="1" applyAlignment="1">
      <alignment horizontal="left" vertical="top" wrapText="1"/>
    </xf>
    <xf numFmtId="164" fontId="3" fillId="8" borderId="45" xfId="1" applyNumberFormat="1" applyFont="1" applyFill="1" applyBorder="1" applyAlignment="1">
      <alignment horizontal="right"/>
    </xf>
    <xf numFmtId="0" fontId="3" fillId="8" borderId="45" xfId="0" applyFont="1" applyFill="1" applyBorder="1"/>
    <xf numFmtId="43" fontId="3" fillId="8" borderId="45" xfId="1" applyFont="1" applyFill="1" applyBorder="1" applyAlignment="1">
      <alignment horizontal="left"/>
    </xf>
    <xf numFmtId="43" fontId="3" fillId="8" borderId="17" xfId="1" applyFont="1" applyFill="1" applyBorder="1" applyAlignment="1">
      <alignment horizontal="left"/>
    </xf>
    <xf numFmtId="1" fontId="3" fillId="2" borderId="42" xfId="0" applyNumberFormat="1" applyFont="1" applyFill="1" applyBorder="1" applyAlignment="1">
      <alignment horizontal="right"/>
    </xf>
    <xf numFmtId="43" fontId="4" fillId="2" borderId="42" xfId="1" quotePrefix="1" applyFont="1" applyFill="1" applyBorder="1" applyAlignment="1">
      <alignment horizontal="right" vertical="top"/>
    </xf>
    <xf numFmtId="43" fontId="4" fillId="2" borderId="43" xfId="1" quotePrefix="1" applyFont="1" applyFill="1" applyBorder="1" applyAlignment="1">
      <alignment horizontal="right" vertical="top"/>
    </xf>
    <xf numFmtId="0" fontId="15" fillId="0" borderId="46" xfId="0" applyFont="1" applyBorder="1"/>
    <xf numFmtId="0" fontId="2" fillId="0" borderId="46" xfId="0" applyFont="1" applyBorder="1"/>
    <xf numFmtId="43" fontId="0" fillId="0" borderId="27" xfId="1" applyFont="1" applyBorder="1"/>
    <xf numFmtId="0" fontId="2" fillId="0" borderId="29" xfId="0" applyFont="1" applyBorder="1" applyAlignment="1">
      <alignment wrapText="1"/>
    </xf>
    <xf numFmtId="43" fontId="0" fillId="0" borderId="0" xfId="1" applyFont="1" applyBorder="1"/>
    <xf numFmtId="43" fontId="0" fillId="0" borderId="34" xfId="1" applyFont="1" applyBorder="1"/>
    <xf numFmtId="43" fontId="15" fillId="0" borderId="48" xfId="1" applyFont="1" applyBorder="1"/>
    <xf numFmtId="165" fontId="3" fillId="2" borderId="22" xfId="1" applyNumberFormat="1" applyFont="1" applyFill="1" applyBorder="1" applyAlignment="1">
      <alignment horizontal="right" vertical="top" wrapText="1"/>
    </xf>
    <xf numFmtId="165" fontId="3" fillId="5" borderId="5" xfId="1" applyNumberFormat="1" applyFont="1" applyFill="1" applyBorder="1" applyAlignment="1">
      <alignment horizontal="right" vertical="top" wrapText="1"/>
    </xf>
    <xf numFmtId="0" fontId="3" fillId="0" borderId="22" xfId="0" applyFont="1" applyBorder="1" applyAlignment="1">
      <alignment vertical="top"/>
    </xf>
    <xf numFmtId="0" fontId="3" fillId="2" borderId="21" xfId="0" applyFont="1" applyFill="1" applyBorder="1" applyAlignment="1">
      <alignment vertical="top" wrapText="1"/>
    </xf>
    <xf numFmtId="2" fontId="3" fillId="2" borderId="21" xfId="1" applyNumberFormat="1" applyFont="1" applyFill="1" applyBorder="1" applyAlignment="1"/>
    <xf numFmtId="1" fontId="4" fillId="0" borderId="22" xfId="1" applyNumberFormat="1" applyFont="1" applyFill="1" applyBorder="1" applyAlignment="1">
      <alignment horizontal="right" vertical="top" wrapText="1"/>
    </xf>
    <xf numFmtId="0" fontId="4" fillId="2" borderId="21" xfId="0" applyFont="1" applyFill="1" applyBorder="1"/>
    <xf numFmtId="165" fontId="4" fillId="0" borderId="12" xfId="0" quotePrefix="1" applyNumberFormat="1" applyFont="1" applyBorder="1" applyAlignment="1">
      <alignment horizontal="right" vertical="top"/>
    </xf>
    <xf numFmtId="0" fontId="4" fillId="2" borderId="13" xfId="0" applyFont="1" applyFill="1" applyBorder="1" applyAlignment="1">
      <alignment horizontal="left" vertical="top" wrapText="1"/>
    </xf>
    <xf numFmtId="2" fontId="3" fillId="2" borderId="13" xfId="0" applyNumberFormat="1" applyFont="1" applyFill="1" applyBorder="1"/>
    <xf numFmtId="165" fontId="4" fillId="0" borderId="22" xfId="0" quotePrefix="1" applyNumberFormat="1" applyFont="1" applyBorder="1" applyAlignment="1">
      <alignment horizontal="right" vertical="top"/>
    </xf>
    <xf numFmtId="2" fontId="3" fillId="2" borderId="21" xfId="0" applyNumberFormat="1" applyFont="1" applyFill="1" applyBorder="1"/>
    <xf numFmtId="0" fontId="3" fillId="2" borderId="22" xfId="0" applyFont="1" applyFill="1" applyBorder="1"/>
    <xf numFmtId="165" fontId="3" fillId="0" borderId="22" xfId="0" quotePrefix="1" applyNumberFormat="1" applyFont="1" applyBorder="1" applyAlignment="1">
      <alignment horizontal="right" vertical="top"/>
    </xf>
    <xf numFmtId="0" fontId="3" fillId="0" borderId="1" xfId="0" applyFont="1" applyBorder="1" applyAlignment="1">
      <alignment vertical="top" wrapText="1"/>
    </xf>
    <xf numFmtId="0" fontId="3" fillId="2" borderId="1" xfId="0" applyFont="1" applyFill="1" applyBorder="1" applyAlignment="1">
      <alignment vertical="top"/>
    </xf>
    <xf numFmtId="43" fontId="3" fillId="3" borderId="1" xfId="1" applyFont="1" applyFill="1" applyBorder="1" applyAlignment="1">
      <alignment horizontal="left" vertical="top"/>
    </xf>
    <xf numFmtId="0" fontId="22" fillId="0" borderId="47" xfId="0" applyFont="1" applyBorder="1" applyAlignment="1">
      <alignment wrapText="1"/>
    </xf>
    <xf numFmtId="2" fontId="3" fillId="2" borderId="0" xfId="1" applyNumberFormat="1" applyFont="1" applyFill="1" applyBorder="1" applyAlignment="1"/>
    <xf numFmtId="43" fontId="0" fillId="0" borderId="29" xfId="1" applyFont="1" applyBorder="1" applyAlignment="1">
      <alignment horizontal="left"/>
    </xf>
    <xf numFmtId="43" fontId="0" fillId="0" borderId="36" xfId="1" applyFont="1" applyBorder="1" applyAlignment="1"/>
    <xf numFmtId="0" fontId="3" fillId="0" borderId="1" xfId="0" applyFont="1" applyBorder="1"/>
    <xf numFmtId="164" fontId="3" fillId="0" borderId="1" xfId="1" applyNumberFormat="1" applyFont="1" applyFill="1" applyBorder="1" applyAlignment="1"/>
    <xf numFmtId="43" fontId="3" fillId="0" borderId="1" xfId="1" applyFont="1" applyFill="1" applyBorder="1" applyAlignment="1">
      <alignment horizontal="right"/>
    </xf>
    <xf numFmtId="0" fontId="2" fillId="0" borderId="27" xfId="0" applyFont="1" applyBorder="1"/>
    <xf numFmtId="2" fontId="3" fillId="0" borderId="1" xfId="1" quotePrefix="1" applyNumberFormat="1" applyFont="1" applyBorder="1" applyAlignment="1">
      <alignment horizontal="left" vertical="top" wrapText="1" indent="2"/>
    </xf>
    <xf numFmtId="2" fontId="3" fillId="3" borderId="1" xfId="0" applyNumberFormat="1" applyFont="1" applyFill="1" applyBorder="1" applyAlignment="1">
      <alignment horizontal="right"/>
    </xf>
    <xf numFmtId="2" fontId="3" fillId="2" borderId="1" xfId="1" applyNumberFormat="1" applyFont="1" applyFill="1" applyBorder="1" applyAlignment="1">
      <alignment horizontal="right"/>
    </xf>
    <xf numFmtId="168" fontId="3" fillId="2" borderId="1" xfId="0" applyNumberFormat="1" applyFont="1" applyFill="1" applyBorder="1"/>
    <xf numFmtId="168" fontId="3" fillId="2" borderId="42" xfId="0" applyNumberFormat="1" applyFont="1" applyFill="1" applyBorder="1"/>
    <xf numFmtId="2" fontId="3" fillId="2" borderId="1" xfId="0" applyNumberFormat="1" applyFont="1" applyFill="1" applyBorder="1" applyAlignment="1">
      <alignment horizontal="right"/>
    </xf>
    <xf numFmtId="4" fontId="3" fillId="2" borderId="21" xfId="1" applyNumberFormat="1" applyFont="1" applyFill="1" applyBorder="1" applyAlignment="1"/>
    <xf numFmtId="4" fontId="3" fillId="2" borderId="1" xfId="1" applyNumberFormat="1" applyFont="1" applyFill="1" applyBorder="1" applyAlignment="1"/>
    <xf numFmtId="4" fontId="3" fillId="2" borderId="1" xfId="1" applyNumberFormat="1" applyFont="1" applyFill="1" applyBorder="1" applyAlignment="1">
      <alignment horizontal="right"/>
    </xf>
    <xf numFmtId="2" fontId="3" fillId="2" borderId="1" xfId="1" applyNumberFormat="1" applyFont="1" applyFill="1" applyBorder="1" applyAlignment="1">
      <alignment horizontal="right" vertical="top"/>
    </xf>
    <xf numFmtId="2" fontId="3" fillId="2" borderId="21" xfId="1" applyNumberFormat="1" applyFont="1" applyFill="1" applyBorder="1" applyAlignment="1">
      <alignment horizontal="right"/>
    </xf>
    <xf numFmtId="0" fontId="6" fillId="4" borderId="6" xfId="0" applyFont="1" applyFill="1" applyBorder="1" applyAlignment="1">
      <alignment vertical="top" wrapText="1"/>
    </xf>
    <xf numFmtId="0" fontId="6" fillId="4" borderId="7" xfId="0" applyFont="1" applyFill="1" applyBorder="1" applyAlignment="1">
      <alignment vertical="top" wrapText="1"/>
    </xf>
    <xf numFmtId="0" fontId="0" fillId="11" borderId="31" xfId="0" applyFill="1" applyBorder="1"/>
    <xf numFmtId="0" fontId="2" fillId="11" borderId="23" xfId="0" applyFont="1" applyFill="1" applyBorder="1"/>
    <xf numFmtId="43" fontId="0" fillId="11" borderId="0" xfId="1" applyFont="1" applyFill="1" applyBorder="1"/>
    <xf numFmtId="43" fontId="0" fillId="11" borderId="34" xfId="1" applyFont="1" applyFill="1" applyBorder="1"/>
    <xf numFmtId="0" fontId="0" fillId="11" borderId="0" xfId="0" applyFill="1"/>
    <xf numFmtId="43" fontId="0" fillId="11" borderId="0" xfId="0" applyNumberFormat="1" applyFill="1"/>
    <xf numFmtId="43" fontId="0" fillId="2" borderId="0" xfId="1" applyFont="1" applyFill="1" applyBorder="1"/>
    <xf numFmtId="0" fontId="0" fillId="12" borderId="31" xfId="0" applyFill="1" applyBorder="1"/>
    <xf numFmtId="167" fontId="24" fillId="13" borderId="34" xfId="5" applyFont="1" applyFill="1" applyBorder="1" applyAlignment="1" applyProtection="1">
      <alignment horizontal="center" vertical="center" wrapText="1"/>
    </xf>
    <xf numFmtId="0" fontId="0" fillId="12" borderId="34" xfId="0" applyFill="1" applyBorder="1"/>
    <xf numFmtId="167" fontId="27" fillId="14" borderId="30" xfId="5" applyFont="1" applyFill="1" applyBorder="1" applyAlignment="1" applyProtection="1">
      <alignment horizontal="center" vertical="center" wrapText="1"/>
    </xf>
    <xf numFmtId="167" fontId="27" fillId="14" borderId="40" xfId="5" applyFont="1" applyFill="1" applyBorder="1" applyAlignment="1" applyProtection="1">
      <alignment horizontal="center" vertical="center" wrapText="1"/>
    </xf>
    <xf numFmtId="167" fontId="29" fillId="9" borderId="33" xfId="5" applyFont="1" applyFill="1" applyBorder="1" applyAlignment="1" applyProtection="1">
      <alignment vertical="center"/>
    </xf>
    <xf numFmtId="167" fontId="29" fillId="13" borderId="34" xfId="5" applyFont="1" applyFill="1" applyBorder="1" applyAlignment="1" applyProtection="1">
      <alignment vertical="center"/>
    </xf>
    <xf numFmtId="43" fontId="30" fillId="0" borderId="34" xfId="1" applyFont="1" applyBorder="1" applyAlignment="1"/>
    <xf numFmtId="43" fontId="30" fillId="12" borderId="34" xfId="1" applyFont="1" applyFill="1" applyBorder="1" applyAlignment="1"/>
    <xf numFmtId="167" fontId="31" fillId="9" borderId="34" xfId="5" applyFont="1" applyFill="1" applyBorder="1" applyAlignment="1" applyProtection="1">
      <alignment horizontal="right" vertical="center"/>
    </xf>
    <xf numFmtId="167" fontId="32" fillId="9" borderId="34" xfId="5" applyFont="1" applyFill="1" applyBorder="1" applyAlignment="1" applyProtection="1">
      <alignment horizontal="center" vertical="center"/>
    </xf>
    <xf numFmtId="167" fontId="13" fillId="0" borderId="28" xfId="5" applyFont="1" applyFill="1" applyBorder="1" applyAlignment="1" applyProtection="1">
      <alignment horizontal="right" vertical="center"/>
    </xf>
    <xf numFmtId="43" fontId="2" fillId="0" borderId="29" xfId="1" applyFont="1" applyBorder="1" applyAlignment="1">
      <alignment horizontal="left"/>
    </xf>
    <xf numFmtId="43" fontId="2" fillId="0" borderId="28" xfId="1" applyFont="1" applyBorder="1" applyAlignment="1"/>
    <xf numFmtId="0" fontId="4" fillId="15" borderId="10" xfId="1" applyNumberFormat="1" applyFont="1" applyFill="1" applyBorder="1" applyAlignment="1">
      <alignment horizontal="right" vertical="top" wrapText="1"/>
    </xf>
    <xf numFmtId="0" fontId="4" fillId="15" borderId="1" xfId="0" applyFont="1" applyFill="1" applyBorder="1" applyAlignment="1">
      <alignment horizontal="left" vertical="top" wrapText="1"/>
    </xf>
    <xf numFmtId="168" fontId="3" fillId="15" borderId="1" xfId="0" applyNumberFormat="1" applyFont="1" applyFill="1" applyBorder="1"/>
    <xf numFmtId="0" fontId="3" fillId="15" borderId="1" xfId="0" applyFont="1" applyFill="1" applyBorder="1"/>
    <xf numFmtId="43" fontId="4" fillId="15" borderId="1" xfId="1" applyFont="1" applyFill="1" applyBorder="1" applyAlignment="1">
      <alignment horizontal="right"/>
    </xf>
    <xf numFmtId="43" fontId="4" fillId="15" borderId="11" xfId="1" applyFont="1" applyFill="1" applyBorder="1" applyAlignment="1">
      <alignment horizontal="right"/>
    </xf>
    <xf numFmtId="0" fontId="4" fillId="0" borderId="1" xfId="0" applyFont="1" applyBorder="1" applyAlignment="1">
      <alignment horizontal="left" vertical="top" wrapText="1"/>
    </xf>
    <xf numFmtId="2" fontId="4" fillId="0" borderId="1" xfId="0" applyNumberFormat="1" applyFont="1" applyBorder="1"/>
    <xf numFmtId="0" fontId="4" fillId="0" borderId="1" xfId="0" applyFont="1" applyBorder="1"/>
    <xf numFmtId="43" fontId="4" fillId="0" borderId="1" xfId="1" applyFont="1" applyFill="1" applyBorder="1" applyAlignment="1">
      <alignment horizontal="right"/>
    </xf>
    <xf numFmtId="43" fontId="4" fillId="0" borderId="11" xfId="1" applyFont="1" applyFill="1" applyBorder="1" applyAlignment="1">
      <alignment horizontal="right"/>
    </xf>
    <xf numFmtId="43" fontId="7" fillId="5" borderId="17" xfId="1" applyFont="1" applyFill="1" applyBorder="1" applyAlignment="1">
      <alignment horizontal="right"/>
    </xf>
    <xf numFmtId="43" fontId="13" fillId="11" borderId="0" xfId="1" applyFont="1" applyFill="1" applyBorder="1"/>
    <xf numFmtId="43" fontId="13" fillId="0" borderId="0" xfId="1" applyFont="1" applyBorder="1"/>
    <xf numFmtId="43" fontId="13" fillId="0" borderId="27" xfId="1" applyFont="1" applyBorder="1"/>
    <xf numFmtId="43" fontId="33" fillId="0" borderId="48" xfId="1" applyFont="1" applyBorder="1"/>
    <xf numFmtId="0" fontId="34" fillId="0" borderId="10" xfId="1" applyNumberFormat="1" applyFont="1" applyFill="1" applyBorder="1" applyAlignment="1">
      <alignment horizontal="right" vertical="top" wrapText="1"/>
    </xf>
    <xf numFmtId="43" fontId="3" fillId="3" borderId="11" xfId="1" applyFont="1" applyFill="1" applyBorder="1" applyAlignment="1">
      <alignment horizontal="right" vertical="top"/>
    </xf>
    <xf numFmtId="1" fontId="4" fillId="12" borderId="10" xfId="0" applyNumberFormat="1" applyFont="1" applyFill="1" applyBorder="1" applyAlignment="1">
      <alignment horizontal="right" vertical="top"/>
    </xf>
    <xf numFmtId="0" fontId="4" fillId="12" borderId="1" xfId="0" applyFont="1" applyFill="1" applyBorder="1" applyAlignment="1">
      <alignment horizontal="left" vertical="top" wrapText="1"/>
    </xf>
    <xf numFmtId="2" fontId="4" fillId="12" borderId="1" xfId="0" applyNumberFormat="1" applyFont="1" applyFill="1" applyBorder="1"/>
    <xf numFmtId="0" fontId="4" fillId="12" borderId="1" xfId="0" applyFont="1" applyFill="1" applyBorder="1"/>
    <xf numFmtId="43" fontId="4" fillId="12" borderId="1" xfId="1" applyFont="1" applyFill="1" applyBorder="1" applyAlignment="1">
      <alignment horizontal="right"/>
    </xf>
    <xf numFmtId="43" fontId="3" fillId="12" borderId="11" xfId="1" applyFont="1" applyFill="1" applyBorder="1" applyAlignment="1">
      <alignment horizontal="left"/>
    </xf>
    <xf numFmtId="43" fontId="15" fillId="0" borderId="49" xfId="1" applyFont="1" applyBorder="1"/>
    <xf numFmtId="43" fontId="15" fillId="0" borderId="37" xfId="1" applyFont="1" applyBorder="1"/>
    <xf numFmtId="43" fontId="34" fillId="2" borderId="1" xfId="1" applyFont="1" applyFill="1" applyBorder="1" applyAlignment="1">
      <alignment horizontal="right"/>
    </xf>
    <xf numFmtId="167" fontId="27" fillId="14" borderId="26" xfId="5" applyFont="1" applyFill="1" applyBorder="1" applyAlignment="1" applyProtection="1">
      <alignment horizontal="center" vertical="center" wrapText="1"/>
    </xf>
    <xf numFmtId="167" fontId="27" fillId="14" borderId="39" xfId="5" applyFont="1" applyFill="1" applyBorder="1" applyAlignment="1" applyProtection="1">
      <alignment horizontal="center" vertical="center" wrapText="1"/>
    </xf>
    <xf numFmtId="0" fontId="35" fillId="0" borderId="0" xfId="0" applyFont="1" applyAlignment="1">
      <alignment horizontal="left"/>
    </xf>
    <xf numFmtId="0" fontId="20" fillId="0" borderId="0" xfId="0" applyFont="1" applyAlignment="1">
      <alignment horizontal="left"/>
    </xf>
    <xf numFmtId="0" fontId="19" fillId="0" borderId="0" xfId="0" applyFont="1" applyAlignment="1">
      <alignment horizontal="left" vertical="center"/>
    </xf>
    <xf numFmtId="0" fontId="21" fillId="0" borderId="0" xfId="4" applyAlignment="1">
      <alignment horizontal="left" vertical="center"/>
    </xf>
    <xf numFmtId="0" fontId="6" fillId="7" borderId="6" xfId="0" applyFont="1" applyFill="1" applyBorder="1" applyAlignment="1">
      <alignment horizontal="left" vertical="top" wrapText="1"/>
    </xf>
    <xf numFmtId="0" fontId="6" fillId="7" borderId="7" xfId="0" applyFont="1" applyFill="1" applyBorder="1" applyAlignment="1">
      <alignment horizontal="left" vertical="top" wrapText="1"/>
    </xf>
    <xf numFmtId="0" fontId="6" fillId="4" borderId="6" xfId="0" applyFont="1" applyFill="1" applyBorder="1" applyAlignment="1">
      <alignment horizontal="left" vertical="top" wrapText="1"/>
    </xf>
    <xf numFmtId="0" fontId="6" fillId="4" borderId="7" xfId="0" applyFont="1" applyFill="1" applyBorder="1" applyAlignment="1">
      <alignment horizontal="left" vertical="top" wrapText="1"/>
    </xf>
    <xf numFmtId="0" fontId="7" fillId="6" borderId="6" xfId="0" applyFont="1" applyFill="1" applyBorder="1" applyAlignment="1">
      <alignment horizontal="left" vertical="top" wrapText="1"/>
    </xf>
    <xf numFmtId="0" fontId="7" fillId="6" borderId="7" xfId="0" applyFont="1" applyFill="1" applyBorder="1" applyAlignment="1">
      <alignment horizontal="left" vertical="top" wrapText="1"/>
    </xf>
    <xf numFmtId="0" fontId="7" fillId="6" borderId="8" xfId="0" applyFont="1" applyFill="1" applyBorder="1" applyAlignment="1">
      <alignment horizontal="left" vertical="top" wrapText="1"/>
    </xf>
    <xf numFmtId="0" fontId="7" fillId="5" borderId="15" xfId="0" applyFont="1" applyFill="1" applyBorder="1" applyAlignment="1">
      <alignment horizontal="left" vertical="top" wrapText="1"/>
    </xf>
    <xf numFmtId="0" fontId="7" fillId="5" borderId="16" xfId="0" applyFont="1" applyFill="1" applyBorder="1" applyAlignment="1">
      <alignment horizontal="left" vertical="top" wrapText="1"/>
    </xf>
    <xf numFmtId="0" fontId="6" fillId="7" borderId="8" xfId="0" applyFont="1" applyFill="1" applyBorder="1" applyAlignment="1">
      <alignment horizontal="left" vertical="top" wrapText="1"/>
    </xf>
    <xf numFmtId="0" fontId="7" fillId="6" borderId="15" xfId="0" applyFont="1" applyFill="1" applyBorder="1" applyAlignment="1">
      <alignment horizontal="left" vertical="top" wrapText="1"/>
    </xf>
    <xf numFmtId="0" fontId="7" fillId="6" borderId="16" xfId="0" applyFont="1" applyFill="1" applyBorder="1" applyAlignment="1">
      <alignment horizontal="left" vertical="top" wrapText="1"/>
    </xf>
  </cellXfs>
  <cellStyles count="8">
    <cellStyle name="Comma" xfId="1" builtinId="3"/>
    <cellStyle name="Comma 2" xfId="3" xr:uid="{00000000-0005-0000-0000-000001000000}"/>
    <cellStyle name="Comma 2 2" xfId="5" xr:uid="{00000000-0005-0000-0000-000002000000}"/>
    <cellStyle name="Hyperlink" xfId="4" builtinId="8"/>
    <cellStyle name="Normal" xfId="0" builtinId="0"/>
    <cellStyle name="Normal 2" xfId="2" xr:uid="{00000000-0005-0000-0000-000005000000}"/>
    <cellStyle name="Normal 3" xfId="7" xr:uid="{00000000-0005-0000-0000-000006000000}"/>
    <cellStyle name="Normal 7" xfId="6" xr:uid="{00000000-0005-0000-0000-000007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F33"/>
  <sheetViews>
    <sheetView view="pageBreakPreview" zoomScaleNormal="100" zoomScaleSheetLayoutView="100" zoomScalePageLayoutView="85" workbookViewId="0">
      <selection activeCell="A6" sqref="A6"/>
    </sheetView>
  </sheetViews>
  <sheetFormatPr defaultRowHeight="15" x14ac:dyDescent="0.25"/>
  <cols>
    <col min="1" max="1" width="10.85546875" customWidth="1"/>
    <col min="2" max="2" width="31.140625" customWidth="1"/>
    <col min="3" max="3" width="41" customWidth="1"/>
    <col min="4" max="4" width="17.140625" customWidth="1"/>
    <col min="5" max="9" width="13.140625" customWidth="1"/>
  </cols>
  <sheetData>
    <row r="1" spans="1:6" x14ac:dyDescent="0.25">
      <c r="A1" s="90"/>
      <c r="B1" s="90"/>
      <c r="C1" s="90"/>
      <c r="D1" s="91"/>
      <c r="E1" s="60"/>
      <c r="F1" s="60"/>
    </row>
    <row r="2" spans="1:6" ht="31.7" x14ac:dyDescent="0.5">
      <c r="A2" s="93" t="s">
        <v>143</v>
      </c>
      <c r="B2" s="93"/>
      <c r="C2" s="93"/>
      <c r="D2" s="93"/>
      <c r="E2" s="60"/>
      <c r="F2" s="60"/>
    </row>
    <row r="3" spans="1:6" ht="23.25" x14ac:dyDescent="0.35">
      <c r="A3" s="272" t="s">
        <v>258</v>
      </c>
      <c r="B3" s="272"/>
      <c r="C3" s="272"/>
      <c r="D3" s="272"/>
      <c r="E3" s="60"/>
      <c r="F3" s="60"/>
    </row>
    <row r="4" spans="1:6" x14ac:dyDescent="0.25">
      <c r="A4" t="s">
        <v>253</v>
      </c>
      <c r="E4" s="60"/>
      <c r="F4" s="60"/>
    </row>
    <row r="5" spans="1:6" x14ac:dyDescent="0.25">
      <c r="A5" t="s">
        <v>262</v>
      </c>
      <c r="E5" s="60"/>
      <c r="F5" s="60"/>
    </row>
    <row r="7" spans="1:6" x14ac:dyDescent="0.25">
      <c r="A7" s="101"/>
      <c r="B7" s="102"/>
      <c r="C7" s="102"/>
      <c r="D7" s="102"/>
    </row>
    <row r="8" spans="1:6" ht="30.75" customHeight="1" x14ac:dyDescent="0.25">
      <c r="A8" s="232" t="s">
        <v>137</v>
      </c>
      <c r="B8" s="270" t="s">
        <v>7</v>
      </c>
      <c r="C8" s="271"/>
      <c r="D8" s="233" t="s">
        <v>138</v>
      </c>
    </row>
    <row r="9" spans="1:6" ht="16.5" x14ac:dyDescent="0.25">
      <c r="A9" s="123"/>
      <c r="B9" s="105"/>
      <c r="C9" s="107"/>
      <c r="D9" s="234"/>
    </row>
    <row r="10" spans="1:6" ht="16.5" x14ac:dyDescent="0.25">
      <c r="A10" s="229">
        <v>1</v>
      </c>
      <c r="B10" s="229" t="s">
        <v>250</v>
      </c>
      <c r="C10" s="230"/>
      <c r="D10" s="235">
        <v>0</v>
      </c>
    </row>
    <row r="11" spans="1:6" x14ac:dyDescent="0.25">
      <c r="A11" s="111">
        <v>2</v>
      </c>
      <c r="B11" s="111" t="s">
        <v>1</v>
      </c>
      <c r="C11" s="110"/>
      <c r="D11" s="236">
        <f>'GENERAL SUMMARY '!D17</f>
        <v>0</v>
      </c>
    </row>
    <row r="12" spans="1:6" x14ac:dyDescent="0.25">
      <c r="A12" s="229">
        <v>3</v>
      </c>
      <c r="B12" s="229" t="s">
        <v>75</v>
      </c>
      <c r="C12" s="231"/>
      <c r="D12" s="237">
        <f>'GENERAL SUMMARY '!E17</f>
        <v>0</v>
      </c>
    </row>
    <row r="13" spans="1:6" x14ac:dyDescent="0.25">
      <c r="A13" s="111">
        <v>4</v>
      </c>
      <c r="B13" s="111" t="s">
        <v>86</v>
      </c>
      <c r="C13" s="110"/>
      <c r="D13" s="236">
        <f>'GENERAL SUMMARY '!F17</f>
        <v>0</v>
      </c>
    </row>
    <row r="14" spans="1:6" ht="16.5" customHeight="1" x14ac:dyDescent="0.25">
      <c r="A14" s="229">
        <v>5</v>
      </c>
      <c r="B14" s="229" t="s">
        <v>55</v>
      </c>
      <c r="C14" s="231"/>
      <c r="D14" s="237">
        <f>'GENERAL SUMMARY '!G17</f>
        <v>0</v>
      </c>
    </row>
    <row r="15" spans="1:6" ht="16.5" customHeight="1" x14ac:dyDescent="0.25">
      <c r="A15" s="111">
        <v>6</v>
      </c>
      <c r="B15" s="111" t="s">
        <v>139</v>
      </c>
      <c r="C15" s="110"/>
      <c r="D15" s="236">
        <f>'GENERAL SUMMARY '!H17</f>
        <v>0</v>
      </c>
    </row>
    <row r="16" spans="1:6" x14ac:dyDescent="0.25">
      <c r="A16" s="229">
        <v>7</v>
      </c>
      <c r="B16" s="229" t="s">
        <v>42</v>
      </c>
      <c r="C16" s="231"/>
      <c r="D16" s="237">
        <f>'GENERAL SUMMARY '!I17</f>
        <v>0</v>
      </c>
    </row>
    <row r="17" spans="1:4" x14ac:dyDescent="0.25">
      <c r="A17" s="111">
        <v>8</v>
      </c>
      <c r="B17" s="111" t="s">
        <v>99</v>
      </c>
      <c r="C17" s="110"/>
      <c r="D17" s="236">
        <f>'GENERAL SUMMARY '!J17</f>
        <v>0</v>
      </c>
    </row>
    <row r="18" spans="1:4" x14ac:dyDescent="0.25">
      <c r="A18" s="229">
        <v>9</v>
      </c>
      <c r="B18" s="229" t="s">
        <v>39</v>
      </c>
      <c r="C18" s="231"/>
      <c r="D18" s="237">
        <f>'GENERAL SUMMARY '!K17</f>
        <v>0</v>
      </c>
    </row>
    <row r="19" spans="1:4" ht="16.5" customHeight="1" x14ac:dyDescent="0.25">
      <c r="A19" s="111">
        <v>10</v>
      </c>
      <c r="B19" s="111" t="s">
        <v>135</v>
      </c>
      <c r="C19" s="110"/>
      <c r="D19" s="236">
        <f>'GENERAL SUMMARY '!L17</f>
        <v>0</v>
      </c>
    </row>
    <row r="20" spans="1:4" ht="16.5" customHeight="1" x14ac:dyDescent="0.25">
      <c r="A20" s="229">
        <v>11</v>
      </c>
      <c r="B20" s="229" t="s">
        <v>140</v>
      </c>
      <c r="C20" s="231"/>
      <c r="D20" s="237">
        <f>'GENERAL SUMMARY '!M17</f>
        <v>0</v>
      </c>
    </row>
    <row r="21" spans="1:4" ht="16.5" customHeight="1" x14ac:dyDescent="0.25">
      <c r="A21" s="111">
        <v>12</v>
      </c>
      <c r="B21" s="111" t="s">
        <v>141</v>
      </c>
      <c r="C21" s="110"/>
      <c r="D21" s="236">
        <f>'GENERAL SUMMARY '!N17</f>
        <v>0</v>
      </c>
    </row>
    <row r="22" spans="1:4" x14ac:dyDescent="0.25">
      <c r="A22" s="229">
        <v>13</v>
      </c>
      <c r="B22" s="229" t="s">
        <v>105</v>
      </c>
      <c r="C22" s="231"/>
      <c r="D22" s="237">
        <f>'GENERAL SUMMARY '!O17</f>
        <v>0</v>
      </c>
    </row>
    <row r="23" spans="1:4" x14ac:dyDescent="0.25">
      <c r="A23" s="111">
        <v>14</v>
      </c>
      <c r="B23" s="111" t="s">
        <v>236</v>
      </c>
      <c r="C23" s="110"/>
      <c r="D23" s="236">
        <f>'GENERAL SUMMARY '!P17</f>
        <v>0</v>
      </c>
    </row>
    <row r="24" spans="1:4" x14ac:dyDescent="0.25">
      <c r="A24" s="229">
        <v>15</v>
      </c>
      <c r="B24" s="229" t="s">
        <v>237</v>
      </c>
      <c r="C24" s="231"/>
      <c r="D24" s="237"/>
    </row>
    <row r="25" spans="1:4" x14ac:dyDescent="0.25">
      <c r="A25" s="111"/>
      <c r="B25" s="111"/>
      <c r="C25" s="110"/>
      <c r="D25" s="236"/>
    </row>
    <row r="26" spans="1:4" x14ac:dyDescent="0.25">
      <c r="A26" s="124"/>
      <c r="B26" s="111"/>
      <c r="C26" s="110"/>
      <c r="D26" s="236"/>
    </row>
    <row r="27" spans="1:4" x14ac:dyDescent="0.25">
      <c r="A27" s="124"/>
      <c r="B27" s="111"/>
      <c r="C27" s="110"/>
      <c r="D27" s="238"/>
    </row>
    <row r="28" spans="1:4" x14ac:dyDescent="0.25">
      <c r="A28" s="125" t="s">
        <v>123</v>
      </c>
      <c r="B28" s="106" t="s">
        <v>123</v>
      </c>
      <c r="C28" s="108"/>
      <c r="D28" s="239"/>
    </row>
    <row r="29" spans="1:4" ht="16.5" x14ac:dyDescent="0.25">
      <c r="A29" s="126"/>
      <c r="B29" s="203" t="s">
        <v>142</v>
      </c>
      <c r="C29" s="103"/>
      <c r="D29" s="114">
        <f>SUM(D10:D28)</f>
        <v>0</v>
      </c>
    </row>
    <row r="30" spans="1:4" ht="16.5" x14ac:dyDescent="0.25">
      <c r="A30" s="127"/>
      <c r="B30" s="203" t="s">
        <v>252</v>
      </c>
      <c r="C30" s="109"/>
      <c r="D30" s="114">
        <f>D29*0.08</f>
        <v>0</v>
      </c>
    </row>
    <row r="31" spans="1:4" ht="16.5" x14ac:dyDescent="0.25">
      <c r="A31" s="128"/>
      <c r="B31" s="241" t="s">
        <v>238</v>
      </c>
      <c r="C31" s="104"/>
      <c r="D31" s="242">
        <f>D30+D29</f>
        <v>0</v>
      </c>
    </row>
    <row r="32" spans="1:4" ht="16.5" x14ac:dyDescent="0.25">
      <c r="A32" s="127"/>
      <c r="B32" s="112"/>
      <c r="C32" s="109"/>
      <c r="D32" s="113"/>
    </row>
    <row r="33" spans="1:4" ht="16.5" x14ac:dyDescent="0.25">
      <c r="A33" s="128"/>
      <c r="B33" s="204" t="s">
        <v>147</v>
      </c>
      <c r="C33" s="109"/>
      <c r="D33" s="240"/>
    </row>
  </sheetData>
  <mergeCells count="2">
    <mergeCell ref="B8:C8"/>
    <mergeCell ref="A3:D3"/>
  </mergeCells>
  <printOptions horizontalCentered="1"/>
  <pageMargins left="0.1" right="0.1" top="0.75" bottom="0.75" header="0.3" footer="0.3"/>
  <pageSetup paperSize="9" scale="72" fitToHeight="0" orientation="portrait" verticalDpi="4294967295" r:id="rId1"/>
  <headerFooter>
    <oddHeader xml:space="preserve">&amp;R
</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Q23"/>
  <sheetViews>
    <sheetView view="pageBreakPreview" zoomScaleNormal="100" zoomScaleSheetLayoutView="100" zoomScalePageLayoutView="85" workbookViewId="0">
      <selection activeCell="F16" sqref="F16"/>
    </sheetView>
  </sheetViews>
  <sheetFormatPr defaultRowHeight="15" x14ac:dyDescent="0.25"/>
  <cols>
    <col min="1" max="1" width="3.7109375" customWidth="1"/>
    <col min="2" max="2" width="31.140625" customWidth="1"/>
    <col min="3" max="3" width="17.28515625" customWidth="1"/>
    <col min="4" max="5" width="14.7109375" bestFit="1" customWidth="1"/>
    <col min="6" max="6" width="16.5703125" bestFit="1" customWidth="1"/>
    <col min="7" max="7" width="12.7109375" bestFit="1" customWidth="1"/>
    <col min="8" max="8" width="14.85546875" bestFit="1" customWidth="1"/>
    <col min="9" max="10" width="12.7109375" bestFit="1" customWidth="1"/>
    <col min="11" max="11" width="15.28515625" bestFit="1" customWidth="1"/>
    <col min="12" max="12" width="16.5703125" bestFit="1" customWidth="1"/>
    <col min="13" max="13" width="16.7109375" bestFit="1" customWidth="1"/>
    <col min="14" max="14" width="14.85546875" bestFit="1" customWidth="1"/>
    <col min="15" max="16" width="12.85546875" bestFit="1" customWidth="1"/>
    <col min="17" max="20" width="13.140625" customWidth="1"/>
  </cols>
  <sheetData>
    <row r="1" spans="1:17" ht="27.75" customHeight="1" x14ac:dyDescent="0.4">
      <c r="A1" s="273"/>
      <c r="B1" s="273"/>
      <c r="C1" s="273"/>
      <c r="D1" s="273"/>
      <c r="E1" s="273"/>
      <c r="F1" s="273"/>
      <c r="G1" s="273"/>
      <c r="H1" s="273"/>
      <c r="I1" s="273"/>
      <c r="J1" s="273"/>
      <c r="K1" s="273"/>
      <c r="L1" s="273"/>
      <c r="M1" s="273"/>
      <c r="N1" s="273"/>
      <c r="O1" s="60"/>
      <c r="P1" s="60"/>
      <c r="Q1" s="60"/>
    </row>
    <row r="2" spans="1:17" x14ac:dyDescent="0.25">
      <c r="A2" s="274"/>
      <c r="B2" s="274"/>
      <c r="C2" s="274"/>
      <c r="D2" s="274"/>
      <c r="E2" s="274"/>
      <c r="F2" s="274"/>
      <c r="G2" s="274"/>
      <c r="H2" s="274"/>
      <c r="I2" s="274"/>
      <c r="J2" s="274"/>
      <c r="K2" s="274"/>
      <c r="L2" s="274"/>
      <c r="M2" s="274"/>
      <c r="N2" s="274"/>
      <c r="O2" s="60"/>
      <c r="P2" s="60"/>
      <c r="Q2" s="60"/>
    </row>
    <row r="3" spans="1:17" x14ac:dyDescent="0.25">
      <c r="A3" s="274"/>
      <c r="B3" s="274"/>
      <c r="C3" s="274"/>
      <c r="D3" s="274"/>
      <c r="E3" s="274"/>
      <c r="F3" s="274"/>
      <c r="G3" s="274"/>
      <c r="H3" s="274"/>
      <c r="I3" s="274"/>
      <c r="J3" s="274"/>
      <c r="K3" s="274"/>
      <c r="L3" s="274"/>
      <c r="M3" s="274"/>
      <c r="N3" s="274"/>
      <c r="O3" s="60"/>
      <c r="P3" s="60"/>
      <c r="Q3" s="60"/>
    </row>
    <row r="4" spans="1:17" x14ac:dyDescent="0.25">
      <c r="A4" s="275"/>
      <c r="B4" s="275"/>
      <c r="C4" s="275"/>
      <c r="D4" s="275"/>
      <c r="E4" s="275"/>
      <c r="F4" s="275"/>
      <c r="G4" s="275"/>
      <c r="H4" s="275"/>
      <c r="I4" s="275"/>
      <c r="J4" s="275"/>
      <c r="K4" s="275"/>
      <c r="L4" s="275"/>
      <c r="M4" s="275"/>
      <c r="N4" s="275"/>
      <c r="O4" s="60"/>
      <c r="P4" s="60"/>
      <c r="Q4" s="60"/>
    </row>
    <row r="5" spans="1:17" x14ac:dyDescent="0.25">
      <c r="A5" s="90"/>
      <c r="B5" s="90"/>
      <c r="C5" s="90"/>
      <c r="D5" s="90"/>
      <c r="E5" s="91"/>
      <c r="F5" s="91"/>
      <c r="G5" s="91"/>
      <c r="H5" s="91"/>
      <c r="I5" s="91"/>
      <c r="J5" s="91"/>
      <c r="K5" s="91"/>
      <c r="L5" s="91"/>
      <c r="M5" s="91"/>
      <c r="N5" s="91"/>
      <c r="O5" s="91"/>
      <c r="P5" s="91"/>
      <c r="Q5" s="60"/>
    </row>
    <row r="6" spans="1:17" ht="31.5" x14ac:dyDescent="0.5">
      <c r="A6" s="93" t="s">
        <v>144</v>
      </c>
      <c r="B6" s="93"/>
      <c r="C6" s="93"/>
      <c r="D6" s="93"/>
      <c r="E6" s="93"/>
      <c r="F6" s="93"/>
      <c r="G6" s="93"/>
      <c r="H6" s="93"/>
      <c r="I6" s="93"/>
      <c r="J6" s="93"/>
      <c r="K6" s="93"/>
      <c r="L6" s="93"/>
      <c r="M6" s="93"/>
      <c r="N6" s="93"/>
      <c r="O6" s="93"/>
      <c r="P6" s="93"/>
      <c r="Q6" s="60"/>
    </row>
    <row r="7" spans="1:17" ht="23.25" x14ac:dyDescent="0.35">
      <c r="A7" s="92" t="str">
        <f>+'GRAND SUMMARY'!A3</f>
        <v>BOQ FOR TH.MADIFUSHI COUNCIL BLD</v>
      </c>
      <c r="B7" s="92"/>
      <c r="C7" s="92"/>
      <c r="D7" s="92"/>
      <c r="E7" s="92"/>
      <c r="F7" s="92"/>
      <c r="G7" s="92"/>
      <c r="H7" s="92"/>
      <c r="I7" s="92"/>
      <c r="J7" s="92"/>
      <c r="K7" s="92"/>
      <c r="L7" s="92"/>
      <c r="M7" s="92"/>
      <c r="N7" s="92"/>
      <c r="O7" s="92"/>
      <c r="P7" s="92"/>
      <c r="Q7" s="60"/>
    </row>
    <row r="8" spans="1:17" x14ac:dyDescent="0.25">
      <c r="A8" t="str">
        <f>+'GRAND SUMMARY'!A4</f>
        <v>MCLP</v>
      </c>
      <c r="Q8" s="60"/>
    </row>
    <row r="9" spans="1:17" x14ac:dyDescent="0.25">
      <c r="A9" t="str">
        <f>+'GRAND SUMMARY'!A5</f>
        <v>Revised: 04th January 2026</v>
      </c>
      <c r="J9" s="3"/>
    </row>
    <row r="10" spans="1:17" s="4" customFormat="1" x14ac:dyDescent="0.25">
      <c r="C10" s="4" t="s">
        <v>87</v>
      </c>
      <c r="D10" s="4" t="s">
        <v>88</v>
      </c>
      <c r="E10" s="4" t="s">
        <v>89</v>
      </c>
      <c r="F10" s="4" t="s">
        <v>90</v>
      </c>
      <c r="G10" s="4" t="s">
        <v>91</v>
      </c>
      <c r="H10" s="4" t="s">
        <v>92</v>
      </c>
      <c r="I10" s="4" t="s">
        <v>93</v>
      </c>
      <c r="J10" s="4" t="s">
        <v>94</v>
      </c>
      <c r="K10" s="4" t="s">
        <v>95</v>
      </c>
      <c r="L10" s="4" t="s">
        <v>96</v>
      </c>
      <c r="M10" s="4" t="s">
        <v>107</v>
      </c>
      <c r="N10" s="4" t="s">
        <v>136</v>
      </c>
      <c r="O10" s="4" t="s">
        <v>251</v>
      </c>
      <c r="P10" s="4" t="s">
        <v>254</v>
      </c>
    </row>
    <row r="11" spans="1:17" s="86" customFormat="1" ht="53.45" customHeight="1" x14ac:dyDescent="0.25">
      <c r="A11" s="180"/>
      <c r="B11" s="87"/>
      <c r="C11" s="87" t="s">
        <v>249</v>
      </c>
      <c r="D11" s="88" t="s">
        <v>1</v>
      </c>
      <c r="E11" s="88" t="s">
        <v>75</v>
      </c>
      <c r="F11" s="88" t="s">
        <v>40</v>
      </c>
      <c r="G11" s="88" t="s">
        <v>55</v>
      </c>
      <c r="H11" s="88" t="s">
        <v>41</v>
      </c>
      <c r="I11" s="88" t="s">
        <v>42</v>
      </c>
      <c r="J11" s="88" t="s">
        <v>99</v>
      </c>
      <c r="K11" s="88" t="s">
        <v>39</v>
      </c>
      <c r="L11" s="88" t="s">
        <v>135</v>
      </c>
      <c r="M11" s="88" t="s">
        <v>25</v>
      </c>
      <c r="N11" s="88" t="s">
        <v>37</v>
      </c>
      <c r="O11" s="88" t="s">
        <v>105</v>
      </c>
      <c r="P11" s="201" t="s">
        <v>236</v>
      </c>
    </row>
    <row r="12" spans="1:17" s="226" customFormat="1" x14ac:dyDescent="0.25">
      <c r="A12" s="222"/>
      <c r="B12" s="223" t="s">
        <v>59</v>
      </c>
      <c r="C12" s="227">
        <v>0</v>
      </c>
      <c r="D12" s="224">
        <f>'BILL 2 PRELIMINARIES'!F2</f>
        <v>0</v>
      </c>
      <c r="E12" s="224"/>
      <c r="F12" s="255">
        <f>'BILL 4 CONCRETE WORKS'!F3</f>
        <v>0</v>
      </c>
      <c r="G12" s="224"/>
      <c r="H12" s="224"/>
      <c r="I12" s="224"/>
      <c r="J12" s="224"/>
      <c r="K12" s="224"/>
      <c r="L12" s="224"/>
      <c r="M12" s="224"/>
      <c r="N12" s="224"/>
      <c r="O12" s="224"/>
      <c r="P12" s="225"/>
    </row>
    <row r="13" spans="1:17" x14ac:dyDescent="0.25">
      <c r="A13" s="111"/>
      <c r="B13" s="89" t="s">
        <v>97</v>
      </c>
      <c r="C13" s="4"/>
      <c r="D13" s="181"/>
      <c r="E13" s="228">
        <f>'BILL 3 WORKS BELOW GROUND'!F5</f>
        <v>0</v>
      </c>
      <c r="F13" s="256"/>
      <c r="G13" s="181"/>
      <c r="H13" s="181"/>
      <c r="I13" s="181"/>
      <c r="J13" s="181"/>
      <c r="K13" s="181"/>
      <c r="L13" s="181"/>
      <c r="M13" s="181"/>
      <c r="N13" s="181"/>
      <c r="O13" s="181"/>
      <c r="P13" s="182"/>
    </row>
    <row r="14" spans="1:17" s="226" customFormat="1" x14ac:dyDescent="0.25">
      <c r="A14" s="222"/>
      <c r="B14" s="223" t="s">
        <v>57</v>
      </c>
      <c r="F14" s="255">
        <v>0</v>
      </c>
      <c r="G14" s="224">
        <f>'BILL 5METAL AND CARPENTRY WORKS'!F12</f>
        <v>0</v>
      </c>
      <c r="H14" s="224">
        <f>'BILL 6 MASONRY AND PLASTERING'!F9</f>
        <v>0</v>
      </c>
      <c r="I14" s="224">
        <f>'Bill 7 DOORS AND WINDOWS'!F2</f>
        <v>0</v>
      </c>
      <c r="J14" s="224">
        <f>'Bill 8 PAINTING WORKS'!F2</f>
        <v>0</v>
      </c>
      <c r="K14" s="224">
        <f>'Bill 9 FLOOR FINISHES'!F2</f>
        <v>0</v>
      </c>
      <c r="L14" s="224">
        <f>'BILL 10 FDP'!F2</f>
        <v>0</v>
      </c>
      <c r="M14" s="224">
        <f>'BILL 11 HYDRAULICS AND DRAINAGE'!F10</f>
        <v>0</v>
      </c>
      <c r="N14" s="224">
        <f>'BILL 12 ELECTRICAL INSTALLATION'!F11</f>
        <v>0</v>
      </c>
      <c r="O14" s="224">
        <f>'BILL 13 MECHANICAL SYSTEMS'!F2</f>
        <v>0</v>
      </c>
      <c r="P14" s="225">
        <f>'BILL 14 Additions'!F4</f>
        <v>0</v>
      </c>
    </row>
    <row r="15" spans="1:17" x14ac:dyDescent="0.25">
      <c r="A15" s="111"/>
      <c r="B15" s="89" t="s">
        <v>58</v>
      </c>
      <c r="C15" s="4"/>
      <c r="D15" s="181"/>
      <c r="E15" s="181"/>
      <c r="F15" s="256">
        <v>0</v>
      </c>
      <c r="G15" s="181">
        <f>'BILL 5METAL AND CARPENTRY WORKS'!F16</f>
        <v>0</v>
      </c>
      <c r="H15" s="181"/>
      <c r="I15" s="181"/>
      <c r="J15" s="181"/>
      <c r="K15" s="181"/>
      <c r="L15" s="181"/>
      <c r="M15" s="181"/>
      <c r="N15" s="181"/>
      <c r="O15" s="181"/>
      <c r="P15" s="182"/>
    </row>
    <row r="16" spans="1:17" x14ac:dyDescent="0.25">
      <c r="A16" s="134"/>
      <c r="B16" s="178"/>
      <c r="C16" s="208"/>
      <c r="D16" s="179"/>
      <c r="E16" s="179"/>
      <c r="F16" s="257"/>
      <c r="G16" s="179"/>
      <c r="H16" s="179"/>
      <c r="I16" s="179"/>
      <c r="J16" s="179"/>
      <c r="K16" s="179"/>
      <c r="L16" s="179"/>
      <c r="M16" s="179"/>
      <c r="N16" s="179"/>
      <c r="O16" s="179"/>
      <c r="P16" s="145"/>
    </row>
    <row r="17" spans="1:16" ht="15.75" x14ac:dyDescent="0.25">
      <c r="A17" s="134"/>
      <c r="B17" s="177" t="s">
        <v>98</v>
      </c>
      <c r="C17" s="183">
        <v>0</v>
      </c>
      <c r="D17" s="183">
        <f t="shared" ref="D17:N17" si="0">SUM(D12:D16)</f>
        <v>0</v>
      </c>
      <c r="E17" s="183">
        <f t="shared" si="0"/>
        <v>0</v>
      </c>
      <c r="F17" s="258">
        <f t="shared" si="0"/>
        <v>0</v>
      </c>
      <c r="G17" s="183">
        <f t="shared" si="0"/>
        <v>0</v>
      </c>
      <c r="H17" s="183">
        <f t="shared" si="0"/>
        <v>0</v>
      </c>
      <c r="I17" s="183">
        <f t="shared" si="0"/>
        <v>0</v>
      </c>
      <c r="J17" s="183">
        <f t="shared" si="0"/>
        <v>0</v>
      </c>
      <c r="K17" s="183">
        <f t="shared" si="0"/>
        <v>0</v>
      </c>
      <c r="L17" s="183">
        <f t="shared" si="0"/>
        <v>0</v>
      </c>
      <c r="M17" s="183">
        <f t="shared" si="0"/>
        <v>0</v>
      </c>
      <c r="N17" s="183">
        <f t="shared" si="0"/>
        <v>0</v>
      </c>
      <c r="O17" s="267">
        <f>SUM(O12:O16)</f>
        <v>0</v>
      </c>
      <c r="P17" s="268">
        <f>SUM(P12:P16)</f>
        <v>0</v>
      </c>
    </row>
    <row r="19" spans="1:16" x14ac:dyDescent="0.25">
      <c r="E19" s="3"/>
    </row>
    <row r="23" spans="1:16" x14ac:dyDescent="0.25">
      <c r="E23" s="3"/>
    </row>
  </sheetData>
  <mergeCells count="4">
    <mergeCell ref="A1:N1"/>
    <mergeCell ref="A2:N2"/>
    <mergeCell ref="A3:N3"/>
    <mergeCell ref="A4:N4"/>
  </mergeCells>
  <phoneticPr fontId="10" type="noConversion"/>
  <printOptions horizontalCentered="1"/>
  <pageMargins left="0.1" right="0.1" top="0.75" bottom="0.75" header="0.3" footer="0.3"/>
  <pageSetup paperSize="9" scale="50" fitToHeight="0" orientation="landscape" horizontalDpi="4294967295" verticalDpi="4294967295" r:id="rId1"/>
  <headerFooter>
    <oddHeader xml:space="preserve">&amp;R
</oddHead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BDD58D-BA03-4720-A209-AF6C4EC57DDF}">
  <sheetPr>
    <pageSetUpPr fitToPage="1"/>
  </sheetPr>
  <dimension ref="A1:F19"/>
  <sheetViews>
    <sheetView view="pageBreakPreview" zoomScale="85" zoomScaleNormal="85" zoomScaleSheetLayoutView="85" workbookViewId="0">
      <selection activeCell="B31" sqref="B31"/>
    </sheetView>
  </sheetViews>
  <sheetFormatPr defaultRowHeight="15" x14ac:dyDescent="0.25"/>
  <cols>
    <col min="1" max="1" width="6.7109375" customWidth="1"/>
    <col min="2" max="2" width="52" customWidth="1"/>
    <col min="3" max="3" width="7.85546875" customWidth="1"/>
    <col min="4" max="4" width="8.42578125" customWidth="1"/>
    <col min="5" max="5" width="16.140625" customWidth="1"/>
    <col min="6" max="6" width="17.5703125" customWidth="1"/>
    <col min="10" max="10" width="11.5703125" bestFit="1" customWidth="1"/>
  </cols>
  <sheetData>
    <row r="1" spans="1:6" x14ac:dyDescent="0.25">
      <c r="A1" s="82" t="s">
        <v>6</v>
      </c>
      <c r="B1" s="6" t="s">
        <v>7</v>
      </c>
      <c r="C1" s="7" t="s">
        <v>8</v>
      </c>
      <c r="D1" s="8" t="s">
        <v>9</v>
      </c>
      <c r="E1" s="6" t="s">
        <v>108</v>
      </c>
      <c r="F1" s="9" t="s">
        <v>10</v>
      </c>
    </row>
    <row r="2" spans="1:6" ht="15.75" thickBot="1" x14ac:dyDescent="0.3">
      <c r="A2" s="10">
        <v>1</v>
      </c>
      <c r="B2" s="276" t="s">
        <v>249</v>
      </c>
      <c r="C2" s="277"/>
      <c r="D2" s="277"/>
      <c r="E2" s="277"/>
      <c r="F2" s="11">
        <f>SUM(F3:F18)</f>
        <v>0</v>
      </c>
    </row>
    <row r="3" spans="1:6" ht="15.75" thickTop="1" x14ac:dyDescent="0.25">
      <c r="A3" s="80"/>
      <c r="B3" s="81"/>
      <c r="C3" s="79"/>
      <c r="D3" s="78"/>
      <c r="E3" s="77"/>
      <c r="F3" s="76"/>
    </row>
    <row r="4" spans="1:6" x14ac:dyDescent="0.25">
      <c r="A4" s="80">
        <v>1</v>
      </c>
      <c r="B4" s="81" t="s">
        <v>213</v>
      </c>
      <c r="C4" s="79"/>
      <c r="D4" s="78"/>
      <c r="E4" s="77"/>
      <c r="F4" s="76"/>
    </row>
    <row r="5" spans="1:6" x14ac:dyDescent="0.25">
      <c r="A5" s="80"/>
      <c r="B5" s="75" t="s">
        <v>74</v>
      </c>
      <c r="C5" s="79"/>
      <c r="D5" s="78"/>
      <c r="E5" s="77"/>
      <c r="F5" s="76"/>
    </row>
    <row r="6" spans="1:6" x14ac:dyDescent="0.25">
      <c r="A6" s="80"/>
      <c r="B6" s="75" t="s">
        <v>73</v>
      </c>
      <c r="C6" s="79"/>
      <c r="D6" s="78"/>
      <c r="E6" s="77"/>
      <c r="F6" s="76"/>
    </row>
    <row r="7" spans="1:6" x14ac:dyDescent="0.25">
      <c r="A7" s="80"/>
      <c r="B7" s="75" t="s">
        <v>72</v>
      </c>
      <c r="C7" s="79"/>
      <c r="D7" s="78"/>
      <c r="E7" s="77"/>
      <c r="F7" s="76"/>
    </row>
    <row r="8" spans="1:6" x14ac:dyDescent="0.25">
      <c r="A8" s="80"/>
      <c r="B8" s="75" t="s">
        <v>71</v>
      </c>
      <c r="C8" s="79"/>
      <c r="D8" s="78"/>
      <c r="E8" s="77"/>
      <c r="F8" s="76"/>
    </row>
    <row r="9" spans="1:6" x14ac:dyDescent="0.25">
      <c r="A9" s="80"/>
      <c r="B9" s="75" t="s">
        <v>70</v>
      </c>
      <c r="C9" s="79"/>
      <c r="D9" s="78"/>
      <c r="E9" s="77"/>
      <c r="F9" s="76"/>
    </row>
    <row r="10" spans="1:6" x14ac:dyDescent="0.25">
      <c r="A10" s="80"/>
      <c r="B10" s="75" t="s">
        <v>69</v>
      </c>
      <c r="C10" s="79"/>
      <c r="D10" s="78"/>
      <c r="E10" s="77"/>
      <c r="F10" s="76"/>
    </row>
    <row r="11" spans="1:6" x14ac:dyDescent="0.25">
      <c r="A11" s="80"/>
      <c r="B11" s="75" t="s">
        <v>68</v>
      </c>
      <c r="C11" s="79"/>
      <c r="D11" s="78"/>
      <c r="E11" s="77"/>
      <c r="F11" s="76"/>
    </row>
    <row r="12" spans="1:6" x14ac:dyDescent="0.25">
      <c r="A12" s="80"/>
      <c r="B12" s="75" t="s">
        <v>67</v>
      </c>
      <c r="C12" s="79"/>
      <c r="D12" s="78"/>
      <c r="E12" s="77"/>
      <c r="F12" s="76"/>
    </row>
    <row r="13" spans="1:6" x14ac:dyDescent="0.25">
      <c r="A13" s="80"/>
      <c r="B13" s="75" t="s">
        <v>66</v>
      </c>
      <c r="C13" s="79"/>
      <c r="D13" s="78"/>
      <c r="E13" s="77"/>
      <c r="F13" s="76"/>
    </row>
    <row r="14" spans="1:6" x14ac:dyDescent="0.25">
      <c r="A14" s="80"/>
      <c r="B14" s="75" t="s">
        <v>65</v>
      </c>
      <c r="C14" s="79"/>
      <c r="D14" s="78"/>
      <c r="E14" s="77"/>
      <c r="F14" s="76"/>
    </row>
    <row r="15" spans="1:6" x14ac:dyDescent="0.25">
      <c r="A15" s="129"/>
      <c r="B15" s="75" t="s">
        <v>64</v>
      </c>
      <c r="C15" s="209"/>
      <c r="D15" s="75"/>
      <c r="E15" s="75"/>
      <c r="F15" s="130"/>
    </row>
    <row r="16" spans="1:6" x14ac:dyDescent="0.25">
      <c r="A16" s="129"/>
      <c r="B16" s="75" t="s">
        <v>63</v>
      </c>
      <c r="C16" s="209"/>
      <c r="D16" s="75"/>
      <c r="E16" s="75"/>
      <c r="F16" s="130"/>
    </row>
    <row r="17" spans="1:6" x14ac:dyDescent="0.25">
      <c r="A17" s="129"/>
      <c r="B17" s="75"/>
      <c r="C17" s="209"/>
      <c r="D17" s="75"/>
      <c r="E17" s="75"/>
      <c r="F17" s="130"/>
    </row>
    <row r="18" spans="1:6" x14ac:dyDescent="0.25">
      <c r="A18" s="129"/>
      <c r="B18" s="75"/>
      <c r="C18" s="209"/>
      <c r="D18" s="75"/>
      <c r="E18" s="75"/>
      <c r="F18" s="130"/>
    </row>
    <row r="19" spans="1:6" x14ac:dyDescent="0.25">
      <c r="A19" s="131"/>
      <c r="B19" s="132"/>
      <c r="C19" s="132"/>
      <c r="D19" s="132"/>
      <c r="E19" s="132"/>
      <c r="F19" s="133" t="s">
        <v>215</v>
      </c>
    </row>
  </sheetData>
  <mergeCells count="1">
    <mergeCell ref="B2:E2"/>
  </mergeCells>
  <pageMargins left="0.7" right="0.7" top="0.75" bottom="0.75" header="0.3" footer="0.3"/>
  <pageSetup paperSize="9" scale="80" fitToHeight="0" orientation="portrait" r:id="rId1"/>
  <headerFooter>
    <oddHeader>&amp;L&amp;A</oddHeader>
    <oddFooter>&amp;R&amp;P of &amp;N</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J28"/>
  <sheetViews>
    <sheetView view="pageBreakPreview" topLeftCell="A4" zoomScale="115" zoomScaleNormal="85" zoomScaleSheetLayoutView="115" workbookViewId="0">
      <selection activeCell="I20" sqref="I20"/>
    </sheetView>
  </sheetViews>
  <sheetFormatPr defaultRowHeight="15" x14ac:dyDescent="0.25"/>
  <cols>
    <col min="1" max="1" width="5.28515625" customWidth="1"/>
    <col min="2" max="2" width="52" customWidth="1"/>
    <col min="3" max="4" width="5.85546875" customWidth="1"/>
    <col min="5" max="5" width="16.140625" customWidth="1"/>
    <col min="6" max="6" width="17.5703125" customWidth="1"/>
    <col min="10" max="10" width="11.5703125" bestFit="1" customWidth="1"/>
  </cols>
  <sheetData>
    <row r="1" spans="1:6" x14ac:dyDescent="0.25">
      <c r="A1" s="82" t="s">
        <v>6</v>
      </c>
      <c r="B1" s="6" t="s">
        <v>7</v>
      </c>
      <c r="C1" s="7" t="s">
        <v>8</v>
      </c>
      <c r="D1" s="8" t="s">
        <v>9</v>
      </c>
      <c r="E1" s="6" t="s">
        <v>108</v>
      </c>
      <c r="F1" s="9" t="s">
        <v>10</v>
      </c>
    </row>
    <row r="2" spans="1:6" ht="15.75" thickBot="1" x14ac:dyDescent="0.3">
      <c r="A2" s="10">
        <v>1</v>
      </c>
      <c r="B2" s="276" t="s">
        <v>1</v>
      </c>
      <c r="C2" s="277"/>
      <c r="D2" s="277"/>
      <c r="E2" s="277"/>
      <c r="F2" s="11">
        <f>SUM(F3:F27)</f>
        <v>0</v>
      </c>
    </row>
    <row r="3" spans="1:6" ht="15.75" thickTop="1" x14ac:dyDescent="0.25">
      <c r="A3" s="80"/>
      <c r="B3" s="81"/>
      <c r="C3" s="79"/>
      <c r="D3" s="78"/>
      <c r="E3" s="77"/>
      <c r="F3" s="76"/>
    </row>
    <row r="4" spans="1:6" x14ac:dyDescent="0.25">
      <c r="A4" s="80">
        <v>1</v>
      </c>
      <c r="B4" s="81" t="s">
        <v>213</v>
      </c>
      <c r="C4" s="79"/>
      <c r="D4" s="78"/>
      <c r="E4" s="77"/>
      <c r="F4" s="76"/>
    </row>
    <row r="5" spans="1:6" x14ac:dyDescent="0.25">
      <c r="A5" s="80"/>
      <c r="B5" s="75" t="s">
        <v>74</v>
      </c>
      <c r="C5" s="79"/>
      <c r="D5" s="78"/>
      <c r="E5" s="77"/>
      <c r="F5" s="76"/>
    </row>
    <row r="6" spans="1:6" x14ac:dyDescent="0.25">
      <c r="A6" s="80"/>
      <c r="B6" s="75" t="s">
        <v>73</v>
      </c>
      <c r="C6" s="79"/>
      <c r="D6" s="78"/>
      <c r="E6" s="77"/>
      <c r="F6" s="76"/>
    </row>
    <row r="7" spans="1:6" x14ac:dyDescent="0.25">
      <c r="A7" s="80"/>
      <c r="B7" s="75" t="s">
        <v>72</v>
      </c>
      <c r="C7" s="79"/>
      <c r="D7" s="78"/>
      <c r="E7" s="77"/>
      <c r="F7" s="76"/>
    </row>
    <row r="8" spans="1:6" x14ac:dyDescent="0.25">
      <c r="A8" s="80"/>
      <c r="B8" s="75" t="s">
        <v>71</v>
      </c>
      <c r="C8" s="79"/>
      <c r="D8" s="78"/>
      <c r="E8" s="77"/>
      <c r="F8" s="76"/>
    </row>
    <row r="9" spans="1:6" x14ac:dyDescent="0.25">
      <c r="A9" s="80"/>
      <c r="B9" s="75" t="s">
        <v>70</v>
      </c>
      <c r="C9" s="79"/>
      <c r="D9" s="78"/>
      <c r="E9" s="77"/>
      <c r="F9" s="76"/>
    </row>
    <row r="10" spans="1:6" x14ac:dyDescent="0.25">
      <c r="A10" s="80"/>
      <c r="B10" s="75" t="s">
        <v>69</v>
      </c>
      <c r="C10" s="79"/>
      <c r="D10" s="78"/>
      <c r="E10" s="77"/>
      <c r="F10" s="76"/>
    </row>
    <row r="11" spans="1:6" x14ac:dyDescent="0.25">
      <c r="A11" s="80"/>
      <c r="B11" s="75" t="s">
        <v>68</v>
      </c>
      <c r="C11" s="79"/>
      <c r="D11" s="78"/>
      <c r="E11" s="77"/>
      <c r="F11" s="76"/>
    </row>
    <row r="12" spans="1:6" x14ac:dyDescent="0.25">
      <c r="A12" s="80"/>
      <c r="B12" s="75" t="s">
        <v>67</v>
      </c>
      <c r="C12" s="79"/>
      <c r="D12" s="78"/>
      <c r="E12" s="77"/>
      <c r="F12" s="76"/>
    </row>
    <row r="13" spans="1:6" x14ac:dyDescent="0.25">
      <c r="A13" s="80"/>
      <c r="B13" s="75" t="s">
        <v>66</v>
      </c>
      <c r="C13" s="79"/>
      <c r="D13" s="78"/>
      <c r="E13" s="77"/>
      <c r="F13" s="76"/>
    </row>
    <row r="14" spans="1:6" x14ac:dyDescent="0.25">
      <c r="A14" s="80"/>
      <c r="B14" s="75" t="s">
        <v>65</v>
      </c>
      <c r="C14" s="79"/>
      <c r="D14" s="78"/>
      <c r="E14" s="77"/>
      <c r="F14" s="76"/>
    </row>
    <row r="15" spans="1:6" x14ac:dyDescent="0.25">
      <c r="A15" s="129"/>
      <c r="B15" s="75" t="s">
        <v>64</v>
      </c>
      <c r="C15" s="209"/>
      <c r="D15" s="75"/>
      <c r="E15" s="75"/>
      <c r="F15" s="130"/>
    </row>
    <row r="16" spans="1:6" x14ac:dyDescent="0.25">
      <c r="A16" s="129"/>
      <c r="B16" s="75" t="s">
        <v>63</v>
      </c>
      <c r="C16" s="209"/>
      <c r="D16" s="75"/>
      <c r="E16" s="75"/>
      <c r="F16" s="130"/>
    </row>
    <row r="17" spans="1:10" x14ac:dyDescent="0.25">
      <c r="A17" s="129"/>
      <c r="B17" s="75"/>
      <c r="C17" s="209"/>
      <c r="D17" s="75"/>
      <c r="E17" s="75"/>
      <c r="F17" s="130"/>
    </row>
    <row r="18" spans="1:10" x14ac:dyDescent="0.25">
      <c r="A18" s="129"/>
      <c r="B18" s="75"/>
      <c r="C18" s="209"/>
      <c r="D18" s="75"/>
      <c r="E18" s="75"/>
      <c r="F18" s="130"/>
    </row>
    <row r="19" spans="1:10" x14ac:dyDescent="0.25">
      <c r="A19" s="73">
        <v>1.1000000000000001</v>
      </c>
      <c r="B19" s="74" t="s">
        <v>2</v>
      </c>
      <c r="C19" s="210"/>
      <c r="D19" s="72"/>
      <c r="E19" s="71"/>
      <c r="F19" s="70"/>
    </row>
    <row r="20" spans="1:10" ht="63" customHeight="1" x14ac:dyDescent="0.25">
      <c r="A20" s="69">
        <v>1</v>
      </c>
      <c r="B20" s="65" t="s">
        <v>62</v>
      </c>
      <c r="C20" s="211">
        <v>1</v>
      </c>
      <c r="D20" s="64" t="s">
        <v>18</v>
      </c>
      <c r="E20" s="63"/>
      <c r="F20" s="32">
        <f>E20*C20</f>
        <v>0</v>
      </c>
    </row>
    <row r="21" spans="1:10" ht="34.5" customHeight="1" x14ac:dyDescent="0.25">
      <c r="A21" s="69"/>
      <c r="B21" s="2" t="s">
        <v>212</v>
      </c>
      <c r="C21" s="211">
        <v>1</v>
      </c>
      <c r="D21" s="64" t="s">
        <v>18</v>
      </c>
      <c r="E21" s="63"/>
      <c r="F21" s="32">
        <f t="shared" ref="F21:F24" si="0">E21*C21</f>
        <v>0</v>
      </c>
    </row>
    <row r="22" spans="1:10" x14ac:dyDescent="0.25">
      <c r="A22" s="66"/>
      <c r="B22" s="65"/>
      <c r="C22" s="210"/>
      <c r="D22" s="64"/>
      <c r="E22" s="63"/>
      <c r="F22" s="32"/>
      <c r="J22" s="3"/>
    </row>
    <row r="23" spans="1:10" x14ac:dyDescent="0.25">
      <c r="A23" s="73">
        <v>1.2</v>
      </c>
      <c r="B23" s="13" t="s">
        <v>3</v>
      </c>
      <c r="C23" s="210"/>
      <c r="D23" s="72"/>
      <c r="E23" s="71"/>
      <c r="F23" s="32"/>
    </row>
    <row r="24" spans="1:10" x14ac:dyDescent="0.25">
      <c r="A24" s="69">
        <v>1</v>
      </c>
      <c r="B24" s="68" t="s">
        <v>61</v>
      </c>
      <c r="C24" s="211">
        <v>1</v>
      </c>
      <c r="D24" s="67" t="s">
        <v>0</v>
      </c>
      <c r="E24" s="63"/>
      <c r="F24" s="32">
        <f t="shared" si="0"/>
        <v>0</v>
      </c>
    </row>
    <row r="25" spans="1:10" x14ac:dyDescent="0.25">
      <c r="A25" s="66"/>
      <c r="B25" s="65"/>
      <c r="C25" s="211"/>
      <c r="D25" s="64"/>
      <c r="E25" s="63"/>
      <c r="F25" s="32"/>
    </row>
    <row r="26" spans="1:10" x14ac:dyDescent="0.25">
      <c r="A26" s="73">
        <v>1.3</v>
      </c>
      <c r="B26" s="13" t="s">
        <v>4</v>
      </c>
      <c r="C26" s="211"/>
      <c r="D26" s="72"/>
      <c r="E26" s="71"/>
      <c r="F26" s="32"/>
    </row>
    <row r="27" spans="1:10" ht="30.2" customHeight="1" x14ac:dyDescent="0.25">
      <c r="A27" s="69">
        <v>1</v>
      </c>
      <c r="B27" s="68" t="s">
        <v>60</v>
      </c>
      <c r="C27" s="211">
        <v>1</v>
      </c>
      <c r="D27" s="67" t="s">
        <v>18</v>
      </c>
      <c r="E27" s="63"/>
      <c r="F27" s="32" t="str">
        <f t="shared" ref="F27" si="1">IF(E27="","",C27*E27)</f>
        <v/>
      </c>
    </row>
    <row r="28" spans="1:10" x14ac:dyDescent="0.25">
      <c r="A28" s="131"/>
      <c r="B28" s="132"/>
      <c r="C28" s="132"/>
      <c r="D28" s="132"/>
      <c r="E28" s="132"/>
      <c r="F28" s="133" t="s">
        <v>215</v>
      </c>
    </row>
  </sheetData>
  <mergeCells count="1">
    <mergeCell ref="B2:E2"/>
  </mergeCells>
  <pageMargins left="0.7" right="0.7" top="0.75" bottom="0.75" header="0.3" footer="0.3"/>
  <pageSetup paperSize="9" scale="85" fitToHeight="0" orientation="portrait" r:id="rId1"/>
  <headerFooter>
    <oddHeader>&amp;L&amp;A</oddHeader>
    <oddFooter>&amp;R&amp;P of &amp;N</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K10"/>
  <sheetViews>
    <sheetView view="pageBreakPreview" zoomScale="70" zoomScaleNormal="70" zoomScaleSheetLayoutView="70" workbookViewId="0">
      <selection activeCell="B25" sqref="B25"/>
    </sheetView>
  </sheetViews>
  <sheetFormatPr defaultRowHeight="15" x14ac:dyDescent="0.25"/>
  <cols>
    <col min="1" max="1" width="5" customWidth="1"/>
    <col min="2" max="2" width="47.5703125" customWidth="1"/>
    <col min="3" max="3" width="9.7109375" bestFit="1" customWidth="1"/>
    <col min="4" max="4" width="5.28515625" customWidth="1"/>
    <col min="5" max="5" width="16" customWidth="1"/>
    <col min="6" max="6" width="19" style="1" bestFit="1" customWidth="1"/>
  </cols>
  <sheetData>
    <row r="1" spans="1:11" ht="14.25" x14ac:dyDescent="0.25">
      <c r="A1" s="5" t="s">
        <v>6</v>
      </c>
      <c r="B1" s="6" t="s">
        <v>7</v>
      </c>
      <c r="C1" s="7" t="s">
        <v>8</v>
      </c>
      <c r="D1" s="8" t="s">
        <v>9</v>
      </c>
      <c r="E1" s="6" t="s">
        <v>108</v>
      </c>
      <c r="F1" s="9" t="s">
        <v>10</v>
      </c>
    </row>
    <row r="2" spans="1:11" thickBot="1" x14ac:dyDescent="0.3">
      <c r="A2" s="10">
        <v>2</v>
      </c>
      <c r="B2" s="278" t="s">
        <v>145</v>
      </c>
      <c r="C2" s="279"/>
      <c r="D2" s="279"/>
      <c r="E2" s="279"/>
      <c r="F2" s="11"/>
    </row>
    <row r="3" spans="1:11" thickTop="1" x14ac:dyDescent="0.25">
      <c r="A3" s="120">
        <v>2.1</v>
      </c>
      <c r="B3" s="13" t="s">
        <v>12</v>
      </c>
      <c r="C3" s="30"/>
      <c r="D3" s="26"/>
      <c r="E3" s="16"/>
      <c r="F3" s="17"/>
    </row>
    <row r="4" spans="1:11" ht="62.45" customHeight="1" x14ac:dyDescent="0.25">
      <c r="A4" s="121"/>
      <c r="B4" s="83" t="s">
        <v>146</v>
      </c>
      <c r="C4" s="30"/>
      <c r="D4" s="26"/>
      <c r="E4" s="27"/>
      <c r="F4" s="28"/>
    </row>
    <row r="5" spans="1:11" thickBot="1" x14ac:dyDescent="0.3">
      <c r="A5" s="185"/>
      <c r="B5" s="280" t="s">
        <v>75</v>
      </c>
      <c r="C5" s="281"/>
      <c r="D5" s="281"/>
      <c r="E5" s="282"/>
      <c r="F5" s="135">
        <f>SUM(F6:F9)</f>
        <v>0</v>
      </c>
    </row>
    <row r="6" spans="1:11" ht="15.75" thickTop="1" x14ac:dyDescent="0.25">
      <c r="A6" s="184"/>
      <c r="B6" s="13"/>
      <c r="C6" s="30"/>
      <c r="D6" s="26"/>
      <c r="E6" s="16"/>
      <c r="F6" s="76"/>
    </row>
    <row r="7" spans="1:11" x14ac:dyDescent="0.25">
      <c r="A7" s="122">
        <v>2.2999999999999998</v>
      </c>
      <c r="B7" s="84" t="s">
        <v>210</v>
      </c>
      <c r="C7" s="94"/>
      <c r="D7" s="26"/>
      <c r="E7" s="27"/>
      <c r="F7" s="32"/>
      <c r="I7" s="116"/>
      <c r="J7" s="116"/>
      <c r="K7" s="116"/>
    </row>
    <row r="8" spans="1:11" ht="25.5" x14ac:dyDescent="0.25">
      <c r="A8" s="122"/>
      <c r="B8" s="2" t="s">
        <v>259</v>
      </c>
      <c r="C8" s="94">
        <v>1</v>
      </c>
      <c r="D8" s="26" t="s">
        <v>18</v>
      </c>
      <c r="E8" s="27"/>
      <c r="F8" s="32">
        <f t="shared" ref="F8" si="0">E8*C8</f>
        <v>0</v>
      </c>
      <c r="I8" s="116"/>
      <c r="J8" s="116"/>
      <c r="K8" s="116"/>
    </row>
    <row r="9" spans="1:11" x14ac:dyDescent="0.25">
      <c r="A9" s="122"/>
      <c r="B9" s="13"/>
      <c r="C9" s="30"/>
      <c r="D9" s="26"/>
      <c r="E9" s="27"/>
      <c r="F9" s="32"/>
    </row>
    <row r="10" spans="1:11" x14ac:dyDescent="0.25">
      <c r="A10" s="136"/>
      <c r="B10" s="137"/>
      <c r="C10" s="137"/>
      <c r="D10" s="137"/>
      <c r="E10" s="137"/>
      <c r="F10" s="138" t="s">
        <v>216</v>
      </c>
    </row>
  </sheetData>
  <mergeCells count="2">
    <mergeCell ref="B2:E2"/>
    <mergeCell ref="B5:E5"/>
  </mergeCells>
  <pageMargins left="0.7" right="0.7" top="0.75" bottom="0.75" header="0.3" footer="0.3"/>
  <pageSetup paperSize="9" scale="85" fitToHeight="0" orientation="portrait" r:id="rId1"/>
  <headerFooter>
    <oddHeader>&amp;L&amp;A</oddHeader>
    <oddFooter>&amp;R&amp;P of &amp;N</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F13"/>
  <sheetViews>
    <sheetView view="pageBreakPreview" topLeftCell="B5" zoomScale="115" zoomScaleNormal="70" zoomScaleSheetLayoutView="115" workbookViewId="0">
      <selection activeCell="B10" sqref="B10"/>
    </sheetView>
  </sheetViews>
  <sheetFormatPr defaultRowHeight="15" x14ac:dyDescent="0.25"/>
  <cols>
    <col min="1" max="1" width="5" customWidth="1"/>
    <col min="2" max="2" width="47.5703125" customWidth="1"/>
    <col min="3" max="3" width="9.85546875" bestFit="1" customWidth="1"/>
    <col min="4" max="4" width="6.5703125" customWidth="1"/>
    <col min="5" max="5" width="15.140625" customWidth="1"/>
    <col min="6" max="6" width="19" style="1" bestFit="1" customWidth="1"/>
    <col min="9" max="9" width="10.7109375" bestFit="1" customWidth="1"/>
    <col min="10" max="10" width="11.140625" bestFit="1" customWidth="1"/>
  </cols>
  <sheetData>
    <row r="1" spans="1:6" ht="14.25" x14ac:dyDescent="0.25">
      <c r="A1" s="5" t="s">
        <v>6</v>
      </c>
      <c r="B1" s="6" t="s">
        <v>7</v>
      </c>
      <c r="C1" s="7" t="s">
        <v>8</v>
      </c>
      <c r="D1" s="8" t="s">
        <v>9</v>
      </c>
      <c r="E1" s="6" t="s">
        <v>132</v>
      </c>
      <c r="F1" s="9" t="s">
        <v>10</v>
      </c>
    </row>
    <row r="2" spans="1:6" thickBot="1" x14ac:dyDescent="0.3">
      <c r="A2" s="10">
        <v>3</v>
      </c>
      <c r="B2" s="220" t="s">
        <v>86</v>
      </c>
      <c r="C2" s="221"/>
      <c r="D2" s="221"/>
      <c r="E2" s="221"/>
      <c r="F2" s="11">
        <v>0</v>
      </c>
    </row>
    <row r="3" spans="1:6" thickTop="1" x14ac:dyDescent="0.25">
      <c r="A3" s="243">
        <v>3.1</v>
      </c>
      <c r="B3" s="244" t="s">
        <v>12</v>
      </c>
      <c r="C3" s="245"/>
      <c r="D3" s="246"/>
      <c r="E3" s="247"/>
      <c r="F3" s="248"/>
    </row>
    <row r="4" spans="1:6" ht="69" customHeight="1" x14ac:dyDescent="0.25">
      <c r="A4" s="85" t="s">
        <v>23</v>
      </c>
      <c r="B4" s="2" t="s">
        <v>85</v>
      </c>
      <c r="C4" s="212"/>
      <c r="D4" s="26"/>
      <c r="E4" s="27"/>
      <c r="F4" s="28"/>
    </row>
    <row r="5" spans="1:6" ht="59.25" customHeight="1" x14ac:dyDescent="0.25">
      <c r="A5" s="85" t="s">
        <v>21</v>
      </c>
      <c r="B5" s="2" t="s">
        <v>84</v>
      </c>
      <c r="C5" s="212"/>
      <c r="D5" s="26"/>
      <c r="E5" s="27"/>
      <c r="F5" s="28"/>
    </row>
    <row r="6" spans="1:6" ht="70.5" customHeight="1" x14ac:dyDescent="0.25">
      <c r="A6" s="24" t="s">
        <v>34</v>
      </c>
      <c r="B6" s="2" t="s">
        <v>83</v>
      </c>
      <c r="C6" s="212"/>
      <c r="D6" s="26"/>
      <c r="E6" s="27"/>
      <c r="F6" s="28"/>
    </row>
    <row r="7" spans="1:6" ht="69.75" customHeight="1" x14ac:dyDescent="0.25">
      <c r="A7" s="24" t="s">
        <v>32</v>
      </c>
      <c r="B7" s="2" t="s">
        <v>82</v>
      </c>
      <c r="C7" s="212"/>
      <c r="D7" s="26"/>
      <c r="E7" s="27"/>
      <c r="F7" s="28"/>
    </row>
    <row r="8" spans="1:6" ht="33" customHeight="1" x14ac:dyDescent="0.25">
      <c r="A8" s="24" t="s">
        <v>20</v>
      </c>
      <c r="B8" s="2" t="s">
        <v>81</v>
      </c>
      <c r="C8" s="212"/>
      <c r="D8" s="26"/>
      <c r="E8" s="27"/>
      <c r="F8" s="28"/>
    </row>
    <row r="9" spans="1:6" ht="48.2" customHeight="1" x14ac:dyDescent="0.25">
      <c r="A9" s="24" t="s">
        <v>80</v>
      </c>
      <c r="B9" s="2" t="s">
        <v>79</v>
      </c>
      <c r="C9" s="212"/>
      <c r="D9" s="26"/>
      <c r="E9" s="27"/>
      <c r="F9" s="28"/>
    </row>
    <row r="10" spans="1:6" ht="39.200000000000003" customHeight="1" x14ac:dyDescent="0.25">
      <c r="A10" s="24" t="s">
        <v>214</v>
      </c>
      <c r="B10" s="2" t="s">
        <v>77</v>
      </c>
      <c r="C10" s="212"/>
      <c r="D10" s="26"/>
      <c r="E10" s="27"/>
      <c r="F10" s="28"/>
    </row>
    <row r="11" spans="1:6" ht="69" customHeight="1" x14ac:dyDescent="0.25">
      <c r="A11" s="24" t="s">
        <v>78</v>
      </c>
      <c r="B11" s="2" t="s">
        <v>76</v>
      </c>
      <c r="C11" s="212"/>
      <c r="D11" s="26"/>
      <c r="E11" s="27"/>
      <c r="F11" s="28"/>
    </row>
    <row r="12" spans="1:6" x14ac:dyDescent="0.25">
      <c r="A12" s="139"/>
      <c r="B12" s="140"/>
      <c r="C12" s="213"/>
      <c r="D12" s="141"/>
      <c r="E12" s="142"/>
      <c r="F12" s="143"/>
    </row>
    <row r="13" spans="1:6" x14ac:dyDescent="0.25">
      <c r="A13" s="136"/>
      <c r="B13" s="137"/>
      <c r="C13" s="137"/>
      <c r="D13" s="137"/>
      <c r="E13" s="137"/>
      <c r="F13" s="138" t="s">
        <v>217</v>
      </c>
    </row>
  </sheetData>
  <pageMargins left="0.7" right="0.7" top="0.75" bottom="0.75" header="0.3" footer="0.3"/>
  <pageSetup paperSize="9" scale="84" fitToHeight="0" orientation="portrait" r:id="rId1"/>
  <headerFooter>
    <oddHeader>&amp;L&amp;A</oddHeader>
    <oddFooter>&amp;R&amp;P of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F17"/>
  <sheetViews>
    <sheetView view="pageBreakPreview" topLeftCell="A6" zoomScale="115" zoomScaleNormal="100" zoomScaleSheetLayoutView="115" workbookViewId="0">
      <selection activeCell="B19" sqref="B19"/>
    </sheetView>
  </sheetViews>
  <sheetFormatPr defaultRowHeight="15" x14ac:dyDescent="0.25"/>
  <cols>
    <col min="1" max="1" width="5.5703125" customWidth="1"/>
    <col min="2" max="2" width="48.85546875" customWidth="1"/>
    <col min="3" max="3" width="8" bestFit="1" customWidth="1"/>
    <col min="4" max="4" width="5.85546875" customWidth="1"/>
    <col min="5" max="5" width="14.42578125" customWidth="1"/>
    <col min="6" max="6" width="18.5703125" customWidth="1"/>
  </cols>
  <sheetData>
    <row r="1" spans="1:6" x14ac:dyDescent="0.25">
      <c r="A1" s="5" t="s">
        <v>6</v>
      </c>
      <c r="B1" s="6" t="s">
        <v>7</v>
      </c>
      <c r="C1" s="7" t="s">
        <v>8</v>
      </c>
      <c r="D1" s="8" t="s">
        <v>9</v>
      </c>
      <c r="E1" s="6" t="s">
        <v>108</v>
      </c>
      <c r="F1" s="9" t="s">
        <v>10</v>
      </c>
    </row>
    <row r="2" spans="1:6" ht="15.75" thickBot="1" x14ac:dyDescent="0.3">
      <c r="A2" s="10">
        <v>4</v>
      </c>
      <c r="B2" s="276" t="s">
        <v>55</v>
      </c>
      <c r="C2" s="277"/>
      <c r="D2" s="277"/>
      <c r="E2" s="285"/>
      <c r="F2" s="11">
        <f>SUM(F12+F16)</f>
        <v>0</v>
      </c>
    </row>
    <row r="3" spans="1:6" ht="15.75" thickTop="1" x14ac:dyDescent="0.25">
      <c r="A3" s="48"/>
      <c r="B3" s="13"/>
      <c r="C3" s="30"/>
      <c r="D3" s="26"/>
      <c r="E3" s="16"/>
      <c r="F3" s="17"/>
    </row>
    <row r="4" spans="1:6" x14ac:dyDescent="0.25">
      <c r="A4" s="45"/>
      <c r="B4" s="13" t="s">
        <v>12</v>
      </c>
      <c r="C4" s="214"/>
      <c r="D4" s="26"/>
      <c r="E4" s="44"/>
      <c r="F4" s="43"/>
    </row>
    <row r="5" spans="1:6" ht="72.75" customHeight="1" x14ac:dyDescent="0.25">
      <c r="A5" s="24" t="s">
        <v>23</v>
      </c>
      <c r="B5" s="34" t="s">
        <v>43</v>
      </c>
      <c r="C5" s="214"/>
      <c r="D5" s="26"/>
      <c r="E5" s="44"/>
      <c r="F5" s="43"/>
    </row>
    <row r="6" spans="1:6" ht="76.7" x14ac:dyDescent="0.25">
      <c r="A6" s="24" t="s">
        <v>21</v>
      </c>
      <c r="B6" s="34" t="s">
        <v>56</v>
      </c>
      <c r="C6" s="214"/>
      <c r="D6" s="26"/>
      <c r="E6" s="44"/>
      <c r="F6" s="43"/>
    </row>
    <row r="7" spans="1:6" ht="29.25" customHeight="1" x14ac:dyDescent="0.25">
      <c r="A7" s="24" t="s">
        <v>34</v>
      </c>
      <c r="B7" s="34" t="s">
        <v>44</v>
      </c>
      <c r="C7" s="214"/>
      <c r="D7" s="26"/>
      <c r="E7" s="44"/>
      <c r="F7" s="43"/>
    </row>
    <row r="8" spans="1:6" ht="33.75" customHeight="1" x14ac:dyDescent="0.25">
      <c r="A8" s="24" t="s">
        <v>32</v>
      </c>
      <c r="B8" s="34" t="s">
        <v>45</v>
      </c>
      <c r="C8" s="14"/>
      <c r="D8" s="15"/>
      <c r="E8" s="16"/>
      <c r="F8" s="17"/>
    </row>
    <row r="9" spans="1:6" ht="30.75" customHeight="1" x14ac:dyDescent="0.25">
      <c r="A9" s="24" t="s">
        <v>20</v>
      </c>
      <c r="B9" s="34" t="s">
        <v>46</v>
      </c>
      <c r="C9" s="14"/>
      <c r="D9" s="15"/>
      <c r="E9" s="16"/>
      <c r="F9" s="17"/>
    </row>
    <row r="10" spans="1:6" ht="30.2" customHeight="1" x14ac:dyDescent="0.25">
      <c r="A10" s="24" t="s">
        <v>80</v>
      </c>
      <c r="B10" s="34" t="s">
        <v>47</v>
      </c>
      <c r="C10" s="14"/>
      <c r="D10" s="15"/>
      <c r="E10" s="16"/>
      <c r="F10" s="17"/>
    </row>
    <row r="11" spans="1:6" x14ac:dyDescent="0.25">
      <c r="A11" s="18"/>
      <c r="B11" s="151"/>
      <c r="C11" s="152"/>
      <c r="D11" s="153"/>
      <c r="E11" s="154"/>
      <c r="F11" s="155"/>
    </row>
    <row r="12" spans="1:6" x14ac:dyDescent="0.25">
      <c r="A12" s="162">
        <v>4.0999999999999996</v>
      </c>
      <c r="B12" s="283" t="s">
        <v>57</v>
      </c>
      <c r="C12" s="284"/>
      <c r="D12" s="284"/>
      <c r="E12" s="284"/>
      <c r="F12" s="254">
        <f>SUM(F13:F15)</f>
        <v>0</v>
      </c>
    </row>
    <row r="13" spans="1:6" x14ac:dyDescent="0.25">
      <c r="A13" s="186"/>
      <c r="B13" s="187" t="s">
        <v>151</v>
      </c>
      <c r="C13" s="188">
        <v>1</v>
      </c>
      <c r="D13" s="159" t="s">
        <v>18</v>
      </c>
      <c r="E13" s="160"/>
      <c r="F13" s="32" t="str">
        <f>IF(E13="","",C13*E13)</f>
        <v/>
      </c>
    </row>
    <row r="14" spans="1:6" x14ac:dyDescent="0.25">
      <c r="A14" s="59"/>
      <c r="B14" s="2" t="s">
        <v>152</v>
      </c>
      <c r="C14" s="25">
        <v>1</v>
      </c>
      <c r="D14" s="26" t="s">
        <v>18</v>
      </c>
      <c r="E14" s="27"/>
      <c r="F14" s="32" t="str">
        <f t="shared" ref="F14:F15" si="0">IF(E14="","",C14*E14)</f>
        <v/>
      </c>
    </row>
    <row r="15" spans="1:6" x14ac:dyDescent="0.25">
      <c r="A15" s="59"/>
      <c r="B15" s="2" t="s">
        <v>211</v>
      </c>
      <c r="C15" s="25">
        <v>396.16</v>
      </c>
      <c r="D15" s="26" t="s">
        <v>100</v>
      </c>
      <c r="E15" s="27"/>
      <c r="F15" s="32" t="str">
        <f t="shared" si="0"/>
        <v/>
      </c>
    </row>
    <row r="16" spans="1:6" x14ac:dyDescent="0.25">
      <c r="A16" s="162">
        <v>4.2</v>
      </c>
      <c r="B16" s="283" t="s">
        <v>58</v>
      </c>
      <c r="C16" s="284"/>
      <c r="D16" s="284"/>
      <c r="E16" s="284"/>
      <c r="F16" s="31">
        <v>0</v>
      </c>
    </row>
    <row r="17" spans="1:6" x14ac:dyDescent="0.25">
      <c r="A17" s="136"/>
      <c r="B17" s="137"/>
      <c r="C17" s="137"/>
      <c r="D17" s="137"/>
      <c r="E17" s="137"/>
      <c r="F17" s="138" t="s">
        <v>218</v>
      </c>
    </row>
  </sheetData>
  <mergeCells count="3">
    <mergeCell ref="B16:E16"/>
    <mergeCell ref="B2:E2"/>
    <mergeCell ref="B12:E12"/>
  </mergeCells>
  <pageMargins left="0.7" right="0.7" top="0.75" bottom="0.75" header="0.3" footer="0.3"/>
  <pageSetup paperSize="9" scale="85" orientation="portrait" r:id="rId1"/>
  <headerFooter>
    <oddHeader>&amp;L&amp;A</oddHeader>
    <oddFooter>&amp;R&amp;P of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F17"/>
  <sheetViews>
    <sheetView view="pageBreakPreview" topLeftCell="B4" zoomScale="130" zoomScaleNormal="100" zoomScaleSheetLayoutView="130" workbookViewId="0">
      <selection activeCell="F15" sqref="F15"/>
    </sheetView>
  </sheetViews>
  <sheetFormatPr defaultRowHeight="15" x14ac:dyDescent="0.25"/>
  <cols>
    <col min="1" max="1" width="5.42578125" bestFit="1" customWidth="1"/>
    <col min="2" max="2" width="42.7109375" customWidth="1"/>
    <col min="3" max="3" width="9.140625" customWidth="1"/>
    <col min="4" max="4" width="6.28515625" customWidth="1"/>
    <col min="5" max="5" width="13.7109375" bestFit="1" customWidth="1"/>
    <col min="6" max="6" width="17.42578125" customWidth="1"/>
  </cols>
  <sheetData>
    <row r="1" spans="1:6" x14ac:dyDescent="0.25">
      <c r="A1" s="5" t="s">
        <v>6</v>
      </c>
      <c r="B1" s="6" t="s">
        <v>7</v>
      </c>
      <c r="C1" s="7" t="s">
        <v>8</v>
      </c>
      <c r="D1" s="8" t="s">
        <v>9</v>
      </c>
      <c r="E1" s="6" t="s">
        <v>108</v>
      </c>
      <c r="F1" s="9" t="s">
        <v>10</v>
      </c>
    </row>
    <row r="2" spans="1:6" ht="15.75" thickBot="1" x14ac:dyDescent="0.3">
      <c r="A2" s="10">
        <v>5</v>
      </c>
      <c r="B2" s="278" t="s">
        <v>11</v>
      </c>
      <c r="C2" s="279"/>
      <c r="D2" s="279"/>
      <c r="E2" s="279"/>
      <c r="F2" s="11"/>
    </row>
    <row r="3" spans="1:6" ht="15.75" thickTop="1" x14ac:dyDescent="0.25">
      <c r="A3" s="12"/>
      <c r="B3" s="249" t="s">
        <v>12</v>
      </c>
      <c r="C3" s="250"/>
      <c r="D3" s="251"/>
      <c r="E3" s="252"/>
      <c r="F3" s="253"/>
    </row>
    <row r="4" spans="1:6" ht="204" x14ac:dyDescent="0.25">
      <c r="A4" s="18" t="s">
        <v>23</v>
      </c>
      <c r="B4" s="19" t="s">
        <v>48</v>
      </c>
      <c r="C4" s="20"/>
      <c r="D4" s="21"/>
      <c r="E4" s="22"/>
      <c r="F4" s="23"/>
    </row>
    <row r="5" spans="1:6" ht="46.15" customHeight="1" x14ac:dyDescent="0.25">
      <c r="A5" s="24" t="s">
        <v>21</v>
      </c>
      <c r="B5" s="2" t="s">
        <v>13</v>
      </c>
      <c r="C5" s="25"/>
      <c r="D5" s="26"/>
      <c r="E5" s="27"/>
      <c r="F5" s="28"/>
    </row>
    <row r="6" spans="1:6" ht="44.45" customHeight="1" x14ac:dyDescent="0.25">
      <c r="A6" s="24" t="s">
        <v>34</v>
      </c>
      <c r="B6" s="2" t="s">
        <v>14</v>
      </c>
      <c r="C6" s="25"/>
      <c r="D6" s="26"/>
      <c r="E6" s="27"/>
      <c r="F6" s="28"/>
    </row>
    <row r="7" spans="1:6" ht="32.1" customHeight="1" x14ac:dyDescent="0.25">
      <c r="A7" s="24" t="s">
        <v>32</v>
      </c>
      <c r="B7" s="2" t="s">
        <v>15</v>
      </c>
      <c r="C7" s="25"/>
      <c r="D7" s="26"/>
      <c r="E7" s="27"/>
      <c r="F7" s="28"/>
    </row>
    <row r="8" spans="1:6" x14ac:dyDescent="0.25">
      <c r="A8" s="191"/>
      <c r="B8" s="192"/>
      <c r="C8" s="193"/>
      <c r="D8" s="21"/>
      <c r="E8" s="154"/>
      <c r="F8" s="155"/>
    </row>
    <row r="9" spans="1:6" x14ac:dyDescent="0.25">
      <c r="A9" s="162">
        <v>5.0999999999999996</v>
      </c>
      <c r="B9" s="286" t="s">
        <v>57</v>
      </c>
      <c r="C9" s="287"/>
      <c r="D9" s="287"/>
      <c r="E9" s="287"/>
      <c r="F9" s="31">
        <f>SUM(F10:F16)</f>
        <v>0</v>
      </c>
    </row>
    <row r="10" spans="1:6" x14ac:dyDescent="0.25">
      <c r="A10" s="156"/>
      <c r="B10" s="157"/>
      <c r="C10" s="195"/>
      <c r="D10" s="159"/>
      <c r="E10" s="160"/>
      <c r="F10" s="161"/>
    </row>
    <row r="11" spans="1:6" x14ac:dyDescent="0.25">
      <c r="A11" s="58">
        <v>2</v>
      </c>
      <c r="B11" s="13" t="s">
        <v>17</v>
      </c>
      <c r="C11" s="14"/>
      <c r="D11" s="15"/>
      <c r="E11" s="16"/>
      <c r="F11" s="32"/>
    </row>
    <row r="12" spans="1:6" x14ac:dyDescent="0.25">
      <c r="A12" s="24">
        <v>3</v>
      </c>
      <c r="B12" s="34" t="s">
        <v>49</v>
      </c>
      <c r="C12" s="25">
        <v>475.68</v>
      </c>
      <c r="D12" s="26" t="s">
        <v>100</v>
      </c>
      <c r="E12" s="27"/>
      <c r="F12" s="32">
        <f t="shared" ref="F12:F15" si="0">E12*C12</f>
        <v>0</v>
      </c>
    </row>
    <row r="13" spans="1:6" x14ac:dyDescent="0.25">
      <c r="A13" s="33"/>
      <c r="B13" s="34"/>
      <c r="C13" s="25"/>
      <c r="D13" s="26"/>
      <c r="E13" s="27"/>
      <c r="F13" s="32"/>
    </row>
    <row r="14" spans="1:6" x14ac:dyDescent="0.25">
      <c r="A14" s="58">
        <v>3</v>
      </c>
      <c r="B14" s="13" t="s">
        <v>241</v>
      </c>
      <c r="C14" s="25"/>
      <c r="D14" s="26"/>
      <c r="E14" s="27"/>
      <c r="F14" s="32"/>
    </row>
    <row r="15" spans="1:6" x14ac:dyDescent="0.25">
      <c r="A15" s="24">
        <v>1</v>
      </c>
      <c r="B15" s="34" t="s">
        <v>243</v>
      </c>
      <c r="C15" s="25">
        <v>1</v>
      </c>
      <c r="D15" s="26" t="s">
        <v>110</v>
      </c>
      <c r="E15" s="269"/>
      <c r="F15" s="32">
        <f t="shared" si="0"/>
        <v>0</v>
      </c>
    </row>
    <row r="16" spans="1:6" ht="12.2" customHeight="1" x14ac:dyDescent="0.25">
      <c r="A16" s="59"/>
      <c r="B16" s="2"/>
      <c r="C16" s="211"/>
      <c r="D16" s="26"/>
      <c r="E16" s="27"/>
      <c r="F16" s="32" t="str">
        <f t="shared" ref="F16" si="1">IF(E16="","",C16*E16)</f>
        <v/>
      </c>
    </row>
    <row r="17" spans="1:6" x14ac:dyDescent="0.25">
      <c r="A17" s="136"/>
      <c r="B17" s="137"/>
      <c r="C17" s="137"/>
      <c r="D17" s="137"/>
      <c r="E17" s="137"/>
      <c r="F17" s="138" t="s">
        <v>219</v>
      </c>
    </row>
  </sheetData>
  <mergeCells count="2">
    <mergeCell ref="B2:E2"/>
    <mergeCell ref="B9:E9"/>
  </mergeCells>
  <pageMargins left="0.7" right="0.7" top="0.75" bottom="0.75" header="0.3" footer="0.3"/>
  <pageSetup paperSize="9" scale="85" orientation="portrait" r:id="rId1"/>
  <headerFooter>
    <oddHeader>&amp;L&amp;A</oddHeader>
    <oddFooter>&amp;R&amp;P of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H25"/>
  <sheetViews>
    <sheetView tabSelected="1" view="pageBreakPreview" zoomScale="115" zoomScaleNormal="85" zoomScaleSheetLayoutView="115" workbookViewId="0">
      <selection activeCell="C12" sqref="C12"/>
    </sheetView>
  </sheetViews>
  <sheetFormatPr defaultRowHeight="15" outlineLevelRow="1" x14ac:dyDescent="0.25"/>
  <cols>
    <col min="1" max="1" width="4.5703125" bestFit="1" customWidth="1"/>
    <col min="2" max="2" width="42.85546875" customWidth="1"/>
    <col min="3" max="3" width="7.7109375" customWidth="1"/>
    <col min="4" max="4" width="6.85546875" customWidth="1"/>
    <col min="5" max="5" width="12.85546875" bestFit="1" customWidth="1"/>
    <col min="6" max="6" width="16.42578125" customWidth="1"/>
  </cols>
  <sheetData>
    <row r="1" spans="1:6" x14ac:dyDescent="0.25">
      <c r="A1" s="5" t="s">
        <v>6</v>
      </c>
      <c r="B1" s="6" t="s">
        <v>7</v>
      </c>
      <c r="C1" s="7" t="s">
        <v>8</v>
      </c>
      <c r="D1" s="8" t="s">
        <v>9</v>
      </c>
      <c r="E1" s="6" t="s">
        <v>108</v>
      </c>
      <c r="F1" s="9" t="s">
        <v>10</v>
      </c>
    </row>
    <row r="2" spans="1:6" s="49" customFormat="1" thickBot="1" x14ac:dyDescent="0.25">
      <c r="A2" s="10">
        <v>6</v>
      </c>
      <c r="B2" s="276" t="s">
        <v>50</v>
      </c>
      <c r="C2" s="277"/>
      <c r="D2" s="277"/>
      <c r="E2" s="277"/>
      <c r="F2" s="11">
        <f>SUM(F8)</f>
        <v>0</v>
      </c>
    </row>
    <row r="3" spans="1:6" s="41" customFormat="1" ht="13.7" outlineLevel="1" thickTop="1" x14ac:dyDescent="0.2">
      <c r="A3" s="45"/>
      <c r="B3" s="13" t="s">
        <v>12</v>
      </c>
      <c r="C3" s="214"/>
      <c r="D3" s="26"/>
      <c r="E3" s="44"/>
      <c r="F3" s="43"/>
    </row>
    <row r="4" spans="1:6" s="41" customFormat="1" ht="64.5" customHeight="1" outlineLevel="1" x14ac:dyDescent="0.2">
      <c r="A4" s="24" t="s">
        <v>23</v>
      </c>
      <c r="B4" s="34" t="s">
        <v>22</v>
      </c>
      <c r="C4" s="214"/>
      <c r="D4" s="26"/>
      <c r="E4" s="44"/>
      <c r="F4" s="43"/>
    </row>
    <row r="5" spans="1:6" s="41" customFormat="1" ht="69" customHeight="1" outlineLevel="1" x14ac:dyDescent="0.2">
      <c r="A5" s="24" t="s">
        <v>21</v>
      </c>
      <c r="B5" s="34" t="s">
        <v>53</v>
      </c>
      <c r="C5" s="214"/>
      <c r="D5" s="26"/>
      <c r="E5" s="44"/>
      <c r="F5" s="43"/>
    </row>
    <row r="6" spans="1:6" s="47" customFormat="1" ht="25.5" outlineLevel="1" x14ac:dyDescent="0.2">
      <c r="A6" s="24" t="s">
        <v>34</v>
      </c>
      <c r="B6" s="34" t="s">
        <v>19</v>
      </c>
      <c r="C6" s="14"/>
      <c r="D6" s="15"/>
      <c r="E6" s="16"/>
      <c r="F6" s="17"/>
    </row>
    <row r="7" spans="1:6" s="47" customFormat="1" ht="12.75" outlineLevel="1" x14ac:dyDescent="0.2">
      <c r="A7" s="18"/>
      <c r="B7" s="151"/>
      <c r="C7" s="152"/>
      <c r="D7" s="153"/>
      <c r="E7" s="154"/>
      <c r="F7" s="155"/>
    </row>
    <row r="8" spans="1:6" s="46" customFormat="1" ht="12.75" x14ac:dyDescent="0.2">
      <c r="A8" s="162">
        <v>6.1</v>
      </c>
      <c r="B8" s="286" t="s">
        <v>57</v>
      </c>
      <c r="C8" s="287"/>
      <c r="D8" s="287"/>
      <c r="E8" s="287"/>
      <c r="F8" s="31">
        <f>SUM(F9:F20)</f>
        <v>0</v>
      </c>
    </row>
    <row r="9" spans="1:6" x14ac:dyDescent="0.25">
      <c r="A9" s="196"/>
      <c r="B9" s="159" t="s">
        <v>101</v>
      </c>
      <c r="C9" s="215">
        <v>1</v>
      </c>
      <c r="D9" s="159" t="s">
        <v>5</v>
      </c>
      <c r="E9" s="160"/>
      <c r="F9" s="32" t="str">
        <f t="shared" ref="F9:F19" si="0">IF(E9="","",C9*E9)</f>
        <v/>
      </c>
    </row>
    <row r="10" spans="1:6" x14ac:dyDescent="0.25">
      <c r="A10" s="146"/>
      <c r="B10" s="26" t="s">
        <v>103</v>
      </c>
      <c r="C10" s="216">
        <v>4</v>
      </c>
      <c r="D10" s="159" t="s">
        <v>5</v>
      </c>
      <c r="E10" s="27"/>
      <c r="F10" s="32" t="str">
        <f t="shared" si="0"/>
        <v/>
      </c>
    </row>
    <row r="11" spans="1:6" x14ac:dyDescent="0.25">
      <c r="A11" s="146"/>
      <c r="B11" s="26" t="s">
        <v>102</v>
      </c>
      <c r="C11" s="216">
        <v>19</v>
      </c>
      <c r="D11" s="159" t="s">
        <v>5</v>
      </c>
      <c r="E11" s="27"/>
      <c r="F11" s="32" t="str">
        <f t="shared" si="0"/>
        <v/>
      </c>
    </row>
    <row r="12" spans="1:6" x14ac:dyDescent="0.25">
      <c r="A12" s="146"/>
      <c r="B12" s="26" t="s">
        <v>153</v>
      </c>
      <c r="C12" s="216">
        <v>7</v>
      </c>
      <c r="D12" s="159" t="s">
        <v>5</v>
      </c>
      <c r="E12" s="27"/>
      <c r="F12" s="32" t="str">
        <f t="shared" si="0"/>
        <v/>
      </c>
    </row>
    <row r="13" spans="1:6" x14ac:dyDescent="0.25">
      <c r="A13" s="146"/>
      <c r="B13" s="26" t="s">
        <v>154</v>
      </c>
      <c r="C13" s="216">
        <v>1</v>
      </c>
      <c r="D13" s="159" t="s">
        <v>5</v>
      </c>
      <c r="E13" s="27"/>
      <c r="F13" s="32" t="str">
        <f t="shared" si="0"/>
        <v/>
      </c>
    </row>
    <row r="14" spans="1:6" x14ac:dyDescent="0.25">
      <c r="A14" s="146"/>
      <c r="B14" s="26" t="s">
        <v>227</v>
      </c>
      <c r="C14" s="216">
        <v>1</v>
      </c>
      <c r="D14" s="159" t="s">
        <v>5</v>
      </c>
      <c r="E14" s="27"/>
      <c r="F14" s="32" t="str">
        <f t="shared" si="0"/>
        <v/>
      </c>
    </row>
    <row r="15" spans="1:6" x14ac:dyDescent="0.25">
      <c r="A15" s="146"/>
      <c r="B15" s="26" t="s">
        <v>104</v>
      </c>
      <c r="C15" s="216">
        <v>2</v>
      </c>
      <c r="D15" s="159" t="s">
        <v>5</v>
      </c>
      <c r="E15" s="27"/>
      <c r="F15" s="32" t="str">
        <f t="shared" si="0"/>
        <v/>
      </c>
    </row>
    <row r="16" spans="1:6" x14ac:dyDescent="0.25">
      <c r="A16" s="146"/>
      <c r="B16" s="26" t="s">
        <v>155</v>
      </c>
      <c r="C16" s="216">
        <v>15</v>
      </c>
      <c r="D16" s="159" t="s">
        <v>5</v>
      </c>
      <c r="E16" s="27"/>
      <c r="F16" s="32" t="str">
        <f t="shared" si="0"/>
        <v/>
      </c>
    </row>
    <row r="17" spans="1:8" x14ac:dyDescent="0.25">
      <c r="A17" s="146"/>
      <c r="B17" s="26" t="s">
        <v>156</v>
      </c>
      <c r="C17" s="216">
        <v>8</v>
      </c>
      <c r="D17" s="159" t="s">
        <v>5</v>
      </c>
      <c r="E17" s="27"/>
      <c r="F17" s="32" t="str">
        <f t="shared" si="0"/>
        <v/>
      </c>
    </row>
    <row r="18" spans="1:8" x14ac:dyDescent="0.25">
      <c r="A18" s="146"/>
      <c r="B18" s="26" t="s">
        <v>157</v>
      </c>
      <c r="C18" s="216">
        <v>2</v>
      </c>
      <c r="D18" s="159" t="s">
        <v>5</v>
      </c>
      <c r="E18" s="27"/>
      <c r="F18" s="32" t="str">
        <f t="shared" si="0"/>
        <v/>
      </c>
    </row>
    <row r="19" spans="1:8" x14ac:dyDescent="0.25">
      <c r="A19" s="146"/>
      <c r="B19" s="26" t="s">
        <v>244</v>
      </c>
      <c r="C19" s="216">
        <v>2</v>
      </c>
      <c r="D19" s="159" t="s">
        <v>5</v>
      </c>
      <c r="E19" s="27"/>
      <c r="F19" s="32" t="str">
        <f t="shared" si="0"/>
        <v/>
      </c>
    </row>
    <row r="20" spans="1:8" s="50" customFormat="1" x14ac:dyDescent="0.25">
      <c r="A20" s="146"/>
      <c r="B20" s="205"/>
      <c r="C20" s="206"/>
      <c r="D20" s="205"/>
      <c r="E20" s="207"/>
      <c r="F20" s="32"/>
      <c r="G20" s="51"/>
      <c r="H20" s="51"/>
    </row>
    <row r="21" spans="1:8" x14ac:dyDescent="0.25">
      <c r="A21" s="136"/>
      <c r="B21" s="137"/>
      <c r="C21" s="137"/>
      <c r="D21" s="137"/>
      <c r="E21" s="137"/>
      <c r="F21" s="138" t="s">
        <v>220</v>
      </c>
    </row>
    <row r="25" spans="1:8" s="37" customFormat="1" ht="11.25" x14ac:dyDescent="0.2">
      <c r="A25" s="39"/>
      <c r="B25" s="40"/>
      <c r="G25" s="38"/>
    </row>
  </sheetData>
  <mergeCells count="2">
    <mergeCell ref="B2:E2"/>
    <mergeCell ref="B8:E8"/>
  </mergeCells>
  <pageMargins left="0.7" right="0.7" top="0.75" bottom="0.75" header="0.3" footer="0.3"/>
  <pageSetup paperSize="9" scale="85" orientation="portrait" r:id="rId1"/>
  <headerFooter>
    <oddHeader>&amp;L&amp;A</oddHeader>
    <oddFooter>&amp;R&amp;P of &amp;N</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F19"/>
  <sheetViews>
    <sheetView view="pageBreakPreview" zoomScale="130" zoomScaleNormal="85" zoomScaleSheetLayoutView="130" workbookViewId="0">
      <selection activeCell="F14" sqref="F14"/>
    </sheetView>
  </sheetViews>
  <sheetFormatPr defaultRowHeight="15" outlineLevelRow="1" x14ac:dyDescent="0.25"/>
  <cols>
    <col min="1" max="1" width="4.5703125" bestFit="1" customWidth="1"/>
    <col min="2" max="2" width="42.85546875" customWidth="1"/>
    <col min="3" max="3" width="9.140625" bestFit="1" customWidth="1"/>
    <col min="4" max="4" width="5.7109375" customWidth="1"/>
    <col min="5" max="5" width="13.140625" customWidth="1"/>
    <col min="6" max="6" width="15" customWidth="1"/>
  </cols>
  <sheetData>
    <row r="1" spans="1:6" x14ac:dyDescent="0.25">
      <c r="A1" s="5" t="s">
        <v>6</v>
      </c>
      <c r="B1" s="6" t="s">
        <v>7</v>
      </c>
      <c r="C1" s="7" t="s">
        <v>8</v>
      </c>
      <c r="D1" s="8" t="s">
        <v>9</v>
      </c>
      <c r="E1" s="6" t="s">
        <v>132</v>
      </c>
      <c r="F1" s="9" t="s">
        <v>10</v>
      </c>
    </row>
    <row r="2" spans="1:6" s="49" customFormat="1" thickBot="1" x14ac:dyDescent="0.25">
      <c r="A2" s="10">
        <v>7</v>
      </c>
      <c r="B2" s="278" t="s">
        <v>116</v>
      </c>
      <c r="C2" s="279"/>
      <c r="D2" s="279"/>
      <c r="E2" s="279"/>
      <c r="F2" s="11">
        <f>SUM(F8)</f>
        <v>0</v>
      </c>
    </row>
    <row r="3" spans="1:6" s="41" customFormat="1" ht="13.7" outlineLevel="1" thickTop="1" x14ac:dyDescent="0.2">
      <c r="A3" s="45"/>
      <c r="B3" s="13" t="s">
        <v>12</v>
      </c>
      <c r="C3" s="25"/>
      <c r="D3" s="26"/>
      <c r="E3" s="27"/>
      <c r="F3" s="28"/>
    </row>
    <row r="4" spans="1:6" s="41" customFormat="1" ht="93.2" customHeight="1" outlineLevel="1" x14ac:dyDescent="0.2">
      <c r="A4" s="24" t="s">
        <v>23</v>
      </c>
      <c r="B4" s="34" t="s">
        <v>117</v>
      </c>
      <c r="C4" s="25"/>
      <c r="D4" s="26"/>
      <c r="E4" s="27"/>
      <c r="F4" s="28"/>
    </row>
    <row r="5" spans="1:6" s="41" customFormat="1" ht="34.5" customHeight="1" outlineLevel="1" x14ac:dyDescent="0.2">
      <c r="A5" s="24" t="s">
        <v>21</v>
      </c>
      <c r="B5" s="34" t="s">
        <v>118</v>
      </c>
      <c r="C5" s="25"/>
      <c r="D5" s="26"/>
      <c r="E5" s="27"/>
      <c r="F5" s="28"/>
    </row>
    <row r="6" spans="1:6" s="47" customFormat="1" ht="32.25" customHeight="1" outlineLevel="1" x14ac:dyDescent="0.2">
      <c r="A6" s="24" t="s">
        <v>34</v>
      </c>
      <c r="B6" s="34" t="s">
        <v>119</v>
      </c>
      <c r="C6" s="25"/>
      <c r="D6" s="26"/>
      <c r="E6" s="27"/>
      <c r="F6" s="28"/>
    </row>
    <row r="7" spans="1:6" s="47" customFormat="1" ht="12.75" outlineLevel="1" x14ac:dyDescent="0.2">
      <c r="A7" s="191"/>
      <c r="B7" s="192"/>
      <c r="C7" s="193"/>
      <c r="D7" s="21"/>
      <c r="E7" s="154"/>
      <c r="F7" s="155"/>
    </row>
    <row r="8" spans="1:6" s="46" customFormat="1" ht="12.75" x14ac:dyDescent="0.2">
      <c r="A8" s="162">
        <v>7.1</v>
      </c>
      <c r="B8" s="283" t="s">
        <v>57</v>
      </c>
      <c r="C8" s="284"/>
      <c r="D8" s="284"/>
      <c r="E8" s="284"/>
      <c r="F8" s="31">
        <f>SUM(F9:F14)</f>
        <v>0</v>
      </c>
    </row>
    <row r="9" spans="1:6" x14ac:dyDescent="0.25">
      <c r="A9" s="194"/>
      <c r="B9" s="81"/>
      <c r="C9" s="195"/>
      <c r="D9" s="159"/>
      <c r="E9" s="77"/>
      <c r="F9" s="32" t="str">
        <f t="shared" ref="F9:F14" si="0">IF(E9="","",C9*E9)</f>
        <v/>
      </c>
    </row>
    <row r="10" spans="1:6" s="46" customFormat="1" ht="12.75" x14ac:dyDescent="0.2">
      <c r="A10" s="97">
        <v>1</v>
      </c>
      <c r="B10" s="34" t="s">
        <v>120</v>
      </c>
      <c r="C10" s="25">
        <v>342.82</v>
      </c>
      <c r="D10" s="26" t="s">
        <v>100</v>
      </c>
      <c r="E10" s="27"/>
      <c r="F10" s="32" t="str">
        <f t="shared" si="0"/>
        <v/>
      </c>
    </row>
    <row r="11" spans="1:6" x14ac:dyDescent="0.25">
      <c r="A11" s="97">
        <v>2</v>
      </c>
      <c r="B11" s="34" t="s">
        <v>121</v>
      </c>
      <c r="C11" s="25">
        <v>721.57</v>
      </c>
      <c r="D11" s="26" t="s">
        <v>100</v>
      </c>
      <c r="E11" s="27"/>
      <c r="F11" s="32" t="str">
        <f t="shared" si="0"/>
        <v/>
      </c>
    </row>
    <row r="12" spans="1:6" x14ac:dyDescent="0.25">
      <c r="A12" s="97">
        <v>3</v>
      </c>
      <c r="B12" s="34" t="s">
        <v>122</v>
      </c>
      <c r="C12" s="25">
        <v>475.68</v>
      </c>
      <c r="D12" s="26" t="s">
        <v>100</v>
      </c>
      <c r="E12" s="27"/>
      <c r="F12" s="32" t="str">
        <f t="shared" si="0"/>
        <v/>
      </c>
    </row>
    <row r="13" spans="1:6" x14ac:dyDescent="0.25">
      <c r="A13" s="97">
        <v>4</v>
      </c>
      <c r="B13" s="34" t="s">
        <v>242</v>
      </c>
      <c r="C13" s="211">
        <v>1</v>
      </c>
      <c r="D13" s="26" t="s">
        <v>110</v>
      </c>
      <c r="E13" s="52"/>
      <c r="F13" s="32" t="str">
        <f t="shared" si="0"/>
        <v/>
      </c>
    </row>
    <row r="14" spans="1:6" x14ac:dyDescent="0.25">
      <c r="A14" s="97"/>
      <c r="B14" s="34"/>
      <c r="C14" s="25"/>
      <c r="D14" s="26"/>
      <c r="E14" s="27"/>
      <c r="F14" s="32" t="str">
        <f t="shared" si="0"/>
        <v/>
      </c>
    </row>
    <row r="15" spans="1:6" x14ac:dyDescent="0.25">
      <c r="A15" s="136"/>
      <c r="B15" s="137"/>
      <c r="C15" s="137"/>
      <c r="D15" s="137"/>
      <c r="E15" s="137"/>
      <c r="F15" s="138" t="s">
        <v>221</v>
      </c>
    </row>
    <row r="19" spans="1:6" s="37" customFormat="1" ht="11.25" x14ac:dyDescent="0.2">
      <c r="A19" s="39"/>
      <c r="B19" s="40"/>
      <c r="F19" s="38"/>
    </row>
  </sheetData>
  <mergeCells count="2">
    <mergeCell ref="B2:E2"/>
    <mergeCell ref="B8:E8"/>
  </mergeCells>
  <pageMargins left="0.7" right="0.7" top="0.75" bottom="0.75" header="0.3" footer="0.3"/>
  <pageSetup paperSize="9" scale="85" orientation="portrait" r:id="rId1"/>
  <headerFooter>
    <oddHeader>&amp;L&amp;A</oddHeader>
    <oddFooter>&amp;R&amp;P of &amp;N</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F18"/>
  <sheetViews>
    <sheetView view="pageBreakPreview" topLeftCell="A6" zoomScale="130" zoomScaleNormal="85" zoomScaleSheetLayoutView="130" workbookViewId="0">
      <selection activeCell="H12" sqref="H12"/>
    </sheetView>
  </sheetViews>
  <sheetFormatPr defaultRowHeight="15" x14ac:dyDescent="0.25"/>
  <cols>
    <col min="1" max="1" width="4.5703125" bestFit="1" customWidth="1"/>
    <col min="2" max="2" width="48.42578125" bestFit="1" customWidth="1"/>
    <col min="3" max="3" width="9.140625" bestFit="1" customWidth="1"/>
    <col min="4" max="4" width="5.42578125" customWidth="1"/>
    <col min="5" max="5" width="9.7109375" customWidth="1"/>
    <col min="6" max="6" width="17.28515625" customWidth="1"/>
  </cols>
  <sheetData>
    <row r="1" spans="1:6" x14ac:dyDescent="0.25">
      <c r="A1" s="5" t="s">
        <v>6</v>
      </c>
      <c r="B1" s="6" t="s">
        <v>7</v>
      </c>
      <c r="C1" s="7" t="s">
        <v>8</v>
      </c>
      <c r="D1" s="8" t="s">
        <v>9</v>
      </c>
      <c r="E1" s="6" t="s">
        <v>132</v>
      </c>
      <c r="F1" s="9" t="s">
        <v>10</v>
      </c>
    </row>
    <row r="2" spans="1:6" ht="15.75" thickBot="1" x14ac:dyDescent="0.3">
      <c r="A2" s="10">
        <v>8</v>
      </c>
      <c r="B2" s="276" t="s">
        <v>39</v>
      </c>
      <c r="C2" s="277"/>
      <c r="D2" s="277"/>
      <c r="E2" s="277"/>
      <c r="F2" s="11">
        <f>SUM(F8)</f>
        <v>0</v>
      </c>
    </row>
    <row r="3" spans="1:6" ht="15.75" thickTop="1" x14ac:dyDescent="0.25">
      <c r="A3" s="54"/>
      <c r="B3" s="13"/>
      <c r="C3" s="30"/>
      <c r="D3" s="26"/>
      <c r="E3" s="16"/>
      <c r="F3" s="17"/>
    </row>
    <row r="4" spans="1:6" x14ac:dyDescent="0.25">
      <c r="A4" s="95"/>
      <c r="B4" s="13" t="s">
        <v>12</v>
      </c>
      <c r="C4" s="30"/>
      <c r="D4" s="26"/>
      <c r="E4" s="16"/>
      <c r="F4" s="17"/>
    </row>
    <row r="5" spans="1:6" ht="57.2" customHeight="1" x14ac:dyDescent="0.25">
      <c r="A5" s="24" t="s">
        <v>23</v>
      </c>
      <c r="B5" s="34" t="s">
        <v>111</v>
      </c>
      <c r="C5" s="30"/>
      <c r="D5" s="26"/>
      <c r="E5" s="16"/>
      <c r="F5" s="17"/>
    </row>
    <row r="6" spans="1:6" ht="141" customHeight="1" x14ac:dyDescent="0.25">
      <c r="A6" s="24" t="s">
        <v>21</v>
      </c>
      <c r="B6" s="34" t="s">
        <v>112</v>
      </c>
      <c r="C6" s="30"/>
      <c r="D6" s="26"/>
      <c r="E6" s="16"/>
      <c r="F6" s="17"/>
    </row>
    <row r="7" spans="1:6" x14ac:dyDescent="0.25">
      <c r="A7" s="191"/>
      <c r="B7" s="192"/>
      <c r="C7" s="193"/>
      <c r="D7" s="21"/>
      <c r="E7" s="154"/>
      <c r="F7" s="155"/>
    </row>
    <row r="8" spans="1:6" x14ac:dyDescent="0.25">
      <c r="A8" s="162">
        <v>8.1</v>
      </c>
      <c r="B8" s="286" t="s">
        <v>57</v>
      </c>
      <c r="C8" s="287"/>
      <c r="D8" s="287"/>
      <c r="E8" s="287"/>
      <c r="F8" s="31">
        <f>SUM(F9:F16)</f>
        <v>0</v>
      </c>
    </row>
    <row r="9" spans="1:6" x14ac:dyDescent="0.25">
      <c r="A9" s="194"/>
      <c r="B9" s="81"/>
      <c r="C9" s="195"/>
      <c r="D9" s="159"/>
      <c r="E9" s="77"/>
      <c r="F9" s="32" t="str">
        <f t="shared" ref="F9:F16" si="0">IF(E9="","",C9*E9)</f>
        <v/>
      </c>
    </row>
    <row r="10" spans="1:6" x14ac:dyDescent="0.25">
      <c r="A10" s="194"/>
      <c r="B10" s="96" t="s">
        <v>113</v>
      </c>
      <c r="C10" s="25"/>
      <c r="D10" s="26"/>
      <c r="E10" s="27"/>
      <c r="F10" s="32" t="str">
        <f t="shared" si="0"/>
        <v/>
      </c>
    </row>
    <row r="11" spans="1:6" x14ac:dyDescent="0.25">
      <c r="A11" s="197">
        <v>1</v>
      </c>
      <c r="B11" s="62" t="s">
        <v>158</v>
      </c>
      <c r="C11" s="25">
        <v>459.81</v>
      </c>
      <c r="D11" s="26" t="s">
        <v>100</v>
      </c>
      <c r="E11" s="27"/>
      <c r="F11" s="32">
        <f>E11*C11</f>
        <v>0</v>
      </c>
    </row>
    <row r="12" spans="1:6" ht="30.2" x14ac:dyDescent="0.25">
      <c r="A12" s="197">
        <v>2</v>
      </c>
      <c r="B12" s="117" t="s">
        <v>159</v>
      </c>
      <c r="C12" s="25">
        <v>15.87</v>
      </c>
      <c r="D12" s="26" t="s">
        <v>100</v>
      </c>
      <c r="E12" s="27"/>
      <c r="F12" s="32">
        <f t="shared" ref="F12:F14" si="1">E12*C12</f>
        <v>0</v>
      </c>
    </row>
    <row r="13" spans="1:6" x14ac:dyDescent="0.25">
      <c r="A13" s="197"/>
      <c r="B13" s="96" t="s">
        <v>114</v>
      </c>
      <c r="C13" s="25"/>
      <c r="D13" s="26"/>
      <c r="E13" s="27"/>
      <c r="F13" s="32"/>
    </row>
    <row r="14" spans="1:6" x14ac:dyDescent="0.25">
      <c r="A14" s="197">
        <v>3</v>
      </c>
      <c r="B14" s="62" t="s">
        <v>115</v>
      </c>
      <c r="C14" s="25">
        <v>75.87</v>
      </c>
      <c r="D14" s="26" t="s">
        <v>100</v>
      </c>
      <c r="E14" s="27"/>
      <c r="F14" s="32">
        <f t="shared" si="1"/>
        <v>0</v>
      </c>
    </row>
    <row r="15" spans="1:6" x14ac:dyDescent="0.25">
      <c r="A15" s="197"/>
      <c r="C15" s="25"/>
      <c r="D15" s="26"/>
      <c r="E15" s="27"/>
      <c r="F15" s="32" t="str">
        <f t="shared" si="0"/>
        <v/>
      </c>
    </row>
    <row r="16" spans="1:6" x14ac:dyDescent="0.25">
      <c r="A16" s="97"/>
      <c r="B16" s="34"/>
      <c r="C16" s="25"/>
      <c r="D16" s="26"/>
      <c r="E16" s="27"/>
      <c r="F16" s="32" t="str">
        <f t="shared" si="0"/>
        <v/>
      </c>
    </row>
    <row r="17" spans="1:6" x14ac:dyDescent="0.25">
      <c r="A17" s="136"/>
      <c r="B17" s="137"/>
      <c r="C17" s="137"/>
      <c r="D17" s="137"/>
      <c r="E17" s="137"/>
      <c r="F17" s="138" t="s">
        <v>222</v>
      </c>
    </row>
    <row r="18" spans="1:6" x14ac:dyDescent="0.25">
      <c r="F18" s="3"/>
    </row>
  </sheetData>
  <mergeCells count="2">
    <mergeCell ref="B2:E2"/>
    <mergeCell ref="B8:E8"/>
  </mergeCells>
  <pageMargins left="0.7" right="0.7" top="0.75" bottom="0.75" header="0.3" footer="0.3"/>
  <pageSetup paperSize="9" scale="85" orientation="portrait" r:id="rId1"/>
  <headerFooter>
    <oddHeader>&amp;L&amp;A</oddHeader>
    <oddFooter>&amp;R&amp;P of &amp;N</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F25"/>
  <sheetViews>
    <sheetView view="pageBreakPreview" zoomScale="115" zoomScaleNormal="100" zoomScaleSheetLayoutView="115" workbookViewId="0">
      <selection activeCell="F19" sqref="F19"/>
    </sheetView>
  </sheetViews>
  <sheetFormatPr defaultRowHeight="15" outlineLevelRow="1" x14ac:dyDescent="0.25"/>
  <cols>
    <col min="1" max="1" width="4.5703125" bestFit="1" customWidth="1"/>
    <col min="2" max="2" width="42.85546875" customWidth="1"/>
    <col min="3" max="3" width="9.140625" bestFit="1" customWidth="1"/>
    <col min="4" max="4" width="5.7109375" customWidth="1"/>
    <col min="5" max="5" width="13.140625" customWidth="1"/>
    <col min="6" max="6" width="15.42578125" customWidth="1"/>
  </cols>
  <sheetData>
    <row r="1" spans="1:6" x14ac:dyDescent="0.25">
      <c r="A1" s="5" t="s">
        <v>6</v>
      </c>
      <c r="B1" s="6" t="s">
        <v>7</v>
      </c>
      <c r="C1" s="7" t="s">
        <v>8</v>
      </c>
      <c r="D1" s="8" t="s">
        <v>9</v>
      </c>
      <c r="E1" s="6" t="s">
        <v>108</v>
      </c>
      <c r="F1" s="9" t="s">
        <v>10</v>
      </c>
    </row>
    <row r="2" spans="1:6" s="49" customFormat="1" thickBot="1" x14ac:dyDescent="0.25">
      <c r="A2" s="10">
        <v>9</v>
      </c>
      <c r="B2" s="278" t="s">
        <v>125</v>
      </c>
      <c r="C2" s="279"/>
      <c r="D2" s="279"/>
      <c r="E2" s="279"/>
      <c r="F2" s="11">
        <f>SUM(F10)</f>
        <v>0</v>
      </c>
    </row>
    <row r="3" spans="1:6" s="41" customFormat="1" ht="13.7" outlineLevel="1" thickTop="1" x14ac:dyDescent="0.2">
      <c r="A3" s="45"/>
      <c r="B3" s="13" t="s">
        <v>12</v>
      </c>
      <c r="C3" s="99"/>
      <c r="D3" s="26"/>
      <c r="E3" s="27"/>
      <c r="F3" s="28"/>
    </row>
    <row r="4" spans="1:6" s="41" customFormat="1" ht="45" customHeight="1" outlineLevel="1" x14ac:dyDescent="0.2">
      <c r="A4" s="24" t="s">
        <v>23</v>
      </c>
      <c r="B4" s="34" t="s">
        <v>131</v>
      </c>
      <c r="C4" s="99"/>
      <c r="D4" s="26"/>
      <c r="E4" s="27"/>
      <c r="F4" s="28"/>
    </row>
    <row r="5" spans="1:6" s="41" customFormat="1" ht="17.45" customHeight="1" outlineLevel="1" x14ac:dyDescent="0.2">
      <c r="A5" s="24" t="s">
        <v>21</v>
      </c>
      <c r="B5" s="34" t="s">
        <v>127</v>
      </c>
      <c r="C5" s="99"/>
      <c r="D5" s="26"/>
      <c r="E5" s="27"/>
      <c r="F5" s="28"/>
    </row>
    <row r="6" spans="1:6" s="47" customFormat="1" ht="30.2" customHeight="1" outlineLevel="1" x14ac:dyDescent="0.2">
      <c r="A6" s="24" t="s">
        <v>34</v>
      </c>
      <c r="B6" s="34" t="s">
        <v>126</v>
      </c>
      <c r="C6" s="99"/>
      <c r="D6" s="26"/>
      <c r="E6" s="27"/>
      <c r="F6" s="28"/>
    </row>
    <row r="7" spans="1:6" s="47" customFormat="1" ht="29.25" customHeight="1" outlineLevel="1" x14ac:dyDescent="0.2">
      <c r="A7" s="24" t="s">
        <v>32</v>
      </c>
      <c r="B7" s="34" t="s">
        <v>128</v>
      </c>
      <c r="C7" s="99"/>
      <c r="D7" s="26"/>
      <c r="E7" s="27"/>
      <c r="F7" s="28"/>
    </row>
    <row r="8" spans="1:6" s="47" customFormat="1" ht="34.5" customHeight="1" outlineLevel="1" x14ac:dyDescent="0.2">
      <c r="A8" s="24" t="s">
        <v>20</v>
      </c>
      <c r="B8" s="34" t="s">
        <v>129</v>
      </c>
      <c r="C8" s="99"/>
      <c r="D8" s="26"/>
      <c r="E8" s="27"/>
      <c r="F8" s="28"/>
    </row>
    <row r="9" spans="1:6" s="47" customFormat="1" ht="12.75" outlineLevel="1" x14ac:dyDescent="0.2">
      <c r="A9" s="191"/>
      <c r="B9" s="192"/>
      <c r="C9" s="193"/>
      <c r="D9" s="21"/>
      <c r="E9" s="154"/>
      <c r="F9" s="155"/>
    </row>
    <row r="10" spans="1:6" s="46" customFormat="1" ht="12.75" x14ac:dyDescent="0.2">
      <c r="A10" s="162">
        <v>9.1</v>
      </c>
      <c r="B10" s="283" t="s">
        <v>57</v>
      </c>
      <c r="C10" s="284"/>
      <c r="D10" s="284"/>
      <c r="E10" s="284"/>
      <c r="F10" s="31">
        <f>SUM(F11:F20)</f>
        <v>0</v>
      </c>
    </row>
    <row r="11" spans="1:6" x14ac:dyDescent="0.25">
      <c r="A11" s="194"/>
      <c r="B11" s="81"/>
      <c r="C11" s="195"/>
      <c r="D11" s="159"/>
      <c r="E11" s="77"/>
      <c r="F11" s="32" t="str">
        <f t="shared" ref="F11:F20" si="0">IF(E11="","",C11*E11)</f>
        <v/>
      </c>
    </row>
    <row r="12" spans="1:6" ht="15" customHeight="1" x14ac:dyDescent="0.25">
      <c r="A12" s="97">
        <v>1</v>
      </c>
      <c r="B12" s="34" t="s">
        <v>160</v>
      </c>
      <c r="C12" s="98">
        <v>2</v>
      </c>
      <c r="D12" s="26" t="s">
        <v>5</v>
      </c>
      <c r="E12" s="27"/>
      <c r="F12" s="32" t="str">
        <f t="shared" si="0"/>
        <v/>
      </c>
    </row>
    <row r="13" spans="1:6" ht="15" customHeight="1" x14ac:dyDescent="0.25">
      <c r="A13" s="97">
        <v>2</v>
      </c>
      <c r="B13" s="34" t="s">
        <v>161</v>
      </c>
      <c r="C13" s="98">
        <v>2</v>
      </c>
      <c r="D13" s="26" t="s">
        <v>5</v>
      </c>
      <c r="E13" s="27"/>
      <c r="F13" s="32" t="str">
        <f t="shared" si="0"/>
        <v/>
      </c>
    </row>
    <row r="14" spans="1:6" ht="15" customHeight="1" x14ac:dyDescent="0.25">
      <c r="A14" s="97">
        <v>3</v>
      </c>
      <c r="B14" s="34" t="s">
        <v>162</v>
      </c>
      <c r="C14" s="98">
        <v>2</v>
      </c>
      <c r="D14" s="26" t="s">
        <v>5</v>
      </c>
      <c r="E14" s="27"/>
      <c r="F14" s="32" t="str">
        <f t="shared" si="0"/>
        <v/>
      </c>
    </row>
    <row r="15" spans="1:6" ht="15" customHeight="1" x14ac:dyDescent="0.25">
      <c r="A15" s="97">
        <v>4</v>
      </c>
      <c r="B15" s="34" t="s">
        <v>163</v>
      </c>
      <c r="C15" s="98">
        <v>24</v>
      </c>
      <c r="D15" s="26" t="s">
        <v>5</v>
      </c>
      <c r="E15" s="27"/>
      <c r="F15" s="32" t="str">
        <f t="shared" si="0"/>
        <v/>
      </c>
    </row>
    <row r="16" spans="1:6" ht="15" customHeight="1" x14ac:dyDescent="0.25">
      <c r="A16" s="97">
        <v>5</v>
      </c>
      <c r="B16" s="34" t="s">
        <v>130</v>
      </c>
      <c r="C16" s="98">
        <v>1</v>
      </c>
      <c r="D16" s="26" t="s">
        <v>5</v>
      </c>
      <c r="E16" s="27"/>
      <c r="F16" s="32" t="str">
        <f t="shared" si="0"/>
        <v/>
      </c>
    </row>
    <row r="17" spans="1:6" ht="15" customHeight="1" x14ac:dyDescent="0.25">
      <c r="A17" s="97">
        <v>6</v>
      </c>
      <c r="B17" s="34" t="s">
        <v>164</v>
      </c>
      <c r="C17" s="98">
        <v>1</v>
      </c>
      <c r="D17" s="26" t="s">
        <v>5</v>
      </c>
      <c r="E17" s="27"/>
      <c r="F17" s="32" t="str">
        <f t="shared" si="0"/>
        <v/>
      </c>
    </row>
    <row r="18" spans="1:6" ht="15" customHeight="1" x14ac:dyDescent="0.25">
      <c r="A18" s="97">
        <v>7</v>
      </c>
      <c r="B18" s="34" t="s">
        <v>165</v>
      </c>
      <c r="C18" s="98">
        <v>1</v>
      </c>
      <c r="D18" s="26" t="s">
        <v>5</v>
      </c>
      <c r="E18" s="27"/>
      <c r="F18" s="32" t="str">
        <f t="shared" si="0"/>
        <v/>
      </c>
    </row>
    <row r="19" spans="1:6" x14ac:dyDescent="0.25">
      <c r="A19" s="97"/>
      <c r="B19" s="34"/>
      <c r="C19" s="98"/>
      <c r="D19" s="26"/>
      <c r="E19" s="27"/>
      <c r="F19" s="32" t="str">
        <f t="shared" si="0"/>
        <v/>
      </c>
    </row>
    <row r="20" spans="1:6" x14ac:dyDescent="0.25">
      <c r="A20" s="97"/>
      <c r="B20" s="34"/>
      <c r="C20" s="42"/>
      <c r="D20" s="26"/>
      <c r="E20" s="52"/>
      <c r="F20" s="32" t="str">
        <f t="shared" si="0"/>
        <v/>
      </c>
    </row>
    <row r="21" spans="1:6" x14ac:dyDescent="0.25">
      <c r="A21" s="136"/>
      <c r="B21" s="137"/>
      <c r="C21" s="137"/>
      <c r="D21" s="137"/>
      <c r="E21" s="137"/>
      <c r="F21" s="138" t="s">
        <v>223</v>
      </c>
    </row>
    <row r="25" spans="1:6" s="37" customFormat="1" ht="11.25" x14ac:dyDescent="0.2">
      <c r="A25" s="39"/>
      <c r="B25" s="40"/>
      <c r="F25" s="38"/>
    </row>
  </sheetData>
  <mergeCells count="2">
    <mergeCell ref="B2:E2"/>
    <mergeCell ref="B10:E10"/>
  </mergeCells>
  <pageMargins left="0.7" right="0.7" top="0.75" bottom="0.75" header="0.3" footer="0.3"/>
  <pageSetup paperSize="9" scale="85" orientation="portrait" horizontalDpi="1200" verticalDpi="1200" r:id="rId1"/>
  <headerFooter>
    <oddHeader>&amp;L&amp;A</oddHead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F31"/>
  <sheetViews>
    <sheetView view="pageBreakPreview" topLeftCell="A9" zoomScaleNormal="100" zoomScaleSheetLayoutView="100" workbookViewId="0">
      <selection activeCell="E27" sqref="E27"/>
    </sheetView>
  </sheetViews>
  <sheetFormatPr defaultRowHeight="15" x14ac:dyDescent="0.25"/>
  <cols>
    <col min="1" max="1" width="5.85546875" bestFit="1" customWidth="1"/>
    <col min="2" max="2" width="42.85546875" customWidth="1"/>
    <col min="3" max="3" width="6.7109375" bestFit="1" customWidth="1"/>
    <col min="4" max="4" width="5.85546875" customWidth="1"/>
    <col min="5" max="5" width="12.140625" bestFit="1" customWidth="1"/>
    <col min="6" max="6" width="15.28515625" customWidth="1"/>
  </cols>
  <sheetData>
    <row r="1" spans="1:6" x14ac:dyDescent="0.25">
      <c r="A1" s="5" t="s">
        <v>6</v>
      </c>
      <c r="B1" s="6" t="s">
        <v>7</v>
      </c>
      <c r="C1" s="7" t="s">
        <v>8</v>
      </c>
      <c r="D1" s="8" t="s">
        <v>9</v>
      </c>
      <c r="E1" s="6" t="s">
        <v>132</v>
      </c>
      <c r="F1" s="9" t="s">
        <v>10</v>
      </c>
    </row>
    <row r="2" spans="1:6" ht="15.75" thickBot="1" x14ac:dyDescent="0.3">
      <c r="A2" s="10">
        <v>10</v>
      </c>
      <c r="B2" s="276" t="s">
        <v>25</v>
      </c>
      <c r="C2" s="277"/>
      <c r="D2" s="277"/>
      <c r="E2" s="277"/>
      <c r="F2" s="11">
        <f>SUM(F10)</f>
        <v>0</v>
      </c>
    </row>
    <row r="3" spans="1:6" ht="15.75" thickTop="1" x14ac:dyDescent="0.25">
      <c r="A3" s="54"/>
      <c r="B3" s="13"/>
      <c r="C3" s="30"/>
      <c r="D3" s="26"/>
      <c r="E3" s="16"/>
      <c r="F3" s="17"/>
    </row>
    <row r="4" spans="1:6" x14ac:dyDescent="0.25">
      <c r="A4" s="53" t="s">
        <v>16</v>
      </c>
      <c r="B4" s="13" t="s">
        <v>12</v>
      </c>
      <c r="C4" s="27"/>
      <c r="D4" s="26"/>
      <c r="E4" s="27"/>
      <c r="F4" s="28"/>
    </row>
    <row r="5" spans="1:6" ht="111.75" customHeight="1" x14ac:dyDescent="0.25">
      <c r="A5" s="24">
        <v>1</v>
      </c>
      <c r="B5" s="34" t="s">
        <v>28</v>
      </c>
      <c r="C5" s="27"/>
      <c r="D5" s="26"/>
      <c r="E5" s="27"/>
      <c r="F5" s="28"/>
    </row>
    <row r="6" spans="1:6" ht="84.2" customHeight="1" x14ac:dyDescent="0.25">
      <c r="A6" s="24">
        <v>2</v>
      </c>
      <c r="B6" s="34" t="s">
        <v>51</v>
      </c>
      <c r="C6" s="27"/>
      <c r="D6" s="26"/>
      <c r="E6" s="27"/>
      <c r="F6" s="28"/>
    </row>
    <row r="7" spans="1:6" ht="60.75" customHeight="1" x14ac:dyDescent="0.25">
      <c r="A7" s="24">
        <v>3</v>
      </c>
      <c r="B7" s="34" t="s">
        <v>52</v>
      </c>
      <c r="C7" s="27"/>
      <c r="D7" s="26"/>
      <c r="E7" s="27"/>
      <c r="F7" s="28"/>
    </row>
    <row r="8" spans="1:6" ht="25.5" x14ac:dyDescent="0.25">
      <c r="A8" s="24">
        <v>4</v>
      </c>
      <c r="B8" s="34" t="s">
        <v>24</v>
      </c>
      <c r="C8" s="14"/>
      <c r="D8" s="15"/>
      <c r="E8" s="16"/>
      <c r="F8" s="17"/>
    </row>
    <row r="9" spans="1:6" x14ac:dyDescent="0.25">
      <c r="A9" s="18"/>
      <c r="B9" s="151"/>
      <c r="C9" s="152"/>
      <c r="D9" s="153"/>
      <c r="E9" s="154"/>
      <c r="F9" s="155"/>
    </row>
    <row r="10" spans="1:6" x14ac:dyDescent="0.25">
      <c r="A10" s="162">
        <v>10.1</v>
      </c>
      <c r="B10" s="286" t="s">
        <v>57</v>
      </c>
      <c r="C10" s="287"/>
      <c r="D10" s="287"/>
      <c r="E10" s="287"/>
      <c r="F10" s="31">
        <f>SUM(F11:F30)</f>
        <v>0</v>
      </c>
    </row>
    <row r="11" spans="1:6" x14ac:dyDescent="0.25">
      <c r="A11" s="189"/>
      <c r="B11" s="81" t="s">
        <v>26</v>
      </c>
      <c r="C11" s="165"/>
      <c r="D11" s="190"/>
      <c r="E11" s="166"/>
      <c r="F11" s="167"/>
    </row>
    <row r="12" spans="1:6" ht="90" customHeight="1" x14ac:dyDescent="0.25">
      <c r="A12" s="24">
        <v>1</v>
      </c>
      <c r="B12" s="198" t="s">
        <v>228</v>
      </c>
      <c r="C12" s="217">
        <v>1</v>
      </c>
      <c r="D12" s="26" t="s">
        <v>18</v>
      </c>
      <c r="E12" s="52"/>
      <c r="F12" s="32" t="str">
        <f t="shared" ref="F12:F30" si="0">IF(E12="","",C12*E12)</f>
        <v/>
      </c>
    </row>
    <row r="13" spans="1:6" ht="45" customHeight="1" x14ac:dyDescent="0.25">
      <c r="A13" s="24">
        <v>2</v>
      </c>
      <c r="B13" s="2" t="s">
        <v>150</v>
      </c>
      <c r="C13" s="217">
        <v>1</v>
      </c>
      <c r="D13" s="26" t="s">
        <v>18</v>
      </c>
      <c r="E13" s="52"/>
      <c r="F13" s="32" t="str">
        <f t="shared" si="0"/>
        <v/>
      </c>
    </row>
    <row r="14" spans="1:6" ht="46.5" customHeight="1" x14ac:dyDescent="0.25">
      <c r="A14" s="24">
        <v>3</v>
      </c>
      <c r="B14" s="2" t="s">
        <v>109</v>
      </c>
      <c r="C14" s="217">
        <v>1</v>
      </c>
      <c r="D14" s="26" t="s">
        <v>18</v>
      </c>
      <c r="E14" s="52"/>
      <c r="F14" s="32" t="str">
        <f t="shared" si="0"/>
        <v/>
      </c>
    </row>
    <row r="15" spans="1:6" x14ac:dyDescent="0.25">
      <c r="A15" s="61">
        <v>4</v>
      </c>
      <c r="B15" s="13" t="s">
        <v>27</v>
      </c>
      <c r="C15" s="217"/>
      <c r="D15" s="15"/>
      <c r="E15" s="16"/>
      <c r="F15" s="32" t="str">
        <f t="shared" si="0"/>
        <v/>
      </c>
    </row>
    <row r="16" spans="1:6" ht="15" customHeight="1" x14ac:dyDescent="0.25">
      <c r="A16" s="24"/>
      <c r="B16" s="2" t="s">
        <v>166</v>
      </c>
      <c r="C16" s="217">
        <v>3</v>
      </c>
      <c r="D16" s="26" t="s">
        <v>5</v>
      </c>
      <c r="E16" s="52"/>
      <c r="F16" s="32" t="str">
        <f t="shared" si="0"/>
        <v/>
      </c>
    </row>
    <row r="17" spans="1:6" ht="15" customHeight="1" x14ac:dyDescent="0.25">
      <c r="A17" s="24"/>
      <c r="B17" s="2" t="s">
        <v>149</v>
      </c>
      <c r="C17" s="217">
        <v>1</v>
      </c>
      <c r="D17" s="26" t="s">
        <v>5</v>
      </c>
      <c r="E17" s="52"/>
      <c r="F17" s="32" t="str">
        <f t="shared" si="0"/>
        <v/>
      </c>
    </row>
    <row r="18" spans="1:6" ht="15" customHeight="1" x14ac:dyDescent="0.25">
      <c r="A18" s="24"/>
      <c r="B18" s="34" t="s">
        <v>167</v>
      </c>
      <c r="C18" s="217">
        <v>1</v>
      </c>
      <c r="D18" s="26" t="s">
        <v>5</v>
      </c>
      <c r="E18" s="52"/>
      <c r="F18" s="32" t="str">
        <f t="shared" si="0"/>
        <v/>
      </c>
    </row>
    <row r="19" spans="1:6" ht="15" customHeight="1" x14ac:dyDescent="0.25">
      <c r="A19" s="24"/>
      <c r="B19" s="2" t="s">
        <v>168</v>
      </c>
      <c r="C19" s="217">
        <v>5</v>
      </c>
      <c r="D19" s="26" t="s">
        <v>5</v>
      </c>
      <c r="E19" s="52"/>
      <c r="F19" s="32" t="str">
        <f t="shared" si="0"/>
        <v/>
      </c>
    </row>
    <row r="20" spans="1:6" ht="15" customHeight="1" x14ac:dyDescent="0.25">
      <c r="A20" s="24"/>
      <c r="B20" s="34" t="s">
        <v>169</v>
      </c>
      <c r="C20" s="217">
        <v>2</v>
      </c>
      <c r="D20" s="26" t="s">
        <v>5</v>
      </c>
      <c r="E20" s="52"/>
      <c r="F20" s="32" t="str">
        <f t="shared" si="0"/>
        <v/>
      </c>
    </row>
    <row r="21" spans="1:6" x14ac:dyDescent="0.25">
      <c r="A21" s="259"/>
      <c r="B21" s="118" t="s">
        <v>239</v>
      </c>
      <c r="C21" s="217">
        <v>4</v>
      </c>
      <c r="D21" s="26" t="s">
        <v>5</v>
      </c>
      <c r="E21" s="52"/>
      <c r="F21" s="32" t="str">
        <f t="shared" si="0"/>
        <v/>
      </c>
    </row>
    <row r="22" spans="1:6" ht="15" customHeight="1" x14ac:dyDescent="0.25">
      <c r="A22" s="259"/>
      <c r="B22" s="34" t="s">
        <v>170</v>
      </c>
      <c r="C22" s="217">
        <v>4</v>
      </c>
      <c r="D22" s="26" t="s">
        <v>5</v>
      </c>
      <c r="E22" s="52"/>
      <c r="F22" s="32" t="str">
        <f t="shared" si="0"/>
        <v/>
      </c>
    </row>
    <row r="23" spans="1:6" ht="15" customHeight="1" x14ac:dyDescent="0.25">
      <c r="A23" s="24"/>
      <c r="B23" s="34" t="s">
        <v>240</v>
      </c>
      <c r="C23" s="217">
        <v>1</v>
      </c>
      <c r="D23" s="26" t="s">
        <v>5</v>
      </c>
      <c r="E23" s="52"/>
      <c r="F23" s="32" t="str">
        <f t="shared" si="0"/>
        <v/>
      </c>
    </row>
    <row r="24" spans="1:6" ht="15" customHeight="1" x14ac:dyDescent="0.25">
      <c r="A24" s="24"/>
      <c r="B24" s="34" t="s">
        <v>171</v>
      </c>
      <c r="C24" s="217">
        <v>4</v>
      </c>
      <c r="D24" s="26" t="s">
        <v>5</v>
      </c>
      <c r="E24" s="52"/>
      <c r="F24" s="32" t="str">
        <f t="shared" si="0"/>
        <v/>
      </c>
    </row>
    <row r="25" spans="1:6" ht="15" customHeight="1" x14ac:dyDescent="0.25">
      <c r="A25" s="24"/>
      <c r="B25" s="34" t="s">
        <v>148</v>
      </c>
      <c r="C25" s="217">
        <v>13</v>
      </c>
      <c r="D25" s="26" t="s">
        <v>5</v>
      </c>
      <c r="E25" s="52"/>
      <c r="F25" s="32" t="str">
        <f t="shared" si="0"/>
        <v/>
      </c>
    </row>
    <row r="26" spans="1:6" ht="15" customHeight="1" x14ac:dyDescent="0.25">
      <c r="A26" s="24"/>
      <c r="B26" s="34" t="s">
        <v>172</v>
      </c>
      <c r="C26" s="217">
        <v>1</v>
      </c>
      <c r="D26" s="26" t="s">
        <v>5</v>
      </c>
      <c r="E26" s="52"/>
      <c r="F26" s="32" t="str">
        <f t="shared" si="0"/>
        <v/>
      </c>
    </row>
    <row r="27" spans="1:6" ht="25.5" x14ac:dyDescent="0.25">
      <c r="A27" s="24"/>
      <c r="B27" s="118" t="s">
        <v>173</v>
      </c>
      <c r="C27" s="217">
        <v>4</v>
      </c>
      <c r="D27" s="26" t="s">
        <v>5</v>
      </c>
      <c r="E27" s="52"/>
      <c r="F27" s="32" t="str">
        <f t="shared" si="0"/>
        <v/>
      </c>
    </row>
    <row r="28" spans="1:6" ht="15" customHeight="1" x14ac:dyDescent="0.25">
      <c r="A28" s="24"/>
      <c r="B28" s="34" t="s">
        <v>174</v>
      </c>
      <c r="C28" s="217">
        <v>2</v>
      </c>
      <c r="D28" s="26" t="s">
        <v>5</v>
      </c>
      <c r="E28" s="52"/>
      <c r="F28" s="32" t="str">
        <f t="shared" si="0"/>
        <v/>
      </c>
    </row>
    <row r="29" spans="1:6" ht="15" customHeight="1" x14ac:dyDescent="0.25">
      <c r="A29" s="24"/>
      <c r="B29" s="34" t="s">
        <v>175</v>
      </c>
      <c r="C29" s="217">
        <v>1</v>
      </c>
      <c r="D29" s="26" t="s">
        <v>5</v>
      </c>
      <c r="E29" s="52"/>
      <c r="F29" s="32" t="str">
        <f t="shared" si="0"/>
        <v/>
      </c>
    </row>
    <row r="30" spans="1:6" ht="15" customHeight="1" x14ac:dyDescent="0.25">
      <c r="A30" s="24"/>
      <c r="B30" s="34" t="s">
        <v>176</v>
      </c>
      <c r="C30" s="217">
        <v>1</v>
      </c>
      <c r="D30" s="26" t="s">
        <v>5</v>
      </c>
      <c r="E30" s="52"/>
      <c r="F30" s="32" t="str">
        <f t="shared" si="0"/>
        <v/>
      </c>
    </row>
    <row r="31" spans="1:6" x14ac:dyDescent="0.25">
      <c r="A31" s="136"/>
      <c r="B31" s="137"/>
      <c r="C31" s="137"/>
      <c r="D31" s="137"/>
      <c r="E31" s="137"/>
      <c r="F31" s="138" t="s">
        <v>224</v>
      </c>
    </row>
  </sheetData>
  <mergeCells count="2">
    <mergeCell ref="B2:E2"/>
    <mergeCell ref="B10:E10"/>
  </mergeCells>
  <pageMargins left="0.7" right="0.7" top="0.75" bottom="0.75" header="0.3" footer="0.3"/>
  <pageSetup paperSize="9" scale="85" orientation="portrait" r:id="rId1"/>
  <headerFooter>
    <oddHeader>&amp;L&amp;A</oddHeader>
    <oddFooter>&amp;R&amp;P of &amp;N</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F54"/>
  <sheetViews>
    <sheetView view="pageBreakPreview" topLeftCell="A18" zoomScale="85" zoomScaleNormal="85" zoomScaleSheetLayoutView="85" workbookViewId="0">
      <selection activeCell="C15" sqref="C15"/>
    </sheetView>
  </sheetViews>
  <sheetFormatPr defaultRowHeight="15" x14ac:dyDescent="0.25"/>
  <cols>
    <col min="1" max="1" width="5.85546875" bestFit="1" customWidth="1"/>
    <col min="2" max="2" width="37" customWidth="1"/>
    <col min="3" max="4" width="6.5703125" bestFit="1" customWidth="1"/>
    <col min="5" max="5" width="15.28515625" customWidth="1"/>
    <col min="6" max="6" width="13.28515625" customWidth="1"/>
  </cols>
  <sheetData>
    <row r="1" spans="1:6" x14ac:dyDescent="0.25">
      <c r="A1" s="5" t="s">
        <v>6</v>
      </c>
      <c r="B1" s="6" t="s">
        <v>7</v>
      </c>
      <c r="C1" s="7" t="s">
        <v>8</v>
      </c>
      <c r="D1" s="8" t="s">
        <v>9</v>
      </c>
      <c r="E1" s="6" t="s">
        <v>132</v>
      </c>
      <c r="F1" s="9" t="s">
        <v>10</v>
      </c>
    </row>
    <row r="2" spans="1:6" ht="15.75" customHeight="1" thickBot="1" x14ac:dyDescent="0.3">
      <c r="A2" s="10">
        <v>11</v>
      </c>
      <c r="B2" s="276" t="s">
        <v>37</v>
      </c>
      <c r="C2" s="277"/>
      <c r="D2" s="277"/>
      <c r="E2" s="277"/>
      <c r="F2" s="57"/>
    </row>
    <row r="3" spans="1:6" ht="15.75" thickTop="1" x14ac:dyDescent="0.25">
      <c r="A3" s="12"/>
      <c r="B3" s="13" t="s">
        <v>12</v>
      </c>
      <c r="C3" s="14"/>
      <c r="D3" s="15"/>
      <c r="E3" s="16"/>
      <c r="F3" s="17"/>
    </row>
    <row r="4" spans="1:6" s="41" customFormat="1" ht="78.75" customHeight="1" x14ac:dyDescent="0.2">
      <c r="A4" s="24" t="s">
        <v>23</v>
      </c>
      <c r="B4" s="34" t="s">
        <v>36</v>
      </c>
      <c r="C4" s="214"/>
      <c r="D4" s="26"/>
      <c r="E4" s="44"/>
      <c r="F4" s="43"/>
    </row>
    <row r="5" spans="1:6" s="41" customFormat="1" ht="73.5" customHeight="1" x14ac:dyDescent="0.2">
      <c r="A5" s="24" t="s">
        <v>21</v>
      </c>
      <c r="B5" s="34" t="s">
        <v>35</v>
      </c>
      <c r="C5" s="214"/>
      <c r="D5" s="26"/>
      <c r="E5" s="44"/>
      <c r="F5" s="43"/>
    </row>
    <row r="6" spans="1:6" s="41" customFormat="1" ht="60" customHeight="1" x14ac:dyDescent="0.2">
      <c r="A6" s="24" t="s">
        <v>34</v>
      </c>
      <c r="B6" s="34" t="s">
        <v>33</v>
      </c>
      <c r="C6" s="214"/>
      <c r="D6" s="26"/>
      <c r="E6" s="44"/>
      <c r="F6" s="43"/>
    </row>
    <row r="7" spans="1:6" s="41" customFormat="1" ht="91.5" customHeight="1" x14ac:dyDescent="0.2">
      <c r="A7" s="24" t="s">
        <v>34</v>
      </c>
      <c r="B7" s="34" t="s">
        <v>54</v>
      </c>
      <c r="C7" s="214"/>
      <c r="D7" s="26"/>
      <c r="E7" s="44"/>
      <c r="F7" s="43"/>
    </row>
    <row r="8" spans="1:6" s="41" customFormat="1" ht="57.75" customHeight="1" x14ac:dyDescent="0.2">
      <c r="A8" s="24" t="s">
        <v>32</v>
      </c>
      <c r="B8" s="34" t="s">
        <v>31</v>
      </c>
      <c r="C8" s="214"/>
      <c r="D8" s="26"/>
      <c r="E8" s="44"/>
      <c r="F8" s="43"/>
    </row>
    <row r="9" spans="1:6" s="47" customFormat="1" ht="36.75" customHeight="1" x14ac:dyDescent="0.2">
      <c r="A9" s="24" t="s">
        <v>20</v>
      </c>
      <c r="B9" s="34" t="s">
        <v>19</v>
      </c>
      <c r="C9" s="14"/>
      <c r="D9" s="15"/>
      <c r="E9" s="16"/>
      <c r="F9" s="17"/>
    </row>
    <row r="10" spans="1:6" s="47" customFormat="1" ht="12.75" x14ac:dyDescent="0.2">
      <c r="A10" s="139"/>
      <c r="B10" s="144"/>
      <c r="C10" s="147"/>
      <c r="D10" s="148"/>
      <c r="E10" s="149"/>
      <c r="F10" s="150"/>
    </row>
    <row r="11" spans="1:6" x14ac:dyDescent="0.25">
      <c r="A11" s="162">
        <v>11.1</v>
      </c>
      <c r="B11" s="286" t="s">
        <v>124</v>
      </c>
      <c r="C11" s="287"/>
      <c r="D11" s="287"/>
      <c r="E11" s="287"/>
      <c r="F11" s="31">
        <f>SUM(F12:F53)</f>
        <v>0</v>
      </c>
    </row>
    <row r="12" spans="1:6" x14ac:dyDescent="0.25">
      <c r="A12" s="156"/>
      <c r="B12" s="157"/>
      <c r="C12" s="195"/>
      <c r="D12" s="159"/>
      <c r="E12" s="160"/>
      <c r="F12" s="161"/>
    </row>
    <row r="13" spans="1:6" x14ac:dyDescent="0.25">
      <c r="A13" s="58">
        <v>1</v>
      </c>
      <c r="B13" s="13" t="s">
        <v>30</v>
      </c>
      <c r="C13" s="211"/>
      <c r="D13" s="26"/>
      <c r="E13" s="52"/>
      <c r="F13" s="32" t="str">
        <f t="shared" ref="F13:F53" si="0">IF(E13="","",C13*E13)</f>
        <v/>
      </c>
    </row>
    <row r="14" spans="1:6" x14ac:dyDescent="0.25">
      <c r="A14" s="24">
        <v>1</v>
      </c>
      <c r="B14" s="34" t="s">
        <v>231</v>
      </c>
      <c r="C14" s="218">
        <v>1</v>
      </c>
      <c r="D14" s="199" t="s">
        <v>18</v>
      </c>
      <c r="E14" s="200"/>
      <c r="F14" s="32" t="str">
        <f t="shared" si="0"/>
        <v/>
      </c>
    </row>
    <row r="15" spans="1:6" ht="76.5" x14ac:dyDescent="0.25">
      <c r="A15" s="24">
        <v>2</v>
      </c>
      <c r="B15" s="34" t="s">
        <v>38</v>
      </c>
      <c r="C15" s="218">
        <v>1</v>
      </c>
      <c r="D15" s="199" t="s">
        <v>18</v>
      </c>
      <c r="E15" s="200"/>
      <c r="F15" s="260" t="str">
        <f t="shared" si="0"/>
        <v/>
      </c>
    </row>
    <row r="16" spans="1:6" x14ac:dyDescent="0.25">
      <c r="A16" s="24">
        <v>3</v>
      </c>
      <c r="B16" s="34" t="s">
        <v>230</v>
      </c>
      <c r="C16" s="211">
        <v>1</v>
      </c>
      <c r="D16" s="26" t="s">
        <v>18</v>
      </c>
      <c r="E16" s="52"/>
      <c r="F16" s="32" t="str">
        <f t="shared" si="0"/>
        <v/>
      </c>
    </row>
    <row r="17" spans="1:6" x14ac:dyDescent="0.25">
      <c r="A17" s="33"/>
      <c r="B17" s="34"/>
      <c r="C17" s="211"/>
      <c r="D17" s="26"/>
      <c r="E17" s="52"/>
      <c r="F17" s="32" t="str">
        <f t="shared" si="0"/>
        <v/>
      </c>
    </row>
    <row r="18" spans="1:6" ht="33.75" customHeight="1" x14ac:dyDescent="0.25">
      <c r="A18" s="58">
        <v>2</v>
      </c>
      <c r="B18" s="13" t="s">
        <v>29</v>
      </c>
      <c r="C18" s="211"/>
      <c r="D18" s="26"/>
      <c r="E18" s="52"/>
      <c r="F18" s="32" t="str">
        <f t="shared" si="0"/>
        <v/>
      </c>
    </row>
    <row r="19" spans="1:6" ht="15" customHeight="1" x14ac:dyDescent="0.25">
      <c r="A19" s="24">
        <v>1</v>
      </c>
      <c r="B19" s="2" t="s">
        <v>177</v>
      </c>
      <c r="C19" s="211">
        <v>17</v>
      </c>
      <c r="D19" s="26" t="s">
        <v>5</v>
      </c>
      <c r="E19" s="52"/>
      <c r="F19" s="32" t="str">
        <f t="shared" si="0"/>
        <v/>
      </c>
    </row>
    <row r="20" spans="1:6" ht="15" customHeight="1" x14ac:dyDescent="0.25">
      <c r="A20" s="24">
        <v>2</v>
      </c>
      <c r="B20" s="2" t="s">
        <v>178</v>
      </c>
      <c r="C20" s="211">
        <v>81</v>
      </c>
      <c r="D20" s="26" t="s">
        <v>5</v>
      </c>
      <c r="E20" s="52"/>
      <c r="F20" s="32" t="str">
        <f t="shared" si="0"/>
        <v/>
      </c>
    </row>
    <row r="21" spans="1:6" ht="15" customHeight="1" x14ac:dyDescent="0.25">
      <c r="A21" s="24">
        <v>3</v>
      </c>
      <c r="B21" s="2" t="s">
        <v>179</v>
      </c>
      <c r="C21" s="211">
        <v>19</v>
      </c>
      <c r="D21" s="26" t="s">
        <v>5</v>
      </c>
      <c r="E21" s="52"/>
      <c r="F21" s="32" t="str">
        <f t="shared" si="0"/>
        <v/>
      </c>
    </row>
    <row r="22" spans="1:6" ht="15" customHeight="1" x14ac:dyDescent="0.25">
      <c r="A22" s="24">
        <v>4</v>
      </c>
      <c r="B22" s="2" t="s">
        <v>229</v>
      </c>
      <c r="C22" s="211">
        <v>1</v>
      </c>
      <c r="D22" s="26" t="s">
        <v>5</v>
      </c>
      <c r="E22" s="52"/>
      <c r="F22" s="32" t="str">
        <f t="shared" si="0"/>
        <v/>
      </c>
    </row>
    <row r="23" spans="1:6" ht="15" customHeight="1" x14ac:dyDescent="0.25">
      <c r="A23" s="24">
        <v>5</v>
      </c>
      <c r="B23" s="2" t="s">
        <v>180</v>
      </c>
      <c r="C23" s="211">
        <v>1</v>
      </c>
      <c r="D23" s="26" t="s">
        <v>5</v>
      </c>
      <c r="E23" s="52"/>
      <c r="F23" s="32" t="str">
        <f t="shared" si="0"/>
        <v/>
      </c>
    </row>
    <row r="24" spans="1:6" ht="25.5" x14ac:dyDescent="0.25">
      <c r="A24" s="24">
        <v>6</v>
      </c>
      <c r="B24" s="2" t="s">
        <v>246</v>
      </c>
      <c r="C24" s="211">
        <v>2</v>
      </c>
      <c r="D24" s="26" t="s">
        <v>5</v>
      </c>
      <c r="E24" s="52"/>
      <c r="F24" s="32" t="str">
        <f t="shared" si="0"/>
        <v/>
      </c>
    </row>
    <row r="25" spans="1:6" ht="25.5" x14ac:dyDescent="0.25">
      <c r="A25" s="24">
        <v>7</v>
      </c>
      <c r="B25" s="2" t="s">
        <v>247</v>
      </c>
      <c r="C25" s="211">
        <v>2</v>
      </c>
      <c r="D25" s="26" t="s">
        <v>5</v>
      </c>
      <c r="E25" s="52"/>
      <c r="F25" s="32" t="str">
        <f t="shared" si="0"/>
        <v/>
      </c>
    </row>
    <row r="26" spans="1:6" ht="15" customHeight="1" x14ac:dyDescent="0.25">
      <c r="A26" s="24">
        <v>8</v>
      </c>
      <c r="B26" s="2" t="s">
        <v>181</v>
      </c>
      <c r="C26" s="211">
        <v>35</v>
      </c>
      <c r="D26" s="26" t="s">
        <v>5</v>
      </c>
      <c r="E26" s="52"/>
      <c r="F26" s="32" t="str">
        <f t="shared" si="0"/>
        <v/>
      </c>
    </row>
    <row r="27" spans="1:6" ht="15" customHeight="1" x14ac:dyDescent="0.25">
      <c r="A27" s="24">
        <v>9</v>
      </c>
      <c r="B27" s="2" t="s">
        <v>182</v>
      </c>
      <c r="C27" s="211">
        <v>10</v>
      </c>
      <c r="D27" s="26" t="s">
        <v>5</v>
      </c>
      <c r="E27" s="52"/>
      <c r="F27" s="32" t="str">
        <f t="shared" si="0"/>
        <v/>
      </c>
    </row>
    <row r="28" spans="1:6" ht="15" customHeight="1" x14ac:dyDescent="0.25">
      <c r="A28" s="24">
        <v>10</v>
      </c>
      <c r="B28" s="2" t="s">
        <v>183</v>
      </c>
      <c r="C28" s="211">
        <v>21</v>
      </c>
      <c r="D28" s="26" t="s">
        <v>5</v>
      </c>
      <c r="E28" s="52"/>
      <c r="F28" s="32" t="str">
        <f t="shared" si="0"/>
        <v/>
      </c>
    </row>
    <row r="29" spans="1:6" ht="15" customHeight="1" x14ac:dyDescent="0.25">
      <c r="A29" s="24">
        <v>11</v>
      </c>
      <c r="B29" s="2" t="s">
        <v>184</v>
      </c>
      <c r="C29" s="211">
        <v>7</v>
      </c>
      <c r="D29" s="26" t="s">
        <v>5</v>
      </c>
      <c r="E29" s="52"/>
      <c r="F29" s="32" t="str">
        <f t="shared" si="0"/>
        <v/>
      </c>
    </row>
    <row r="30" spans="1:6" ht="15" customHeight="1" x14ac:dyDescent="0.25">
      <c r="A30" s="24">
        <v>12</v>
      </c>
      <c r="B30" s="2" t="s">
        <v>185</v>
      </c>
      <c r="C30" s="211">
        <v>8</v>
      </c>
      <c r="D30" s="26" t="s">
        <v>5</v>
      </c>
      <c r="E30" s="52"/>
      <c r="F30" s="32" t="str">
        <f t="shared" si="0"/>
        <v/>
      </c>
    </row>
    <row r="31" spans="1:6" ht="15" customHeight="1" x14ac:dyDescent="0.25">
      <c r="A31" s="24">
        <v>13</v>
      </c>
      <c r="B31" s="2" t="s">
        <v>248</v>
      </c>
      <c r="C31" s="211">
        <v>1</v>
      </c>
      <c r="D31" s="26" t="s">
        <v>5</v>
      </c>
      <c r="E31" s="52"/>
      <c r="F31" s="32" t="str">
        <f t="shared" si="0"/>
        <v/>
      </c>
    </row>
    <row r="32" spans="1:6" ht="15" customHeight="1" x14ac:dyDescent="0.25">
      <c r="A32" s="24">
        <v>14</v>
      </c>
      <c r="B32" s="55" t="s">
        <v>186</v>
      </c>
      <c r="C32" s="211">
        <v>1</v>
      </c>
      <c r="D32" s="26" t="s">
        <v>5</v>
      </c>
      <c r="E32" s="52"/>
      <c r="F32" s="32" t="str">
        <f t="shared" si="0"/>
        <v/>
      </c>
    </row>
    <row r="33" spans="1:6" ht="15" customHeight="1" x14ac:dyDescent="0.25">
      <c r="A33" s="24">
        <v>15</v>
      </c>
      <c r="B33" s="55" t="s">
        <v>187</v>
      </c>
      <c r="C33" s="211">
        <v>1</v>
      </c>
      <c r="D33" s="26" t="s">
        <v>5</v>
      </c>
      <c r="E33" s="52"/>
      <c r="F33" s="32" t="str">
        <f t="shared" si="0"/>
        <v/>
      </c>
    </row>
    <row r="34" spans="1:6" ht="15" customHeight="1" x14ac:dyDescent="0.25">
      <c r="A34" s="24">
        <v>16</v>
      </c>
      <c r="B34" s="55" t="s">
        <v>188</v>
      </c>
      <c r="C34" s="211">
        <v>1</v>
      </c>
      <c r="D34" s="26" t="s">
        <v>5</v>
      </c>
      <c r="E34" s="52"/>
      <c r="F34" s="32" t="str">
        <f t="shared" si="0"/>
        <v/>
      </c>
    </row>
    <row r="35" spans="1:6" ht="15" customHeight="1" x14ac:dyDescent="0.25">
      <c r="A35" s="24">
        <v>17</v>
      </c>
      <c r="B35" s="55" t="s">
        <v>189</v>
      </c>
      <c r="C35" s="211">
        <v>4</v>
      </c>
      <c r="D35" s="26" t="s">
        <v>5</v>
      </c>
      <c r="E35" s="52"/>
      <c r="F35" s="32" t="str">
        <f t="shared" si="0"/>
        <v/>
      </c>
    </row>
    <row r="36" spans="1:6" ht="25.5" x14ac:dyDescent="0.25">
      <c r="A36" s="24">
        <v>18</v>
      </c>
      <c r="B36" s="119" t="s">
        <v>190</v>
      </c>
      <c r="C36" s="211">
        <v>9</v>
      </c>
      <c r="D36" s="26" t="s">
        <v>5</v>
      </c>
      <c r="E36" s="52"/>
      <c r="F36" s="32" t="str">
        <f t="shared" si="0"/>
        <v/>
      </c>
    </row>
    <row r="37" spans="1:6" x14ac:dyDescent="0.25">
      <c r="A37" s="24">
        <v>19</v>
      </c>
      <c r="B37" s="55" t="s">
        <v>191</v>
      </c>
      <c r="C37" s="211">
        <v>58</v>
      </c>
      <c r="D37" s="26" t="s">
        <v>5</v>
      </c>
      <c r="E37" s="52"/>
      <c r="F37" s="32" t="str">
        <f t="shared" si="0"/>
        <v/>
      </c>
    </row>
    <row r="38" spans="1:6" ht="15" customHeight="1" x14ac:dyDescent="0.25">
      <c r="A38" s="24">
        <v>20</v>
      </c>
      <c r="B38" s="55" t="s">
        <v>192</v>
      </c>
      <c r="C38" s="211">
        <v>8</v>
      </c>
      <c r="D38" s="26" t="s">
        <v>5</v>
      </c>
      <c r="E38" s="52"/>
      <c r="F38" s="32" t="str">
        <f t="shared" si="0"/>
        <v/>
      </c>
    </row>
    <row r="39" spans="1:6" ht="15" customHeight="1" x14ac:dyDescent="0.25">
      <c r="A39" s="24">
        <v>21</v>
      </c>
      <c r="B39" s="55" t="s">
        <v>193</v>
      </c>
      <c r="C39" s="211">
        <v>1</v>
      </c>
      <c r="D39" s="26" t="s">
        <v>5</v>
      </c>
      <c r="E39" s="52"/>
      <c r="F39" s="32" t="str">
        <f t="shared" si="0"/>
        <v/>
      </c>
    </row>
    <row r="40" spans="1:6" x14ac:dyDescent="0.25">
      <c r="A40" s="24">
        <v>22</v>
      </c>
      <c r="B40" s="55" t="s">
        <v>194</v>
      </c>
      <c r="C40" s="211">
        <v>2</v>
      </c>
      <c r="D40" s="26" t="s">
        <v>5</v>
      </c>
      <c r="E40" s="52"/>
      <c r="F40" s="32" t="str">
        <f t="shared" si="0"/>
        <v/>
      </c>
    </row>
    <row r="41" spans="1:6" ht="15" customHeight="1" x14ac:dyDescent="0.25">
      <c r="A41" s="24">
        <v>23</v>
      </c>
      <c r="B41" s="55" t="s">
        <v>195</v>
      </c>
      <c r="C41" s="211">
        <v>2</v>
      </c>
      <c r="D41" s="26" t="s">
        <v>5</v>
      </c>
      <c r="E41" s="52"/>
      <c r="F41" s="32" t="str">
        <f t="shared" si="0"/>
        <v/>
      </c>
    </row>
    <row r="42" spans="1:6" ht="15" customHeight="1" x14ac:dyDescent="0.25">
      <c r="A42" s="24">
        <v>24</v>
      </c>
      <c r="B42" s="55" t="s">
        <v>196</v>
      </c>
      <c r="C42" s="211">
        <v>9</v>
      </c>
      <c r="D42" s="26" t="s">
        <v>5</v>
      </c>
      <c r="E42" s="52"/>
      <c r="F42" s="32" t="str">
        <f t="shared" si="0"/>
        <v/>
      </c>
    </row>
    <row r="43" spans="1:6" ht="15" customHeight="1" x14ac:dyDescent="0.25">
      <c r="A43" s="24">
        <v>25</v>
      </c>
      <c r="B43" s="55" t="s">
        <v>197</v>
      </c>
      <c r="C43" s="211">
        <v>10</v>
      </c>
      <c r="D43" s="26" t="s">
        <v>5</v>
      </c>
      <c r="E43" s="52"/>
      <c r="F43" s="32" t="str">
        <f t="shared" si="0"/>
        <v/>
      </c>
    </row>
    <row r="44" spans="1:6" ht="15" customHeight="1" x14ac:dyDescent="0.25">
      <c r="A44" s="24">
        <v>26</v>
      </c>
      <c r="B44" s="55" t="s">
        <v>198</v>
      </c>
      <c r="C44" s="211">
        <v>15</v>
      </c>
      <c r="D44" s="26" t="s">
        <v>5</v>
      </c>
      <c r="E44" s="52"/>
      <c r="F44" s="32" t="str">
        <f t="shared" si="0"/>
        <v/>
      </c>
    </row>
    <row r="45" spans="1:6" ht="15" customHeight="1" x14ac:dyDescent="0.25">
      <c r="A45" s="24">
        <v>27</v>
      </c>
      <c r="B45" s="55" t="s">
        <v>199</v>
      </c>
      <c r="C45" s="211">
        <v>1</v>
      </c>
      <c r="D45" s="26" t="s">
        <v>5</v>
      </c>
      <c r="E45" s="52"/>
      <c r="F45" s="32" t="str">
        <f t="shared" si="0"/>
        <v/>
      </c>
    </row>
    <row r="46" spans="1:6" x14ac:dyDescent="0.25">
      <c r="A46" s="24">
        <v>28</v>
      </c>
      <c r="B46" s="55" t="s">
        <v>200</v>
      </c>
      <c r="C46" s="211">
        <v>8</v>
      </c>
      <c r="D46" s="26" t="s">
        <v>5</v>
      </c>
      <c r="E46" s="52"/>
      <c r="F46" s="32" t="str">
        <f t="shared" si="0"/>
        <v/>
      </c>
    </row>
    <row r="47" spans="1:6" x14ac:dyDescent="0.25">
      <c r="A47" s="24">
        <v>29</v>
      </c>
      <c r="B47" s="100" t="s">
        <v>245</v>
      </c>
      <c r="C47" s="211">
        <v>4</v>
      </c>
      <c r="D47" s="26" t="s">
        <v>5</v>
      </c>
      <c r="E47" s="52"/>
      <c r="F47" s="32" t="str">
        <f t="shared" si="0"/>
        <v/>
      </c>
    </row>
    <row r="48" spans="1:6" x14ac:dyDescent="0.25">
      <c r="A48" s="24">
        <v>30</v>
      </c>
      <c r="B48" s="55" t="s">
        <v>201</v>
      </c>
      <c r="C48" s="211">
        <v>5</v>
      </c>
      <c r="D48" s="26" t="s">
        <v>5</v>
      </c>
      <c r="E48" s="52"/>
      <c r="F48" s="32" t="str">
        <f t="shared" si="0"/>
        <v/>
      </c>
    </row>
    <row r="49" spans="1:6" x14ac:dyDescent="0.25">
      <c r="A49" s="24">
        <v>31</v>
      </c>
      <c r="B49" s="55" t="s">
        <v>202</v>
      </c>
      <c r="C49" s="211">
        <v>20</v>
      </c>
      <c r="D49" s="26" t="s">
        <v>5</v>
      </c>
      <c r="E49" s="52"/>
      <c r="F49" s="32" t="str">
        <f t="shared" si="0"/>
        <v/>
      </c>
    </row>
    <row r="50" spans="1:6" x14ac:dyDescent="0.25">
      <c r="A50" s="24">
        <v>32</v>
      </c>
      <c r="B50" s="55" t="s">
        <v>203</v>
      </c>
      <c r="C50" s="211">
        <v>7</v>
      </c>
      <c r="D50" s="26" t="s">
        <v>5</v>
      </c>
      <c r="E50" s="52"/>
      <c r="F50" s="32" t="str">
        <f t="shared" si="0"/>
        <v/>
      </c>
    </row>
    <row r="51" spans="1:6" x14ac:dyDescent="0.25">
      <c r="A51" s="24">
        <v>33</v>
      </c>
      <c r="B51" s="55" t="s">
        <v>204</v>
      </c>
      <c r="C51" s="211">
        <v>9</v>
      </c>
      <c r="D51" s="26" t="s">
        <v>5</v>
      </c>
      <c r="E51" s="52"/>
      <c r="F51" s="32" t="str">
        <f t="shared" si="0"/>
        <v/>
      </c>
    </row>
    <row r="52" spans="1:6" x14ac:dyDescent="0.25">
      <c r="A52" s="24">
        <v>34</v>
      </c>
      <c r="B52" s="100" t="s">
        <v>205</v>
      </c>
      <c r="C52" s="211">
        <v>25</v>
      </c>
      <c r="D52" s="26" t="s">
        <v>5</v>
      </c>
      <c r="E52" s="52"/>
      <c r="F52" s="32" t="str">
        <f t="shared" si="0"/>
        <v/>
      </c>
    </row>
    <row r="53" spans="1:6" x14ac:dyDescent="0.25">
      <c r="A53" s="29"/>
      <c r="B53" s="13"/>
      <c r="C53" s="30"/>
      <c r="D53" s="26"/>
      <c r="E53" s="16"/>
      <c r="F53" s="32" t="str">
        <f t="shared" si="0"/>
        <v/>
      </c>
    </row>
    <row r="54" spans="1:6" x14ac:dyDescent="0.25">
      <c r="A54" s="136"/>
      <c r="B54" s="137"/>
      <c r="C54" s="137"/>
      <c r="D54" s="137"/>
      <c r="E54" s="137"/>
      <c r="F54" s="138" t="s">
        <v>225</v>
      </c>
    </row>
  </sheetData>
  <mergeCells count="2">
    <mergeCell ref="B2:E2"/>
    <mergeCell ref="B11:E11"/>
  </mergeCells>
  <pageMargins left="0.7" right="0.7" top="0.75" bottom="0.75" header="0.3" footer="0.3"/>
  <pageSetup paperSize="9" scale="85" orientation="portrait" r:id="rId1"/>
  <headerFooter>
    <oddHeader>&amp;L&amp;A</oddHeader>
    <oddFooter>&amp;R&amp;P of &amp;N</oddFooter>
  </headerFooter>
  <rowBreaks count="1" manualBreakCount="1">
    <brk id="10" max="16383" man="1"/>
  </rowBreak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Q37"/>
  <sheetViews>
    <sheetView view="pageBreakPreview" zoomScale="85" zoomScaleNormal="85" zoomScaleSheetLayoutView="85" workbookViewId="0">
      <selection activeCell="E10" sqref="E10"/>
    </sheetView>
  </sheetViews>
  <sheetFormatPr defaultRowHeight="15" x14ac:dyDescent="0.25"/>
  <cols>
    <col min="1" max="1" width="5.85546875" bestFit="1" customWidth="1"/>
    <col min="2" max="2" width="37" customWidth="1"/>
    <col min="3" max="3" width="5.5703125" customWidth="1"/>
    <col min="4" max="4" width="6.42578125" customWidth="1"/>
    <col min="5" max="5" width="15.28515625" customWidth="1"/>
    <col min="6" max="6" width="17.7109375" customWidth="1"/>
    <col min="14" max="16" width="13.28515625" bestFit="1" customWidth="1"/>
    <col min="17" max="17" width="15.28515625" bestFit="1" customWidth="1"/>
  </cols>
  <sheetData>
    <row r="1" spans="1:6" x14ac:dyDescent="0.25">
      <c r="A1" s="5" t="s">
        <v>6</v>
      </c>
      <c r="B1" s="6" t="s">
        <v>7</v>
      </c>
      <c r="C1" s="7" t="s">
        <v>8</v>
      </c>
      <c r="D1" s="8" t="s">
        <v>9</v>
      </c>
      <c r="E1" s="6" t="s">
        <v>132</v>
      </c>
      <c r="F1" s="9" t="s">
        <v>10</v>
      </c>
    </row>
    <row r="2" spans="1:6" ht="15.75" customHeight="1" thickBot="1" x14ac:dyDescent="0.3">
      <c r="A2" s="10">
        <v>12</v>
      </c>
      <c r="B2" s="276" t="s">
        <v>106</v>
      </c>
      <c r="C2" s="277"/>
      <c r="D2" s="277"/>
      <c r="E2" s="277"/>
      <c r="F2" s="57">
        <f>SUM(F7)</f>
        <v>0</v>
      </c>
    </row>
    <row r="3" spans="1:6" s="47" customFormat="1" ht="13.7" thickTop="1" x14ac:dyDescent="0.2">
      <c r="A3" s="18"/>
      <c r="B3" s="151"/>
      <c r="C3" s="152"/>
      <c r="D3" s="153"/>
      <c r="E3" s="154"/>
      <c r="F3" s="155"/>
    </row>
    <row r="4" spans="1:6" x14ac:dyDescent="0.25">
      <c r="A4" s="162">
        <v>12.1</v>
      </c>
      <c r="B4" s="286" t="s">
        <v>133</v>
      </c>
      <c r="C4" s="287"/>
      <c r="D4" s="287"/>
      <c r="E4" s="287"/>
      <c r="F4" s="31"/>
    </row>
    <row r="5" spans="1:6" x14ac:dyDescent="0.25">
      <c r="A5" s="156"/>
      <c r="B5" s="157"/>
      <c r="C5" s="158"/>
      <c r="D5" s="159"/>
      <c r="E5" s="160"/>
      <c r="F5" s="161"/>
    </row>
    <row r="6" spans="1:6" s="41" customFormat="1" ht="100.5" customHeight="1" x14ac:dyDescent="0.2">
      <c r="A6" s="139" t="s">
        <v>23</v>
      </c>
      <c r="B6" s="144" t="s">
        <v>134</v>
      </c>
      <c r="C6" s="174"/>
      <c r="D6" s="141"/>
      <c r="E6" s="175"/>
      <c r="F6" s="176"/>
    </row>
    <row r="7" spans="1:6" x14ac:dyDescent="0.25">
      <c r="A7" s="168">
        <v>1</v>
      </c>
      <c r="B7" s="169" t="s">
        <v>206</v>
      </c>
      <c r="C7" s="170"/>
      <c r="D7" s="171"/>
      <c r="E7" s="172"/>
      <c r="F7" s="173">
        <f>SUM(F8:F17)</f>
        <v>0</v>
      </c>
    </row>
    <row r="8" spans="1:6" ht="33.75" customHeight="1" x14ac:dyDescent="0.25">
      <c r="A8" s="163"/>
      <c r="B8" s="164" t="s">
        <v>255</v>
      </c>
      <c r="C8" s="219">
        <v>3</v>
      </c>
      <c r="D8" s="159" t="s">
        <v>18</v>
      </c>
      <c r="E8" s="166"/>
      <c r="F8" s="32" t="str">
        <f t="shared" ref="F8:F17" si="0">IF(E8="","",C8*E8)</f>
        <v/>
      </c>
    </row>
    <row r="9" spans="1:6" ht="26.25" x14ac:dyDescent="0.25">
      <c r="A9" s="24"/>
      <c r="B9" s="56" t="s">
        <v>208</v>
      </c>
      <c r="C9" s="211">
        <v>2</v>
      </c>
      <c r="D9" s="26" t="s">
        <v>18</v>
      </c>
      <c r="E9" s="52"/>
      <c r="F9" s="32" t="str">
        <f t="shared" si="0"/>
        <v/>
      </c>
    </row>
    <row r="10" spans="1:6" ht="26.45" x14ac:dyDescent="0.25">
      <c r="A10" s="24"/>
      <c r="B10" s="56" t="s">
        <v>208</v>
      </c>
      <c r="C10" s="211">
        <v>6</v>
      </c>
      <c r="D10" s="26" t="s">
        <v>18</v>
      </c>
      <c r="E10" s="52"/>
      <c r="F10" s="32" t="str">
        <f t="shared" si="0"/>
        <v/>
      </c>
    </row>
    <row r="11" spans="1:6" ht="26.45" x14ac:dyDescent="0.25">
      <c r="A11" s="24"/>
      <c r="B11" s="56" t="s">
        <v>209</v>
      </c>
      <c r="C11" s="211">
        <v>3</v>
      </c>
      <c r="D11" s="26" t="s">
        <v>18</v>
      </c>
      <c r="E11" s="52"/>
      <c r="F11" s="32" t="str">
        <f t="shared" si="0"/>
        <v/>
      </c>
    </row>
    <row r="12" spans="1:6" ht="26.45" x14ac:dyDescent="0.25">
      <c r="A12" s="24"/>
      <c r="B12" s="56" t="s">
        <v>207</v>
      </c>
      <c r="C12" s="211">
        <v>1</v>
      </c>
      <c r="D12" s="26" t="s">
        <v>18</v>
      </c>
      <c r="E12" s="52"/>
      <c r="F12" s="32" t="str">
        <f t="shared" si="0"/>
        <v/>
      </c>
    </row>
    <row r="13" spans="1:6" ht="26.25" x14ac:dyDescent="0.25">
      <c r="A13" s="24"/>
      <c r="B13" s="56" t="s">
        <v>256</v>
      </c>
      <c r="C13" s="211">
        <v>3</v>
      </c>
      <c r="D13" s="26" t="s">
        <v>18</v>
      </c>
      <c r="E13" s="52"/>
      <c r="F13" s="32" t="str">
        <f t="shared" si="0"/>
        <v/>
      </c>
    </row>
    <row r="14" spans="1:6" ht="26.25" x14ac:dyDescent="0.25">
      <c r="A14" s="24"/>
      <c r="B14" s="56" t="s">
        <v>256</v>
      </c>
      <c r="C14" s="211">
        <v>3</v>
      </c>
      <c r="D14" s="26" t="s">
        <v>18</v>
      </c>
      <c r="E14" s="52"/>
      <c r="F14" s="32" t="str">
        <f t="shared" si="0"/>
        <v/>
      </c>
    </row>
    <row r="15" spans="1:6" ht="26.25" x14ac:dyDescent="0.25">
      <c r="A15" s="24"/>
      <c r="B15" s="56" t="s">
        <v>256</v>
      </c>
      <c r="C15" s="211">
        <v>1</v>
      </c>
      <c r="D15" s="26" t="s">
        <v>18</v>
      </c>
      <c r="E15" s="52"/>
      <c r="F15" s="32" t="str">
        <f t="shared" si="0"/>
        <v/>
      </c>
    </row>
    <row r="16" spans="1:6" x14ac:dyDescent="0.25">
      <c r="A16" s="24"/>
      <c r="B16" s="56"/>
      <c r="C16" s="211"/>
      <c r="D16" s="26"/>
      <c r="E16" s="52"/>
      <c r="F16" s="32" t="str">
        <f t="shared" si="0"/>
        <v/>
      </c>
    </row>
    <row r="17" spans="1:17" x14ac:dyDescent="0.25">
      <c r="A17" s="29"/>
      <c r="B17" s="13"/>
      <c r="C17" s="30"/>
      <c r="D17" s="26"/>
      <c r="E17" s="16"/>
      <c r="F17" s="32" t="str">
        <f t="shared" si="0"/>
        <v/>
      </c>
    </row>
    <row r="18" spans="1:17" x14ac:dyDescent="0.25">
      <c r="A18" s="136"/>
      <c r="B18" s="137"/>
      <c r="C18" s="137"/>
      <c r="D18" s="137"/>
      <c r="E18" s="137"/>
      <c r="F18" s="138" t="s">
        <v>226</v>
      </c>
    </row>
    <row r="22" spans="1:17" x14ac:dyDescent="0.25">
      <c r="P22" s="1"/>
    </row>
    <row r="28" spans="1:17" x14ac:dyDescent="0.25">
      <c r="Q28" s="3"/>
    </row>
    <row r="29" spans="1:17" x14ac:dyDescent="0.25">
      <c r="Q29" s="3"/>
    </row>
    <row r="30" spans="1:17" x14ac:dyDescent="0.25">
      <c r="P30" s="3"/>
    </row>
    <row r="31" spans="1:17" x14ac:dyDescent="0.25">
      <c r="N31" s="1"/>
      <c r="P31" s="3"/>
    </row>
    <row r="32" spans="1:17" x14ac:dyDescent="0.25">
      <c r="P32" s="3"/>
    </row>
    <row r="37" spans="15:15" x14ac:dyDescent="0.25">
      <c r="O37" s="1"/>
    </row>
  </sheetData>
  <mergeCells count="2">
    <mergeCell ref="B2:E2"/>
    <mergeCell ref="B4:E4"/>
  </mergeCells>
  <pageMargins left="0.7" right="0.7" top="0.75" bottom="0.75" header="0.3" footer="0.3"/>
  <pageSetup paperSize="9" scale="85" fitToHeight="0" orientation="portrait" r:id="rId1"/>
  <headerFooter>
    <oddHeader>&amp;L&amp;A</oddHeader>
    <oddFooter>&amp;R&amp;P of &amp;N</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H58"/>
  <sheetViews>
    <sheetView view="pageBreakPreview" zoomScale="85" zoomScaleNormal="100" zoomScaleSheetLayoutView="85" workbookViewId="0">
      <selection activeCell="E11" sqref="E11"/>
    </sheetView>
  </sheetViews>
  <sheetFormatPr defaultRowHeight="15" x14ac:dyDescent="0.25"/>
  <cols>
    <col min="1" max="1" width="5.42578125" bestFit="1" customWidth="1"/>
    <col min="2" max="2" width="42.7109375" customWidth="1"/>
    <col min="3" max="3" width="9.140625" customWidth="1"/>
    <col min="4" max="4" width="6.28515625" customWidth="1"/>
    <col min="5" max="5" width="12.42578125" bestFit="1" customWidth="1"/>
    <col min="6" max="6" width="17.42578125" customWidth="1"/>
  </cols>
  <sheetData>
    <row r="1" spans="1:6" x14ac:dyDescent="0.25">
      <c r="A1" s="5" t="s">
        <v>6</v>
      </c>
      <c r="B1" s="6" t="s">
        <v>7</v>
      </c>
      <c r="C1" s="7" t="s">
        <v>8</v>
      </c>
      <c r="D1" s="8" t="s">
        <v>9</v>
      </c>
      <c r="E1" s="6" t="s">
        <v>108</v>
      </c>
      <c r="F1" s="9" t="s">
        <v>10</v>
      </c>
    </row>
    <row r="2" spans="1:6" ht="15.75" thickBot="1" x14ac:dyDescent="0.3">
      <c r="A2" s="10">
        <v>13</v>
      </c>
      <c r="B2" s="278" t="s">
        <v>233</v>
      </c>
      <c r="C2" s="279"/>
      <c r="D2" s="279"/>
      <c r="E2" s="279"/>
      <c r="F2" s="11"/>
    </row>
    <row r="3" spans="1:6" ht="15.75" thickTop="1" x14ac:dyDescent="0.25">
      <c r="A3" s="156"/>
      <c r="B3" s="157"/>
      <c r="C3" s="158"/>
      <c r="D3" s="159"/>
      <c r="E3" s="160"/>
      <c r="F3" s="161"/>
    </row>
    <row r="4" spans="1:6" x14ac:dyDescent="0.25">
      <c r="A4" s="261">
        <v>1</v>
      </c>
      <c r="B4" s="262" t="s">
        <v>233</v>
      </c>
      <c r="C4" s="263"/>
      <c r="D4" s="264"/>
      <c r="E4" s="265"/>
      <c r="F4" s="266">
        <f>SUM(F5:F57)</f>
        <v>0</v>
      </c>
    </row>
    <row r="5" spans="1:6" x14ac:dyDescent="0.25">
      <c r="A5" s="58"/>
      <c r="B5" s="34"/>
      <c r="C5" s="30"/>
      <c r="D5" s="26"/>
      <c r="E5" s="27"/>
      <c r="F5" s="32"/>
    </row>
    <row r="6" spans="1:6" x14ac:dyDescent="0.25">
      <c r="A6" s="58" t="s">
        <v>23</v>
      </c>
      <c r="B6" s="34" t="s">
        <v>257</v>
      </c>
      <c r="C6" s="30">
        <v>1</v>
      </c>
      <c r="D6" s="26" t="s">
        <v>18</v>
      </c>
      <c r="E6" s="27"/>
      <c r="F6" s="32">
        <f>E6</f>
        <v>0</v>
      </c>
    </row>
    <row r="7" spans="1:6" ht="25.5" x14ac:dyDescent="0.25">
      <c r="A7" s="58" t="s">
        <v>21</v>
      </c>
      <c r="B7" s="34" t="s">
        <v>261</v>
      </c>
      <c r="C7" s="30">
        <v>1</v>
      </c>
      <c r="D7" s="26" t="s">
        <v>18</v>
      </c>
      <c r="E7" s="27"/>
      <c r="F7" s="32">
        <f t="shared" ref="F7:F8" si="0">E7</f>
        <v>0</v>
      </c>
    </row>
    <row r="8" spans="1:6" ht="25.5" x14ac:dyDescent="0.25">
      <c r="A8" s="58" t="s">
        <v>34</v>
      </c>
      <c r="B8" s="34" t="s">
        <v>260</v>
      </c>
      <c r="C8" s="30">
        <v>1</v>
      </c>
      <c r="D8" s="26" t="s">
        <v>18</v>
      </c>
      <c r="E8" s="27"/>
      <c r="F8" s="32">
        <f t="shared" si="0"/>
        <v>0</v>
      </c>
    </row>
    <row r="9" spans="1:6" x14ac:dyDescent="0.25">
      <c r="A9" s="58"/>
      <c r="B9" s="34"/>
      <c r="C9" s="30"/>
      <c r="D9" s="26"/>
      <c r="E9" s="27"/>
      <c r="F9" s="32"/>
    </row>
    <row r="10" spans="1:6" x14ac:dyDescent="0.25">
      <c r="A10" s="58"/>
      <c r="B10" s="34"/>
      <c r="C10" s="30"/>
      <c r="D10" s="26"/>
      <c r="E10" s="27"/>
      <c r="F10" s="32"/>
    </row>
    <row r="11" spans="1:6" x14ac:dyDescent="0.25">
      <c r="A11" s="58"/>
      <c r="B11" s="13"/>
      <c r="C11" s="14"/>
      <c r="D11" s="15"/>
      <c r="E11" s="16"/>
      <c r="F11" s="32" t="str">
        <f t="shared" ref="F11:F56" si="1">IF(E11="","",C11*E11)</f>
        <v/>
      </c>
    </row>
    <row r="12" spans="1:6" x14ac:dyDescent="0.25">
      <c r="A12" s="58"/>
      <c r="B12" s="13"/>
      <c r="C12" s="14"/>
      <c r="D12" s="15"/>
      <c r="E12" s="16"/>
      <c r="F12" s="32" t="str">
        <f t="shared" si="1"/>
        <v/>
      </c>
    </row>
    <row r="13" spans="1:6" x14ac:dyDescent="0.25">
      <c r="A13" s="58"/>
      <c r="B13" s="13"/>
      <c r="C13" s="14"/>
      <c r="D13" s="15"/>
      <c r="E13" s="16"/>
      <c r="F13" s="32" t="str">
        <f t="shared" si="1"/>
        <v/>
      </c>
    </row>
    <row r="14" spans="1:6" x14ac:dyDescent="0.25">
      <c r="A14" s="58"/>
      <c r="B14" s="13"/>
      <c r="C14" s="14"/>
      <c r="D14" s="15"/>
      <c r="E14" s="16"/>
      <c r="F14" s="32" t="str">
        <f t="shared" si="1"/>
        <v/>
      </c>
    </row>
    <row r="15" spans="1:6" x14ac:dyDescent="0.25">
      <c r="A15" s="58"/>
      <c r="B15" s="13"/>
      <c r="C15" s="14"/>
      <c r="D15" s="15"/>
      <c r="E15" s="16"/>
      <c r="F15" s="32" t="str">
        <f t="shared" si="1"/>
        <v/>
      </c>
    </row>
    <row r="16" spans="1:6" x14ac:dyDescent="0.25">
      <c r="A16" s="58"/>
      <c r="B16" s="13"/>
      <c r="C16" s="14"/>
      <c r="D16" s="15"/>
      <c r="E16" s="16"/>
      <c r="F16" s="32" t="str">
        <f t="shared" si="1"/>
        <v/>
      </c>
    </row>
    <row r="17" spans="1:6" x14ac:dyDescent="0.25">
      <c r="A17" s="58"/>
      <c r="B17" s="13"/>
      <c r="C17" s="14"/>
      <c r="D17" s="15"/>
      <c r="E17" s="16"/>
      <c r="F17" s="32" t="str">
        <f t="shared" si="1"/>
        <v/>
      </c>
    </row>
    <row r="18" spans="1:6" x14ac:dyDescent="0.25">
      <c r="A18" s="58"/>
      <c r="B18" s="13"/>
      <c r="C18" s="14"/>
      <c r="D18" s="15"/>
      <c r="E18" s="16"/>
      <c r="F18" s="32" t="str">
        <f t="shared" si="1"/>
        <v/>
      </c>
    </row>
    <row r="19" spans="1:6" x14ac:dyDescent="0.25">
      <c r="A19" s="58"/>
      <c r="B19" s="13"/>
      <c r="C19" s="14"/>
      <c r="D19" s="15"/>
      <c r="E19" s="16"/>
      <c r="F19" s="32" t="str">
        <f t="shared" si="1"/>
        <v/>
      </c>
    </row>
    <row r="20" spans="1:6" x14ac:dyDescent="0.25">
      <c r="A20" s="58"/>
      <c r="B20" s="13"/>
      <c r="C20" s="14"/>
      <c r="D20" s="15"/>
      <c r="E20" s="16"/>
      <c r="F20" s="32" t="str">
        <f t="shared" si="1"/>
        <v/>
      </c>
    </row>
    <row r="21" spans="1:6" x14ac:dyDescent="0.25">
      <c r="A21" s="58"/>
      <c r="B21" s="13"/>
      <c r="C21" s="14"/>
      <c r="D21" s="15"/>
      <c r="E21" s="16"/>
      <c r="F21" s="32" t="str">
        <f t="shared" si="1"/>
        <v/>
      </c>
    </row>
    <row r="22" spans="1:6" x14ac:dyDescent="0.25">
      <c r="A22" s="58"/>
      <c r="B22" s="13"/>
      <c r="C22" s="14"/>
      <c r="D22" s="15"/>
      <c r="E22" s="16"/>
      <c r="F22" s="32" t="str">
        <f t="shared" si="1"/>
        <v/>
      </c>
    </row>
    <row r="23" spans="1:6" x14ac:dyDescent="0.25">
      <c r="A23" s="58"/>
      <c r="B23" s="13"/>
      <c r="C23" s="14"/>
      <c r="D23" s="15"/>
      <c r="E23" s="16"/>
      <c r="F23" s="32" t="str">
        <f t="shared" si="1"/>
        <v/>
      </c>
    </row>
    <row r="24" spans="1:6" x14ac:dyDescent="0.25">
      <c r="A24" s="58"/>
      <c r="B24" s="13"/>
      <c r="C24" s="14"/>
      <c r="D24" s="15"/>
      <c r="E24" s="16"/>
      <c r="F24" s="32" t="str">
        <f t="shared" si="1"/>
        <v/>
      </c>
    </row>
    <row r="25" spans="1:6" x14ac:dyDescent="0.25">
      <c r="A25" s="58"/>
      <c r="B25" s="13"/>
      <c r="C25" s="14"/>
      <c r="D25" s="15"/>
      <c r="E25" s="16"/>
      <c r="F25" s="32" t="str">
        <f t="shared" si="1"/>
        <v/>
      </c>
    </row>
    <row r="26" spans="1:6" x14ac:dyDescent="0.25">
      <c r="A26" s="58"/>
      <c r="B26" s="13"/>
      <c r="C26" s="14"/>
      <c r="D26" s="15"/>
      <c r="E26" s="16"/>
      <c r="F26" s="32" t="str">
        <f t="shared" si="1"/>
        <v/>
      </c>
    </row>
    <row r="27" spans="1:6" x14ac:dyDescent="0.25">
      <c r="A27" s="58"/>
      <c r="B27" s="13"/>
      <c r="C27" s="14"/>
      <c r="D27" s="15"/>
      <c r="E27" s="16"/>
      <c r="F27" s="32" t="str">
        <f t="shared" si="1"/>
        <v/>
      </c>
    </row>
    <row r="28" spans="1:6" x14ac:dyDescent="0.25">
      <c r="A28" s="58"/>
      <c r="B28" s="13"/>
      <c r="C28" s="14"/>
      <c r="D28" s="15"/>
      <c r="E28" s="16"/>
      <c r="F28" s="32" t="str">
        <f t="shared" si="1"/>
        <v/>
      </c>
    </row>
    <row r="29" spans="1:6" x14ac:dyDescent="0.25">
      <c r="A29" s="58"/>
      <c r="B29" s="13"/>
      <c r="C29" s="14"/>
      <c r="D29" s="15"/>
      <c r="E29" s="16"/>
      <c r="F29" s="32" t="str">
        <f t="shared" si="1"/>
        <v/>
      </c>
    </row>
    <row r="30" spans="1:6" x14ac:dyDescent="0.25">
      <c r="A30" s="58"/>
      <c r="B30" s="13"/>
      <c r="C30" s="14"/>
      <c r="D30" s="15"/>
      <c r="E30" s="16"/>
      <c r="F30" s="32" t="str">
        <f t="shared" si="1"/>
        <v/>
      </c>
    </row>
    <row r="31" spans="1:6" x14ac:dyDescent="0.25">
      <c r="A31" s="58"/>
      <c r="B31" s="13"/>
      <c r="C31" s="14"/>
      <c r="D31" s="15"/>
      <c r="E31" s="16"/>
      <c r="F31" s="32" t="str">
        <f t="shared" si="1"/>
        <v/>
      </c>
    </row>
    <row r="32" spans="1:6" x14ac:dyDescent="0.25">
      <c r="A32" s="58"/>
      <c r="B32" s="13"/>
      <c r="C32" s="14"/>
      <c r="D32" s="15"/>
      <c r="E32" s="16"/>
      <c r="F32" s="32" t="str">
        <f t="shared" si="1"/>
        <v/>
      </c>
    </row>
    <row r="33" spans="1:6" x14ac:dyDescent="0.25">
      <c r="A33" s="58"/>
      <c r="B33" s="13"/>
      <c r="C33" s="14"/>
      <c r="D33" s="15"/>
      <c r="E33" s="16"/>
      <c r="F33" s="32" t="str">
        <f t="shared" si="1"/>
        <v/>
      </c>
    </row>
    <row r="34" spans="1:6" x14ac:dyDescent="0.25">
      <c r="A34" s="58"/>
      <c r="B34" s="13"/>
      <c r="C34" s="14"/>
      <c r="D34" s="15"/>
      <c r="E34" s="16"/>
      <c r="F34" s="32" t="str">
        <f t="shared" si="1"/>
        <v/>
      </c>
    </row>
    <row r="35" spans="1:6" x14ac:dyDescent="0.25">
      <c r="A35" s="58"/>
      <c r="B35" s="13"/>
      <c r="C35" s="14"/>
      <c r="D35" s="15"/>
      <c r="E35" s="16"/>
      <c r="F35" s="32" t="str">
        <f t="shared" si="1"/>
        <v/>
      </c>
    </row>
    <row r="36" spans="1:6" x14ac:dyDescent="0.25">
      <c r="A36" s="58"/>
      <c r="B36" s="13"/>
      <c r="C36" s="14"/>
      <c r="D36" s="15"/>
      <c r="E36" s="16"/>
      <c r="F36" s="32" t="str">
        <f t="shared" si="1"/>
        <v/>
      </c>
    </row>
    <row r="37" spans="1:6" x14ac:dyDescent="0.25">
      <c r="A37" s="58"/>
      <c r="B37" s="13"/>
      <c r="C37" s="14"/>
      <c r="D37" s="15"/>
      <c r="E37" s="16"/>
      <c r="F37" s="32" t="str">
        <f t="shared" si="1"/>
        <v/>
      </c>
    </row>
    <row r="38" spans="1:6" x14ac:dyDescent="0.25">
      <c r="A38" s="58"/>
      <c r="B38" s="13"/>
      <c r="C38" s="14"/>
      <c r="D38" s="15"/>
      <c r="E38" s="16"/>
      <c r="F38" s="32" t="str">
        <f t="shared" si="1"/>
        <v/>
      </c>
    </row>
    <row r="39" spans="1:6" x14ac:dyDescent="0.25">
      <c r="A39" s="58"/>
      <c r="B39" s="13"/>
      <c r="C39" s="14"/>
      <c r="D39" s="15"/>
      <c r="E39" s="16"/>
      <c r="F39" s="32" t="str">
        <f t="shared" si="1"/>
        <v/>
      </c>
    </row>
    <row r="40" spans="1:6" x14ac:dyDescent="0.25">
      <c r="A40" s="58"/>
      <c r="B40" s="13"/>
      <c r="C40" s="14"/>
      <c r="D40" s="15"/>
      <c r="E40" s="16"/>
      <c r="F40" s="32" t="str">
        <f t="shared" si="1"/>
        <v/>
      </c>
    </row>
    <row r="41" spans="1:6" x14ac:dyDescent="0.25">
      <c r="A41" s="58"/>
      <c r="B41" s="13"/>
      <c r="C41" s="14"/>
      <c r="D41" s="15"/>
      <c r="E41" s="16"/>
      <c r="F41" s="32" t="str">
        <f t="shared" si="1"/>
        <v/>
      </c>
    </row>
    <row r="42" spans="1:6" x14ac:dyDescent="0.25">
      <c r="A42" s="58"/>
      <c r="B42" s="13"/>
      <c r="C42" s="14"/>
      <c r="D42" s="15"/>
      <c r="E42" s="16"/>
      <c r="F42" s="32" t="str">
        <f t="shared" si="1"/>
        <v/>
      </c>
    </row>
    <row r="43" spans="1:6" x14ac:dyDescent="0.25">
      <c r="A43" s="58"/>
      <c r="B43" s="13"/>
      <c r="C43" s="14"/>
      <c r="D43" s="15"/>
      <c r="E43" s="16"/>
      <c r="F43" s="32" t="str">
        <f t="shared" si="1"/>
        <v/>
      </c>
    </row>
    <row r="44" spans="1:6" x14ac:dyDescent="0.25">
      <c r="A44" s="58"/>
      <c r="B44" s="13"/>
      <c r="C44" s="14"/>
      <c r="D44" s="15"/>
      <c r="E44" s="16"/>
      <c r="F44" s="32" t="str">
        <f t="shared" si="1"/>
        <v/>
      </c>
    </row>
    <row r="45" spans="1:6" x14ac:dyDescent="0.25">
      <c r="A45" s="58"/>
      <c r="B45" s="13"/>
      <c r="C45" s="14"/>
      <c r="D45" s="15"/>
      <c r="E45" s="16"/>
      <c r="F45" s="32" t="str">
        <f t="shared" si="1"/>
        <v/>
      </c>
    </row>
    <row r="46" spans="1:6" x14ac:dyDescent="0.25">
      <c r="A46" s="58"/>
      <c r="B46" s="13"/>
      <c r="C46" s="14"/>
      <c r="D46" s="15"/>
      <c r="E46" s="16"/>
      <c r="F46" s="32" t="str">
        <f t="shared" si="1"/>
        <v/>
      </c>
    </row>
    <row r="47" spans="1:6" x14ac:dyDescent="0.25">
      <c r="A47" s="58"/>
      <c r="B47" s="13"/>
      <c r="C47" s="14"/>
      <c r="D47" s="15"/>
      <c r="E47" s="16"/>
      <c r="F47" s="32" t="str">
        <f t="shared" si="1"/>
        <v/>
      </c>
    </row>
    <row r="48" spans="1:6" x14ac:dyDescent="0.25">
      <c r="A48" s="58"/>
      <c r="B48" s="13"/>
      <c r="C48" s="14"/>
      <c r="D48" s="15"/>
      <c r="E48" s="16"/>
      <c r="F48" s="32" t="str">
        <f t="shared" si="1"/>
        <v/>
      </c>
    </row>
    <row r="49" spans="1:8" x14ac:dyDescent="0.25">
      <c r="A49" s="58"/>
      <c r="B49" s="13"/>
      <c r="C49" s="14"/>
      <c r="D49" s="15"/>
      <c r="E49" s="16"/>
      <c r="F49" s="32" t="str">
        <f t="shared" si="1"/>
        <v/>
      </c>
    </row>
    <row r="50" spans="1:8" x14ac:dyDescent="0.25">
      <c r="A50" s="24"/>
      <c r="B50" s="34"/>
      <c r="C50" s="25"/>
      <c r="D50" s="26"/>
      <c r="E50" s="27"/>
      <c r="F50" s="32" t="str">
        <f t="shared" si="1"/>
        <v/>
      </c>
    </row>
    <row r="51" spans="1:8" x14ac:dyDescent="0.25">
      <c r="A51" s="24"/>
      <c r="B51" s="34"/>
      <c r="C51" s="25"/>
      <c r="D51" s="26"/>
      <c r="E51" s="27"/>
      <c r="F51" s="32" t="str">
        <f t="shared" si="1"/>
        <v/>
      </c>
      <c r="G51" s="202"/>
      <c r="H51" s="115"/>
    </row>
    <row r="52" spans="1:8" x14ac:dyDescent="0.25">
      <c r="A52" s="33"/>
      <c r="B52" s="34"/>
      <c r="C52" s="35"/>
      <c r="D52" s="26"/>
      <c r="E52" s="36"/>
      <c r="F52" s="32" t="str">
        <f t="shared" si="1"/>
        <v/>
      </c>
    </row>
    <row r="53" spans="1:8" x14ac:dyDescent="0.25">
      <c r="A53" s="58"/>
      <c r="B53" s="13"/>
      <c r="C53" s="14"/>
      <c r="D53" s="15"/>
      <c r="E53" s="16"/>
      <c r="F53" s="32" t="str">
        <f t="shared" si="1"/>
        <v/>
      </c>
    </row>
    <row r="54" spans="1:8" x14ac:dyDescent="0.25">
      <c r="A54" s="24"/>
      <c r="B54" s="34"/>
      <c r="C54" s="25"/>
      <c r="D54" s="26"/>
      <c r="E54" s="27"/>
      <c r="F54" s="32" t="str">
        <f t="shared" si="1"/>
        <v/>
      </c>
    </row>
    <row r="55" spans="1:8" x14ac:dyDescent="0.25">
      <c r="A55" s="24"/>
      <c r="B55" s="34"/>
      <c r="C55" s="25"/>
      <c r="D55" s="26"/>
      <c r="E55" s="27"/>
      <c r="F55" s="32" t="str">
        <f t="shared" si="1"/>
        <v/>
      </c>
    </row>
    <row r="56" spans="1:8" x14ac:dyDescent="0.25">
      <c r="A56" s="24"/>
      <c r="B56" s="34"/>
      <c r="C56" s="25"/>
      <c r="D56" s="26"/>
      <c r="E56" s="27"/>
      <c r="F56" s="32" t="str">
        <f t="shared" si="1"/>
        <v/>
      </c>
    </row>
    <row r="57" spans="1:8" ht="12.2" customHeight="1" x14ac:dyDescent="0.25">
      <c r="A57" s="59"/>
      <c r="B57" s="2"/>
      <c r="C57" s="42"/>
      <c r="D57" s="26"/>
      <c r="E57" s="27"/>
      <c r="F57" s="32"/>
    </row>
    <row r="58" spans="1:8" x14ac:dyDescent="0.25">
      <c r="A58" s="136"/>
      <c r="B58" s="137"/>
      <c r="C58" s="137"/>
      <c r="D58" s="137"/>
      <c r="E58" s="137"/>
      <c r="F58" s="138" t="s">
        <v>232</v>
      </c>
    </row>
  </sheetData>
  <mergeCells count="1">
    <mergeCell ref="B2:E2"/>
  </mergeCells>
  <pageMargins left="0.7" right="0.7" top="0.75" bottom="0.75" header="0.3" footer="0.3"/>
  <pageSetup paperSize="9" scale="85" orientation="portrait" r:id="rId1"/>
  <headerFooter>
    <oddHeader>&amp;L&amp;A</oddHeader>
    <oddFooter>&amp;R&amp;P of &amp;N</odd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H58"/>
  <sheetViews>
    <sheetView view="pageBreakPreview" zoomScaleNormal="100" zoomScaleSheetLayoutView="100" workbookViewId="0">
      <selection activeCell="E24" sqref="E24"/>
    </sheetView>
  </sheetViews>
  <sheetFormatPr defaultRowHeight="15" x14ac:dyDescent="0.25"/>
  <cols>
    <col min="1" max="1" width="5.42578125" bestFit="1" customWidth="1"/>
    <col min="2" max="2" width="42.7109375" customWidth="1"/>
    <col min="3" max="3" width="9.140625" customWidth="1"/>
    <col min="4" max="4" width="6.28515625" customWidth="1"/>
    <col min="5" max="5" width="10.85546875" customWidth="1"/>
    <col min="6" max="6" width="17.42578125" customWidth="1"/>
  </cols>
  <sheetData>
    <row r="1" spans="1:6" x14ac:dyDescent="0.25">
      <c r="A1" s="5" t="s">
        <v>6</v>
      </c>
      <c r="B1" s="6" t="s">
        <v>7</v>
      </c>
      <c r="C1" s="7" t="s">
        <v>8</v>
      </c>
      <c r="D1" s="8" t="s">
        <v>9</v>
      </c>
      <c r="E1" s="6" t="s">
        <v>108</v>
      </c>
      <c r="F1" s="9" t="s">
        <v>10</v>
      </c>
    </row>
    <row r="2" spans="1:6" ht="15.75" thickBot="1" x14ac:dyDescent="0.3">
      <c r="A2" s="10">
        <v>14</v>
      </c>
      <c r="B2" s="278" t="s">
        <v>234</v>
      </c>
      <c r="C2" s="279"/>
      <c r="D2" s="279"/>
      <c r="E2" s="279"/>
      <c r="F2" s="11"/>
    </row>
    <row r="3" spans="1:6" ht="15.75" thickTop="1" x14ac:dyDescent="0.25">
      <c r="A3" s="156"/>
      <c r="B3" s="157"/>
      <c r="C3" s="158"/>
      <c r="D3" s="159"/>
      <c r="E3" s="160"/>
      <c r="F3" s="161"/>
    </row>
    <row r="4" spans="1:6" x14ac:dyDescent="0.25">
      <c r="A4" s="58">
        <v>1</v>
      </c>
      <c r="B4" s="13" t="s">
        <v>234</v>
      </c>
      <c r="C4" s="14"/>
      <c r="D4" s="15"/>
      <c r="E4" s="16"/>
      <c r="F4" s="32" t="str">
        <f t="shared" ref="F4:F56" si="0">IF(E4="","",C4*E4)</f>
        <v/>
      </c>
    </row>
    <row r="5" spans="1:6" x14ac:dyDescent="0.25">
      <c r="A5" s="58"/>
      <c r="B5" s="13"/>
      <c r="C5" s="14"/>
      <c r="D5" s="15"/>
      <c r="E5" s="16"/>
      <c r="F5" s="32" t="str">
        <f t="shared" si="0"/>
        <v/>
      </c>
    </row>
    <row r="6" spans="1:6" x14ac:dyDescent="0.25">
      <c r="A6" s="58"/>
      <c r="B6" s="13"/>
      <c r="C6" s="14"/>
      <c r="D6" s="15"/>
      <c r="E6" s="16"/>
      <c r="F6" s="32" t="str">
        <f t="shared" si="0"/>
        <v/>
      </c>
    </row>
    <row r="7" spans="1:6" x14ac:dyDescent="0.25">
      <c r="A7" s="58"/>
      <c r="B7" s="13"/>
      <c r="C7" s="14"/>
      <c r="D7" s="15"/>
      <c r="E7" s="16"/>
      <c r="F7" s="32" t="str">
        <f t="shared" si="0"/>
        <v/>
      </c>
    </row>
    <row r="8" spans="1:6" x14ac:dyDescent="0.25">
      <c r="A8" s="58"/>
      <c r="B8" s="13"/>
      <c r="C8" s="14"/>
      <c r="D8" s="15"/>
      <c r="E8" s="16"/>
      <c r="F8" s="32" t="str">
        <f t="shared" si="0"/>
        <v/>
      </c>
    </row>
    <row r="9" spans="1:6" x14ac:dyDescent="0.25">
      <c r="A9" s="58"/>
      <c r="B9" s="13"/>
      <c r="C9" s="14"/>
      <c r="D9" s="15"/>
      <c r="E9" s="16"/>
      <c r="F9" s="32" t="str">
        <f t="shared" si="0"/>
        <v/>
      </c>
    </row>
    <row r="10" spans="1:6" x14ac:dyDescent="0.25">
      <c r="A10" s="58"/>
      <c r="B10" s="13"/>
      <c r="C10" s="14"/>
      <c r="D10" s="15"/>
      <c r="E10" s="16"/>
      <c r="F10" s="32" t="str">
        <f t="shared" si="0"/>
        <v/>
      </c>
    </row>
    <row r="11" spans="1:6" x14ac:dyDescent="0.25">
      <c r="A11" s="58"/>
      <c r="B11" s="13"/>
      <c r="C11" s="14"/>
      <c r="D11" s="15"/>
      <c r="E11" s="16"/>
      <c r="F11" s="32" t="str">
        <f t="shared" si="0"/>
        <v/>
      </c>
    </row>
    <row r="12" spans="1:6" x14ac:dyDescent="0.25">
      <c r="A12" s="58"/>
      <c r="B12" s="13"/>
      <c r="C12" s="14"/>
      <c r="D12" s="15"/>
      <c r="E12" s="16"/>
      <c r="F12" s="32" t="str">
        <f t="shared" si="0"/>
        <v/>
      </c>
    </row>
    <row r="13" spans="1:6" x14ac:dyDescent="0.25">
      <c r="A13" s="58"/>
      <c r="B13" s="13"/>
      <c r="C13" s="14"/>
      <c r="D13" s="15"/>
      <c r="E13" s="16"/>
      <c r="F13" s="32" t="str">
        <f t="shared" si="0"/>
        <v/>
      </c>
    </row>
    <row r="14" spans="1:6" x14ac:dyDescent="0.25">
      <c r="A14" s="58"/>
      <c r="B14" s="13"/>
      <c r="C14" s="14"/>
      <c r="D14" s="15"/>
      <c r="E14" s="16"/>
      <c r="F14" s="32" t="str">
        <f t="shared" si="0"/>
        <v/>
      </c>
    </row>
    <row r="15" spans="1:6" x14ac:dyDescent="0.25">
      <c r="A15" s="58"/>
      <c r="B15" s="13"/>
      <c r="C15" s="14"/>
      <c r="D15" s="15"/>
      <c r="E15" s="16"/>
      <c r="F15" s="32" t="str">
        <f t="shared" si="0"/>
        <v/>
      </c>
    </row>
    <row r="16" spans="1:6" x14ac:dyDescent="0.25">
      <c r="A16" s="58"/>
      <c r="B16" s="13"/>
      <c r="C16" s="14"/>
      <c r="D16" s="15"/>
      <c r="E16" s="16"/>
      <c r="F16" s="32" t="str">
        <f t="shared" si="0"/>
        <v/>
      </c>
    </row>
    <row r="17" spans="1:6" x14ac:dyDescent="0.25">
      <c r="A17" s="58"/>
      <c r="B17" s="13"/>
      <c r="C17" s="14"/>
      <c r="D17" s="15"/>
      <c r="E17" s="16"/>
      <c r="F17" s="32" t="str">
        <f t="shared" si="0"/>
        <v/>
      </c>
    </row>
    <row r="18" spans="1:6" x14ac:dyDescent="0.25">
      <c r="A18" s="58"/>
      <c r="B18" s="13"/>
      <c r="C18" s="14"/>
      <c r="D18" s="15"/>
      <c r="E18" s="16"/>
      <c r="F18" s="32" t="str">
        <f t="shared" si="0"/>
        <v/>
      </c>
    </row>
    <row r="19" spans="1:6" x14ac:dyDescent="0.25">
      <c r="A19" s="58"/>
      <c r="B19" s="13"/>
      <c r="C19" s="14"/>
      <c r="D19" s="15"/>
      <c r="E19" s="16"/>
      <c r="F19" s="32" t="str">
        <f t="shared" si="0"/>
        <v/>
      </c>
    </row>
    <row r="20" spans="1:6" x14ac:dyDescent="0.25">
      <c r="A20" s="58"/>
      <c r="B20" s="13"/>
      <c r="C20" s="14"/>
      <c r="D20" s="15"/>
      <c r="E20" s="16"/>
      <c r="F20" s="32" t="str">
        <f t="shared" si="0"/>
        <v/>
      </c>
    </row>
    <row r="21" spans="1:6" x14ac:dyDescent="0.25">
      <c r="A21" s="58"/>
      <c r="B21" s="13"/>
      <c r="C21" s="14"/>
      <c r="D21" s="15"/>
      <c r="E21" s="16"/>
      <c r="F21" s="32" t="str">
        <f t="shared" si="0"/>
        <v/>
      </c>
    </row>
    <row r="22" spans="1:6" x14ac:dyDescent="0.25">
      <c r="A22" s="58"/>
      <c r="B22" s="13"/>
      <c r="C22" s="14"/>
      <c r="D22" s="15"/>
      <c r="E22" s="16"/>
      <c r="F22" s="32" t="str">
        <f t="shared" si="0"/>
        <v/>
      </c>
    </row>
    <row r="23" spans="1:6" x14ac:dyDescent="0.25">
      <c r="A23" s="58"/>
      <c r="B23" s="13"/>
      <c r="C23" s="14"/>
      <c r="D23" s="15"/>
      <c r="E23" s="16"/>
      <c r="F23" s="32" t="str">
        <f t="shared" si="0"/>
        <v/>
      </c>
    </row>
    <row r="24" spans="1:6" x14ac:dyDescent="0.25">
      <c r="A24" s="58"/>
      <c r="B24" s="13"/>
      <c r="C24" s="14"/>
      <c r="D24" s="15"/>
      <c r="E24" s="16"/>
      <c r="F24" s="32" t="str">
        <f t="shared" si="0"/>
        <v/>
      </c>
    </row>
    <row r="25" spans="1:6" x14ac:dyDescent="0.25">
      <c r="A25" s="58"/>
      <c r="B25" s="13"/>
      <c r="C25" s="14"/>
      <c r="D25" s="15"/>
      <c r="E25" s="16"/>
      <c r="F25" s="32" t="str">
        <f t="shared" si="0"/>
        <v/>
      </c>
    </row>
    <row r="26" spans="1:6" x14ac:dyDescent="0.25">
      <c r="A26" s="58"/>
      <c r="B26" s="13"/>
      <c r="C26" s="14"/>
      <c r="D26" s="15"/>
      <c r="E26" s="16"/>
      <c r="F26" s="32" t="str">
        <f t="shared" si="0"/>
        <v/>
      </c>
    </row>
    <row r="27" spans="1:6" x14ac:dyDescent="0.25">
      <c r="A27" s="58"/>
      <c r="B27" s="13"/>
      <c r="C27" s="14"/>
      <c r="D27" s="15"/>
      <c r="E27" s="16"/>
      <c r="F27" s="32" t="str">
        <f t="shared" si="0"/>
        <v/>
      </c>
    </row>
    <row r="28" spans="1:6" x14ac:dyDescent="0.25">
      <c r="A28" s="58"/>
      <c r="B28" s="13"/>
      <c r="C28" s="14"/>
      <c r="D28" s="15"/>
      <c r="E28" s="16"/>
      <c r="F28" s="32" t="str">
        <f t="shared" si="0"/>
        <v/>
      </c>
    </row>
    <row r="29" spans="1:6" x14ac:dyDescent="0.25">
      <c r="A29" s="58"/>
      <c r="B29" s="13"/>
      <c r="C29" s="14"/>
      <c r="D29" s="15"/>
      <c r="E29" s="16"/>
      <c r="F29" s="32" t="str">
        <f t="shared" si="0"/>
        <v/>
      </c>
    </row>
    <row r="30" spans="1:6" x14ac:dyDescent="0.25">
      <c r="A30" s="58"/>
      <c r="B30" s="13"/>
      <c r="C30" s="14"/>
      <c r="D30" s="15"/>
      <c r="E30" s="16"/>
      <c r="F30" s="32" t="str">
        <f t="shared" si="0"/>
        <v/>
      </c>
    </row>
    <row r="31" spans="1:6" x14ac:dyDescent="0.25">
      <c r="A31" s="58"/>
      <c r="B31" s="13"/>
      <c r="C31" s="14"/>
      <c r="D31" s="15"/>
      <c r="E31" s="16"/>
      <c r="F31" s="32" t="str">
        <f t="shared" si="0"/>
        <v/>
      </c>
    </row>
    <row r="32" spans="1:6" x14ac:dyDescent="0.25">
      <c r="A32" s="58"/>
      <c r="B32" s="13"/>
      <c r="C32" s="14"/>
      <c r="D32" s="15"/>
      <c r="E32" s="16"/>
      <c r="F32" s="32" t="str">
        <f t="shared" si="0"/>
        <v/>
      </c>
    </row>
    <row r="33" spans="1:6" x14ac:dyDescent="0.25">
      <c r="A33" s="58"/>
      <c r="B33" s="13"/>
      <c r="C33" s="14"/>
      <c r="D33" s="15"/>
      <c r="E33" s="16"/>
      <c r="F33" s="32" t="str">
        <f t="shared" si="0"/>
        <v/>
      </c>
    </row>
    <row r="34" spans="1:6" x14ac:dyDescent="0.25">
      <c r="A34" s="58"/>
      <c r="B34" s="13"/>
      <c r="C34" s="14"/>
      <c r="D34" s="15"/>
      <c r="E34" s="16"/>
      <c r="F34" s="32" t="str">
        <f t="shared" si="0"/>
        <v/>
      </c>
    </row>
    <row r="35" spans="1:6" x14ac:dyDescent="0.25">
      <c r="A35" s="58"/>
      <c r="B35" s="13"/>
      <c r="C35" s="14"/>
      <c r="D35" s="15"/>
      <c r="E35" s="16"/>
      <c r="F35" s="32" t="str">
        <f t="shared" si="0"/>
        <v/>
      </c>
    </row>
    <row r="36" spans="1:6" x14ac:dyDescent="0.25">
      <c r="A36" s="58"/>
      <c r="B36" s="13"/>
      <c r="C36" s="14"/>
      <c r="D36" s="15"/>
      <c r="E36" s="16"/>
      <c r="F36" s="32" t="str">
        <f t="shared" si="0"/>
        <v/>
      </c>
    </row>
    <row r="37" spans="1:6" x14ac:dyDescent="0.25">
      <c r="A37" s="58"/>
      <c r="B37" s="13"/>
      <c r="C37" s="14"/>
      <c r="D37" s="15"/>
      <c r="E37" s="16"/>
      <c r="F37" s="32" t="str">
        <f t="shared" si="0"/>
        <v/>
      </c>
    </row>
    <row r="38" spans="1:6" x14ac:dyDescent="0.25">
      <c r="A38" s="58"/>
      <c r="B38" s="13"/>
      <c r="C38" s="14"/>
      <c r="D38" s="15"/>
      <c r="E38" s="16"/>
      <c r="F38" s="32" t="str">
        <f t="shared" si="0"/>
        <v/>
      </c>
    </row>
    <row r="39" spans="1:6" x14ac:dyDescent="0.25">
      <c r="A39" s="58"/>
      <c r="B39" s="13"/>
      <c r="C39" s="14"/>
      <c r="D39" s="15"/>
      <c r="E39" s="16"/>
      <c r="F39" s="32" t="str">
        <f t="shared" si="0"/>
        <v/>
      </c>
    </row>
    <row r="40" spans="1:6" x14ac:dyDescent="0.25">
      <c r="A40" s="58"/>
      <c r="B40" s="13"/>
      <c r="C40" s="14"/>
      <c r="D40" s="15"/>
      <c r="E40" s="16"/>
      <c r="F40" s="32" t="str">
        <f t="shared" si="0"/>
        <v/>
      </c>
    </row>
    <row r="41" spans="1:6" x14ac:dyDescent="0.25">
      <c r="A41" s="58"/>
      <c r="B41" s="13"/>
      <c r="C41" s="14"/>
      <c r="D41" s="15"/>
      <c r="E41" s="16"/>
      <c r="F41" s="32" t="str">
        <f t="shared" si="0"/>
        <v/>
      </c>
    </row>
    <row r="42" spans="1:6" x14ac:dyDescent="0.25">
      <c r="A42" s="58"/>
      <c r="B42" s="13"/>
      <c r="C42" s="14"/>
      <c r="D42" s="15"/>
      <c r="E42" s="16"/>
      <c r="F42" s="32" t="str">
        <f t="shared" si="0"/>
        <v/>
      </c>
    </row>
    <row r="43" spans="1:6" x14ac:dyDescent="0.25">
      <c r="A43" s="58"/>
      <c r="B43" s="13"/>
      <c r="C43" s="14"/>
      <c r="D43" s="15"/>
      <c r="E43" s="16"/>
      <c r="F43" s="32" t="str">
        <f t="shared" si="0"/>
        <v/>
      </c>
    </row>
    <row r="44" spans="1:6" x14ac:dyDescent="0.25">
      <c r="A44" s="58"/>
      <c r="B44" s="13"/>
      <c r="C44" s="14"/>
      <c r="D44" s="15"/>
      <c r="E44" s="16"/>
      <c r="F44" s="32" t="str">
        <f t="shared" si="0"/>
        <v/>
      </c>
    </row>
    <row r="45" spans="1:6" x14ac:dyDescent="0.25">
      <c r="A45" s="58"/>
      <c r="B45" s="13"/>
      <c r="C45" s="14"/>
      <c r="D45" s="15"/>
      <c r="E45" s="16"/>
      <c r="F45" s="32" t="str">
        <f t="shared" si="0"/>
        <v/>
      </c>
    </row>
    <row r="46" spans="1:6" x14ac:dyDescent="0.25">
      <c r="A46" s="58"/>
      <c r="B46" s="13"/>
      <c r="C46" s="14"/>
      <c r="D46" s="15"/>
      <c r="E46" s="16"/>
      <c r="F46" s="32" t="str">
        <f t="shared" si="0"/>
        <v/>
      </c>
    </row>
    <row r="47" spans="1:6" x14ac:dyDescent="0.25">
      <c r="A47" s="58"/>
      <c r="B47" s="13"/>
      <c r="C47" s="14"/>
      <c r="D47" s="15"/>
      <c r="E47" s="16"/>
      <c r="F47" s="32" t="str">
        <f t="shared" si="0"/>
        <v/>
      </c>
    </row>
    <row r="48" spans="1:6" x14ac:dyDescent="0.25">
      <c r="A48" s="58"/>
      <c r="B48" s="13"/>
      <c r="C48" s="14"/>
      <c r="D48" s="15"/>
      <c r="E48" s="16"/>
      <c r="F48" s="32" t="str">
        <f t="shared" si="0"/>
        <v/>
      </c>
    </row>
    <row r="49" spans="1:8" x14ac:dyDescent="0.25">
      <c r="A49" s="58"/>
      <c r="B49" s="13"/>
      <c r="C49" s="14"/>
      <c r="D49" s="15"/>
      <c r="E49" s="16"/>
      <c r="F49" s="32" t="str">
        <f t="shared" si="0"/>
        <v/>
      </c>
    </row>
    <row r="50" spans="1:8" x14ac:dyDescent="0.25">
      <c r="A50" s="24"/>
      <c r="B50" s="34"/>
      <c r="C50" s="25"/>
      <c r="D50" s="26"/>
      <c r="E50" s="27"/>
      <c r="F50" s="32" t="str">
        <f t="shared" si="0"/>
        <v/>
      </c>
    </row>
    <row r="51" spans="1:8" x14ac:dyDescent="0.25">
      <c r="A51" s="24"/>
      <c r="B51" s="34"/>
      <c r="C51" s="25"/>
      <c r="D51" s="26"/>
      <c r="E51" s="27"/>
      <c r="F51" s="32" t="str">
        <f t="shared" si="0"/>
        <v/>
      </c>
      <c r="G51" s="202"/>
      <c r="H51" s="115"/>
    </row>
    <row r="52" spans="1:8" x14ac:dyDescent="0.25">
      <c r="A52" s="33"/>
      <c r="B52" s="34"/>
      <c r="C52" s="35"/>
      <c r="D52" s="26"/>
      <c r="E52" s="36"/>
      <c r="F52" s="32" t="str">
        <f t="shared" si="0"/>
        <v/>
      </c>
    </row>
    <row r="53" spans="1:8" x14ac:dyDescent="0.25">
      <c r="A53" s="58"/>
      <c r="B53" s="13"/>
      <c r="C53" s="14"/>
      <c r="D53" s="15"/>
      <c r="E53" s="16"/>
      <c r="F53" s="32" t="str">
        <f t="shared" si="0"/>
        <v/>
      </c>
    </row>
    <row r="54" spans="1:8" x14ac:dyDescent="0.25">
      <c r="A54" s="24"/>
      <c r="B54" s="34"/>
      <c r="C54" s="25"/>
      <c r="D54" s="26"/>
      <c r="E54" s="27"/>
      <c r="F54" s="32" t="str">
        <f t="shared" si="0"/>
        <v/>
      </c>
    </row>
    <row r="55" spans="1:8" x14ac:dyDescent="0.25">
      <c r="A55" s="24"/>
      <c r="B55" s="34"/>
      <c r="C55" s="25"/>
      <c r="D55" s="26"/>
      <c r="E55" s="27"/>
      <c r="F55" s="32" t="str">
        <f t="shared" si="0"/>
        <v/>
      </c>
    </row>
    <row r="56" spans="1:8" x14ac:dyDescent="0.25">
      <c r="A56" s="24"/>
      <c r="B56" s="34"/>
      <c r="C56" s="25"/>
      <c r="D56" s="26"/>
      <c r="E56" s="27"/>
      <c r="F56" s="32" t="str">
        <f t="shared" si="0"/>
        <v/>
      </c>
    </row>
    <row r="57" spans="1:8" ht="12.2" customHeight="1" x14ac:dyDescent="0.25">
      <c r="A57" s="59"/>
      <c r="B57" s="2"/>
      <c r="C57" s="42"/>
      <c r="D57" s="26"/>
      <c r="E57" s="27"/>
      <c r="F57" s="32"/>
    </row>
    <row r="58" spans="1:8" x14ac:dyDescent="0.25">
      <c r="A58" s="136"/>
      <c r="B58" s="137"/>
      <c r="C58" s="137"/>
      <c r="D58" s="137"/>
      <c r="E58" s="137"/>
      <c r="F58" s="138" t="s">
        <v>235</v>
      </c>
    </row>
  </sheetData>
  <mergeCells count="1">
    <mergeCell ref="B2:E2"/>
  </mergeCells>
  <pageMargins left="0.7" right="0.7" top="0.75" bottom="0.75" header="0.3" footer="0.3"/>
  <pageSetup paperSize="9" scale="85" orientation="portrait" r:id="rId1"/>
  <headerFooter>
    <oddHeader>&amp;L&amp;A</oddHeader>
    <oddFooter>&amp;R&amp;P of &amp;N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17</vt:i4>
      </vt:variant>
      <vt:variant>
        <vt:lpstr>Named Ranges</vt:lpstr>
      </vt:variant>
      <vt:variant>
        <vt:i4>24</vt:i4>
      </vt:variant>
    </vt:vector>
  </HeadingPairs>
  <TitlesOfParts>
    <vt:vector size="41" baseType="lpstr">
      <vt:lpstr>GRAND SUMMARY</vt:lpstr>
      <vt:lpstr>GENERAL SUMMARY </vt:lpstr>
      <vt:lpstr>BILL 1 DEMOLITION</vt:lpstr>
      <vt:lpstr>BILL 2 PRELIMINARIES</vt:lpstr>
      <vt:lpstr>BILL 3 WORKS BELOW GROUND</vt:lpstr>
      <vt:lpstr>BILL 4 CONCRETE WORKS</vt:lpstr>
      <vt:lpstr>BILL 5METAL AND CARPENTRY WORKS</vt:lpstr>
      <vt:lpstr>BILL 6 MASONRY AND PLASTERING</vt:lpstr>
      <vt:lpstr>Bill 7 DOORS AND WINDOWS</vt:lpstr>
      <vt:lpstr>Bill 8 PAINTING WORKS</vt:lpstr>
      <vt:lpstr>Bill 9 FLOOR FINISHES</vt:lpstr>
      <vt:lpstr>BILL 10 FDP</vt:lpstr>
      <vt:lpstr>BILL 11 HYDRAULICS AND DRAINAGE</vt:lpstr>
      <vt:lpstr>BILL 12 ELECTRICAL INSTALLATION</vt:lpstr>
      <vt:lpstr>BILL 13 MECHANICAL SYSTEMS</vt:lpstr>
      <vt:lpstr>BILL 14 Additions</vt:lpstr>
      <vt:lpstr>BILL 15 Omissions</vt:lpstr>
      <vt:lpstr>'BILL 1 DEMOLITION'!Print_Area</vt:lpstr>
      <vt:lpstr>'BILL 10 FDP'!Print_Area</vt:lpstr>
      <vt:lpstr>'BILL 11 HYDRAULICS AND DRAINAGE'!Print_Area</vt:lpstr>
      <vt:lpstr>'BILL 12 ELECTRICAL INSTALLATION'!Print_Area</vt:lpstr>
      <vt:lpstr>'BILL 13 MECHANICAL SYSTEMS'!Print_Area</vt:lpstr>
      <vt:lpstr>'BILL 14 Additions'!Print_Area</vt:lpstr>
      <vt:lpstr>'BILL 15 Omissions'!Print_Area</vt:lpstr>
      <vt:lpstr>'BILL 2 PRELIMINARIES'!Print_Area</vt:lpstr>
      <vt:lpstr>'BILL 3 WORKS BELOW GROUND'!Print_Area</vt:lpstr>
      <vt:lpstr>'BILL 4 CONCRETE WORKS'!Print_Area</vt:lpstr>
      <vt:lpstr>'BILL 5METAL AND CARPENTRY WORKS'!Print_Area</vt:lpstr>
      <vt:lpstr>'BILL 6 MASONRY AND PLASTERING'!Print_Area</vt:lpstr>
      <vt:lpstr>'Bill 7 DOORS AND WINDOWS'!Print_Area</vt:lpstr>
      <vt:lpstr>'Bill 8 PAINTING WORKS'!Print_Area</vt:lpstr>
      <vt:lpstr>'Bill 9 FLOOR FINISHES'!Print_Area</vt:lpstr>
      <vt:lpstr>'GENERAL SUMMARY '!Print_Area</vt:lpstr>
      <vt:lpstr>'BILL 11 HYDRAULICS AND DRAINAGE'!Print_Titles</vt:lpstr>
      <vt:lpstr>'BILL 12 ELECTRICAL INSTALLATION'!Print_Titles</vt:lpstr>
      <vt:lpstr>'BILL 13 MECHANICAL SYSTEMS'!Print_Titles</vt:lpstr>
      <vt:lpstr>'BILL 3 WORKS BELOW GROUND'!Print_Titles</vt:lpstr>
      <vt:lpstr>'BILL 4 CONCRETE WORKS'!Print_Titles</vt:lpstr>
      <vt:lpstr>'BILL 5METAL AND CARPENTRY WORKS'!Print_Titles</vt:lpstr>
      <vt:lpstr>'GENERAL SUMMARY '!Print_Titles</vt:lpstr>
      <vt:lpstr>'GRAND SUMMARY'!Print_Titles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Shifaza Aminath</dc:creator>
  <cp:lastModifiedBy>Hussain Ibrahim</cp:lastModifiedBy>
  <cp:lastPrinted>2025-08-31T18:15:37Z</cp:lastPrinted>
  <dcterms:created xsi:type="dcterms:W3CDTF">2013-12-06T11:25:47Z</dcterms:created>
  <dcterms:modified xsi:type="dcterms:W3CDTF">2026-01-19T03:14:49Z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defa4170-0d19-0005-0004-bc88714345d2_Enabled">
    <vt:lpwstr>true</vt:lpwstr>
  </property>
  <property fmtid="{D5CDD505-2E9C-101B-9397-08002B2CF9AE}" pid="3" name="MSIP_Label_defa4170-0d19-0005-0004-bc88714345d2_SetDate">
    <vt:lpwstr>2025-08-03T05:39:30Z</vt:lpwstr>
  </property>
  <property fmtid="{D5CDD505-2E9C-101B-9397-08002B2CF9AE}" pid="4" name="MSIP_Label_defa4170-0d19-0005-0004-bc88714345d2_Method">
    <vt:lpwstr>Standard</vt:lpwstr>
  </property>
  <property fmtid="{D5CDD505-2E9C-101B-9397-08002B2CF9AE}" pid="5" name="MSIP_Label_defa4170-0d19-0005-0004-bc88714345d2_Name">
    <vt:lpwstr>defa4170-0d19-0005-0004-bc88714345d2</vt:lpwstr>
  </property>
  <property fmtid="{D5CDD505-2E9C-101B-9397-08002B2CF9AE}" pid="6" name="MSIP_Label_defa4170-0d19-0005-0004-bc88714345d2_SiteId">
    <vt:lpwstr>b187456b-1191-4922-9f8e-03b5181b3f85</vt:lpwstr>
  </property>
  <property fmtid="{D5CDD505-2E9C-101B-9397-08002B2CF9AE}" pid="7" name="MSIP_Label_defa4170-0d19-0005-0004-bc88714345d2_ActionId">
    <vt:lpwstr>c95e4d89-41ff-4c5b-a6a0-67e09e290752</vt:lpwstr>
  </property>
  <property fmtid="{D5CDD505-2E9C-101B-9397-08002B2CF9AE}" pid="8" name="MSIP_Label_defa4170-0d19-0005-0004-bc88714345d2_ContentBits">
    <vt:lpwstr>0</vt:lpwstr>
  </property>
  <property fmtid="{D5CDD505-2E9C-101B-9397-08002B2CF9AE}" pid="9" name="MSIP_Label_defa4170-0d19-0005-0004-bc88714345d2_Tag">
    <vt:lpwstr>10, 3, 0, 1</vt:lpwstr>
  </property>
</Properties>
</file>