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Q:\2026\1. PROCUREMENT SECTION\10. Tender\MNU-CA-PAMD_2026_47 CA_MNUSU Area Modification\"/>
    </mc:Choice>
  </mc:AlternateContent>
  <xr:revisionPtr revIDLastSave="0" documentId="13_ncr:1_{7F62E854-3774-4B0C-96F7-1E04892E2300}" xr6:coauthVersionLast="47" xr6:coauthVersionMax="47" xr10:uidLastSave="{00000000-0000-0000-0000-000000000000}"/>
  <bookViews>
    <workbookView xWindow="-120" yWindow="-120" windowWidth="29040" windowHeight="15720" tabRatio="809" activeTab="1" xr2:uid="{00000000-000D-0000-FFFF-FFFF00000000}"/>
  </bookViews>
  <sheets>
    <sheet name="BOQ" sheetId="33" r:id="rId1"/>
    <sheet name="SUMMARY" sheetId="22" r:id="rId2"/>
    <sheet name="Sheet1" sheetId="21" state="hidden" r:id="rId3"/>
  </sheets>
  <definedNames>
    <definedName name="_xlnm.Print_Area" localSheetId="0">BOQ!$B$2:$G$214</definedName>
    <definedName name="_xlnm.Print_Area" localSheetId="1">SUMMARY!$B$1:$G$34</definedName>
  </definedNames>
  <calcPr calcId="191029" concurrentManualCount="1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2" l="1"/>
  <c r="C22" i="22"/>
  <c r="C20" i="22"/>
  <c r="C18" i="22"/>
  <c r="C16" i="22"/>
  <c r="C14" i="22"/>
  <c r="C12" i="22"/>
  <c r="C10" i="22"/>
  <c r="C8" i="22"/>
  <c r="G59" i="33"/>
  <c r="G58" i="33"/>
  <c r="G79" i="33"/>
  <c r="G76" i="33"/>
  <c r="G93" i="33"/>
  <c r="G145" i="33"/>
  <c r="G144" i="33"/>
  <c r="G105" i="33"/>
  <c r="G159" i="33"/>
  <c r="G158" i="33"/>
  <c r="G92" i="33"/>
  <c r="G156" i="33"/>
  <c r="G20" i="22" s="1"/>
  <c r="G141" i="33"/>
  <c r="G138" i="33"/>
  <c r="G135" i="33"/>
  <c r="G103" i="33"/>
  <c r="G91" i="33"/>
  <c r="G72" i="33"/>
  <c r="G57" i="33"/>
  <c r="G43" i="33"/>
  <c r="G40" i="33"/>
  <c r="G37" i="33"/>
  <c r="G34" i="33"/>
  <c r="G30" i="33"/>
  <c r="G12" i="22" l="1"/>
  <c r="G16" i="22"/>
  <c r="G8" i="22"/>
  <c r="G10" i="22"/>
  <c r="G18" i="22"/>
  <c r="G14" i="22"/>
  <c r="T3" i="21" l="1"/>
  <c r="T4" i="21"/>
  <c r="T5" i="21"/>
  <c r="T6" i="21"/>
  <c r="T7" i="21"/>
  <c r="T8" i="21"/>
  <c r="T9" i="21"/>
  <c r="T10" i="21"/>
  <c r="T2" i="21"/>
  <c r="R3" i="21"/>
  <c r="R4" i="21"/>
  <c r="R5" i="21"/>
  <c r="R6" i="21"/>
  <c r="R7" i="21"/>
  <c r="R8" i="21"/>
  <c r="R9" i="21"/>
  <c r="R10" i="21"/>
  <c r="R2" i="21"/>
  <c r="P3" i="21"/>
  <c r="P4" i="21"/>
  <c r="P5" i="21"/>
  <c r="P6" i="21"/>
  <c r="P7" i="21"/>
  <c r="P8" i="21"/>
  <c r="P9" i="21"/>
  <c r="P10" i="21"/>
  <c r="P2" i="21"/>
  <c r="H7" i="21"/>
  <c r="E5" i="21"/>
  <c r="H5" i="21" s="1"/>
  <c r="E2" i="21"/>
  <c r="H2" i="21" s="1"/>
  <c r="P12" i="21" l="1"/>
  <c r="I2" i="21" s="1"/>
  <c r="R12" i="21"/>
  <c r="I5" i="21" s="1"/>
  <c r="J5" i="21" s="1"/>
  <c r="J2" i="21"/>
  <c r="T12" i="21"/>
  <c r="I7" i="21" s="1"/>
  <c r="J7" i="21" s="1"/>
  <c r="G28" i="22" l="1"/>
</calcChain>
</file>

<file path=xl/sharedStrings.xml><?xml version="1.0" encoding="utf-8"?>
<sst xmlns="http://schemas.openxmlformats.org/spreadsheetml/2006/main" count="302" uniqueCount="160">
  <si>
    <t>D</t>
  </si>
  <si>
    <t>GRAND SUMMARY</t>
  </si>
  <si>
    <t>GFL</t>
  </si>
  <si>
    <t>1st FL</t>
  </si>
  <si>
    <t>2nd</t>
  </si>
  <si>
    <t>D1</t>
  </si>
  <si>
    <t>D2</t>
  </si>
  <si>
    <t>DW</t>
  </si>
  <si>
    <t>DW 1</t>
  </si>
  <si>
    <t>FW</t>
  </si>
  <si>
    <t>W 1</t>
  </si>
  <si>
    <t>W 2</t>
  </si>
  <si>
    <t>W</t>
  </si>
  <si>
    <t>1st</t>
  </si>
  <si>
    <t>MRfs.</t>
  </si>
  <si>
    <t>MRF</t>
  </si>
  <si>
    <t>SU ROOM MODIFICATIONS</t>
  </si>
  <si>
    <t>Item</t>
  </si>
  <si>
    <t>Description</t>
  </si>
  <si>
    <t>a)</t>
  </si>
  <si>
    <t>b)</t>
  </si>
  <si>
    <t>c)</t>
  </si>
  <si>
    <t>d)</t>
  </si>
  <si>
    <t>e)</t>
  </si>
  <si>
    <t>f)</t>
  </si>
  <si>
    <t>g)</t>
  </si>
  <si>
    <t>h)</t>
  </si>
  <si>
    <t>i)</t>
  </si>
  <si>
    <t>j)</t>
  </si>
  <si>
    <t>k)</t>
  </si>
  <si>
    <t>l)</t>
  </si>
  <si>
    <t>m)</t>
  </si>
  <si>
    <t>n)</t>
  </si>
  <si>
    <t>MASONRY AND PLASTERING</t>
  </si>
  <si>
    <t>Plastering</t>
  </si>
  <si>
    <t>DOORS &amp; WINDOWS</t>
  </si>
  <si>
    <t>WOOD, GLASS &amp; METAL WORKS</t>
  </si>
  <si>
    <t>FINISHING WORKS</t>
  </si>
  <si>
    <t>ELECTRICAL INSTALLATIONS</t>
  </si>
  <si>
    <t>BILL OF QUANTITIES (BOQ)</t>
  </si>
  <si>
    <t>Unit</t>
  </si>
  <si>
    <t>Qty</t>
  </si>
  <si>
    <t xml:space="preserve"> Rate</t>
  </si>
  <si>
    <t>Amount</t>
  </si>
  <si>
    <t>GENERAL &amp; PRELIMINARIES</t>
  </si>
  <si>
    <t>GENERAL</t>
  </si>
  <si>
    <t>Abbreviations</t>
  </si>
  <si>
    <t>m - metre</t>
  </si>
  <si>
    <t>nos - numbers</t>
  </si>
  <si>
    <t>m³ - cubic metre</t>
  </si>
  <si>
    <t>m² - square metre</t>
  </si>
  <si>
    <t>m - Linear metre</t>
  </si>
  <si>
    <t>Kg-Kilogram</t>
  </si>
  <si>
    <t>t - Tonne</t>
  </si>
  <si>
    <t>incl - including</t>
  </si>
  <si>
    <t>mm - millimetre</t>
  </si>
  <si>
    <t>dia - diameter</t>
  </si>
  <si>
    <t>L/S -Lump Sum</t>
  </si>
  <si>
    <t>Notes</t>
  </si>
  <si>
    <t>On practical completion of project the contractor should at not extra cost thoroughly clean out each room by washing all floors, cleaning glasses, removing paint stains, mortar droppings, and clear site completely of all debris and restore to original conditions, with all services interrupted during  construction.</t>
  </si>
  <si>
    <t>PRELIMINARIES</t>
  </si>
  <si>
    <t>Mobilization and Demobilization</t>
  </si>
  <si>
    <t>Mobilization and Demobilization of contractors personel, plants, machineries, equipments, materials, contractors facilities and the like.</t>
  </si>
  <si>
    <t>Services and Facilities</t>
  </si>
  <si>
    <t>Allow Provision for establishment and removal of services and facilities such as temporary  water,  power supply, food, lodging and the like.</t>
  </si>
  <si>
    <t>Temporary Structures</t>
  </si>
  <si>
    <t xml:space="preserve"> Clean-ups and Handover</t>
  </si>
  <si>
    <t>Site Clearing</t>
  </si>
  <si>
    <t>Allow for all other cost not included elsewhere for General &amp; Prelimineries. Each item to be detailed and priced seperately below.</t>
  </si>
  <si>
    <t>BILL No: 01</t>
  </si>
  <si>
    <t>Removal and Disposal of waste for labelled walls in Sheet 02</t>
  </si>
  <si>
    <t>Brick Work</t>
  </si>
  <si>
    <t>100mm thick solid block masonry wall, bricks laid to form alternate courses of headers and stretchers, laid on and incl. mortar</t>
  </si>
  <si>
    <t>Internal  Walls</t>
  </si>
  <si>
    <t xml:space="preserve">Internal plastering 13mm thk. One coats Plain Cement Plaster, 1:4 cement to river sand mix ratio on Internal surface </t>
  </si>
  <si>
    <t>Internal Walls &amp; Concrete Surfaces</t>
  </si>
  <si>
    <t>Floor Screeding</t>
  </si>
  <si>
    <t>Supply and laying of 50mm thk floor screed,  complete as per the drawing and specifications. The rates shall include Grinding/ Polishing floor with mechanical grinder or desirable toll.</t>
  </si>
  <si>
    <t>nos</t>
  </si>
  <si>
    <t>Ceiling Works</t>
  </si>
  <si>
    <t>BILL No: 07</t>
  </si>
  <si>
    <t>Painting &amp; Wall Finish</t>
  </si>
  <si>
    <t>Putty, Painting 2 coat of wall sealer, 2 coats of weather proof paint as specified to;</t>
  </si>
  <si>
    <t>External Partitions and Concrete Surfaces</t>
  </si>
  <si>
    <t xml:space="preserve">Painting 1 coat of wall sealer &amp; 2 coats of emulsion white matt paint as specified to; </t>
  </si>
  <si>
    <t>Internal Walls and Concrete Surfaces</t>
  </si>
  <si>
    <t>Ceiling Skim-Coat &amp; Painting</t>
  </si>
  <si>
    <t>Electrical Boards</t>
  </si>
  <si>
    <t>TENDERER'S ADJUSTMENTS</t>
  </si>
  <si>
    <t>Any adjustments, missing items, works, etc that are not specified in this BOQ but specified in drawings, specifications, etc and other document forming part of the contract that the contractor may deemed to consider necessary to complete the works should be written below and on similar continuation sheets if required, and the net amount of the adjustments is to be carried to the summary.</t>
  </si>
  <si>
    <t>Additions</t>
  </si>
  <si>
    <t>ADDITIONS TOTAL</t>
  </si>
  <si>
    <t>Omissions</t>
  </si>
  <si>
    <t>OMISSIONS TOTAL</t>
  </si>
  <si>
    <t>TOTAL OF BILL No: 01 - Carried over to summary</t>
  </si>
  <si>
    <t>D01</t>
  </si>
  <si>
    <t>D02</t>
  </si>
  <si>
    <t>FG01</t>
  </si>
  <si>
    <t>Supply and complete Installation of :</t>
  </si>
  <si>
    <t>LS</t>
  </si>
  <si>
    <t>Client Approved Finishing Painting on ceiling and Soffit .</t>
  </si>
  <si>
    <t>Electrical wiring</t>
  </si>
  <si>
    <t>Electrical wiring with copper conductor cable in conduits in walls and in casing on soffits of slab or conduits as Detailed on Sheet 33</t>
  </si>
  <si>
    <t>Referring to Sheet 34 - Supply and installation of Distribution Boards complete with MCBs, ELCBs, Breakers, etc any other item required to working order, wall mounted steel powder coated IP44 enclouser with neutral link, earth bar and required accessories required for complete installation as per the specifications. Rate shall include wiring and connection from electrical fixtures.</t>
  </si>
  <si>
    <t>Supply and installation of Electrical Fixures including AC outdoor units as per Sheet 33</t>
  </si>
  <si>
    <t xml:space="preserve"> Tile finishing as per Sheet 04</t>
  </si>
  <si>
    <t>sqft</t>
  </si>
  <si>
    <t>Floor Finishes</t>
  </si>
  <si>
    <t>Vinyl finishing and Steps as per Sheet 04</t>
  </si>
  <si>
    <t>Supply and Installation of the fixures as per the Drawings (Supplier references provided in Drawing for Reference only)</t>
  </si>
  <si>
    <t>Chairs REF 32</t>
  </si>
  <si>
    <t>Desks REF 32</t>
  </si>
  <si>
    <t>White Board REF 32</t>
  </si>
  <si>
    <t>Storage Cupboard 3 REF 26 &amp; 27</t>
  </si>
  <si>
    <t>Storage Cupboard 2 REF 25</t>
  </si>
  <si>
    <t>Storage Cupboard 1 REF 24</t>
  </si>
  <si>
    <t>Floating Shelf REF 23</t>
  </si>
  <si>
    <t>Stair Case Finishing REF 22</t>
  </si>
  <si>
    <t>Meeting Room Table REF 21</t>
  </si>
  <si>
    <t>Display Shelf and seating REF 18,19 &amp; 20</t>
  </si>
  <si>
    <t>Open Shelf cupboards REF 16</t>
  </si>
  <si>
    <t>Lockers REF 15 &amp; 17</t>
  </si>
  <si>
    <t>Bench Cupboard and Cubes REF Sheet 12 , 13 &amp; 14</t>
  </si>
  <si>
    <t>Bench Cupboard and Cubes REF Sheet 12 &amp; 13</t>
  </si>
  <si>
    <t>Flag Post REF Sheet 11</t>
  </si>
  <si>
    <t>Trophy Cupboard REF  Sheet 09</t>
  </si>
  <si>
    <t>Display Shelf  REF 10</t>
  </si>
  <si>
    <t>Magazine Shelf REF 08</t>
  </si>
  <si>
    <t>Entrance Cupboard as per REF 06 &amp; 7</t>
  </si>
  <si>
    <t>Supply and Installation of Ceiling REF Drawing Sheet 05</t>
  </si>
  <si>
    <t>Notice Board REF 32</t>
  </si>
  <si>
    <t>Removal and Disposal of waste &amp; Tiles for labelled floor areas in Sheet 02</t>
  </si>
  <si>
    <t>Emptying the Rooms, Removal and Disposal of miscelenious waste  in Sheet 01 &amp; 02</t>
  </si>
  <si>
    <t>Moving the furnitures and equipments to location specified by MNU</t>
  </si>
  <si>
    <t xml:space="preserve">Daily removal of debris and unnecessary materials from the project site to the dump site 'area as designated by MNU,  The General Contractor shall allow all costs for proper housekeeping of the project site at all times. Making good of the compacted areas during final completion. </t>
  </si>
  <si>
    <t>Provide all necessary temporary fencing, hoarding, scaffolding, Safety nets, screens, fans, planked footways, guardrails, gantries, and the like to seal off the site and for the protection of the public and the occupants of any local or statutory authority, law or regulations and to the satisfaction of MNU. Provide all necessary lighting to same at night and for removing and making good any damage resulting there from on completion.</t>
  </si>
  <si>
    <t>BILL No: 03 MASONRY AND PLASTERING</t>
  </si>
  <si>
    <t>TOTAL OF BILL No: 03 - Carried over to summary</t>
  </si>
  <si>
    <t>TOTAL OF BILL No: 02 - Carried over to summary</t>
  </si>
  <si>
    <t>BILL No: 02 demolision works</t>
  </si>
  <si>
    <t>BILL No: 01 General &amp; Preliminaries</t>
  </si>
  <si>
    <t>BILL No: 04 DOORS &amp; WINDOWS</t>
  </si>
  <si>
    <t>TOTAL OF BILL No: 04- Carried over to summary</t>
  </si>
  <si>
    <t>BILL No: 05 - WOOD &amp; METAL WORKS</t>
  </si>
  <si>
    <t>TOTAL OF BILL No: 05 - Carried over to summary</t>
  </si>
  <si>
    <t>BILL No: 06 - FINISHING WORKS</t>
  </si>
  <si>
    <t>TOTAL OF BILL No: 06- Carried over to summary</t>
  </si>
  <si>
    <t>BILL No: 07 - ELECTRICAL</t>
  </si>
  <si>
    <t>BILL No: 08 - TENDERER'S ADJUSTMENTS</t>
  </si>
  <si>
    <t>TOTAL OF BILL No: 08 - Carried over to summary</t>
  </si>
  <si>
    <t>The contractor should take adquate measurements and verify dimensions.</t>
  </si>
  <si>
    <t>BILL OF QUANTITIES SUMMARY</t>
  </si>
  <si>
    <t>The Maldives National University</t>
  </si>
  <si>
    <t>DEMOLISION WORKS</t>
  </si>
  <si>
    <t>Bill No: 04</t>
  </si>
  <si>
    <t>Bill No: 03</t>
  </si>
  <si>
    <t>Bill No: 02</t>
  </si>
  <si>
    <t xml:space="preserve">Bill No: 05 </t>
  </si>
  <si>
    <t>Bill No: 06</t>
  </si>
  <si>
    <t>Additions &amp; Omissions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</si>
</sst>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quot;Rs&quot;#,##0_);[Red]\(&quot;Rs&quot;#,##0\)"/>
    <numFmt numFmtId="166" formatCode="_(* #,###_);_(* \(#,###\);_(* &quot;&quot;??_);_(@_)"/>
    <numFmt numFmtId="167" formatCode="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Swis721 LtCn BT"/>
      <family val="2"/>
    </font>
    <font>
      <b/>
      <sz val="10"/>
      <name val="Swis721 LtCn BT"/>
      <family val="2"/>
    </font>
    <font>
      <sz val="10"/>
      <color indexed="9"/>
      <name val="Swis721 LtCn BT"/>
      <family val="2"/>
    </font>
    <font>
      <sz val="11"/>
      <color indexed="8"/>
      <name val="Calibri"/>
      <family val="2"/>
    </font>
    <font>
      <sz val="12"/>
      <name val="Helv"/>
    </font>
    <font>
      <sz val="8"/>
      <name val="Arial"/>
      <family val="2"/>
    </font>
    <font>
      <b/>
      <sz val="12"/>
      <name val="Cambria"/>
      <family val="1"/>
    </font>
    <font>
      <sz val="12"/>
      <name val="Cambria"/>
      <family val="1"/>
    </font>
    <font>
      <sz val="12"/>
      <color theme="1"/>
      <name val="Cambria"/>
      <family val="1"/>
    </font>
    <font>
      <b/>
      <i/>
      <sz val="12"/>
      <name val="Cambria"/>
      <family val="1"/>
    </font>
    <font>
      <i/>
      <sz val="12"/>
      <name val="Cambria"/>
      <family val="1"/>
    </font>
    <font>
      <sz val="12"/>
      <color rgb="FFFF0000"/>
      <name val="Cambria"/>
      <family val="1"/>
    </font>
    <font>
      <b/>
      <u/>
      <sz val="14"/>
      <name val="Cambria"/>
      <family val="1"/>
    </font>
    <font>
      <b/>
      <sz val="12"/>
      <color theme="1"/>
      <name val="Cambria"/>
      <family val="1"/>
    </font>
    <font>
      <b/>
      <sz val="11"/>
      <color theme="1"/>
      <name val="Cambria"/>
      <family val="1"/>
    </font>
    <font>
      <b/>
      <sz val="11"/>
      <name val="Cambria"/>
      <family val="1"/>
    </font>
    <font>
      <b/>
      <sz val="9"/>
      <name val="Cambria"/>
      <family val="1"/>
    </font>
    <font>
      <u/>
      <sz val="12"/>
      <name val="Cambria"/>
      <family val="1"/>
    </font>
    <font>
      <b/>
      <u/>
      <sz val="11"/>
      <name val="Cambria"/>
      <family val="1"/>
    </font>
    <font>
      <sz val="11"/>
      <name val="Cambria"/>
      <family val="1"/>
    </font>
    <font>
      <sz val="11"/>
      <color theme="1"/>
      <name val="Cambria"/>
      <family val="1"/>
    </font>
    <font>
      <u/>
      <sz val="11"/>
      <name val="Cambria"/>
      <family val="1"/>
    </font>
    <font>
      <b/>
      <u/>
      <sz val="12"/>
      <name val="Cambria"/>
      <family val="1"/>
    </font>
  </fonts>
  <fills count="3">
    <fill>
      <patternFill patternType="none"/>
    </fill>
    <fill>
      <patternFill patternType="gray125"/>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27">
    <xf numFmtId="0" fontId="0" fillId="0" borderId="0"/>
    <xf numFmtId="43"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164" fontId="11" fillId="0" borderId="0" applyFont="0" applyFill="0" applyBorder="0" applyAlignment="0" applyProtection="0"/>
    <xf numFmtId="43" fontId="6" fillId="0" borderId="0" applyFont="0" applyFill="0" applyBorder="0" applyAlignment="0" applyProtection="0"/>
    <xf numFmtId="0"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0" fontId="12"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0" fontId="6"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6"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6"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4" fillId="0" borderId="0"/>
    <xf numFmtId="0" fontId="6" fillId="0" borderId="0" applyFont="0" applyFill="0" applyBorder="0" applyAlignment="0" applyProtection="0"/>
    <xf numFmtId="0" fontId="6" fillId="0" borderId="0"/>
    <xf numFmtId="0" fontId="4" fillId="0" borderId="0"/>
    <xf numFmtId="0" fontId="6"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165">
    <xf numFmtId="0" fontId="0" fillId="0" borderId="0" xfId="0"/>
    <xf numFmtId="0" fontId="7" fillId="0" borderId="0" xfId="0" applyFont="1"/>
    <xf numFmtId="0" fontId="7" fillId="0" borderId="2" xfId="0" applyFont="1" applyBorder="1"/>
    <xf numFmtId="0" fontId="7" fillId="0" borderId="3" xfId="0" applyFont="1" applyBorder="1"/>
    <xf numFmtId="0" fontId="7" fillId="0" borderId="0" xfId="0" applyFont="1" applyAlignment="1">
      <alignment horizontal="center"/>
    </xf>
    <xf numFmtId="43" fontId="7" fillId="0" borderId="0" xfId="1" applyFont="1"/>
    <xf numFmtId="0" fontId="7" fillId="0" borderId="4" xfId="0" applyFont="1" applyBorder="1"/>
    <xf numFmtId="0" fontId="7" fillId="0" borderId="6" xfId="0" applyFont="1" applyBorder="1" applyAlignment="1">
      <alignment horizontal="center"/>
    </xf>
    <xf numFmtId="0" fontId="7" fillId="0" borderId="1" xfId="0" applyFont="1" applyBorder="1" applyAlignment="1">
      <alignment horizontal="right"/>
    </xf>
    <xf numFmtId="0" fontId="7" fillId="0" borderId="7" xfId="0" applyFont="1" applyBorder="1" applyAlignment="1">
      <alignment horizontal="center"/>
    </xf>
    <xf numFmtId="0" fontId="7" fillId="0" borderId="2" xfId="0" applyFont="1" applyBorder="1" applyAlignment="1">
      <alignment horizontal="right"/>
    </xf>
    <xf numFmtId="0" fontId="8" fillId="0" borderId="0" xfId="0" applyFont="1"/>
    <xf numFmtId="0" fontId="8" fillId="0" borderId="2" xfId="0" applyFont="1" applyBorder="1" applyAlignment="1">
      <alignment horizontal="right"/>
    </xf>
    <xf numFmtId="0" fontId="7" fillId="0" borderId="7" xfId="0" applyFont="1" applyBorder="1"/>
    <xf numFmtId="0" fontId="7" fillId="0" borderId="8" xfId="0" applyFont="1" applyBorder="1"/>
    <xf numFmtId="43" fontId="7" fillId="0" borderId="0" xfId="1" applyFont="1" applyAlignment="1">
      <alignment horizontal="center"/>
    </xf>
    <xf numFmtId="43" fontId="9" fillId="0" borderId="0" xfId="1" applyFont="1"/>
    <xf numFmtId="43" fontId="7" fillId="0" borderId="0" xfId="0" applyNumberFormat="1" applyFont="1"/>
    <xf numFmtId="43" fontId="7" fillId="0" borderId="5" xfId="1" applyFont="1" applyBorder="1" applyAlignment="1">
      <alignment horizontal="right"/>
    </xf>
    <xf numFmtId="43" fontId="7" fillId="0" borderId="10" xfId="1" applyFont="1" applyBorder="1" applyAlignment="1">
      <alignment horizontal="right"/>
    </xf>
    <xf numFmtId="43" fontId="8" fillId="0" borderId="5" xfId="1" applyFont="1" applyBorder="1" applyAlignment="1">
      <alignment horizontal="right"/>
    </xf>
    <xf numFmtId="43" fontId="7" fillId="0" borderId="11" xfId="1" applyFont="1" applyBorder="1" applyAlignment="1">
      <alignment horizontal="right"/>
    </xf>
    <xf numFmtId="0" fontId="7" fillId="0" borderId="10" xfId="0" applyFont="1" applyBorder="1" applyAlignment="1">
      <alignment horizontal="right"/>
    </xf>
    <xf numFmtId="0" fontId="7" fillId="0" borderId="0" xfId="0" applyFont="1" applyAlignment="1">
      <alignment horizontal="right"/>
    </xf>
    <xf numFmtId="2" fontId="7" fillId="0" borderId="0" xfId="0" applyNumberFormat="1" applyFont="1"/>
    <xf numFmtId="0" fontId="15" fillId="0" borderId="0" xfId="0" applyFont="1"/>
    <xf numFmtId="0" fontId="13" fillId="0" borderId="2" xfId="1" applyNumberFormat="1" applyFont="1" applyFill="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top"/>
    </xf>
    <xf numFmtId="43" fontId="15" fillId="0" borderId="2" xfId="0" applyNumberFormat="1" applyFont="1" applyBorder="1" applyAlignment="1">
      <alignment horizontal="center" vertical="center"/>
    </xf>
    <xf numFmtId="0" fontId="14" fillId="0" borderId="0" xfId="6" applyNumberFormat="1" applyFont="1" applyFill="1" applyBorder="1" applyAlignment="1">
      <alignment vertical="top" wrapText="1"/>
    </xf>
    <xf numFmtId="0" fontId="13" fillId="0" borderId="0" xfId="6" applyNumberFormat="1" applyFont="1" applyFill="1" applyBorder="1" applyAlignment="1">
      <alignment vertical="top" wrapText="1"/>
    </xf>
    <xf numFmtId="0" fontId="24" fillId="0" borderId="0" xfId="6" applyNumberFormat="1" applyFont="1" applyFill="1" applyBorder="1" applyAlignment="1">
      <alignment vertical="top" wrapText="1"/>
    </xf>
    <xf numFmtId="0" fontId="14" fillId="0" borderId="2" xfId="6" applyNumberFormat="1" applyFont="1" applyFill="1" applyBorder="1" applyAlignment="1">
      <alignment horizontal="center" vertical="center" wrapText="1"/>
    </xf>
    <xf numFmtId="2" fontId="13" fillId="0" borderId="0" xfId="1" applyNumberFormat="1" applyFont="1" applyFill="1" applyBorder="1" applyAlignment="1">
      <alignment horizontal="center" vertical="center"/>
    </xf>
    <xf numFmtId="43" fontId="14" fillId="0" borderId="2" xfId="1" applyFont="1" applyFill="1" applyBorder="1" applyAlignment="1">
      <alignment horizontal="center" vertical="center"/>
    </xf>
    <xf numFmtId="0" fontId="22" fillId="0" borderId="2" xfId="1" applyNumberFormat="1" applyFont="1" applyFill="1" applyBorder="1" applyAlignment="1">
      <alignment horizontal="center" vertical="center"/>
    </xf>
    <xf numFmtId="0" fontId="25" fillId="0" borderId="0" xfId="1" quotePrefix="1" applyNumberFormat="1" applyFont="1" applyFill="1" applyBorder="1" applyAlignment="1">
      <alignment horizontal="center" vertical="top"/>
    </xf>
    <xf numFmtId="2" fontId="22" fillId="0" borderId="0" xfId="1" applyNumberFormat="1" applyFont="1" applyFill="1" applyBorder="1" applyAlignment="1">
      <alignment horizontal="center" vertical="center"/>
    </xf>
    <xf numFmtId="43" fontId="26" fillId="0" borderId="2" xfId="1" applyFont="1" applyFill="1" applyBorder="1" applyAlignment="1">
      <alignment horizontal="center" vertical="center"/>
    </xf>
    <xf numFmtId="0" fontId="25" fillId="0" borderId="0" xfId="6" applyNumberFormat="1" applyFont="1" applyFill="1" applyBorder="1" applyAlignment="1">
      <alignment horizontal="center"/>
    </xf>
    <xf numFmtId="0" fontId="27" fillId="0" borderId="2" xfId="0" applyFont="1" applyBorder="1" applyAlignment="1">
      <alignment horizontal="center" vertical="center"/>
    </xf>
    <xf numFmtId="43" fontId="27" fillId="0" borderId="2" xfId="0" applyNumberFormat="1" applyFont="1" applyBorder="1" applyAlignment="1">
      <alignment horizontal="center" vertical="center"/>
    </xf>
    <xf numFmtId="0" fontId="26" fillId="0" borderId="0" xfId="6" applyNumberFormat="1" applyFont="1" applyFill="1" applyBorder="1" applyAlignment="1">
      <alignment vertical="top" wrapText="1"/>
    </xf>
    <xf numFmtId="0" fontId="22" fillId="0" borderId="0" xfId="6" applyNumberFormat="1" applyFont="1" applyFill="1" applyBorder="1" applyAlignment="1">
      <alignment vertical="top" wrapText="1"/>
    </xf>
    <xf numFmtId="0" fontId="28" fillId="0" borderId="0" xfId="6" applyNumberFormat="1" applyFont="1" applyFill="1" applyBorder="1" applyAlignment="1">
      <alignment vertical="top" wrapText="1"/>
    </xf>
    <xf numFmtId="43" fontId="26" fillId="0" borderId="0" xfId="1" applyFont="1" applyFill="1" applyBorder="1" applyAlignment="1">
      <alignment vertical="center"/>
    </xf>
    <xf numFmtId="43" fontId="26" fillId="0" borderId="0" xfId="1" applyFont="1" applyFill="1" applyBorder="1" applyAlignment="1">
      <alignment vertical="center" wrapText="1"/>
    </xf>
    <xf numFmtId="0" fontId="26" fillId="0" borderId="0" xfId="1" applyNumberFormat="1" applyFont="1" applyFill="1" applyBorder="1" applyAlignment="1">
      <alignment vertical="center" wrapText="1"/>
    </xf>
    <xf numFmtId="0" fontId="22" fillId="0" borderId="0" xfId="6" applyNumberFormat="1" applyFont="1" applyFill="1" applyBorder="1" applyAlignment="1">
      <alignment vertical="top"/>
    </xf>
    <xf numFmtId="0" fontId="26" fillId="0" borderId="0" xfId="6" applyNumberFormat="1" applyFont="1" applyFill="1" applyBorder="1" applyAlignment="1">
      <alignment horizontal="left" vertical="top"/>
    </xf>
    <xf numFmtId="0" fontId="21" fillId="0" borderId="0" xfId="1" applyNumberFormat="1" applyFont="1" applyFill="1" applyBorder="1" applyAlignment="1">
      <alignment vertical="top"/>
    </xf>
    <xf numFmtId="0" fontId="27" fillId="0" borderId="0" xfId="1" applyNumberFormat="1" applyFont="1" applyFill="1" applyBorder="1" applyAlignment="1">
      <alignment horizontal="justify" vertical="top"/>
    </xf>
    <xf numFmtId="0" fontId="26" fillId="0" borderId="2" xfId="6" applyNumberFormat="1" applyFont="1" applyFill="1" applyBorder="1" applyAlignment="1">
      <alignment horizontal="center" vertical="center" wrapText="1"/>
    </xf>
    <xf numFmtId="0" fontId="14" fillId="0" borderId="0" xfId="1" applyNumberFormat="1" applyFont="1" applyFill="1" applyBorder="1" applyAlignment="1">
      <alignment horizontal="justify" vertical="top"/>
    </xf>
    <xf numFmtId="0" fontId="18" fillId="0" borderId="0" xfId="6" applyNumberFormat="1" applyFont="1" applyFill="1" applyBorder="1" applyAlignment="1">
      <alignment vertical="top" wrapText="1"/>
    </xf>
    <xf numFmtId="0" fontId="17" fillId="0" borderId="0" xfId="6" applyNumberFormat="1" applyFont="1" applyFill="1" applyBorder="1" applyAlignment="1">
      <alignment vertical="top" wrapText="1"/>
    </xf>
    <xf numFmtId="2" fontId="14" fillId="0" borderId="2" xfId="0" applyNumberFormat="1" applyFont="1" applyBorder="1" applyAlignment="1">
      <alignment horizontal="center" vertical="center"/>
    </xf>
    <xf numFmtId="0" fontId="29" fillId="0" borderId="0" xfId="1" applyNumberFormat="1" applyFont="1" applyFill="1" applyBorder="1" applyAlignment="1">
      <alignment horizontal="left" vertical="top" wrapText="1"/>
    </xf>
    <xf numFmtId="0" fontId="14" fillId="0" borderId="0" xfId="1" applyNumberFormat="1" applyFont="1" applyFill="1" applyBorder="1" applyAlignment="1">
      <alignment horizontal="left" vertical="top" wrapText="1"/>
    </xf>
    <xf numFmtId="0" fontId="19" fillId="0" borderId="0" xfId="6" applyNumberFormat="1" applyFont="1" applyFill="1" applyBorder="1" applyAlignment="1">
      <alignment horizontal="center" vertical="top" wrapText="1"/>
    </xf>
    <xf numFmtId="0" fontId="16" fillId="0" borderId="26" xfId="1" quotePrefix="1" applyNumberFormat="1" applyFont="1" applyFill="1" applyBorder="1" applyAlignment="1">
      <alignment horizontal="left" vertical="top"/>
    </xf>
    <xf numFmtId="0" fontId="14" fillId="0" borderId="0" xfId="1" quotePrefix="1" applyNumberFormat="1" applyFont="1" applyFill="1" applyBorder="1" applyAlignment="1">
      <alignment horizontal="left" vertical="top" wrapText="1"/>
    </xf>
    <xf numFmtId="0" fontId="14" fillId="0" borderId="2" xfId="1" applyNumberFormat="1" applyFont="1" applyFill="1" applyBorder="1" applyAlignment="1">
      <alignment horizontal="center" vertical="center"/>
    </xf>
    <xf numFmtId="2" fontId="14" fillId="0" borderId="0" xfId="1" applyNumberFormat="1" applyFont="1" applyFill="1" applyBorder="1" applyAlignment="1">
      <alignment horizontal="center" vertical="center"/>
    </xf>
    <xf numFmtId="0" fontId="29" fillId="0" borderId="0" xfId="1" quotePrefix="1" applyNumberFormat="1" applyFont="1" applyFill="1" applyBorder="1" applyAlignment="1">
      <alignment horizontal="left" vertical="top" wrapText="1"/>
    </xf>
    <xf numFmtId="0" fontId="29" fillId="0" borderId="0" xfId="1" applyNumberFormat="1" applyFont="1" applyFill="1" applyBorder="1" applyAlignment="1">
      <alignment vertical="top"/>
    </xf>
    <xf numFmtId="0" fontId="14" fillId="0" borderId="2" xfId="0" applyFont="1" applyBorder="1" applyAlignment="1">
      <alignment horizontal="center" vertical="center"/>
    </xf>
    <xf numFmtId="0" fontId="14" fillId="0" borderId="0" xfId="1" applyNumberFormat="1" applyFont="1" applyFill="1" applyBorder="1" applyAlignment="1">
      <alignment vertical="top" wrapText="1"/>
    </xf>
    <xf numFmtId="0" fontId="15" fillId="0" borderId="1" xfId="0" applyFont="1" applyBorder="1" applyAlignment="1">
      <alignment horizontal="center" vertical="center"/>
    </xf>
    <xf numFmtId="2" fontId="15" fillId="0" borderId="25" xfId="0" applyNumberFormat="1" applyFont="1" applyBorder="1" applyAlignment="1">
      <alignment horizontal="center" vertical="center"/>
    </xf>
    <xf numFmtId="43" fontId="15" fillId="0" borderId="1" xfId="0" applyNumberFormat="1" applyFont="1" applyBorder="1" applyAlignment="1">
      <alignment horizontal="center" vertical="center"/>
    </xf>
    <xf numFmtId="43" fontId="15" fillId="0" borderId="3" xfId="0" applyNumberFormat="1" applyFont="1" applyBorder="1" applyAlignment="1">
      <alignment horizontal="center" vertical="center"/>
    </xf>
    <xf numFmtId="0" fontId="29" fillId="0" borderId="0" xfId="1" applyNumberFormat="1" applyFont="1" applyFill="1" applyBorder="1" applyAlignment="1">
      <alignment horizontal="justify" vertical="top"/>
    </xf>
    <xf numFmtId="43" fontId="14" fillId="0" borderId="2" xfId="0" applyNumberFormat="1" applyFont="1" applyBorder="1" applyAlignment="1">
      <alignment horizontal="center" vertical="center"/>
    </xf>
    <xf numFmtId="0" fontId="29" fillId="0" borderId="0" xfId="1" applyNumberFormat="1" applyFont="1" applyFill="1" applyBorder="1" applyAlignment="1">
      <alignment horizontal="center" vertical="top"/>
    </xf>
    <xf numFmtId="0" fontId="14" fillId="0" borderId="2" xfId="1" applyNumberFormat="1" applyFont="1" applyFill="1" applyBorder="1" applyAlignment="1">
      <alignment horizontal="left" vertical="top"/>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29" fillId="0" borderId="9" xfId="1" applyNumberFormat="1" applyFont="1" applyFill="1" applyBorder="1" applyAlignment="1">
      <alignment horizontal="justify" vertical="top"/>
    </xf>
    <xf numFmtId="2" fontId="15" fillId="0" borderId="9" xfId="0" applyNumberFormat="1" applyFont="1" applyBorder="1" applyAlignment="1">
      <alignment horizontal="center" vertical="center"/>
    </xf>
    <xf numFmtId="43" fontId="15" fillId="0" borderId="14" xfId="0" applyNumberFormat="1" applyFont="1" applyBorder="1" applyAlignment="1">
      <alignment horizontal="center" vertical="center"/>
    </xf>
    <xf numFmtId="0" fontId="14" fillId="0" borderId="2" xfId="1" applyNumberFormat="1" applyFont="1" applyFill="1" applyBorder="1" applyAlignment="1">
      <alignment horizontal="justify" vertical="top"/>
    </xf>
    <xf numFmtId="0" fontId="14" fillId="0" borderId="0" xfId="1" quotePrefix="1" applyNumberFormat="1" applyFont="1" applyFill="1" applyBorder="1" applyAlignment="1">
      <alignment horizontal="justify" vertical="top"/>
    </xf>
    <xf numFmtId="0" fontId="27" fillId="0" borderId="3" xfId="0" applyFont="1" applyBorder="1" applyAlignment="1">
      <alignment horizontal="center" vertical="center"/>
    </xf>
    <xf numFmtId="0" fontId="26" fillId="0" borderId="4" xfId="6" applyNumberFormat="1" applyFont="1" applyFill="1" applyBorder="1" applyAlignment="1">
      <alignment vertical="top" wrapText="1"/>
    </xf>
    <xf numFmtId="2" fontId="27" fillId="0" borderId="4" xfId="0" applyNumberFormat="1" applyFont="1" applyBorder="1" applyAlignment="1">
      <alignment horizontal="center" vertical="center"/>
    </xf>
    <xf numFmtId="43"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2" fillId="0" borderId="25" xfId="6" applyNumberFormat="1" applyFont="1" applyFill="1" applyBorder="1" applyAlignment="1">
      <alignment vertical="top"/>
    </xf>
    <xf numFmtId="2" fontId="27" fillId="0" borderId="25" xfId="0" applyNumberFormat="1" applyFont="1" applyBorder="1" applyAlignment="1">
      <alignment horizontal="center" vertical="center"/>
    </xf>
    <xf numFmtId="43" fontId="27" fillId="0" borderId="1" xfId="0" applyNumberFormat="1" applyFont="1" applyBorder="1" applyAlignment="1">
      <alignment horizontal="center" vertical="center"/>
    </xf>
    <xf numFmtId="2" fontId="27" fillId="0" borderId="0" xfId="0" applyNumberFormat="1" applyFont="1" applyAlignment="1">
      <alignment horizontal="center" vertical="center"/>
    </xf>
    <xf numFmtId="0" fontId="16" fillId="0" borderId="0" xfId="1" quotePrefix="1" applyNumberFormat="1" applyFont="1" applyFill="1" applyBorder="1" applyAlignment="1">
      <alignment horizontal="left" vertical="top"/>
    </xf>
    <xf numFmtId="2" fontId="15" fillId="0" borderId="0" xfId="0" applyNumberFormat="1" applyFont="1" applyAlignment="1">
      <alignment horizontal="center" vertical="center"/>
    </xf>
    <xf numFmtId="43" fontId="15" fillId="0" borderId="0" xfId="0" applyNumberFormat="1" applyFont="1" applyAlignment="1">
      <alignment horizontal="center" vertical="center"/>
    </xf>
    <xf numFmtId="0" fontId="13" fillId="0" borderId="27" xfId="1" quotePrefix="1" applyNumberFormat="1" applyFont="1" applyFill="1" applyBorder="1" applyAlignment="1">
      <alignment horizontal="left" vertical="top"/>
    </xf>
    <xf numFmtId="0" fontId="14" fillId="0" borderId="28" xfId="1" applyNumberFormat="1" applyFont="1" applyFill="1" applyBorder="1" applyAlignment="1">
      <alignment horizontal="center" vertical="center"/>
    </xf>
    <xf numFmtId="0" fontId="13" fillId="0" borderId="29" xfId="1" applyNumberFormat="1" applyFont="1" applyFill="1" applyBorder="1" applyAlignment="1">
      <alignment horizontal="center" vertical="center"/>
    </xf>
    <xf numFmtId="0" fontId="13" fillId="0" borderId="32" xfId="1" applyNumberFormat="1" applyFont="1" applyFill="1" applyBorder="1" applyAlignment="1">
      <alignment horizontal="center" vertical="center"/>
    </xf>
    <xf numFmtId="43" fontId="14" fillId="0" borderId="33" xfId="1" applyFont="1" applyFill="1" applyBorder="1" applyAlignment="1">
      <alignment horizontal="center" vertical="center"/>
    </xf>
    <xf numFmtId="0" fontId="15" fillId="0" borderId="32" xfId="0" applyFont="1" applyBorder="1" applyAlignment="1">
      <alignment horizontal="center" vertical="center"/>
    </xf>
    <xf numFmtId="43" fontId="15" fillId="0" borderId="33" xfId="0" applyNumberFormat="1" applyFont="1" applyBorder="1" applyAlignment="1">
      <alignment horizontal="center" vertical="center"/>
    </xf>
    <xf numFmtId="0" fontId="22" fillId="0" borderId="32" xfId="1" applyNumberFormat="1" applyFont="1" applyFill="1" applyBorder="1" applyAlignment="1">
      <alignment horizontal="center" vertical="center"/>
    </xf>
    <xf numFmtId="43" fontId="26" fillId="0" borderId="33" xfId="1" applyFont="1" applyFill="1" applyBorder="1" applyAlignment="1">
      <alignment horizontal="center" vertical="center"/>
    </xf>
    <xf numFmtId="0" fontId="21" fillId="0" borderId="32" xfId="0" applyFont="1" applyBorder="1" applyAlignment="1">
      <alignment horizontal="center" vertical="center"/>
    </xf>
    <xf numFmtId="43" fontId="27" fillId="0" borderId="33" xfId="0" applyNumberFormat="1" applyFont="1" applyBorder="1" applyAlignment="1">
      <alignment horizontal="center" vertical="center"/>
    </xf>
    <xf numFmtId="0" fontId="27" fillId="0" borderId="32" xfId="0" applyFont="1" applyBorder="1" applyAlignment="1">
      <alignment horizontal="center" vertical="center"/>
    </xf>
    <xf numFmtId="0" fontId="27" fillId="0" borderId="34" xfId="0" applyFont="1" applyBorder="1" applyAlignment="1">
      <alignment horizontal="center" vertical="center"/>
    </xf>
    <xf numFmtId="43" fontId="27" fillId="0" borderId="35" xfId="0" applyNumberFormat="1" applyFont="1" applyBorder="1" applyAlignment="1">
      <alignment horizontal="center" vertical="center"/>
    </xf>
    <xf numFmtId="0" fontId="21" fillId="0" borderId="36" xfId="0" applyFont="1" applyBorder="1" applyAlignment="1">
      <alignment horizontal="center" vertical="center"/>
    </xf>
    <xf numFmtId="43" fontId="27" fillId="0" borderId="37" xfId="0" applyNumberFormat="1" applyFont="1" applyBorder="1" applyAlignment="1">
      <alignment horizontal="center" vertical="center"/>
    </xf>
    <xf numFmtId="167" fontId="21" fillId="0" borderId="32" xfId="0" applyNumberFormat="1" applyFont="1" applyBorder="1" applyAlignment="1">
      <alignment horizontal="center" vertical="center"/>
    </xf>
    <xf numFmtId="2" fontId="21" fillId="0" borderId="32" xfId="0" applyNumberFormat="1" applyFont="1" applyBorder="1" applyAlignment="1">
      <alignment horizontal="center" vertical="center"/>
    </xf>
    <xf numFmtId="2" fontId="14" fillId="0" borderId="0" xfId="0" applyNumberFormat="1" applyFont="1" applyAlignment="1">
      <alignment horizontal="center" vertical="center"/>
    </xf>
    <xf numFmtId="0" fontId="20" fillId="0" borderId="32" xfId="0" applyFont="1" applyBorder="1" applyAlignment="1">
      <alignment horizontal="center" vertical="center"/>
    </xf>
    <xf numFmtId="0" fontId="14" fillId="0" borderId="32" xfId="1" applyNumberFormat="1" applyFont="1" applyFill="1" applyBorder="1" applyAlignment="1">
      <alignment horizontal="center" vertical="center"/>
    </xf>
    <xf numFmtId="0" fontId="13" fillId="0" borderId="28" xfId="1" applyNumberFormat="1" applyFont="1" applyFill="1" applyBorder="1" applyAlignment="1">
      <alignment horizontal="center" vertical="center"/>
    </xf>
    <xf numFmtId="43" fontId="20" fillId="0" borderId="0" xfId="0" applyNumberFormat="1" applyFont="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2" fontId="15" fillId="0" borderId="27" xfId="0" applyNumberFormat="1" applyFont="1" applyBorder="1" applyAlignment="1">
      <alignment horizontal="center" vertical="center"/>
    </xf>
    <xf numFmtId="43" fontId="15" fillId="0" borderId="27" xfId="0" applyNumberFormat="1" applyFont="1" applyBorder="1" applyAlignment="1">
      <alignment horizontal="center" vertical="center"/>
    </xf>
    <xf numFmtId="43" fontId="15" fillId="0" borderId="30" xfId="0" applyNumberFormat="1" applyFont="1" applyBorder="1" applyAlignment="1">
      <alignment horizontal="center" vertical="center"/>
    </xf>
    <xf numFmtId="0" fontId="15" fillId="0" borderId="29" xfId="0" applyFont="1" applyBorder="1" applyAlignment="1">
      <alignment horizontal="center" vertical="center"/>
    </xf>
    <xf numFmtId="0" fontId="15" fillId="0" borderId="26" xfId="0" applyFont="1" applyBorder="1" applyAlignment="1">
      <alignment horizontal="center" vertical="center"/>
    </xf>
    <xf numFmtId="2" fontId="15" fillId="0" borderId="26" xfId="0" applyNumberFormat="1" applyFont="1" applyBorder="1" applyAlignment="1">
      <alignment horizontal="center" vertical="center"/>
    </xf>
    <xf numFmtId="43" fontId="15" fillId="0" borderId="26" xfId="0" applyNumberFormat="1" applyFont="1" applyBorder="1" applyAlignment="1">
      <alignment horizontal="center" vertical="center"/>
    </xf>
    <xf numFmtId="0" fontId="14" fillId="0" borderId="32" xfId="0" applyFont="1" applyBorder="1" applyAlignment="1">
      <alignment horizontal="center" vertical="center"/>
    </xf>
    <xf numFmtId="43" fontId="14" fillId="0" borderId="33" xfId="0" applyNumberFormat="1" applyFont="1" applyBorder="1" applyAlignment="1">
      <alignment horizontal="center" vertical="center"/>
    </xf>
    <xf numFmtId="43" fontId="15" fillId="0" borderId="37" xfId="0" applyNumberFormat="1" applyFont="1" applyBorder="1" applyAlignment="1">
      <alignment horizontal="center" vertical="center"/>
    </xf>
    <xf numFmtId="0" fontId="25" fillId="0" borderId="0" xfId="1" applyNumberFormat="1" applyFont="1" applyFill="1" applyBorder="1" applyAlignment="1">
      <alignment horizontal="center" vertical="top"/>
    </xf>
    <xf numFmtId="0" fontId="25" fillId="0" borderId="0" xfId="6" applyNumberFormat="1" applyFont="1" applyFill="1" applyBorder="1" applyAlignment="1">
      <alignment horizontal="center" vertical="top" wrapText="1"/>
    </xf>
    <xf numFmtId="0" fontId="15" fillId="0" borderId="0" xfId="0" applyFont="1" applyAlignment="1">
      <alignment wrapText="1"/>
    </xf>
    <xf numFmtId="0" fontId="15" fillId="0" borderId="38" xfId="0" applyFont="1" applyBorder="1" applyAlignment="1">
      <alignment horizontal="center" vertical="center"/>
    </xf>
    <xf numFmtId="43" fontId="15" fillId="0" borderId="39" xfId="0" applyNumberFormat="1" applyFont="1" applyBorder="1" applyAlignment="1">
      <alignment horizontal="center" vertical="center"/>
    </xf>
    <xf numFmtId="43" fontId="15" fillId="0" borderId="31" xfId="0" applyNumberFormat="1" applyFont="1" applyBorder="1" applyAlignment="1">
      <alignment horizontal="center" vertical="center"/>
    </xf>
    <xf numFmtId="0" fontId="29" fillId="0" borderId="25" xfId="1" applyNumberFormat="1" applyFont="1" applyFill="1" applyBorder="1" applyAlignment="1">
      <alignment horizontal="justify" vertical="top"/>
    </xf>
    <xf numFmtId="0" fontId="20" fillId="0" borderId="36" xfId="0" applyFont="1" applyBorder="1" applyAlignment="1">
      <alignment horizontal="center" vertical="center"/>
    </xf>
    <xf numFmtId="0" fontId="23" fillId="2" borderId="19" xfId="1" applyNumberFormat="1" applyFont="1" applyFill="1" applyBorder="1" applyAlignment="1">
      <alignment horizontal="center" vertical="center" wrapText="1"/>
    </xf>
    <xf numFmtId="0" fontId="23" fillId="2" borderId="24" xfId="1" applyNumberFormat="1" applyFont="1" applyFill="1" applyBorder="1" applyAlignment="1">
      <alignment horizontal="center" vertical="center" wrapText="1"/>
    </xf>
    <xf numFmtId="0" fontId="13" fillId="0" borderId="27" xfId="1" quotePrefix="1" applyNumberFormat="1" applyFont="1" applyFill="1" applyBorder="1" applyAlignment="1">
      <alignment horizontal="left" vertical="top"/>
    </xf>
    <xf numFmtId="0" fontId="13" fillId="0" borderId="30" xfId="1" quotePrefix="1" applyNumberFormat="1" applyFont="1" applyFill="1" applyBorder="1" applyAlignment="1">
      <alignment horizontal="left" vertical="top"/>
    </xf>
    <xf numFmtId="0" fontId="16" fillId="0" borderId="26" xfId="1" quotePrefix="1" applyNumberFormat="1" applyFont="1" applyFill="1" applyBorder="1" applyAlignment="1">
      <alignment horizontal="left" vertical="top"/>
    </xf>
    <xf numFmtId="0" fontId="16" fillId="0" borderId="31" xfId="1" quotePrefix="1" applyNumberFormat="1" applyFont="1" applyFill="1" applyBorder="1" applyAlignment="1">
      <alignment horizontal="left" vertical="top"/>
    </xf>
    <xf numFmtId="0" fontId="23" fillId="2" borderId="15" xfId="1" applyNumberFormat="1" applyFont="1" applyFill="1" applyBorder="1" applyAlignment="1">
      <alignment horizontal="center" vertical="center" wrapText="1"/>
    </xf>
    <xf numFmtId="0" fontId="23" fillId="2" borderId="20" xfId="1" applyNumberFormat="1" applyFont="1" applyFill="1" applyBorder="1" applyAlignment="1">
      <alignment horizontal="center" vertical="center" wrapText="1"/>
    </xf>
    <xf numFmtId="0" fontId="23" fillId="2" borderId="16" xfId="1" applyNumberFormat="1" applyFont="1" applyFill="1" applyBorder="1" applyAlignment="1">
      <alignment horizontal="center" vertical="center" wrapText="1"/>
    </xf>
    <xf numFmtId="0" fontId="23" fillId="2" borderId="21" xfId="1" applyNumberFormat="1" applyFont="1" applyFill="1" applyBorder="1" applyAlignment="1">
      <alignment horizontal="center" vertical="center" wrapText="1"/>
    </xf>
    <xf numFmtId="0" fontId="23" fillId="2" borderId="17" xfId="1" applyNumberFormat="1" applyFont="1" applyFill="1" applyBorder="1" applyAlignment="1">
      <alignment horizontal="center" vertical="center" wrapText="1"/>
    </xf>
    <xf numFmtId="0" fontId="23" fillId="2" borderId="22" xfId="1" applyNumberFormat="1" applyFont="1" applyFill="1" applyBorder="1" applyAlignment="1">
      <alignment horizontal="center" vertical="center" wrapText="1"/>
    </xf>
    <xf numFmtId="0" fontId="23" fillId="2" borderId="18" xfId="1" applyNumberFormat="1" applyFont="1" applyFill="1" applyBorder="1" applyAlignment="1">
      <alignment horizontal="center" vertical="center" wrapText="1"/>
    </xf>
    <xf numFmtId="0" fontId="23" fillId="2" borderId="23" xfId="1" applyNumberFormat="1" applyFont="1" applyFill="1" applyBorder="1" applyAlignment="1">
      <alignment horizontal="center" vertical="center" wrapText="1"/>
    </xf>
    <xf numFmtId="0" fontId="13" fillId="0" borderId="27" xfId="1" quotePrefix="1" applyNumberFormat="1" applyFont="1" applyFill="1" applyBorder="1" applyAlignment="1">
      <alignment horizontal="left" vertical="top" wrapText="1"/>
    </xf>
    <xf numFmtId="0" fontId="13" fillId="0" borderId="30" xfId="1" quotePrefix="1" applyNumberFormat="1" applyFont="1" applyFill="1" applyBorder="1" applyAlignment="1">
      <alignment horizontal="left" vertical="top" wrapText="1"/>
    </xf>
    <xf numFmtId="0" fontId="16" fillId="0" borderId="26" xfId="1" quotePrefix="1" applyNumberFormat="1" applyFont="1" applyFill="1" applyBorder="1" applyAlignment="1">
      <alignment horizontal="left" vertical="top" wrapText="1"/>
    </xf>
    <xf numFmtId="0" fontId="16" fillId="0" borderId="31" xfId="1" quotePrefix="1" applyNumberFormat="1" applyFont="1" applyFill="1" applyBorder="1" applyAlignment="1">
      <alignment horizontal="left" vertical="top" wrapText="1"/>
    </xf>
    <xf numFmtId="0" fontId="13" fillId="0" borderId="0" xfId="1" applyNumberFormat="1" applyFont="1" applyFill="1" applyBorder="1" applyAlignment="1">
      <alignment horizontal="center" vertical="center"/>
    </xf>
    <xf numFmtId="0" fontId="21" fillId="0" borderId="0" xfId="0" applyFont="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12" xfId="0" applyFont="1" applyBorder="1" applyAlignment="1">
      <alignment horizontal="center"/>
    </xf>
    <xf numFmtId="0" fontId="8" fillId="0" borderId="9" xfId="0" applyFont="1" applyBorder="1" applyAlignment="1">
      <alignment horizontal="center"/>
    </xf>
    <xf numFmtId="0" fontId="8" fillId="0" borderId="13" xfId="0" applyFont="1" applyBorder="1" applyAlignment="1">
      <alignment horizontal="center"/>
    </xf>
  </cellXfs>
  <cellStyles count="227">
    <cellStyle name="Comma" xfId="1" builtinId="3"/>
    <cellStyle name="Comma 11" xfId="5" xr:uid="{00000000-0005-0000-0000-000001000000}"/>
    <cellStyle name="Comma 2" xfId="6" xr:uid="{00000000-0005-0000-0000-000002000000}"/>
    <cellStyle name="Comma 2 2" xfId="7" xr:uid="{00000000-0005-0000-0000-000003000000}"/>
    <cellStyle name="Comma 2 2 2" xfId="60" xr:uid="{00000000-0005-0000-0000-000004000000}"/>
    <cellStyle name="Comma 2 2 2 3" xfId="24" xr:uid="{00000000-0005-0000-0000-000005000000}"/>
    <cellStyle name="Comma 2 2 2 3 2" xfId="44" xr:uid="{00000000-0005-0000-0000-000006000000}"/>
    <cellStyle name="Comma 2 2 2 3 2 2" xfId="168" xr:uid="{00000000-0005-0000-0000-000007000000}"/>
    <cellStyle name="Comma 2 2 2 3 2 3" xfId="128" xr:uid="{00000000-0005-0000-0000-000008000000}"/>
    <cellStyle name="Comma 2 2 2 3 2 4" xfId="88" xr:uid="{00000000-0005-0000-0000-000009000000}"/>
    <cellStyle name="Comma 2 2 2 3 2 5" xfId="190" xr:uid="{00000000-0005-0000-0000-00000A000000}"/>
    <cellStyle name="Comma 2 2 2 3 2 6" xfId="210" xr:uid="{00000000-0005-0000-0000-00000B000000}"/>
    <cellStyle name="Comma 2 2 2 3 3" xfId="56" xr:uid="{00000000-0005-0000-0000-00000C000000}"/>
    <cellStyle name="Comma 2 2 2 3 3 2" xfId="159" xr:uid="{00000000-0005-0000-0000-00000D000000}"/>
    <cellStyle name="Comma 2 2 2 3 3 3" xfId="139" xr:uid="{00000000-0005-0000-0000-00000E000000}"/>
    <cellStyle name="Comma 2 2 2 3 3 4" xfId="99" xr:uid="{00000000-0005-0000-0000-00000F000000}"/>
    <cellStyle name="Comma 2 2 2 3 3 5" xfId="221" xr:uid="{00000000-0005-0000-0000-000010000000}"/>
    <cellStyle name="Comma 2 2 2 3 4" xfId="34" xr:uid="{00000000-0005-0000-0000-000011000000}"/>
    <cellStyle name="Comma 2 2 2 3 4 2" xfId="119" xr:uid="{00000000-0005-0000-0000-000012000000}"/>
    <cellStyle name="Comma 2 2 2 3 4 3" xfId="79" xr:uid="{00000000-0005-0000-0000-000013000000}"/>
    <cellStyle name="Comma 2 2 2 3 5" xfId="150" xr:uid="{00000000-0005-0000-0000-000014000000}"/>
    <cellStyle name="Comma 2 2 2 3 6" xfId="110" xr:uid="{00000000-0005-0000-0000-000015000000}"/>
    <cellStyle name="Comma 2 2 2 3 7" xfId="70" xr:uid="{00000000-0005-0000-0000-000016000000}"/>
    <cellStyle name="Comma 2 2 2 3 8" xfId="181" xr:uid="{00000000-0005-0000-0000-000017000000}"/>
    <cellStyle name="Comma 2 2 2 3 9" xfId="201" xr:uid="{00000000-0005-0000-0000-000018000000}"/>
    <cellStyle name="Comma 2 2 3" xfId="64" xr:uid="{00000000-0005-0000-0000-000019000000}"/>
    <cellStyle name="Comma 2 2 3 2" xfId="175" xr:uid="{00000000-0005-0000-0000-00001A000000}"/>
    <cellStyle name="Comma 2 2 3 3" xfId="144" xr:uid="{00000000-0005-0000-0000-00001B000000}"/>
    <cellStyle name="Comma 2 2 3 4" xfId="104" xr:uid="{00000000-0005-0000-0000-00001C000000}"/>
    <cellStyle name="Comma 2 2 3 5" xfId="226" xr:uid="{00000000-0005-0000-0000-00001D000000}"/>
    <cellStyle name="Comma 2 3" xfId="8" xr:uid="{00000000-0005-0000-0000-00001E000000}"/>
    <cellStyle name="Comma 2 4" xfId="25" xr:uid="{00000000-0005-0000-0000-00001F000000}"/>
    <cellStyle name="Comma 2 4 2" xfId="45" xr:uid="{00000000-0005-0000-0000-000020000000}"/>
    <cellStyle name="Comma 2 4 2 2" xfId="169" xr:uid="{00000000-0005-0000-0000-000021000000}"/>
    <cellStyle name="Comma 2 4 2 3" xfId="129" xr:uid="{00000000-0005-0000-0000-000022000000}"/>
    <cellStyle name="Comma 2 4 2 4" xfId="89" xr:uid="{00000000-0005-0000-0000-000023000000}"/>
    <cellStyle name="Comma 2 4 2 5" xfId="191" xr:uid="{00000000-0005-0000-0000-000024000000}"/>
    <cellStyle name="Comma 2 4 2 6" xfId="211" xr:uid="{00000000-0005-0000-0000-000025000000}"/>
    <cellStyle name="Comma 2 4 3" xfId="57" xr:uid="{00000000-0005-0000-0000-000026000000}"/>
    <cellStyle name="Comma 2 4 3 2" xfId="160" xr:uid="{00000000-0005-0000-0000-000027000000}"/>
    <cellStyle name="Comma 2 4 3 3" xfId="140" xr:uid="{00000000-0005-0000-0000-000028000000}"/>
    <cellStyle name="Comma 2 4 3 4" xfId="100" xr:uid="{00000000-0005-0000-0000-000029000000}"/>
    <cellStyle name="Comma 2 4 3 5" xfId="222" xr:uid="{00000000-0005-0000-0000-00002A000000}"/>
    <cellStyle name="Comma 2 4 4" xfId="35" xr:uid="{00000000-0005-0000-0000-00002B000000}"/>
    <cellStyle name="Comma 2 4 4 2" xfId="120" xr:uid="{00000000-0005-0000-0000-00002C000000}"/>
    <cellStyle name="Comma 2 4 4 3" xfId="80" xr:uid="{00000000-0005-0000-0000-00002D000000}"/>
    <cellStyle name="Comma 2 4 5" xfId="151" xr:uid="{00000000-0005-0000-0000-00002E000000}"/>
    <cellStyle name="Comma 2 4 6" xfId="111" xr:uid="{00000000-0005-0000-0000-00002F000000}"/>
    <cellStyle name="Comma 2 4 7" xfId="71" xr:uid="{00000000-0005-0000-0000-000030000000}"/>
    <cellStyle name="Comma 2 4 8" xfId="182" xr:uid="{00000000-0005-0000-0000-000031000000}"/>
    <cellStyle name="Comma 2 4 9" xfId="202" xr:uid="{00000000-0005-0000-0000-000032000000}"/>
    <cellStyle name="Comma 2 5" xfId="40" xr:uid="{00000000-0005-0000-0000-000033000000}"/>
    <cellStyle name="Comma 2 6" xfId="50" xr:uid="{00000000-0005-0000-0000-000034000000}"/>
    <cellStyle name="Comma 2 6 2" xfId="173" xr:uid="{00000000-0005-0000-0000-000035000000}"/>
    <cellStyle name="Comma 2 6 3" xfId="133" xr:uid="{00000000-0005-0000-0000-000036000000}"/>
    <cellStyle name="Comma 2 6 4" xfId="93" xr:uid="{00000000-0005-0000-0000-000037000000}"/>
    <cellStyle name="Comma 2 6 5" xfId="195" xr:uid="{00000000-0005-0000-0000-000038000000}"/>
    <cellStyle name="Comma 2 6 6" xfId="215" xr:uid="{00000000-0005-0000-0000-000039000000}"/>
    <cellStyle name="Comma 3" xfId="9" xr:uid="{00000000-0005-0000-0000-00003A000000}"/>
    <cellStyle name="Comma 4" xfId="10" xr:uid="{00000000-0005-0000-0000-00003B000000}"/>
    <cellStyle name="Comma 5" xfId="11" xr:uid="{00000000-0005-0000-0000-00003C000000}"/>
    <cellStyle name="Comma 5 2" xfId="27" xr:uid="{00000000-0005-0000-0000-00003D000000}"/>
    <cellStyle name="Comma 5 2 2" xfId="47" xr:uid="{00000000-0005-0000-0000-00003E000000}"/>
    <cellStyle name="Comma 5 2 2 2" xfId="171" xr:uid="{00000000-0005-0000-0000-00003F000000}"/>
    <cellStyle name="Comma 5 2 2 3" xfId="131" xr:uid="{00000000-0005-0000-0000-000040000000}"/>
    <cellStyle name="Comma 5 2 2 4" xfId="91" xr:uid="{00000000-0005-0000-0000-000041000000}"/>
    <cellStyle name="Comma 5 2 2 5" xfId="193" xr:uid="{00000000-0005-0000-0000-000042000000}"/>
    <cellStyle name="Comma 5 2 2 6" xfId="213" xr:uid="{00000000-0005-0000-0000-000043000000}"/>
    <cellStyle name="Comma 5 2 3" xfId="58" xr:uid="{00000000-0005-0000-0000-000044000000}"/>
    <cellStyle name="Comma 5 2 3 2" xfId="161" xr:uid="{00000000-0005-0000-0000-000045000000}"/>
    <cellStyle name="Comma 5 2 3 3" xfId="141" xr:uid="{00000000-0005-0000-0000-000046000000}"/>
    <cellStyle name="Comma 5 2 3 4" xfId="101" xr:uid="{00000000-0005-0000-0000-000047000000}"/>
    <cellStyle name="Comma 5 2 3 5" xfId="223" xr:uid="{00000000-0005-0000-0000-000048000000}"/>
    <cellStyle name="Comma 5 2 4" xfId="36" xr:uid="{00000000-0005-0000-0000-000049000000}"/>
    <cellStyle name="Comma 5 2 4 2" xfId="121" xr:uid="{00000000-0005-0000-0000-00004A000000}"/>
    <cellStyle name="Comma 5 2 4 3" xfId="81" xr:uid="{00000000-0005-0000-0000-00004B000000}"/>
    <cellStyle name="Comma 5 2 5" xfId="152" xr:uid="{00000000-0005-0000-0000-00004C000000}"/>
    <cellStyle name="Comma 5 2 6" xfId="112" xr:uid="{00000000-0005-0000-0000-00004D000000}"/>
    <cellStyle name="Comma 5 2 7" xfId="72" xr:uid="{00000000-0005-0000-0000-00004E000000}"/>
    <cellStyle name="Comma 5 2 8" xfId="183" xr:uid="{00000000-0005-0000-0000-00004F000000}"/>
    <cellStyle name="Comma 5 2 9" xfId="203" xr:uid="{00000000-0005-0000-0000-000050000000}"/>
    <cellStyle name="Comma 6" xfId="12" xr:uid="{00000000-0005-0000-0000-000051000000}"/>
    <cellStyle name="Comma 7" xfId="13" xr:uid="{00000000-0005-0000-0000-000052000000}"/>
    <cellStyle name="Comma 8" xfId="4" xr:uid="{00000000-0005-0000-0000-000053000000}"/>
    <cellStyle name="Comma 8 2" xfId="39" xr:uid="{00000000-0005-0000-0000-000054000000}"/>
    <cellStyle name="Comma 8 2 2" xfId="164" xr:uid="{00000000-0005-0000-0000-000055000000}"/>
    <cellStyle name="Comma 8 2 3" xfId="124" xr:uid="{00000000-0005-0000-0000-000056000000}"/>
    <cellStyle name="Comma 8 2 4" xfId="84" xr:uid="{00000000-0005-0000-0000-000057000000}"/>
    <cellStyle name="Comma 8 2 5" xfId="186" xr:uid="{00000000-0005-0000-0000-000058000000}"/>
    <cellStyle name="Comma 8 2 6" xfId="206" xr:uid="{00000000-0005-0000-0000-000059000000}"/>
    <cellStyle name="Comma 8 3" xfId="52" xr:uid="{00000000-0005-0000-0000-00005A000000}"/>
    <cellStyle name="Comma 8 3 2" xfId="155" xr:uid="{00000000-0005-0000-0000-00005B000000}"/>
    <cellStyle name="Comma 8 3 3" xfId="135" xr:uid="{00000000-0005-0000-0000-00005C000000}"/>
    <cellStyle name="Comma 8 3 4" xfId="95" xr:uid="{00000000-0005-0000-0000-00005D000000}"/>
    <cellStyle name="Comma 8 3 5" xfId="217" xr:uid="{00000000-0005-0000-0000-00005E000000}"/>
    <cellStyle name="Comma 8 4" xfId="30" xr:uid="{00000000-0005-0000-0000-00005F000000}"/>
    <cellStyle name="Comma 8 4 2" xfId="115" xr:uid="{00000000-0005-0000-0000-000060000000}"/>
    <cellStyle name="Comma 8 4 3" xfId="75" xr:uid="{00000000-0005-0000-0000-000061000000}"/>
    <cellStyle name="Comma 8 5" xfId="146" xr:uid="{00000000-0005-0000-0000-000062000000}"/>
    <cellStyle name="Comma 8 6" xfId="106" xr:uid="{00000000-0005-0000-0000-000063000000}"/>
    <cellStyle name="Comma 8 7" xfId="66" xr:uid="{00000000-0005-0000-0000-000064000000}"/>
    <cellStyle name="Comma 8 8" xfId="177" xr:uid="{00000000-0005-0000-0000-000065000000}"/>
    <cellStyle name="Comma 8 9" xfId="197" xr:uid="{00000000-0005-0000-0000-000066000000}"/>
    <cellStyle name="Normal" xfId="0" builtinId="0"/>
    <cellStyle name="Normal 10" xfId="14" xr:uid="{00000000-0005-0000-0000-000068000000}"/>
    <cellStyle name="Normal 10 2" xfId="15" xr:uid="{00000000-0005-0000-0000-000069000000}"/>
    <cellStyle name="Normal 2" xfId="2" xr:uid="{00000000-0005-0000-0000-00006A000000}"/>
    <cellStyle name="Normal 2 2" xfId="16" xr:uid="{00000000-0005-0000-0000-00006B000000}"/>
    <cellStyle name="Normal 2 2 2" xfId="61" xr:uid="{00000000-0005-0000-0000-00006C000000}"/>
    <cellStyle name="Normal 2 2 3" xfId="62" xr:uid="{00000000-0005-0000-0000-00006D000000}"/>
    <cellStyle name="Normal 2 2 3 2" xfId="174" xr:uid="{00000000-0005-0000-0000-00006E000000}"/>
    <cellStyle name="Normal 2 2 3 3" xfId="143" xr:uid="{00000000-0005-0000-0000-00006F000000}"/>
    <cellStyle name="Normal 2 2 3 4" xfId="103" xr:uid="{00000000-0005-0000-0000-000070000000}"/>
    <cellStyle name="Normal 2 2 3 5" xfId="225" xr:uid="{00000000-0005-0000-0000-000071000000}"/>
    <cellStyle name="Normal 2 3" xfId="49" xr:uid="{00000000-0005-0000-0000-000072000000}"/>
    <cellStyle name="Normal 2 4" xfId="46" xr:uid="{00000000-0005-0000-0000-000073000000}"/>
    <cellStyle name="Normal 2 4 2" xfId="170" xr:uid="{00000000-0005-0000-0000-000074000000}"/>
    <cellStyle name="Normal 2 4 3" xfId="130" xr:uid="{00000000-0005-0000-0000-000075000000}"/>
    <cellStyle name="Normal 2 4 4" xfId="90" xr:uid="{00000000-0005-0000-0000-000076000000}"/>
    <cellStyle name="Normal 2 4 5" xfId="192" xr:uid="{00000000-0005-0000-0000-000077000000}"/>
    <cellStyle name="Normal 2 4 6" xfId="212" xr:uid="{00000000-0005-0000-0000-000078000000}"/>
    <cellStyle name="Normal 3" xfId="17" xr:uid="{00000000-0005-0000-0000-000079000000}"/>
    <cellStyle name="Normal 3 10" xfId="178" xr:uid="{00000000-0005-0000-0000-00007A000000}"/>
    <cellStyle name="Normal 3 11" xfId="198" xr:uid="{00000000-0005-0000-0000-00007B000000}"/>
    <cellStyle name="Normal 3 2" xfId="18" xr:uid="{00000000-0005-0000-0000-00007C000000}"/>
    <cellStyle name="Normal 3 2 2" xfId="42" xr:uid="{00000000-0005-0000-0000-00007D000000}"/>
    <cellStyle name="Normal 3 2 2 2" xfId="166" xr:uid="{00000000-0005-0000-0000-00007E000000}"/>
    <cellStyle name="Normal 3 2 2 3" xfId="126" xr:uid="{00000000-0005-0000-0000-00007F000000}"/>
    <cellStyle name="Normal 3 2 2 4" xfId="86" xr:uid="{00000000-0005-0000-0000-000080000000}"/>
    <cellStyle name="Normal 3 2 2 5" xfId="188" xr:uid="{00000000-0005-0000-0000-000081000000}"/>
    <cellStyle name="Normal 3 2 2 6" xfId="208" xr:uid="{00000000-0005-0000-0000-000082000000}"/>
    <cellStyle name="Normal 3 2 3" xfId="54" xr:uid="{00000000-0005-0000-0000-000083000000}"/>
    <cellStyle name="Normal 3 2 3 2" xfId="157" xr:uid="{00000000-0005-0000-0000-000084000000}"/>
    <cellStyle name="Normal 3 2 3 3" xfId="137" xr:uid="{00000000-0005-0000-0000-000085000000}"/>
    <cellStyle name="Normal 3 2 3 4" xfId="97" xr:uid="{00000000-0005-0000-0000-000086000000}"/>
    <cellStyle name="Normal 3 2 3 5" xfId="219" xr:uid="{00000000-0005-0000-0000-000087000000}"/>
    <cellStyle name="Normal 3 2 4" xfId="32" xr:uid="{00000000-0005-0000-0000-000088000000}"/>
    <cellStyle name="Normal 3 2 4 2" xfId="117" xr:uid="{00000000-0005-0000-0000-000089000000}"/>
    <cellStyle name="Normal 3 2 4 3" xfId="77" xr:uid="{00000000-0005-0000-0000-00008A000000}"/>
    <cellStyle name="Normal 3 2 5" xfId="148" xr:uid="{00000000-0005-0000-0000-00008B000000}"/>
    <cellStyle name="Normal 3 2 6" xfId="108" xr:uid="{00000000-0005-0000-0000-00008C000000}"/>
    <cellStyle name="Normal 3 2 7" xfId="68" xr:uid="{00000000-0005-0000-0000-00008D000000}"/>
    <cellStyle name="Normal 3 2 8" xfId="179" xr:uid="{00000000-0005-0000-0000-00008E000000}"/>
    <cellStyle name="Normal 3 2 9" xfId="199" xr:uid="{00000000-0005-0000-0000-00008F000000}"/>
    <cellStyle name="Normal 3 3" xfId="41" xr:uid="{00000000-0005-0000-0000-000090000000}"/>
    <cellStyle name="Normal 3 3 2" xfId="165" xr:uid="{00000000-0005-0000-0000-000091000000}"/>
    <cellStyle name="Normal 3 3 3" xfId="125" xr:uid="{00000000-0005-0000-0000-000092000000}"/>
    <cellStyle name="Normal 3 3 4" xfId="85" xr:uid="{00000000-0005-0000-0000-000093000000}"/>
    <cellStyle name="Normal 3 3 5" xfId="187" xr:uid="{00000000-0005-0000-0000-000094000000}"/>
    <cellStyle name="Normal 3 3 6" xfId="207" xr:uid="{00000000-0005-0000-0000-000095000000}"/>
    <cellStyle name="Normal 3 4" xfId="53" xr:uid="{00000000-0005-0000-0000-000096000000}"/>
    <cellStyle name="Normal 3 4 2" xfId="156" xr:uid="{00000000-0005-0000-0000-000097000000}"/>
    <cellStyle name="Normal 3 4 3" xfId="136" xr:uid="{00000000-0005-0000-0000-000098000000}"/>
    <cellStyle name="Normal 3 4 4" xfId="96" xr:uid="{00000000-0005-0000-0000-000099000000}"/>
    <cellStyle name="Normal 3 4 5" xfId="218" xr:uid="{00000000-0005-0000-0000-00009A000000}"/>
    <cellStyle name="Normal 3 5" xfId="63" xr:uid="{00000000-0005-0000-0000-00009B000000}"/>
    <cellStyle name="Normal 3 6" xfId="31" xr:uid="{00000000-0005-0000-0000-00009C000000}"/>
    <cellStyle name="Normal 3 6 2" xfId="116" xr:uid="{00000000-0005-0000-0000-00009D000000}"/>
    <cellStyle name="Normal 3 6 3" xfId="76" xr:uid="{00000000-0005-0000-0000-00009E000000}"/>
    <cellStyle name="Normal 3 7" xfId="147" xr:uid="{00000000-0005-0000-0000-00009F000000}"/>
    <cellStyle name="Normal 3 8" xfId="107" xr:uid="{00000000-0005-0000-0000-0000A0000000}"/>
    <cellStyle name="Normal 3 9" xfId="67" xr:uid="{00000000-0005-0000-0000-0000A1000000}"/>
    <cellStyle name="Normal 4" xfId="19" xr:uid="{00000000-0005-0000-0000-0000A2000000}"/>
    <cellStyle name="Normal 4 2" xfId="26" xr:uid="{00000000-0005-0000-0000-0000A3000000}"/>
    <cellStyle name="Normal 5" xfId="20" xr:uid="{00000000-0005-0000-0000-0000A4000000}"/>
    <cellStyle name="Normal 6" xfId="21" xr:uid="{00000000-0005-0000-0000-0000A5000000}"/>
    <cellStyle name="Normal 7" xfId="28" xr:uid="{00000000-0005-0000-0000-0000A6000000}"/>
    <cellStyle name="Normal 7 2" xfId="48" xr:uid="{00000000-0005-0000-0000-0000A7000000}"/>
    <cellStyle name="Normal 7 2 2" xfId="172" xr:uid="{00000000-0005-0000-0000-0000A8000000}"/>
    <cellStyle name="Normal 7 2 3" xfId="132" xr:uid="{00000000-0005-0000-0000-0000A9000000}"/>
    <cellStyle name="Normal 7 2 4" xfId="92" xr:uid="{00000000-0005-0000-0000-0000AA000000}"/>
    <cellStyle name="Normal 7 2 5" xfId="194" xr:uid="{00000000-0005-0000-0000-0000AB000000}"/>
    <cellStyle name="Normal 7 2 6" xfId="214" xr:uid="{00000000-0005-0000-0000-0000AC000000}"/>
    <cellStyle name="Normal 7 3" xfId="59" xr:uid="{00000000-0005-0000-0000-0000AD000000}"/>
    <cellStyle name="Normal 7 3 2" xfId="162" xr:uid="{00000000-0005-0000-0000-0000AE000000}"/>
    <cellStyle name="Normal 7 3 3" xfId="142" xr:uid="{00000000-0005-0000-0000-0000AF000000}"/>
    <cellStyle name="Normal 7 3 4" xfId="102" xr:uid="{00000000-0005-0000-0000-0000B0000000}"/>
    <cellStyle name="Normal 7 3 5" xfId="224" xr:uid="{00000000-0005-0000-0000-0000B1000000}"/>
    <cellStyle name="Normal 7 4" xfId="37" xr:uid="{00000000-0005-0000-0000-0000B2000000}"/>
    <cellStyle name="Normal 7 4 2" xfId="122" xr:uid="{00000000-0005-0000-0000-0000B3000000}"/>
    <cellStyle name="Normal 7 4 3" xfId="82" xr:uid="{00000000-0005-0000-0000-0000B4000000}"/>
    <cellStyle name="Normal 7 5" xfId="153" xr:uid="{00000000-0005-0000-0000-0000B5000000}"/>
    <cellStyle name="Normal 7 6" xfId="113" xr:uid="{00000000-0005-0000-0000-0000B6000000}"/>
    <cellStyle name="Normal 7 7" xfId="73" xr:uid="{00000000-0005-0000-0000-0000B7000000}"/>
    <cellStyle name="Normal 7 8" xfId="184" xr:uid="{00000000-0005-0000-0000-0000B8000000}"/>
    <cellStyle name="Normal 7 9" xfId="204" xr:uid="{00000000-0005-0000-0000-0000B9000000}"/>
    <cellStyle name="Normal 8" xfId="3" xr:uid="{00000000-0005-0000-0000-0000BA000000}"/>
    <cellStyle name="Normal 8 2" xfId="38" xr:uid="{00000000-0005-0000-0000-0000BB000000}"/>
    <cellStyle name="Normal 8 2 2" xfId="163" xr:uid="{00000000-0005-0000-0000-0000BC000000}"/>
    <cellStyle name="Normal 8 2 3" xfId="123" xr:uid="{00000000-0005-0000-0000-0000BD000000}"/>
    <cellStyle name="Normal 8 2 4" xfId="83" xr:uid="{00000000-0005-0000-0000-0000BE000000}"/>
    <cellStyle name="Normal 8 2 5" xfId="185" xr:uid="{00000000-0005-0000-0000-0000BF000000}"/>
    <cellStyle name="Normal 8 2 6" xfId="205" xr:uid="{00000000-0005-0000-0000-0000C0000000}"/>
    <cellStyle name="Normal 8 3" xfId="51" xr:uid="{00000000-0005-0000-0000-0000C1000000}"/>
    <cellStyle name="Normal 8 3 2" xfId="154" xr:uid="{00000000-0005-0000-0000-0000C2000000}"/>
    <cellStyle name="Normal 8 3 3" xfId="134" xr:uid="{00000000-0005-0000-0000-0000C3000000}"/>
    <cellStyle name="Normal 8 3 4" xfId="94" xr:uid="{00000000-0005-0000-0000-0000C4000000}"/>
    <cellStyle name="Normal 8 3 5" xfId="216" xr:uid="{00000000-0005-0000-0000-0000C5000000}"/>
    <cellStyle name="Normal 8 4" xfId="29" xr:uid="{00000000-0005-0000-0000-0000C6000000}"/>
    <cellStyle name="Normal 8 4 2" xfId="114" xr:uid="{00000000-0005-0000-0000-0000C7000000}"/>
    <cellStyle name="Normal 8 4 3" xfId="74" xr:uid="{00000000-0005-0000-0000-0000C8000000}"/>
    <cellStyle name="Normal 8 5" xfId="145" xr:uid="{00000000-0005-0000-0000-0000C9000000}"/>
    <cellStyle name="Normal 8 6" xfId="105" xr:uid="{00000000-0005-0000-0000-0000CA000000}"/>
    <cellStyle name="Normal 8 7" xfId="65" xr:uid="{00000000-0005-0000-0000-0000CB000000}"/>
    <cellStyle name="Normal 8 8" xfId="176" xr:uid="{00000000-0005-0000-0000-0000CC000000}"/>
    <cellStyle name="Normal 8 9" xfId="196" xr:uid="{00000000-0005-0000-0000-0000CD000000}"/>
    <cellStyle name="Percent 2" xfId="22" xr:uid="{00000000-0005-0000-0000-0000CF000000}"/>
    <cellStyle name="Percent 3" xfId="23" xr:uid="{00000000-0005-0000-0000-0000D0000000}"/>
    <cellStyle name="Percent 3 2" xfId="43" xr:uid="{00000000-0005-0000-0000-0000D1000000}"/>
    <cellStyle name="Percent 3 2 2" xfId="167" xr:uid="{00000000-0005-0000-0000-0000D2000000}"/>
    <cellStyle name="Percent 3 2 3" xfId="127" xr:uid="{00000000-0005-0000-0000-0000D3000000}"/>
    <cellStyle name="Percent 3 2 4" xfId="87" xr:uid="{00000000-0005-0000-0000-0000D4000000}"/>
    <cellStyle name="Percent 3 2 5" xfId="189" xr:uid="{00000000-0005-0000-0000-0000D5000000}"/>
    <cellStyle name="Percent 3 2 6" xfId="209" xr:uid="{00000000-0005-0000-0000-0000D6000000}"/>
    <cellStyle name="Percent 3 3" xfId="55" xr:uid="{00000000-0005-0000-0000-0000D7000000}"/>
    <cellStyle name="Percent 3 3 2" xfId="158" xr:uid="{00000000-0005-0000-0000-0000D8000000}"/>
    <cellStyle name="Percent 3 3 3" xfId="138" xr:uid="{00000000-0005-0000-0000-0000D9000000}"/>
    <cellStyle name="Percent 3 3 4" xfId="98" xr:uid="{00000000-0005-0000-0000-0000DA000000}"/>
    <cellStyle name="Percent 3 3 5" xfId="220" xr:uid="{00000000-0005-0000-0000-0000DB000000}"/>
    <cellStyle name="Percent 3 4" xfId="33" xr:uid="{00000000-0005-0000-0000-0000DC000000}"/>
    <cellStyle name="Percent 3 4 2" xfId="118" xr:uid="{00000000-0005-0000-0000-0000DD000000}"/>
    <cellStyle name="Percent 3 4 3" xfId="78" xr:uid="{00000000-0005-0000-0000-0000DE000000}"/>
    <cellStyle name="Percent 3 5" xfId="149" xr:uid="{00000000-0005-0000-0000-0000DF000000}"/>
    <cellStyle name="Percent 3 6" xfId="109" xr:uid="{00000000-0005-0000-0000-0000E0000000}"/>
    <cellStyle name="Percent 3 7" xfId="69" xr:uid="{00000000-0005-0000-0000-0000E1000000}"/>
    <cellStyle name="Percent 3 8" xfId="180" xr:uid="{00000000-0005-0000-0000-0000E2000000}"/>
    <cellStyle name="Percent 3 9" xfId="200" xr:uid="{00000000-0005-0000-0000-0000E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47625</xdr:colOff>
      <xdr:row>14</xdr:row>
      <xdr:rowOff>57150</xdr:rowOff>
    </xdr:from>
    <xdr:to>
      <xdr:col>18</xdr:col>
      <xdr:colOff>152400</xdr:colOff>
      <xdr:row>26</xdr:row>
      <xdr:rowOff>142875</xdr:rowOff>
    </xdr:to>
    <xdr:pic>
      <xdr:nvPicPr>
        <xdr:cNvPr id="2" name="Picture 1">
          <a:extLst>
            <a:ext uri="{FF2B5EF4-FFF2-40B4-BE49-F238E27FC236}">
              <a16:creationId xmlns:a16="http://schemas.microsoft.com/office/drawing/2014/main" id="{F7E24D17-1D2A-4CBE-97A1-CA5D98D19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5" y="2324100"/>
          <a:ext cx="4981575" cy="202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A668-3875-450D-B801-AE6224A6FED7}">
  <sheetPr>
    <tabColor rgb="FF00B050"/>
    <pageSetUpPr fitToPage="1"/>
  </sheetPr>
  <dimension ref="B1:I211"/>
  <sheetViews>
    <sheetView view="pageLayout" topLeftCell="A190" zoomScaleNormal="100" zoomScaleSheetLayoutView="70" workbookViewId="0">
      <selection activeCell="C167" sqref="C167"/>
    </sheetView>
  </sheetViews>
  <sheetFormatPr defaultColWidth="9.140625" defaultRowHeight="12.75" x14ac:dyDescent="0.2"/>
  <cols>
    <col min="1" max="1" width="4.85546875" style="1" customWidth="1"/>
    <col min="2" max="2" width="6.28515625" style="1" customWidth="1"/>
    <col min="3" max="3" width="49.7109375" style="1" customWidth="1"/>
    <col min="4" max="4" width="6" style="1" customWidth="1"/>
    <col min="5" max="5" width="5.7109375" style="1" customWidth="1"/>
    <col min="6" max="6" width="11.85546875" style="1" customWidth="1"/>
    <col min="7" max="7" width="12" style="23" customWidth="1"/>
    <col min="8" max="8" width="10.28515625" style="1" customWidth="1"/>
    <col min="9" max="9" width="10.7109375" style="5" customWidth="1"/>
    <col min="10" max="10" width="12.7109375" style="1" customWidth="1"/>
    <col min="11" max="11" width="12.140625" style="1" bestFit="1" customWidth="1"/>
    <col min="12" max="16384" width="9.140625" style="1"/>
  </cols>
  <sheetData>
    <row r="1" spans="2:9" ht="14.25" x14ac:dyDescent="0.2">
      <c r="B1" s="159" t="s">
        <v>152</v>
      </c>
      <c r="C1" s="159"/>
      <c r="D1" s="159"/>
      <c r="E1" s="159"/>
      <c r="F1" s="159"/>
      <c r="G1" s="159"/>
    </row>
    <row r="2" spans="2:9" ht="12.75" customHeight="1" x14ac:dyDescent="0.2">
      <c r="B2" s="159" t="s">
        <v>39</v>
      </c>
      <c r="C2" s="159"/>
      <c r="D2" s="159"/>
      <c r="E2" s="159"/>
      <c r="F2" s="159"/>
      <c r="G2" s="159"/>
    </row>
    <row r="3" spans="2:9" ht="13.5" thickBot="1" x14ac:dyDescent="0.25"/>
    <row r="4" spans="2:9" x14ac:dyDescent="0.2">
      <c r="B4" s="146" t="s">
        <v>17</v>
      </c>
      <c r="C4" s="148" t="s">
        <v>18</v>
      </c>
      <c r="D4" s="150" t="s">
        <v>40</v>
      </c>
      <c r="E4" s="148" t="s">
        <v>41</v>
      </c>
      <c r="F4" s="152" t="s">
        <v>42</v>
      </c>
      <c r="G4" s="140" t="s">
        <v>43</v>
      </c>
    </row>
    <row r="5" spans="2:9" ht="13.5" thickBot="1" x14ac:dyDescent="0.25">
      <c r="B5" s="147"/>
      <c r="C5" s="149"/>
      <c r="D5" s="151"/>
      <c r="E5" s="149"/>
      <c r="F5" s="153"/>
      <c r="G5" s="141"/>
      <c r="H5" s="4"/>
      <c r="I5" s="15"/>
    </row>
    <row r="6" spans="2:9" ht="14.25" x14ac:dyDescent="0.2">
      <c r="B6" s="104"/>
      <c r="C6" s="38" t="s">
        <v>69</v>
      </c>
      <c r="D6" s="37"/>
      <c r="E6" s="39"/>
      <c r="F6" s="40"/>
      <c r="G6" s="105"/>
    </row>
    <row r="7" spans="2:9" ht="14.25" x14ac:dyDescent="0.2">
      <c r="B7" s="106">
        <v>1</v>
      </c>
      <c r="C7" s="41" t="s">
        <v>44</v>
      </c>
      <c r="D7" s="42"/>
      <c r="E7" s="93"/>
      <c r="F7" s="43"/>
      <c r="G7" s="107"/>
      <c r="H7" s="5"/>
    </row>
    <row r="8" spans="2:9" ht="14.25" x14ac:dyDescent="0.2">
      <c r="B8" s="108"/>
      <c r="C8" s="44"/>
      <c r="D8" s="42"/>
      <c r="E8" s="93"/>
      <c r="F8" s="43"/>
      <c r="G8" s="107"/>
    </row>
    <row r="9" spans="2:9" ht="14.25" x14ac:dyDescent="0.2">
      <c r="B9" s="108">
        <v>1.1000000000000001</v>
      </c>
      <c r="C9" s="45" t="s">
        <v>45</v>
      </c>
      <c r="D9" s="42"/>
      <c r="E9" s="93"/>
      <c r="F9" s="43"/>
      <c r="G9" s="107"/>
      <c r="H9" s="5"/>
    </row>
    <row r="10" spans="2:9" ht="14.25" x14ac:dyDescent="0.2">
      <c r="B10" s="108" t="s">
        <v>19</v>
      </c>
      <c r="C10" s="46" t="s">
        <v>46</v>
      </c>
      <c r="D10" s="42"/>
      <c r="E10" s="93"/>
      <c r="F10" s="43"/>
      <c r="G10" s="107"/>
    </row>
    <row r="11" spans="2:9" ht="14.25" x14ac:dyDescent="0.2">
      <c r="B11" s="108" t="s">
        <v>20</v>
      </c>
      <c r="C11" s="47" t="s">
        <v>47</v>
      </c>
      <c r="D11" s="42"/>
      <c r="E11" s="93"/>
      <c r="F11" s="43"/>
      <c r="G11" s="107"/>
      <c r="H11" s="17"/>
    </row>
    <row r="12" spans="2:9" ht="14.25" x14ac:dyDescent="0.2">
      <c r="B12" s="108" t="s">
        <v>21</v>
      </c>
      <c r="C12" s="47" t="s">
        <v>48</v>
      </c>
      <c r="D12" s="42"/>
      <c r="E12" s="93"/>
      <c r="F12" s="43"/>
      <c r="G12" s="107"/>
    </row>
    <row r="13" spans="2:9" ht="14.25" x14ac:dyDescent="0.2">
      <c r="B13" s="108" t="s">
        <v>22</v>
      </c>
      <c r="C13" s="47" t="s">
        <v>49</v>
      </c>
      <c r="D13" s="42"/>
      <c r="E13" s="93"/>
      <c r="F13" s="43"/>
      <c r="G13" s="107"/>
      <c r="H13" s="17"/>
    </row>
    <row r="14" spans="2:9" ht="14.25" x14ac:dyDescent="0.2">
      <c r="B14" s="108" t="s">
        <v>23</v>
      </c>
      <c r="C14" s="47" t="s">
        <v>50</v>
      </c>
      <c r="D14" s="42"/>
      <c r="E14" s="93"/>
      <c r="F14" s="43"/>
      <c r="G14" s="107"/>
    </row>
    <row r="15" spans="2:9" ht="14.25" x14ac:dyDescent="0.2">
      <c r="B15" s="108" t="s">
        <v>24</v>
      </c>
      <c r="C15" s="47" t="s">
        <v>51</v>
      </c>
      <c r="D15" s="42"/>
      <c r="E15" s="93"/>
      <c r="F15" s="43"/>
      <c r="G15" s="107"/>
      <c r="H15" s="17"/>
    </row>
    <row r="16" spans="2:9" ht="14.25" x14ac:dyDescent="0.2">
      <c r="B16" s="108" t="s">
        <v>25</v>
      </c>
      <c r="C16" s="47" t="s">
        <v>52</v>
      </c>
      <c r="D16" s="42"/>
      <c r="E16" s="93"/>
      <c r="F16" s="43"/>
      <c r="G16" s="107"/>
    </row>
    <row r="17" spans="2:8" ht="14.25" x14ac:dyDescent="0.2">
      <c r="B17" s="108" t="s">
        <v>26</v>
      </c>
      <c r="C17" s="47" t="s">
        <v>53</v>
      </c>
      <c r="D17" s="42"/>
      <c r="E17" s="93"/>
      <c r="F17" s="43"/>
      <c r="G17" s="107"/>
      <c r="H17" s="17"/>
    </row>
    <row r="18" spans="2:8" ht="14.25" x14ac:dyDescent="0.2">
      <c r="B18" s="108" t="s">
        <v>27</v>
      </c>
      <c r="C18" s="47" t="s">
        <v>54</v>
      </c>
      <c r="D18" s="42"/>
      <c r="E18" s="93"/>
      <c r="F18" s="43"/>
      <c r="G18" s="107"/>
    </row>
    <row r="19" spans="2:8" ht="14.25" x14ac:dyDescent="0.2">
      <c r="B19" s="108" t="s">
        <v>28</v>
      </c>
      <c r="C19" s="47" t="s">
        <v>55</v>
      </c>
      <c r="D19" s="42"/>
      <c r="E19" s="93"/>
      <c r="F19" s="43"/>
      <c r="G19" s="107"/>
    </row>
    <row r="20" spans="2:8" ht="14.25" x14ac:dyDescent="0.2">
      <c r="B20" s="108" t="s">
        <v>29</v>
      </c>
      <c r="C20" s="47" t="s">
        <v>56</v>
      </c>
      <c r="D20" s="42"/>
      <c r="E20" s="93"/>
      <c r="F20" s="43"/>
      <c r="G20" s="107"/>
    </row>
    <row r="21" spans="2:8" ht="14.25" x14ac:dyDescent="0.2">
      <c r="B21" s="108" t="s">
        <v>30</v>
      </c>
      <c r="C21" s="47" t="s">
        <v>57</v>
      </c>
      <c r="D21" s="42"/>
      <c r="E21" s="93"/>
      <c r="F21" s="43"/>
      <c r="G21" s="107"/>
    </row>
    <row r="22" spans="2:8" ht="14.25" x14ac:dyDescent="0.2">
      <c r="B22" s="108"/>
      <c r="C22" s="47"/>
      <c r="D22" s="42"/>
      <c r="E22" s="93"/>
      <c r="F22" s="43"/>
      <c r="G22" s="107"/>
    </row>
    <row r="23" spans="2:8" ht="14.25" x14ac:dyDescent="0.2">
      <c r="B23" s="106">
        <v>1.2</v>
      </c>
      <c r="C23" s="46" t="s">
        <v>58</v>
      </c>
      <c r="D23" s="42"/>
      <c r="E23" s="93"/>
      <c r="F23" s="43"/>
      <c r="G23" s="107"/>
    </row>
    <row r="24" spans="2:8" ht="28.5" x14ac:dyDescent="0.2">
      <c r="B24" s="108" t="s">
        <v>19</v>
      </c>
      <c r="C24" s="48" t="s">
        <v>150</v>
      </c>
      <c r="D24" s="42"/>
      <c r="E24" s="93"/>
      <c r="F24" s="43"/>
      <c r="G24" s="107"/>
    </row>
    <row r="25" spans="2:8" ht="99.75" x14ac:dyDescent="0.2">
      <c r="B25" s="108" t="s">
        <v>20</v>
      </c>
      <c r="C25" s="49" t="s">
        <v>59</v>
      </c>
      <c r="D25" s="42"/>
      <c r="E25" s="93"/>
      <c r="F25" s="43"/>
      <c r="G25" s="107"/>
    </row>
    <row r="26" spans="2:8" ht="14.25" x14ac:dyDescent="0.2">
      <c r="B26" s="108"/>
      <c r="C26" s="48"/>
      <c r="D26" s="42"/>
      <c r="E26" s="93"/>
      <c r="F26" s="43"/>
      <c r="G26" s="107"/>
    </row>
    <row r="27" spans="2:8" ht="14.25" x14ac:dyDescent="0.2">
      <c r="B27" s="106">
        <v>2</v>
      </c>
      <c r="C27" s="45" t="s">
        <v>60</v>
      </c>
      <c r="D27" s="42"/>
      <c r="E27" s="93"/>
      <c r="F27" s="43"/>
      <c r="G27" s="107"/>
    </row>
    <row r="28" spans="2:8" ht="14.25" x14ac:dyDescent="0.2">
      <c r="B28" s="108"/>
      <c r="C28" s="45"/>
      <c r="D28" s="42"/>
      <c r="E28" s="93"/>
      <c r="F28" s="43"/>
      <c r="G28" s="107"/>
    </row>
    <row r="29" spans="2:8" ht="14.25" x14ac:dyDescent="0.2">
      <c r="B29" s="106">
        <v>2.1</v>
      </c>
      <c r="C29" s="50" t="s">
        <v>61</v>
      </c>
      <c r="D29" s="42"/>
      <c r="E29" s="93"/>
      <c r="F29" s="43"/>
      <c r="G29" s="107"/>
    </row>
    <row r="30" spans="2:8" ht="42.75" x14ac:dyDescent="0.2">
      <c r="B30" s="108" t="s">
        <v>19</v>
      </c>
      <c r="C30" s="44" t="s">
        <v>62</v>
      </c>
      <c r="D30" s="42" t="s">
        <v>17</v>
      </c>
      <c r="E30" s="93">
        <v>1</v>
      </c>
      <c r="F30" s="43"/>
      <c r="G30" s="107">
        <f>E30*F30</f>
        <v>0</v>
      </c>
    </row>
    <row r="31" spans="2:8" ht="14.25" x14ac:dyDescent="0.2">
      <c r="B31" s="108"/>
      <c r="C31" s="44"/>
      <c r="D31" s="42"/>
      <c r="E31" s="93"/>
      <c r="F31" s="43"/>
      <c r="G31" s="107"/>
    </row>
    <row r="32" spans="2:8" ht="14.25" x14ac:dyDescent="0.2">
      <c r="B32" s="108"/>
      <c r="C32" s="51"/>
      <c r="D32" s="42"/>
      <c r="E32" s="93"/>
      <c r="F32" s="43"/>
      <c r="G32" s="107"/>
    </row>
    <row r="33" spans="2:7" ht="14.25" x14ac:dyDescent="0.2">
      <c r="B33" s="106">
        <v>2.2000000000000002</v>
      </c>
      <c r="C33" s="50" t="s">
        <v>63</v>
      </c>
      <c r="D33" s="42"/>
      <c r="E33" s="93"/>
      <c r="F33" s="43"/>
      <c r="G33" s="107"/>
    </row>
    <row r="34" spans="2:7" ht="42.75" x14ac:dyDescent="0.2">
      <c r="B34" s="108" t="s">
        <v>19</v>
      </c>
      <c r="C34" s="44" t="s">
        <v>64</v>
      </c>
      <c r="D34" s="42" t="s">
        <v>17</v>
      </c>
      <c r="E34" s="93">
        <v>1</v>
      </c>
      <c r="F34" s="43"/>
      <c r="G34" s="107">
        <f>E34*F34</f>
        <v>0</v>
      </c>
    </row>
    <row r="35" spans="2:7" ht="14.25" x14ac:dyDescent="0.2">
      <c r="B35" s="109"/>
      <c r="C35" s="86"/>
      <c r="D35" s="85"/>
      <c r="E35" s="87"/>
      <c r="F35" s="88"/>
      <c r="G35" s="110"/>
    </row>
    <row r="36" spans="2:7" ht="14.25" x14ac:dyDescent="0.2">
      <c r="B36" s="111">
        <v>2.2999999999999998</v>
      </c>
      <c r="C36" s="90" t="s">
        <v>65</v>
      </c>
      <c r="D36" s="89"/>
      <c r="E36" s="91"/>
      <c r="F36" s="92"/>
      <c r="G36" s="112"/>
    </row>
    <row r="37" spans="2:7" ht="128.25" x14ac:dyDescent="0.2">
      <c r="B37" s="108" t="s">
        <v>19</v>
      </c>
      <c r="C37" s="44" t="s">
        <v>135</v>
      </c>
      <c r="D37" s="42" t="s">
        <v>17</v>
      </c>
      <c r="E37" s="93">
        <v>1</v>
      </c>
      <c r="F37" s="43"/>
      <c r="G37" s="107">
        <f>E37*F37</f>
        <v>0</v>
      </c>
    </row>
    <row r="38" spans="2:7" ht="14.25" x14ac:dyDescent="0.2">
      <c r="B38" s="108"/>
      <c r="C38" s="44"/>
      <c r="D38" s="42"/>
      <c r="E38" s="93"/>
      <c r="F38" s="43"/>
      <c r="G38" s="107"/>
    </row>
    <row r="39" spans="2:7" ht="14.25" x14ac:dyDescent="0.2">
      <c r="B39" s="113">
        <v>2.4</v>
      </c>
      <c r="C39" s="50" t="s">
        <v>66</v>
      </c>
      <c r="D39" s="42"/>
      <c r="E39" s="93"/>
      <c r="F39" s="43"/>
      <c r="G39" s="107"/>
    </row>
    <row r="40" spans="2:7" ht="85.5" x14ac:dyDescent="0.2">
      <c r="B40" s="108" t="s">
        <v>19</v>
      </c>
      <c r="C40" s="44" t="s">
        <v>134</v>
      </c>
      <c r="D40" s="42" t="s">
        <v>17</v>
      </c>
      <c r="E40" s="93">
        <v>1</v>
      </c>
      <c r="F40" s="43"/>
      <c r="G40" s="107">
        <f>E40*F40</f>
        <v>0</v>
      </c>
    </row>
    <row r="41" spans="2:7" ht="14.25" x14ac:dyDescent="0.2">
      <c r="B41" s="108"/>
      <c r="C41" s="44"/>
      <c r="D41" s="42"/>
      <c r="E41" s="93"/>
      <c r="F41" s="43"/>
      <c r="G41" s="107"/>
    </row>
    <row r="42" spans="2:7" ht="14.25" x14ac:dyDescent="0.2">
      <c r="B42" s="113">
        <v>2.5</v>
      </c>
      <c r="C42" s="52" t="s">
        <v>67</v>
      </c>
      <c r="D42" s="42"/>
      <c r="E42" s="93"/>
      <c r="F42" s="43"/>
      <c r="G42" s="107"/>
    </row>
    <row r="43" spans="2:7" ht="28.5" x14ac:dyDescent="0.2">
      <c r="B43" s="108" t="s">
        <v>19</v>
      </c>
      <c r="C43" s="53" t="s">
        <v>133</v>
      </c>
      <c r="D43" s="34" t="s">
        <v>17</v>
      </c>
      <c r="E43" s="95">
        <v>1</v>
      </c>
      <c r="F43" s="43"/>
      <c r="G43" s="107">
        <f>E43*F43</f>
        <v>0</v>
      </c>
    </row>
    <row r="44" spans="2:7" ht="14.25" x14ac:dyDescent="0.2">
      <c r="B44" s="108"/>
      <c r="C44" s="53"/>
      <c r="D44" s="54"/>
      <c r="E44" s="93"/>
      <c r="F44" s="43"/>
      <c r="G44" s="107"/>
    </row>
    <row r="45" spans="2:7" ht="42.75" x14ac:dyDescent="0.2">
      <c r="B45" s="114">
        <v>2.6</v>
      </c>
      <c r="C45" s="44" t="s">
        <v>68</v>
      </c>
      <c r="D45" s="42"/>
      <c r="E45" s="93"/>
      <c r="F45" s="43"/>
      <c r="G45" s="107"/>
    </row>
    <row r="46" spans="2:7" ht="14.25" x14ac:dyDescent="0.2">
      <c r="B46" s="108"/>
      <c r="C46" s="44"/>
      <c r="D46" s="42"/>
      <c r="E46" s="93"/>
      <c r="F46" s="43"/>
      <c r="G46" s="107"/>
    </row>
    <row r="47" spans="2:7" ht="15" thickBot="1" x14ac:dyDescent="0.25">
      <c r="B47" s="108"/>
      <c r="C47" s="44" t="s">
        <v>19</v>
      </c>
      <c r="D47" s="42"/>
      <c r="E47" s="93"/>
      <c r="F47" s="43"/>
      <c r="G47" s="107"/>
    </row>
    <row r="48" spans="2:7" ht="15.75" x14ac:dyDescent="0.2">
      <c r="B48" s="98"/>
      <c r="C48" s="142" t="s">
        <v>140</v>
      </c>
      <c r="D48" s="142"/>
      <c r="E48" s="142"/>
      <c r="F48" s="142"/>
      <c r="G48" s="143"/>
    </row>
    <row r="49" spans="2:7" ht="16.5" thickBot="1" x14ac:dyDescent="0.25">
      <c r="B49" s="99"/>
      <c r="C49" s="144" t="s">
        <v>94</v>
      </c>
      <c r="D49" s="144"/>
      <c r="E49" s="144"/>
      <c r="F49" s="144"/>
      <c r="G49" s="145"/>
    </row>
    <row r="50" spans="2:7" ht="13.5" thickBot="1" x14ac:dyDescent="0.25"/>
    <row r="51" spans="2:7" x14ac:dyDescent="0.2">
      <c r="B51" s="146" t="s">
        <v>17</v>
      </c>
      <c r="C51" s="148" t="s">
        <v>18</v>
      </c>
      <c r="D51" s="150" t="s">
        <v>40</v>
      </c>
      <c r="E51" s="148" t="s">
        <v>41</v>
      </c>
      <c r="F51" s="152" t="s">
        <v>42</v>
      </c>
      <c r="G51" s="140" t="s">
        <v>43</v>
      </c>
    </row>
    <row r="52" spans="2:7" ht="13.5" thickBot="1" x14ac:dyDescent="0.25">
      <c r="B52" s="147"/>
      <c r="C52" s="149"/>
      <c r="D52" s="151"/>
      <c r="E52" s="149"/>
      <c r="F52" s="153"/>
      <c r="G52" s="141"/>
    </row>
    <row r="53" spans="2:7" ht="15.75" x14ac:dyDescent="0.2">
      <c r="B53" s="100"/>
      <c r="C53" s="132" t="s">
        <v>156</v>
      </c>
      <c r="D53" s="26"/>
      <c r="E53" s="35"/>
      <c r="F53" s="36"/>
      <c r="G53" s="101"/>
    </row>
    <row r="54" spans="2:7" ht="15.75" x14ac:dyDescent="0.2">
      <c r="B54" s="100">
        <v>2</v>
      </c>
      <c r="C54" s="132" t="s">
        <v>153</v>
      </c>
      <c r="D54" s="26"/>
      <c r="E54" s="35"/>
      <c r="F54" s="36"/>
      <c r="G54" s="101"/>
    </row>
    <row r="55" spans="2:7" ht="15.75" x14ac:dyDescent="0.2">
      <c r="B55" s="102"/>
      <c r="C55" s="55"/>
      <c r="D55" s="27"/>
      <c r="E55" s="95"/>
      <c r="F55" s="30"/>
      <c r="G55" s="103"/>
    </row>
    <row r="56" spans="2:7" ht="15.75" x14ac:dyDescent="0.2">
      <c r="B56" s="102"/>
      <c r="C56" s="56"/>
      <c r="D56" s="27"/>
      <c r="E56" s="95"/>
      <c r="F56" s="30"/>
      <c r="G56" s="103"/>
    </row>
    <row r="57" spans="2:7" ht="31.5" x14ac:dyDescent="0.2">
      <c r="B57" s="102">
        <v>2.1</v>
      </c>
      <c r="C57" s="31" t="s">
        <v>70</v>
      </c>
      <c r="D57" s="34" t="s">
        <v>17</v>
      </c>
      <c r="E57" s="95">
        <v>1</v>
      </c>
      <c r="F57" s="30"/>
      <c r="G57" s="103">
        <f>E57*F57</f>
        <v>0</v>
      </c>
    </row>
    <row r="58" spans="2:7" ht="31.5" x14ac:dyDescent="0.2">
      <c r="B58" s="102">
        <v>2.2000000000000002</v>
      </c>
      <c r="C58" s="31" t="s">
        <v>131</v>
      </c>
      <c r="D58" s="34" t="s">
        <v>17</v>
      </c>
      <c r="E58" s="95">
        <v>1</v>
      </c>
      <c r="F58" s="30"/>
      <c r="G58" s="103">
        <f>E58*F58</f>
        <v>0</v>
      </c>
    </row>
    <row r="59" spans="2:7" ht="32.25" thickBot="1" x14ac:dyDescent="0.25">
      <c r="B59" s="102">
        <v>2.2999999999999998</v>
      </c>
      <c r="C59" s="31" t="s">
        <v>132</v>
      </c>
      <c r="D59" s="34" t="s">
        <v>17</v>
      </c>
      <c r="E59" s="95">
        <v>1</v>
      </c>
      <c r="F59" s="30"/>
      <c r="G59" s="103">
        <f>E59*F59</f>
        <v>0</v>
      </c>
    </row>
    <row r="60" spans="2:7" ht="15.75" x14ac:dyDescent="0.2">
      <c r="B60" s="98"/>
      <c r="C60" s="142" t="s">
        <v>139</v>
      </c>
      <c r="D60" s="142"/>
      <c r="E60" s="142"/>
      <c r="F60" s="142"/>
      <c r="G60" s="143"/>
    </row>
    <row r="61" spans="2:7" ht="16.5" thickBot="1" x14ac:dyDescent="0.25">
      <c r="B61" s="99"/>
      <c r="C61" s="144" t="s">
        <v>138</v>
      </c>
      <c r="D61" s="144"/>
      <c r="E61" s="144"/>
      <c r="F61" s="144"/>
      <c r="G61" s="145"/>
    </row>
    <row r="62" spans="2:7" ht="15.75" x14ac:dyDescent="0.2">
      <c r="B62" s="28"/>
      <c r="C62" s="31"/>
      <c r="D62" s="28"/>
      <c r="E62" s="95"/>
      <c r="F62" s="96"/>
      <c r="G62" s="96"/>
    </row>
    <row r="63" spans="2:7" ht="16.5" thickBot="1" x14ac:dyDescent="0.25">
      <c r="B63" s="28"/>
      <c r="C63" s="31"/>
      <c r="D63" s="28"/>
      <c r="E63" s="95"/>
      <c r="F63" s="96"/>
      <c r="G63" s="96"/>
    </row>
    <row r="64" spans="2:7" x14ac:dyDescent="0.2">
      <c r="B64" s="146" t="s">
        <v>17</v>
      </c>
      <c r="C64" s="148" t="s">
        <v>18</v>
      </c>
      <c r="D64" s="150" t="s">
        <v>40</v>
      </c>
      <c r="E64" s="148" t="s">
        <v>41</v>
      </c>
      <c r="F64" s="152" t="s">
        <v>42</v>
      </c>
      <c r="G64" s="140" t="s">
        <v>43</v>
      </c>
    </row>
    <row r="65" spans="2:7" ht="13.5" thickBot="1" x14ac:dyDescent="0.25">
      <c r="B65" s="147"/>
      <c r="C65" s="149"/>
      <c r="D65" s="151"/>
      <c r="E65" s="149"/>
      <c r="F65" s="153"/>
      <c r="G65" s="141"/>
    </row>
    <row r="66" spans="2:7" ht="15.75" x14ac:dyDescent="0.2">
      <c r="B66" s="102"/>
      <c r="C66" s="133" t="s">
        <v>155</v>
      </c>
      <c r="D66" s="27"/>
      <c r="E66" s="115"/>
      <c r="F66" s="30"/>
      <c r="G66" s="103"/>
    </row>
    <row r="67" spans="2:7" ht="15.75" x14ac:dyDescent="0.2">
      <c r="B67" s="116">
        <v>3</v>
      </c>
      <c r="C67" s="133" t="s">
        <v>33</v>
      </c>
      <c r="D67" s="27"/>
      <c r="E67" s="115"/>
      <c r="F67" s="30"/>
      <c r="G67" s="103"/>
    </row>
    <row r="68" spans="2:7" ht="13.5" customHeight="1" x14ac:dyDescent="0.2">
      <c r="B68" s="102"/>
      <c r="C68" s="61"/>
      <c r="D68" s="27"/>
      <c r="E68" s="115"/>
      <c r="F68" s="30"/>
      <c r="G68" s="103"/>
    </row>
    <row r="69" spans="2:7" ht="15.75" x14ac:dyDescent="0.2">
      <c r="B69" s="102">
        <v>3.1</v>
      </c>
      <c r="C69" s="32" t="s">
        <v>71</v>
      </c>
      <c r="D69" s="27"/>
      <c r="E69" s="115"/>
      <c r="F69" s="30"/>
      <c r="G69" s="103"/>
    </row>
    <row r="70" spans="2:7" ht="15.75" x14ac:dyDescent="0.2">
      <c r="B70" s="102"/>
      <c r="C70" s="31"/>
      <c r="D70" s="27"/>
      <c r="E70" s="115"/>
      <c r="F70" s="30"/>
      <c r="G70" s="103"/>
    </row>
    <row r="71" spans="2:7" ht="47.25" x14ac:dyDescent="0.2">
      <c r="B71" s="102"/>
      <c r="C71" s="57" t="s">
        <v>72</v>
      </c>
      <c r="D71" s="27"/>
      <c r="E71" s="115"/>
      <c r="F71" s="30"/>
      <c r="G71" s="103"/>
    </row>
    <row r="72" spans="2:7" ht="15.75" x14ac:dyDescent="0.2">
      <c r="B72" s="102" t="s">
        <v>20</v>
      </c>
      <c r="C72" s="31" t="s">
        <v>73</v>
      </c>
      <c r="D72" s="34" t="s">
        <v>78</v>
      </c>
      <c r="E72" s="115">
        <v>1</v>
      </c>
      <c r="F72" s="30"/>
      <c r="G72" s="103">
        <f>F72*E72</f>
        <v>0</v>
      </c>
    </row>
    <row r="73" spans="2:7" ht="15.75" x14ac:dyDescent="0.2">
      <c r="B73" s="102"/>
      <c r="C73" s="31"/>
      <c r="D73" s="27"/>
      <c r="E73" s="115"/>
      <c r="F73" s="30"/>
      <c r="G73" s="103"/>
    </row>
    <row r="74" spans="2:7" ht="15.75" x14ac:dyDescent="0.2">
      <c r="B74" s="102">
        <v>3.2</v>
      </c>
      <c r="C74" s="32" t="s">
        <v>34</v>
      </c>
      <c r="D74" s="27"/>
      <c r="E74" s="115"/>
      <c r="F74" s="30"/>
      <c r="G74" s="103"/>
    </row>
    <row r="75" spans="2:7" ht="47.25" x14ac:dyDescent="0.2">
      <c r="B75" s="102"/>
      <c r="C75" s="57" t="s">
        <v>74</v>
      </c>
      <c r="D75" s="34"/>
      <c r="E75" s="58"/>
      <c r="F75" s="30"/>
      <c r="G75" s="103"/>
    </row>
    <row r="76" spans="2:7" ht="15.75" x14ac:dyDescent="0.2">
      <c r="B76" s="102" t="s">
        <v>20</v>
      </c>
      <c r="C76" s="31" t="s">
        <v>75</v>
      </c>
      <c r="D76" s="34" t="s">
        <v>78</v>
      </c>
      <c r="E76" s="115">
        <v>1</v>
      </c>
      <c r="F76" s="30"/>
      <c r="G76" s="103">
        <f>F76*E76</f>
        <v>0</v>
      </c>
    </row>
    <row r="77" spans="2:7" ht="15.75" x14ac:dyDescent="0.2">
      <c r="B77" s="102"/>
      <c r="C77" s="57"/>
      <c r="D77" s="34"/>
      <c r="E77" s="115"/>
      <c r="F77" s="30"/>
      <c r="G77" s="103"/>
    </row>
    <row r="78" spans="2:7" ht="15.75" x14ac:dyDescent="0.2">
      <c r="B78" s="102">
        <v>3.3</v>
      </c>
      <c r="C78" s="59" t="s">
        <v>76</v>
      </c>
      <c r="D78" s="27"/>
      <c r="E78" s="115"/>
      <c r="F78" s="30"/>
      <c r="G78" s="103"/>
    </row>
    <row r="79" spans="2:7" ht="63" x14ac:dyDescent="0.2">
      <c r="B79" s="102" t="s">
        <v>19</v>
      </c>
      <c r="C79" s="60" t="s">
        <v>77</v>
      </c>
      <c r="D79" s="34" t="s">
        <v>78</v>
      </c>
      <c r="E79" s="115">
        <v>1</v>
      </c>
      <c r="F79" s="30"/>
      <c r="G79" s="103">
        <f>F79*E79</f>
        <v>0</v>
      </c>
    </row>
    <row r="80" spans="2:7" ht="16.5" thickBot="1" x14ac:dyDescent="0.25">
      <c r="B80" s="102"/>
      <c r="C80" s="60"/>
      <c r="D80" s="34"/>
      <c r="E80" s="95"/>
      <c r="F80" s="30"/>
      <c r="G80" s="103"/>
    </row>
    <row r="81" spans="2:7" ht="15.75" x14ac:dyDescent="0.2">
      <c r="B81" s="98"/>
      <c r="C81" s="142" t="s">
        <v>136</v>
      </c>
      <c r="D81" s="142"/>
      <c r="E81" s="142"/>
      <c r="F81" s="142"/>
      <c r="G81" s="143"/>
    </row>
    <row r="82" spans="2:7" ht="16.5" thickBot="1" x14ac:dyDescent="0.25">
      <c r="B82" s="99"/>
      <c r="C82" s="144" t="s">
        <v>137</v>
      </c>
      <c r="D82" s="144"/>
      <c r="E82" s="144"/>
      <c r="F82" s="144"/>
      <c r="G82" s="145"/>
    </row>
    <row r="83" spans="2:7" ht="16.5" thickBot="1" x14ac:dyDescent="0.25">
      <c r="B83" s="158"/>
      <c r="C83" s="158"/>
      <c r="D83" s="158"/>
      <c r="E83" s="158"/>
      <c r="F83" s="158"/>
      <c r="G83" s="158"/>
    </row>
    <row r="84" spans="2:7" x14ac:dyDescent="0.2">
      <c r="B84" s="146" t="s">
        <v>17</v>
      </c>
      <c r="C84" s="148" t="s">
        <v>18</v>
      </c>
      <c r="D84" s="150" t="s">
        <v>40</v>
      </c>
      <c r="E84" s="148" t="s">
        <v>41</v>
      </c>
      <c r="F84" s="152" t="s">
        <v>42</v>
      </c>
      <c r="G84" s="140" t="s">
        <v>43</v>
      </c>
    </row>
    <row r="85" spans="2:7" ht="13.5" thickBot="1" x14ac:dyDescent="0.25">
      <c r="B85" s="147"/>
      <c r="C85" s="149"/>
      <c r="D85" s="151"/>
      <c r="E85" s="149"/>
      <c r="F85" s="153"/>
      <c r="G85" s="141"/>
    </row>
    <row r="86" spans="2:7" ht="15.75" x14ac:dyDescent="0.2">
      <c r="B86" s="100"/>
      <c r="C86" s="133" t="s">
        <v>154</v>
      </c>
      <c r="D86" s="26"/>
      <c r="E86" s="35"/>
      <c r="F86" s="36"/>
      <c r="G86" s="101"/>
    </row>
    <row r="87" spans="2:7" ht="15.75" x14ac:dyDescent="0.2">
      <c r="B87" s="100"/>
      <c r="C87" s="133" t="s">
        <v>35</v>
      </c>
      <c r="D87" s="26"/>
      <c r="E87" s="35"/>
      <c r="F87" s="36"/>
      <c r="G87" s="101"/>
    </row>
    <row r="88" spans="2:7" ht="15.75" x14ac:dyDescent="0.2">
      <c r="B88" s="102"/>
      <c r="C88" s="31"/>
      <c r="D88" s="27"/>
      <c r="E88" s="95"/>
      <c r="F88" s="30"/>
      <c r="G88" s="103"/>
    </row>
    <row r="89" spans="2:7" ht="15.75" x14ac:dyDescent="0.2">
      <c r="B89" s="102"/>
      <c r="C89" s="33" t="s">
        <v>98</v>
      </c>
      <c r="D89" s="27"/>
      <c r="E89" s="95"/>
      <c r="F89" s="30"/>
      <c r="G89" s="103"/>
    </row>
    <row r="90" spans="2:7" ht="15.75" x14ac:dyDescent="0.2">
      <c r="B90" s="102"/>
      <c r="C90" s="33"/>
      <c r="D90" s="27"/>
      <c r="E90" s="95"/>
      <c r="F90" s="30"/>
      <c r="G90" s="103"/>
    </row>
    <row r="91" spans="2:7" ht="15.75" x14ac:dyDescent="0.2">
      <c r="B91" s="102" t="s">
        <v>19</v>
      </c>
      <c r="C91" s="31" t="s">
        <v>97</v>
      </c>
      <c r="D91" s="27" t="s">
        <v>78</v>
      </c>
      <c r="E91" s="95">
        <v>1</v>
      </c>
      <c r="F91" s="30"/>
      <c r="G91" s="103">
        <f t="shared" ref="G91" si="0">E91*F91</f>
        <v>0</v>
      </c>
    </row>
    <row r="92" spans="2:7" ht="15.75" x14ac:dyDescent="0.2">
      <c r="B92" s="102" t="s">
        <v>20</v>
      </c>
      <c r="C92" s="31" t="s">
        <v>95</v>
      </c>
      <c r="D92" s="27" t="s">
        <v>78</v>
      </c>
      <c r="E92" s="95">
        <v>2</v>
      </c>
      <c r="F92" s="30"/>
      <c r="G92" s="103">
        <f t="shared" ref="G92" si="1">E92*F92</f>
        <v>0</v>
      </c>
    </row>
    <row r="93" spans="2:7" ht="15.75" x14ac:dyDescent="0.2">
      <c r="B93" s="102" t="s">
        <v>20</v>
      </c>
      <c r="C93" s="31" t="s">
        <v>96</v>
      </c>
      <c r="D93" s="27" t="s">
        <v>78</v>
      </c>
      <c r="E93" s="95">
        <v>1</v>
      </c>
      <c r="F93" s="30"/>
      <c r="G93" s="103">
        <f t="shared" ref="G93" si="2">E93*F93</f>
        <v>0</v>
      </c>
    </row>
    <row r="94" spans="2:7" ht="16.5" thickBot="1" x14ac:dyDescent="0.25">
      <c r="B94" s="102"/>
      <c r="C94" s="31"/>
      <c r="D94" s="27"/>
      <c r="E94" s="95"/>
      <c r="F94" s="30"/>
      <c r="G94" s="103"/>
    </row>
    <row r="95" spans="2:7" ht="15.75" x14ac:dyDescent="0.2">
      <c r="B95" s="98"/>
      <c r="C95" s="142" t="s">
        <v>141</v>
      </c>
      <c r="D95" s="142"/>
      <c r="E95" s="142"/>
      <c r="F95" s="142"/>
      <c r="G95" s="143"/>
    </row>
    <row r="96" spans="2:7" ht="16.5" thickBot="1" x14ac:dyDescent="0.25">
      <c r="B96" s="99"/>
      <c r="C96" s="144" t="s">
        <v>142</v>
      </c>
      <c r="D96" s="144"/>
      <c r="E96" s="144"/>
      <c r="F96" s="144"/>
      <c r="G96" s="145"/>
    </row>
    <row r="97" spans="2:7" x14ac:dyDescent="0.2">
      <c r="B97" s="146" t="s">
        <v>17</v>
      </c>
      <c r="C97" s="148" t="s">
        <v>18</v>
      </c>
      <c r="D97" s="150" t="s">
        <v>40</v>
      </c>
      <c r="E97" s="148" t="s">
        <v>41</v>
      </c>
      <c r="F97" s="152" t="s">
        <v>42</v>
      </c>
      <c r="G97" s="140" t="s">
        <v>43</v>
      </c>
    </row>
    <row r="98" spans="2:7" ht="13.5" thickBot="1" x14ac:dyDescent="0.25">
      <c r="B98" s="147"/>
      <c r="C98" s="149"/>
      <c r="D98" s="151"/>
      <c r="E98" s="149"/>
      <c r="F98" s="153"/>
      <c r="G98" s="141"/>
    </row>
    <row r="99" spans="2:7" ht="15.75" x14ac:dyDescent="0.2">
      <c r="B99" s="100"/>
      <c r="C99" s="133" t="s">
        <v>157</v>
      </c>
      <c r="D99" s="26"/>
      <c r="E99" s="35"/>
      <c r="F99" s="36"/>
      <c r="G99" s="101"/>
    </row>
    <row r="100" spans="2:7" ht="15.75" x14ac:dyDescent="0.2">
      <c r="B100" s="100">
        <v>5</v>
      </c>
      <c r="C100" s="133" t="s">
        <v>36</v>
      </c>
      <c r="D100" s="26"/>
      <c r="E100" s="35"/>
      <c r="F100" s="36"/>
      <c r="G100" s="101"/>
    </row>
    <row r="101" spans="2:7" ht="15.75" x14ac:dyDescent="0.2">
      <c r="B101" s="117"/>
      <c r="C101" s="63"/>
      <c r="D101" s="64"/>
      <c r="E101" s="65"/>
      <c r="F101" s="36"/>
      <c r="G101" s="101"/>
    </row>
    <row r="102" spans="2:7" ht="15.75" x14ac:dyDescent="0.2">
      <c r="B102" s="117">
        <v>5.0999999999999996</v>
      </c>
      <c r="C102" s="66" t="s">
        <v>79</v>
      </c>
      <c r="D102" s="64"/>
      <c r="E102" s="65"/>
      <c r="F102" s="36"/>
      <c r="G102" s="101"/>
    </row>
    <row r="103" spans="2:7" ht="31.5" x14ac:dyDescent="0.2">
      <c r="B103" s="117" t="s">
        <v>19</v>
      </c>
      <c r="C103" s="63" t="s">
        <v>129</v>
      </c>
      <c r="D103" s="27" t="s">
        <v>78</v>
      </c>
      <c r="E103" s="95">
        <v>1</v>
      </c>
      <c r="F103" s="36"/>
      <c r="G103" s="103">
        <f t="shared" ref="G103" si="3">E103*F103</f>
        <v>0</v>
      </c>
    </row>
    <row r="104" spans="2:7" ht="47.25" x14ac:dyDescent="0.2">
      <c r="B104" s="117" t="s">
        <v>20</v>
      </c>
      <c r="C104" s="63" t="s">
        <v>109</v>
      </c>
      <c r="D104" s="27"/>
      <c r="E104" s="95"/>
      <c r="F104" s="36"/>
      <c r="G104" s="103"/>
    </row>
    <row r="105" spans="2:7" ht="15.75" x14ac:dyDescent="0.2">
      <c r="B105" s="117">
        <v>1</v>
      </c>
      <c r="C105" s="63" t="s">
        <v>128</v>
      </c>
      <c r="D105" s="27" t="s">
        <v>78</v>
      </c>
      <c r="E105" s="95">
        <v>1</v>
      </c>
      <c r="F105" s="36"/>
      <c r="G105" s="103">
        <f t="shared" ref="G105" si="4">E105*F105</f>
        <v>0</v>
      </c>
    </row>
    <row r="106" spans="2:7" ht="15.75" x14ac:dyDescent="0.2">
      <c r="B106" s="117">
        <v>2</v>
      </c>
      <c r="C106" s="63" t="s">
        <v>127</v>
      </c>
      <c r="D106" s="27" t="s">
        <v>78</v>
      </c>
      <c r="E106" s="95">
        <v>1</v>
      </c>
      <c r="F106" s="36"/>
      <c r="G106" s="101"/>
    </row>
    <row r="107" spans="2:7" ht="15.75" x14ac:dyDescent="0.2">
      <c r="B107" s="117">
        <v>3</v>
      </c>
      <c r="C107" s="63" t="s">
        <v>125</v>
      </c>
      <c r="D107" s="27" t="s">
        <v>78</v>
      </c>
      <c r="E107" s="95">
        <v>1</v>
      </c>
      <c r="F107" s="36"/>
      <c r="G107" s="103"/>
    </row>
    <row r="108" spans="2:7" ht="15.75" x14ac:dyDescent="0.2">
      <c r="B108" s="117">
        <v>4</v>
      </c>
      <c r="C108" s="63" t="s">
        <v>126</v>
      </c>
      <c r="D108" s="27" t="s">
        <v>78</v>
      </c>
      <c r="E108" s="95">
        <v>1</v>
      </c>
      <c r="F108" s="36"/>
      <c r="G108" s="103"/>
    </row>
    <row r="109" spans="2:7" ht="15.75" x14ac:dyDescent="0.2">
      <c r="B109" s="117">
        <v>5</v>
      </c>
      <c r="C109" s="63" t="s">
        <v>124</v>
      </c>
      <c r="D109" s="27" t="s">
        <v>78</v>
      </c>
      <c r="E109" s="95">
        <v>1</v>
      </c>
      <c r="F109" s="36"/>
      <c r="G109" s="101"/>
    </row>
    <row r="110" spans="2:7" ht="15.75" x14ac:dyDescent="0.2">
      <c r="B110" s="117">
        <v>6</v>
      </c>
      <c r="C110" s="63" t="s">
        <v>123</v>
      </c>
      <c r="D110" s="27" t="s">
        <v>78</v>
      </c>
      <c r="E110" s="95">
        <v>1</v>
      </c>
      <c r="F110" s="36"/>
      <c r="G110" s="103"/>
    </row>
    <row r="111" spans="2:7" ht="31.5" x14ac:dyDescent="0.2">
      <c r="B111" s="117">
        <v>7</v>
      </c>
      <c r="C111" s="63" t="s">
        <v>122</v>
      </c>
      <c r="D111" s="27" t="s">
        <v>78</v>
      </c>
      <c r="E111" s="95">
        <v>1</v>
      </c>
      <c r="F111" s="36"/>
      <c r="G111" s="103"/>
    </row>
    <row r="112" spans="2:7" ht="15.75" x14ac:dyDescent="0.2">
      <c r="B112" s="117">
        <v>8</v>
      </c>
      <c r="C112" s="63" t="s">
        <v>121</v>
      </c>
      <c r="D112" s="27" t="s">
        <v>78</v>
      </c>
      <c r="E112" s="95">
        <v>1</v>
      </c>
      <c r="F112" s="36"/>
      <c r="G112" s="101"/>
    </row>
    <row r="113" spans="2:7" ht="15.75" x14ac:dyDescent="0.2">
      <c r="B113" s="117">
        <v>9</v>
      </c>
      <c r="C113" s="63" t="s">
        <v>120</v>
      </c>
      <c r="D113" s="27" t="s">
        <v>78</v>
      </c>
      <c r="E113" s="95">
        <v>1</v>
      </c>
      <c r="F113" s="36"/>
      <c r="G113" s="103"/>
    </row>
    <row r="114" spans="2:7" ht="15.75" x14ac:dyDescent="0.2">
      <c r="B114" s="117">
        <v>10</v>
      </c>
      <c r="C114" s="63" t="s">
        <v>119</v>
      </c>
      <c r="D114" s="27" t="s">
        <v>78</v>
      </c>
      <c r="E114" s="95">
        <v>1</v>
      </c>
      <c r="F114" s="36"/>
      <c r="G114" s="103"/>
    </row>
    <row r="115" spans="2:7" ht="15.75" x14ac:dyDescent="0.2">
      <c r="B115" s="117">
        <v>11</v>
      </c>
      <c r="C115" s="63" t="s">
        <v>118</v>
      </c>
      <c r="D115" s="27" t="s">
        <v>78</v>
      </c>
      <c r="E115" s="95">
        <v>1</v>
      </c>
      <c r="F115" s="36"/>
      <c r="G115" s="103"/>
    </row>
    <row r="116" spans="2:7" ht="15.75" x14ac:dyDescent="0.2">
      <c r="B116" s="117">
        <v>12</v>
      </c>
      <c r="C116" s="63" t="s">
        <v>117</v>
      </c>
      <c r="D116" s="27" t="s">
        <v>78</v>
      </c>
      <c r="E116" s="95">
        <v>1</v>
      </c>
      <c r="F116" s="36"/>
      <c r="G116" s="103"/>
    </row>
    <row r="117" spans="2:7" ht="15.75" x14ac:dyDescent="0.2">
      <c r="B117" s="117">
        <v>13</v>
      </c>
      <c r="C117" s="63" t="s">
        <v>116</v>
      </c>
      <c r="D117" s="27" t="s">
        <v>78</v>
      </c>
      <c r="E117" s="95">
        <v>1</v>
      </c>
      <c r="F117" s="36"/>
      <c r="G117" s="103"/>
    </row>
    <row r="118" spans="2:7" ht="15.75" x14ac:dyDescent="0.2">
      <c r="B118" s="117">
        <v>14</v>
      </c>
      <c r="C118" s="63" t="s">
        <v>115</v>
      </c>
      <c r="D118" s="27" t="s">
        <v>78</v>
      </c>
      <c r="E118" s="95">
        <v>1</v>
      </c>
      <c r="F118" s="36"/>
      <c r="G118" s="103"/>
    </row>
    <row r="119" spans="2:7" ht="15.75" x14ac:dyDescent="0.2">
      <c r="B119" s="117">
        <v>15</v>
      </c>
      <c r="C119" s="63" t="s">
        <v>114</v>
      </c>
      <c r="D119" s="27" t="s">
        <v>78</v>
      </c>
      <c r="E119" s="95">
        <v>1</v>
      </c>
      <c r="F119" s="36"/>
      <c r="G119" s="103"/>
    </row>
    <row r="120" spans="2:7" ht="15.75" x14ac:dyDescent="0.2">
      <c r="B120" s="117">
        <v>16</v>
      </c>
      <c r="C120" s="63" t="s">
        <v>113</v>
      </c>
      <c r="D120" s="27" t="s">
        <v>78</v>
      </c>
      <c r="E120" s="95">
        <v>1</v>
      </c>
      <c r="F120" s="36"/>
      <c r="G120" s="103"/>
    </row>
    <row r="121" spans="2:7" ht="15.75" x14ac:dyDescent="0.2">
      <c r="B121" s="117">
        <v>17</v>
      </c>
      <c r="C121" s="63" t="s">
        <v>112</v>
      </c>
      <c r="D121" s="27" t="s">
        <v>78</v>
      </c>
      <c r="E121" s="95">
        <v>1</v>
      </c>
      <c r="F121" s="36"/>
      <c r="G121" s="103"/>
    </row>
    <row r="122" spans="2:7" ht="15.75" x14ac:dyDescent="0.2">
      <c r="B122" s="117">
        <v>18</v>
      </c>
      <c r="C122" s="63" t="s">
        <v>111</v>
      </c>
      <c r="D122" s="27" t="s">
        <v>78</v>
      </c>
      <c r="E122" s="95">
        <v>6</v>
      </c>
      <c r="F122" s="36"/>
      <c r="G122" s="103"/>
    </row>
    <row r="123" spans="2:7" ht="15.75" x14ac:dyDescent="0.2">
      <c r="B123" s="117">
        <v>19</v>
      </c>
      <c r="C123" s="63" t="s">
        <v>110</v>
      </c>
      <c r="D123" s="27" t="s">
        <v>78</v>
      </c>
      <c r="E123" s="95">
        <v>11</v>
      </c>
      <c r="F123" s="36"/>
      <c r="G123" s="103"/>
    </row>
    <row r="124" spans="2:7" ht="15.75" x14ac:dyDescent="0.2">
      <c r="B124" s="117">
        <v>20</v>
      </c>
      <c r="C124" s="63" t="s">
        <v>130</v>
      </c>
      <c r="D124" s="27" t="s">
        <v>78</v>
      </c>
      <c r="E124" s="95">
        <v>1</v>
      </c>
      <c r="F124" s="36"/>
      <c r="G124" s="103"/>
    </row>
    <row r="125" spans="2:7" ht="16.5" thickBot="1" x14ac:dyDescent="0.25">
      <c r="B125" s="102"/>
      <c r="C125" s="55"/>
      <c r="D125" s="34"/>
      <c r="E125" s="95"/>
      <c r="F125" s="30"/>
      <c r="G125" s="103"/>
    </row>
    <row r="126" spans="2:7" ht="15.75" x14ac:dyDescent="0.2">
      <c r="B126" s="118"/>
      <c r="C126" s="154" t="s">
        <v>143</v>
      </c>
      <c r="D126" s="154"/>
      <c r="E126" s="154"/>
      <c r="F126" s="154"/>
      <c r="G126" s="155"/>
    </row>
    <row r="127" spans="2:7" ht="32.25" customHeight="1" thickBot="1" x14ac:dyDescent="0.25">
      <c r="B127" s="99"/>
      <c r="C127" s="156" t="s">
        <v>144</v>
      </c>
      <c r="D127" s="156"/>
      <c r="E127" s="156"/>
      <c r="F127" s="156"/>
      <c r="G127" s="157"/>
    </row>
    <row r="128" spans="2:7" x14ac:dyDescent="0.2">
      <c r="B128" s="146" t="s">
        <v>17</v>
      </c>
      <c r="C128" s="148" t="s">
        <v>18</v>
      </c>
      <c r="D128" s="150" t="s">
        <v>40</v>
      </c>
      <c r="E128" s="148" t="s">
        <v>41</v>
      </c>
      <c r="F128" s="152" t="s">
        <v>42</v>
      </c>
      <c r="G128" s="140" t="s">
        <v>43</v>
      </c>
    </row>
    <row r="129" spans="2:7" ht="13.5" thickBot="1" x14ac:dyDescent="0.25">
      <c r="B129" s="147"/>
      <c r="C129" s="149"/>
      <c r="D129" s="151"/>
      <c r="E129" s="149"/>
      <c r="F129" s="153"/>
      <c r="G129" s="141"/>
    </row>
    <row r="130" spans="2:7" ht="15.75" x14ac:dyDescent="0.2">
      <c r="B130" s="100"/>
      <c r="C130" s="133" t="s">
        <v>158</v>
      </c>
      <c r="D130" s="26"/>
      <c r="E130" s="35"/>
      <c r="F130" s="36"/>
      <c r="G130" s="101"/>
    </row>
    <row r="131" spans="2:7" ht="15.75" x14ac:dyDescent="0.2">
      <c r="B131" s="116">
        <v>6</v>
      </c>
      <c r="C131" s="133" t="s">
        <v>37</v>
      </c>
      <c r="D131" s="27"/>
      <c r="E131" s="95"/>
      <c r="F131" s="30"/>
      <c r="G131" s="103"/>
    </row>
    <row r="132" spans="2:7" ht="15.75" x14ac:dyDescent="0.2">
      <c r="B132" s="102"/>
      <c r="C132" s="29"/>
      <c r="D132" s="27"/>
      <c r="E132" s="95"/>
      <c r="F132" s="30"/>
      <c r="G132" s="103"/>
    </row>
    <row r="133" spans="2:7" ht="15.75" x14ac:dyDescent="0.2">
      <c r="B133" s="102">
        <v>6.1</v>
      </c>
      <c r="C133" s="67" t="s">
        <v>81</v>
      </c>
      <c r="D133" s="27"/>
      <c r="E133" s="95"/>
      <c r="F133" s="30"/>
      <c r="G133" s="103"/>
    </row>
    <row r="134" spans="2:7" ht="31.5" x14ac:dyDescent="0.2">
      <c r="B134" s="129"/>
      <c r="C134" s="69" t="s">
        <v>82</v>
      </c>
      <c r="D134" s="68"/>
      <c r="E134" s="115"/>
      <c r="F134" s="30"/>
      <c r="G134" s="103"/>
    </row>
    <row r="135" spans="2:7" ht="15.75" x14ac:dyDescent="0.2">
      <c r="B135" s="129" t="s">
        <v>19</v>
      </c>
      <c r="C135" s="69" t="s">
        <v>83</v>
      </c>
      <c r="D135" s="34" t="s">
        <v>99</v>
      </c>
      <c r="E135" s="65">
        <v>1</v>
      </c>
      <c r="F135" s="30"/>
      <c r="G135" s="103">
        <f t="shared" ref="G135" si="5">E135*F135</f>
        <v>0</v>
      </c>
    </row>
    <row r="136" spans="2:7" ht="15.75" x14ac:dyDescent="0.2">
      <c r="B136" s="129"/>
      <c r="C136" s="69"/>
      <c r="D136" s="68"/>
      <c r="E136" s="115"/>
      <c r="F136" s="30"/>
      <c r="G136" s="103"/>
    </row>
    <row r="137" spans="2:7" ht="31.5" x14ac:dyDescent="0.2">
      <c r="B137" s="129"/>
      <c r="C137" s="69" t="s">
        <v>84</v>
      </c>
      <c r="D137" s="68"/>
      <c r="E137" s="115"/>
      <c r="F137" s="30"/>
      <c r="G137" s="103"/>
    </row>
    <row r="138" spans="2:7" ht="15.75" x14ac:dyDescent="0.2">
      <c r="B138" s="129" t="s">
        <v>20</v>
      </c>
      <c r="C138" s="69" t="s">
        <v>85</v>
      </c>
      <c r="D138" s="34" t="s">
        <v>99</v>
      </c>
      <c r="E138" s="65">
        <v>1</v>
      </c>
      <c r="F138" s="30"/>
      <c r="G138" s="103">
        <f t="shared" ref="G138" si="6">E138*F138</f>
        <v>0</v>
      </c>
    </row>
    <row r="139" spans="2:7" ht="15.75" x14ac:dyDescent="0.2">
      <c r="B139" s="129"/>
      <c r="C139" s="69"/>
      <c r="D139" s="34"/>
      <c r="E139" s="65"/>
      <c r="F139" s="30"/>
      <c r="G139" s="103"/>
    </row>
    <row r="140" spans="2:7" ht="15.75" x14ac:dyDescent="0.2">
      <c r="B140" s="102">
        <v>6.2</v>
      </c>
      <c r="C140" s="67" t="s">
        <v>86</v>
      </c>
      <c r="D140" s="27"/>
      <c r="E140" s="95"/>
      <c r="F140" s="30"/>
      <c r="G140" s="103"/>
    </row>
    <row r="141" spans="2:7" ht="31.5" x14ac:dyDescent="0.2">
      <c r="B141" s="129" t="s">
        <v>19</v>
      </c>
      <c r="C141" s="69" t="s">
        <v>100</v>
      </c>
      <c r="D141" s="34" t="s">
        <v>99</v>
      </c>
      <c r="E141" s="65">
        <v>1</v>
      </c>
      <c r="F141" s="30"/>
      <c r="G141" s="103">
        <f t="shared" ref="G141" si="7">E141*F141</f>
        <v>0</v>
      </c>
    </row>
    <row r="142" spans="2:7" ht="15.75" x14ac:dyDescent="0.2">
      <c r="B142" s="129"/>
      <c r="C142" s="69"/>
      <c r="D142" s="34"/>
      <c r="E142" s="65"/>
      <c r="F142" s="30"/>
      <c r="G142" s="103"/>
    </row>
    <row r="143" spans="2:7" ht="15.75" x14ac:dyDescent="0.2">
      <c r="B143" s="102">
        <v>6.3</v>
      </c>
      <c r="C143" s="67" t="s">
        <v>107</v>
      </c>
      <c r="D143" s="27"/>
      <c r="E143" s="95"/>
      <c r="F143" s="30"/>
      <c r="G143" s="103"/>
    </row>
    <row r="144" spans="2:7" ht="15.75" x14ac:dyDescent="0.2">
      <c r="B144" s="129" t="s">
        <v>19</v>
      </c>
      <c r="C144" s="69" t="s">
        <v>105</v>
      </c>
      <c r="D144" s="34" t="s">
        <v>106</v>
      </c>
      <c r="E144" s="65">
        <v>593</v>
      </c>
      <c r="F144" s="30"/>
      <c r="G144" s="103">
        <f t="shared" ref="G144" si="8">E144*F144</f>
        <v>0</v>
      </c>
    </row>
    <row r="145" spans="2:7" ht="15.75" x14ac:dyDescent="0.2">
      <c r="B145" s="129" t="s">
        <v>19</v>
      </c>
      <c r="C145" s="69" t="s">
        <v>108</v>
      </c>
      <c r="D145" s="34" t="s">
        <v>106</v>
      </c>
      <c r="E145" s="65">
        <v>193</v>
      </c>
      <c r="F145" s="30"/>
      <c r="G145" s="103">
        <f t="shared" ref="G145" si="9">E145*F145</f>
        <v>0</v>
      </c>
    </row>
    <row r="146" spans="2:7" ht="16.5" thickBot="1" x14ac:dyDescent="0.25">
      <c r="B146" s="102"/>
      <c r="C146" s="69"/>
      <c r="D146" s="34"/>
      <c r="E146" s="95"/>
      <c r="F146" s="30"/>
      <c r="G146" s="103"/>
    </row>
    <row r="147" spans="2:7" ht="15.75" x14ac:dyDescent="0.2">
      <c r="B147" s="120"/>
      <c r="C147" s="142" t="s">
        <v>145</v>
      </c>
      <c r="D147" s="142"/>
      <c r="E147" s="142"/>
      <c r="F147" s="142"/>
      <c r="G147" s="143"/>
    </row>
    <row r="148" spans="2:7" ht="16.5" thickBot="1" x14ac:dyDescent="0.25">
      <c r="B148" s="125"/>
      <c r="C148" s="144" t="s">
        <v>146</v>
      </c>
      <c r="D148" s="144"/>
      <c r="E148" s="144"/>
      <c r="F148" s="144"/>
      <c r="G148" s="145"/>
    </row>
    <row r="149" spans="2:7" ht="16.5" thickBot="1" x14ac:dyDescent="0.25">
      <c r="B149" s="28"/>
      <c r="C149" s="94"/>
      <c r="D149" s="28"/>
      <c r="E149" s="95"/>
      <c r="F149" s="96"/>
      <c r="G149" s="119"/>
    </row>
    <row r="150" spans="2:7" x14ac:dyDescent="0.2">
      <c r="B150" s="146" t="s">
        <v>17</v>
      </c>
      <c r="C150" s="148" t="s">
        <v>18</v>
      </c>
      <c r="D150" s="150" t="s">
        <v>40</v>
      </c>
      <c r="E150" s="148" t="s">
        <v>41</v>
      </c>
      <c r="F150" s="152" t="s">
        <v>42</v>
      </c>
      <c r="G150" s="140" t="s">
        <v>43</v>
      </c>
    </row>
    <row r="151" spans="2:7" ht="13.5" thickBot="1" x14ac:dyDescent="0.25">
      <c r="B151" s="147"/>
      <c r="C151" s="149"/>
      <c r="D151" s="151"/>
      <c r="E151" s="149"/>
      <c r="F151" s="153"/>
      <c r="G151" s="141"/>
    </row>
    <row r="152" spans="2:7" ht="15.75" x14ac:dyDescent="0.2">
      <c r="B152" s="100"/>
      <c r="C152" s="38" t="s">
        <v>80</v>
      </c>
      <c r="D152" s="26"/>
      <c r="E152" s="35"/>
      <c r="F152" s="36"/>
      <c r="G152" s="101"/>
    </row>
    <row r="153" spans="2:7" ht="15.75" x14ac:dyDescent="0.2">
      <c r="B153" s="100">
        <v>7</v>
      </c>
      <c r="C153" s="133" t="s">
        <v>38</v>
      </c>
      <c r="D153" s="26"/>
      <c r="E153" s="35"/>
      <c r="F153" s="36"/>
      <c r="G153" s="101"/>
    </row>
    <row r="154" spans="2:7" ht="15.75" x14ac:dyDescent="0.2">
      <c r="B154" s="129"/>
      <c r="C154" s="55"/>
      <c r="D154" s="68"/>
      <c r="E154" s="115"/>
      <c r="F154" s="75"/>
      <c r="G154" s="130"/>
    </row>
    <row r="155" spans="2:7" ht="15.75" x14ac:dyDescent="0.2">
      <c r="B155" s="129">
        <v>7.1</v>
      </c>
      <c r="C155" s="74" t="s">
        <v>87</v>
      </c>
      <c r="D155" s="68"/>
      <c r="E155" s="115"/>
      <c r="F155" s="75"/>
      <c r="G155" s="130"/>
    </row>
    <row r="156" spans="2:7" ht="141.75" x14ac:dyDescent="0.2">
      <c r="B156" s="129" t="s">
        <v>19</v>
      </c>
      <c r="C156" s="55" t="s">
        <v>103</v>
      </c>
      <c r="D156" s="68" t="s">
        <v>78</v>
      </c>
      <c r="E156" s="115">
        <v>1</v>
      </c>
      <c r="F156" s="75"/>
      <c r="G156" s="103">
        <f t="shared" ref="G156" si="10">E156*F156</f>
        <v>0</v>
      </c>
    </row>
    <row r="157" spans="2:7" ht="15.75" x14ac:dyDescent="0.2">
      <c r="B157" s="102">
        <v>7.2</v>
      </c>
      <c r="C157" s="74" t="s">
        <v>101</v>
      </c>
      <c r="D157" s="27"/>
      <c r="E157" s="95"/>
      <c r="F157" s="30"/>
      <c r="G157" s="103"/>
    </row>
    <row r="158" spans="2:7" ht="47.25" x14ac:dyDescent="0.2">
      <c r="B158" s="102" t="s">
        <v>19</v>
      </c>
      <c r="C158" s="84" t="s">
        <v>102</v>
      </c>
      <c r="D158" s="68" t="s">
        <v>78</v>
      </c>
      <c r="E158" s="115">
        <v>1</v>
      </c>
      <c r="F158" s="75"/>
      <c r="G158" s="103">
        <f t="shared" ref="G158" si="11">E158*F158</f>
        <v>0</v>
      </c>
    </row>
    <row r="159" spans="2:7" ht="31.5" x14ac:dyDescent="0.2">
      <c r="B159" s="102" t="s">
        <v>20</v>
      </c>
      <c r="C159" s="84" t="s">
        <v>104</v>
      </c>
      <c r="D159" s="68" t="s">
        <v>78</v>
      </c>
      <c r="E159" s="115">
        <v>1</v>
      </c>
      <c r="F159" s="75"/>
      <c r="G159" s="103">
        <f t="shared" ref="G159" si="12">E159*F159</f>
        <v>0</v>
      </c>
    </row>
    <row r="160" spans="2:7" ht="16.5" thickBot="1" x14ac:dyDescent="0.25">
      <c r="B160" s="102"/>
      <c r="C160" s="84"/>
      <c r="D160" s="68"/>
      <c r="E160" s="115"/>
      <c r="F160" s="75"/>
      <c r="G160" s="103"/>
    </row>
    <row r="161" spans="2:7" ht="15.75" x14ac:dyDescent="0.2">
      <c r="B161" s="120"/>
      <c r="C161" s="142" t="s">
        <v>147</v>
      </c>
      <c r="D161" s="142"/>
      <c r="E161" s="142"/>
      <c r="F161" s="142"/>
      <c r="G161" s="143"/>
    </row>
    <row r="162" spans="2:7" ht="16.5" thickBot="1" x14ac:dyDescent="0.25">
      <c r="B162" s="125"/>
      <c r="C162" s="144" t="s">
        <v>146</v>
      </c>
      <c r="D162" s="144"/>
      <c r="E162" s="144"/>
      <c r="F162" s="144"/>
      <c r="G162" s="145"/>
    </row>
    <row r="163" spans="2:7" x14ac:dyDescent="0.2">
      <c r="B163" s="146" t="s">
        <v>17</v>
      </c>
      <c r="C163" s="148" t="s">
        <v>18</v>
      </c>
      <c r="D163" s="150" t="s">
        <v>40</v>
      </c>
      <c r="E163" s="148" t="s">
        <v>41</v>
      </c>
      <c r="F163" s="152" t="s">
        <v>42</v>
      </c>
      <c r="G163" s="140" t="s">
        <v>43</v>
      </c>
    </row>
    <row r="164" spans="2:7" ht="13.5" thickBot="1" x14ac:dyDescent="0.25">
      <c r="B164" s="147"/>
      <c r="C164" s="149"/>
      <c r="D164" s="151"/>
      <c r="E164" s="149"/>
      <c r="F164" s="153"/>
      <c r="G164" s="141"/>
    </row>
    <row r="165" spans="2:7" ht="15.75" x14ac:dyDescent="0.2">
      <c r="B165" s="129"/>
      <c r="C165" s="55"/>
      <c r="D165" s="68"/>
      <c r="E165" s="115"/>
      <c r="F165" s="75"/>
      <c r="G165" s="103"/>
    </row>
    <row r="166" spans="2:7" ht="18" x14ac:dyDescent="0.2">
      <c r="B166" s="100"/>
      <c r="C166" s="61" t="s">
        <v>88</v>
      </c>
      <c r="D166" s="26"/>
      <c r="E166" s="35"/>
      <c r="F166" s="36"/>
      <c r="G166" s="101"/>
    </row>
    <row r="167" spans="2:7" ht="15.75" x14ac:dyDescent="0.2">
      <c r="B167" s="100"/>
      <c r="C167" s="76" t="s">
        <v>159</v>
      </c>
      <c r="D167" s="26"/>
      <c r="E167" s="35"/>
      <c r="F167" s="36"/>
      <c r="G167" s="101"/>
    </row>
    <row r="168" spans="2:7" ht="15.75" x14ac:dyDescent="0.2">
      <c r="B168" s="102"/>
      <c r="D168" s="27"/>
      <c r="E168" s="95"/>
      <c r="F168" s="30"/>
      <c r="G168" s="103"/>
    </row>
    <row r="169" spans="2:7" ht="141.75" x14ac:dyDescent="0.2">
      <c r="B169" s="102"/>
      <c r="C169" s="55" t="s">
        <v>89</v>
      </c>
      <c r="D169" s="27"/>
      <c r="E169" s="95"/>
      <c r="F169" s="30"/>
      <c r="G169" s="103"/>
    </row>
    <row r="170" spans="2:7" ht="15.75" x14ac:dyDescent="0.2">
      <c r="B170" s="102"/>
      <c r="C170" s="55"/>
      <c r="D170" s="27"/>
      <c r="E170" s="95"/>
      <c r="F170" s="30"/>
      <c r="G170" s="103"/>
    </row>
    <row r="171" spans="2:7" ht="15.75" x14ac:dyDescent="0.2">
      <c r="B171" s="116">
        <v>1</v>
      </c>
      <c r="C171" s="74" t="s">
        <v>90</v>
      </c>
      <c r="D171" s="27"/>
      <c r="E171" s="95"/>
      <c r="F171" s="30"/>
      <c r="G171" s="103"/>
    </row>
    <row r="172" spans="2:7" ht="15.75" x14ac:dyDescent="0.25">
      <c r="B172" s="102" t="s">
        <v>19</v>
      </c>
      <c r="C172" s="25"/>
      <c r="D172" s="77"/>
      <c r="E172" s="27"/>
      <c r="F172" s="96"/>
      <c r="G172" s="103"/>
    </row>
    <row r="173" spans="2:7" ht="15.75" x14ac:dyDescent="0.25">
      <c r="B173" s="102" t="s">
        <v>20</v>
      </c>
      <c r="C173" s="25"/>
      <c r="D173" s="77"/>
      <c r="E173" s="27"/>
      <c r="F173" s="96"/>
      <c r="G173" s="103"/>
    </row>
    <row r="174" spans="2:7" ht="15.75" x14ac:dyDescent="0.25">
      <c r="B174" s="102" t="s">
        <v>21</v>
      </c>
      <c r="C174" s="25"/>
      <c r="D174" s="77"/>
      <c r="E174" s="27"/>
      <c r="F174" s="96"/>
      <c r="G174" s="103"/>
    </row>
    <row r="175" spans="2:7" ht="15.75" x14ac:dyDescent="0.25">
      <c r="B175" s="102" t="s">
        <v>22</v>
      </c>
      <c r="C175" s="25"/>
      <c r="D175" s="77"/>
      <c r="E175" s="27"/>
      <c r="F175" s="96"/>
      <c r="G175" s="103"/>
    </row>
    <row r="176" spans="2:7" ht="15.75" x14ac:dyDescent="0.25">
      <c r="B176" s="102" t="s">
        <v>23</v>
      </c>
      <c r="C176" s="25"/>
      <c r="D176" s="77"/>
      <c r="E176" s="27"/>
      <c r="F176" s="96"/>
      <c r="G176" s="103"/>
    </row>
    <row r="177" spans="2:7" ht="15.75" x14ac:dyDescent="0.25">
      <c r="B177" s="102" t="s">
        <v>24</v>
      </c>
      <c r="C177" s="25"/>
      <c r="D177" s="77"/>
      <c r="E177" s="27"/>
      <c r="F177" s="96"/>
      <c r="G177" s="103"/>
    </row>
    <row r="178" spans="2:7" ht="15.75" x14ac:dyDescent="0.25">
      <c r="B178" s="102" t="s">
        <v>25</v>
      </c>
      <c r="C178" s="25"/>
      <c r="D178" s="77"/>
      <c r="E178" s="27"/>
      <c r="F178" s="96"/>
      <c r="G178" s="103"/>
    </row>
    <row r="179" spans="2:7" ht="15.75" x14ac:dyDescent="0.25">
      <c r="B179" s="102" t="s">
        <v>26</v>
      </c>
      <c r="C179" s="25"/>
      <c r="D179" s="77"/>
      <c r="E179" s="78"/>
      <c r="F179" s="30"/>
      <c r="G179" s="103"/>
    </row>
    <row r="180" spans="2:7" ht="15.75" x14ac:dyDescent="0.25">
      <c r="B180" s="102" t="s">
        <v>27</v>
      </c>
      <c r="C180" s="25"/>
      <c r="D180" s="77"/>
      <c r="E180" s="78"/>
      <c r="F180" s="30"/>
      <c r="G180" s="103"/>
    </row>
    <row r="181" spans="2:7" ht="15.75" x14ac:dyDescent="0.25">
      <c r="B181" s="102" t="s">
        <v>28</v>
      </c>
      <c r="C181" s="25"/>
      <c r="D181" s="77"/>
      <c r="E181" s="78"/>
      <c r="F181" s="30"/>
      <c r="G181" s="103"/>
    </row>
    <row r="182" spans="2:7" ht="15.75" x14ac:dyDescent="0.25">
      <c r="B182" s="102" t="s">
        <v>29</v>
      </c>
      <c r="C182" s="134"/>
      <c r="D182" s="77"/>
      <c r="E182" s="78"/>
      <c r="F182" s="30"/>
      <c r="G182" s="103"/>
    </row>
    <row r="183" spans="2:7" ht="15.75" x14ac:dyDescent="0.25">
      <c r="B183" s="102" t="s">
        <v>30</v>
      </c>
      <c r="C183" s="25"/>
      <c r="D183" s="77"/>
      <c r="E183" s="78"/>
      <c r="F183" s="30"/>
      <c r="G183" s="103"/>
    </row>
    <row r="184" spans="2:7" ht="15.75" x14ac:dyDescent="0.25">
      <c r="B184" s="102" t="s">
        <v>31</v>
      </c>
      <c r="C184" s="25"/>
      <c r="D184" s="77"/>
      <c r="E184" s="28"/>
      <c r="F184" s="30"/>
      <c r="G184" s="103"/>
    </row>
    <row r="185" spans="2:7" ht="15.75" x14ac:dyDescent="0.25">
      <c r="B185" s="102" t="s">
        <v>32</v>
      </c>
      <c r="C185" s="25"/>
      <c r="D185" s="77"/>
      <c r="E185" s="28"/>
      <c r="F185" s="30"/>
      <c r="G185" s="103"/>
    </row>
    <row r="186" spans="2:7" ht="15.75" x14ac:dyDescent="0.25">
      <c r="B186" s="102"/>
      <c r="C186" s="25"/>
      <c r="D186" s="77"/>
      <c r="E186" s="28"/>
      <c r="F186" s="30"/>
      <c r="G186" s="103"/>
    </row>
    <row r="187" spans="2:7" ht="15.75" x14ac:dyDescent="0.2">
      <c r="B187" s="102"/>
      <c r="C187" s="55"/>
      <c r="D187" s="27"/>
      <c r="E187" s="95"/>
      <c r="F187" s="73"/>
      <c r="G187" s="103"/>
    </row>
    <row r="188" spans="2:7" ht="15.75" x14ac:dyDescent="0.2">
      <c r="B188" s="135"/>
      <c r="C188" s="80" t="s">
        <v>91</v>
      </c>
      <c r="D188" s="79"/>
      <c r="E188" s="81"/>
      <c r="F188" s="82"/>
      <c r="G188" s="136"/>
    </row>
    <row r="189" spans="2:7" ht="15.75" x14ac:dyDescent="0.2">
      <c r="B189" s="135"/>
      <c r="C189" s="80"/>
      <c r="D189" s="79"/>
      <c r="E189" s="81"/>
      <c r="F189" s="82"/>
      <c r="G189" s="136"/>
    </row>
    <row r="190" spans="2:7" ht="15.75" x14ac:dyDescent="0.2">
      <c r="B190" s="139">
        <v>2</v>
      </c>
      <c r="C190" s="138" t="s">
        <v>92</v>
      </c>
      <c r="D190" s="70"/>
      <c r="E190" s="71"/>
      <c r="F190" s="72"/>
      <c r="G190" s="131"/>
    </row>
    <row r="191" spans="2:7" ht="15.75" x14ac:dyDescent="0.25">
      <c r="B191" s="102" t="s">
        <v>19</v>
      </c>
      <c r="C191" s="25"/>
      <c r="D191" s="77"/>
      <c r="E191" s="27"/>
      <c r="F191" s="96"/>
      <c r="G191" s="103"/>
    </row>
    <row r="192" spans="2:7" ht="15.75" x14ac:dyDescent="0.25">
      <c r="B192" s="102" t="s">
        <v>20</v>
      </c>
      <c r="C192" s="25"/>
      <c r="D192" s="77"/>
      <c r="E192" s="27"/>
      <c r="F192" s="96"/>
      <c r="G192" s="103"/>
    </row>
    <row r="193" spans="2:7" ht="15.75" x14ac:dyDescent="0.25">
      <c r="B193" s="102" t="s">
        <v>21</v>
      </c>
      <c r="C193" s="25"/>
      <c r="D193" s="77"/>
      <c r="E193" s="27"/>
      <c r="F193" s="96"/>
      <c r="G193" s="103"/>
    </row>
    <row r="194" spans="2:7" ht="15.75" x14ac:dyDescent="0.25">
      <c r="B194" s="102" t="s">
        <v>22</v>
      </c>
      <c r="C194" s="25"/>
      <c r="D194" s="77"/>
      <c r="E194" s="27"/>
      <c r="F194" s="96"/>
      <c r="G194" s="103"/>
    </row>
    <row r="195" spans="2:7" ht="15.75" x14ac:dyDescent="0.25">
      <c r="B195" s="102" t="s">
        <v>23</v>
      </c>
      <c r="C195" s="25"/>
      <c r="D195" s="77"/>
      <c r="E195" s="27"/>
      <c r="F195" s="96"/>
      <c r="G195" s="103"/>
    </row>
    <row r="196" spans="2:7" ht="15.75" x14ac:dyDescent="0.25">
      <c r="B196" s="102" t="s">
        <v>24</v>
      </c>
      <c r="C196" s="25"/>
      <c r="D196" s="77"/>
      <c r="E196" s="27"/>
      <c r="F196" s="96"/>
      <c r="G196" s="103"/>
    </row>
    <row r="197" spans="2:7" ht="15.75" x14ac:dyDescent="0.25">
      <c r="B197" s="102" t="s">
        <v>25</v>
      </c>
      <c r="C197" s="25"/>
      <c r="D197" s="77"/>
      <c r="E197" s="27"/>
      <c r="F197" s="96"/>
      <c r="G197" s="103"/>
    </row>
    <row r="198" spans="2:7" ht="15.75" x14ac:dyDescent="0.25">
      <c r="B198" s="102" t="s">
        <v>26</v>
      </c>
      <c r="C198" s="25"/>
      <c r="D198" s="77"/>
      <c r="E198" s="27"/>
      <c r="F198" s="96"/>
      <c r="G198" s="103"/>
    </row>
    <row r="199" spans="2:7" ht="15.75" x14ac:dyDescent="0.25">
      <c r="B199" s="102" t="s">
        <v>27</v>
      </c>
      <c r="C199" s="25"/>
      <c r="D199" s="77"/>
      <c r="E199" s="27"/>
      <c r="F199" s="96"/>
      <c r="G199" s="103"/>
    </row>
    <row r="200" spans="2:7" ht="15.75" x14ac:dyDescent="0.25">
      <c r="B200" s="102" t="s">
        <v>28</v>
      </c>
      <c r="C200" s="25"/>
      <c r="D200" s="77"/>
      <c r="E200" s="27"/>
      <c r="F200" s="96"/>
      <c r="G200" s="103"/>
    </row>
    <row r="201" spans="2:7" ht="15.75" x14ac:dyDescent="0.25">
      <c r="B201" s="102" t="s">
        <v>29</v>
      </c>
      <c r="C201" s="134"/>
      <c r="D201" s="77"/>
      <c r="E201" s="27"/>
      <c r="F201" s="96"/>
      <c r="G201" s="103"/>
    </row>
    <row r="202" spans="2:7" ht="15.75" x14ac:dyDescent="0.25">
      <c r="B202" s="102" t="s">
        <v>30</v>
      </c>
      <c r="C202" s="25"/>
      <c r="D202" s="77"/>
      <c r="E202" s="27"/>
      <c r="F202" s="96"/>
      <c r="G202" s="103"/>
    </row>
    <row r="203" spans="2:7" ht="15.75" x14ac:dyDescent="0.25">
      <c r="B203" s="102" t="s">
        <v>31</v>
      </c>
      <c r="C203" s="25"/>
      <c r="D203" s="77"/>
      <c r="E203" s="27"/>
      <c r="F203" s="96"/>
      <c r="G203" s="103"/>
    </row>
    <row r="204" spans="2:7" ht="15.75" x14ac:dyDescent="0.25">
      <c r="B204" s="102" t="s">
        <v>32</v>
      </c>
      <c r="C204" s="25"/>
      <c r="D204" s="77"/>
      <c r="E204" s="27"/>
      <c r="F204" s="96"/>
      <c r="G204" s="103"/>
    </row>
    <row r="205" spans="2:7" ht="15.75" x14ac:dyDescent="0.25">
      <c r="B205" s="102"/>
      <c r="C205" s="25"/>
      <c r="D205" s="77"/>
      <c r="E205" s="27"/>
      <c r="F205" s="96"/>
      <c r="G205" s="103"/>
    </row>
    <row r="206" spans="2:7" ht="15.75" x14ac:dyDescent="0.25">
      <c r="B206" s="102"/>
      <c r="C206" s="25"/>
      <c r="D206" s="77"/>
      <c r="E206" s="27"/>
      <c r="F206" s="96"/>
      <c r="G206" s="103"/>
    </row>
    <row r="207" spans="2:7" ht="15.75" x14ac:dyDescent="0.2">
      <c r="B207" s="102"/>
      <c r="C207" s="28"/>
      <c r="D207" s="83"/>
      <c r="E207" s="27"/>
      <c r="F207" s="96"/>
      <c r="G207" s="103"/>
    </row>
    <row r="208" spans="2:7" ht="15.75" x14ac:dyDescent="0.2">
      <c r="B208" s="135"/>
      <c r="C208" s="80" t="s">
        <v>93</v>
      </c>
      <c r="D208" s="79"/>
      <c r="E208" s="81"/>
      <c r="F208" s="82"/>
      <c r="G208" s="136"/>
    </row>
    <row r="209" spans="2:7" ht="16.5" thickBot="1" x14ac:dyDescent="0.25">
      <c r="B209" s="102"/>
      <c r="C209" s="74"/>
      <c r="D209" s="27"/>
      <c r="E209" s="95"/>
      <c r="F209" s="30"/>
      <c r="G209" s="103"/>
    </row>
    <row r="210" spans="2:7" ht="15.75" x14ac:dyDescent="0.2">
      <c r="B210" s="120"/>
      <c r="C210" s="97" t="s">
        <v>148</v>
      </c>
      <c r="D210" s="121"/>
      <c r="E210" s="122"/>
      <c r="F210" s="123"/>
      <c r="G210" s="124"/>
    </row>
    <row r="211" spans="2:7" ht="16.5" thickBot="1" x14ac:dyDescent="0.25">
      <c r="B211" s="125"/>
      <c r="C211" s="62" t="s">
        <v>149</v>
      </c>
      <c r="D211" s="126"/>
      <c r="E211" s="127"/>
      <c r="F211" s="128"/>
      <c r="G211" s="137"/>
    </row>
  </sheetData>
  <mergeCells count="65">
    <mergeCell ref="C60:G60"/>
    <mergeCell ref="C61:G61"/>
    <mergeCell ref="C48:G48"/>
    <mergeCell ref="C49:G49"/>
    <mergeCell ref="B1:G1"/>
    <mergeCell ref="B51:B52"/>
    <mergeCell ref="C51:C52"/>
    <mergeCell ref="D51:D52"/>
    <mergeCell ref="E51:E52"/>
    <mergeCell ref="F51:F52"/>
    <mergeCell ref="G51:G52"/>
    <mergeCell ref="B2:G2"/>
    <mergeCell ref="B4:B5"/>
    <mergeCell ref="C4:C5"/>
    <mergeCell ref="D4:D5"/>
    <mergeCell ref="E4:E5"/>
    <mergeCell ref="F4:F5"/>
    <mergeCell ref="G4:G5"/>
    <mergeCell ref="G64:G65"/>
    <mergeCell ref="C95:G95"/>
    <mergeCell ref="C96:G96"/>
    <mergeCell ref="B84:B85"/>
    <mergeCell ref="C84:C85"/>
    <mergeCell ref="D84:D85"/>
    <mergeCell ref="E84:E85"/>
    <mergeCell ref="F84:F85"/>
    <mergeCell ref="G84:G85"/>
    <mergeCell ref="B64:B65"/>
    <mergeCell ref="C64:C65"/>
    <mergeCell ref="D64:D65"/>
    <mergeCell ref="E64:E65"/>
    <mergeCell ref="F64:F65"/>
    <mergeCell ref="C81:G81"/>
    <mergeCell ref="C82:G82"/>
    <mergeCell ref="B83:G83"/>
    <mergeCell ref="B97:B98"/>
    <mergeCell ref="C97:C98"/>
    <mergeCell ref="D97:D98"/>
    <mergeCell ref="E97:E98"/>
    <mergeCell ref="F97:F98"/>
    <mergeCell ref="G97:G98"/>
    <mergeCell ref="C147:G147"/>
    <mergeCell ref="C148:G148"/>
    <mergeCell ref="C126:G126"/>
    <mergeCell ref="C127:G127"/>
    <mergeCell ref="B128:B129"/>
    <mergeCell ref="C128:C129"/>
    <mergeCell ref="D128:D129"/>
    <mergeCell ref="E128:E129"/>
    <mergeCell ref="F128:F129"/>
    <mergeCell ref="G128:G129"/>
    <mergeCell ref="G150:G151"/>
    <mergeCell ref="C161:G161"/>
    <mergeCell ref="C162:G162"/>
    <mergeCell ref="B163:B164"/>
    <mergeCell ref="C163:C164"/>
    <mergeCell ref="D163:D164"/>
    <mergeCell ref="E163:E164"/>
    <mergeCell ref="F163:F164"/>
    <mergeCell ref="G163:G164"/>
    <mergeCell ref="B150:B151"/>
    <mergeCell ref="C150:C151"/>
    <mergeCell ref="D150:D151"/>
    <mergeCell ref="E150:E151"/>
    <mergeCell ref="F150:F151"/>
  </mergeCells>
  <phoneticPr fontId="12" type="noConversion"/>
  <pageMargins left="0.74803149606299202" right="0.74803149606299202" top="0.74803149606299202" bottom="0.74803149606299202" header="0.31496062992126" footer="0.31496062992126"/>
  <pageSetup paperSize="9" scale="91" fitToHeight="0" orientation="portrait" r:id="rId1"/>
  <headerFooter alignWithMargins="0">
    <oddHeader>&amp;LBill Of Quantites&amp;RMNUSU Area Modification</oddHeader>
    <oddFooter>&amp;C&amp;P</oddFooter>
  </headerFooter>
  <rowBreaks count="6" manualBreakCount="6">
    <brk id="35" min="1" max="6" man="1"/>
    <brk id="63" min="1" max="6" man="1"/>
    <brk id="96" min="1" max="6" man="1"/>
    <brk id="127" min="1" max="6" man="1"/>
    <brk id="162" min="1" max="6" man="1"/>
    <brk id="189"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K33"/>
  <sheetViews>
    <sheetView tabSelected="1" view="pageLayout" zoomScaleNormal="100" zoomScaleSheetLayoutView="100" workbookViewId="0">
      <selection activeCell="C30" sqref="C30"/>
    </sheetView>
  </sheetViews>
  <sheetFormatPr defaultColWidth="9.140625" defaultRowHeight="12.75" x14ac:dyDescent="0.2"/>
  <cols>
    <col min="1" max="1" width="4.85546875" style="1" customWidth="1"/>
    <col min="2" max="2" width="6.28515625" style="1" customWidth="1"/>
    <col min="3" max="3" width="24.85546875" style="1" customWidth="1"/>
    <col min="4" max="4" width="9.140625" style="1"/>
    <col min="5" max="5" width="16" style="1" customWidth="1"/>
    <col min="6" max="6" width="9.140625" style="1"/>
    <col min="7" max="7" width="21.140625" style="23" customWidth="1"/>
    <col min="8" max="8" width="10.28515625" style="1" customWidth="1"/>
    <col min="9" max="9" width="10.7109375" style="5" customWidth="1"/>
    <col min="10" max="10" width="12.7109375" style="1" customWidth="1"/>
    <col min="11" max="11" width="12.140625" style="1" bestFit="1" customWidth="1"/>
    <col min="12" max="16384" width="9.140625" style="1"/>
  </cols>
  <sheetData>
    <row r="1" spans="2:9" x14ac:dyDescent="0.2">
      <c r="B1" s="160" t="s">
        <v>16</v>
      </c>
      <c r="C1" s="161"/>
      <c r="D1" s="161"/>
      <c r="E1" s="161"/>
      <c r="F1" s="161"/>
      <c r="G1" s="161"/>
    </row>
    <row r="3" spans="2:9" x14ac:dyDescent="0.2">
      <c r="B3" s="162" t="s">
        <v>151</v>
      </c>
      <c r="C3" s="163"/>
      <c r="D3" s="163"/>
      <c r="E3" s="163"/>
      <c r="F3" s="163"/>
      <c r="G3" s="164"/>
    </row>
    <row r="4" spans="2:9" x14ac:dyDescent="0.2">
      <c r="B4" s="7"/>
      <c r="F4" s="8"/>
      <c r="G4" s="18"/>
    </row>
    <row r="5" spans="2:9" x14ac:dyDescent="0.2">
      <c r="B5" s="9"/>
      <c r="F5" s="10"/>
      <c r="G5" s="18"/>
      <c r="H5" s="4"/>
      <c r="I5" s="15"/>
    </row>
    <row r="6" spans="2:9" x14ac:dyDescent="0.2">
      <c r="B6" s="9"/>
      <c r="F6" s="10"/>
      <c r="G6" s="18"/>
    </row>
    <row r="7" spans="2:9" x14ac:dyDescent="0.2">
      <c r="B7" s="9"/>
      <c r="F7" s="10"/>
      <c r="G7" s="18"/>
    </row>
    <row r="8" spans="2:9" x14ac:dyDescent="0.2">
      <c r="B8" s="9">
        <v>1</v>
      </c>
      <c r="C8" s="1" t="str">
        <f>BOQ!C7</f>
        <v>GENERAL &amp; PRELIMINARIES</v>
      </c>
      <c r="F8" s="10" t="s">
        <v>15</v>
      </c>
      <c r="G8" s="18">
        <f>BOQ!G49</f>
        <v>0</v>
      </c>
      <c r="H8" s="17"/>
    </row>
    <row r="9" spans="2:9" x14ac:dyDescent="0.2">
      <c r="B9" s="9"/>
      <c r="F9" s="10"/>
      <c r="G9" s="18"/>
    </row>
    <row r="10" spans="2:9" x14ac:dyDescent="0.2">
      <c r="B10" s="9">
        <v>2</v>
      </c>
      <c r="C10" s="1" t="str">
        <f>BOQ!C54</f>
        <v>DEMOLISION WORKS</v>
      </c>
      <c r="F10" s="10" t="s">
        <v>15</v>
      </c>
      <c r="G10" s="18">
        <f>BOQ!G61</f>
        <v>0</v>
      </c>
      <c r="H10" s="17"/>
    </row>
    <row r="11" spans="2:9" x14ac:dyDescent="0.2">
      <c r="B11" s="9"/>
      <c r="F11" s="10"/>
      <c r="G11" s="18"/>
    </row>
    <row r="12" spans="2:9" x14ac:dyDescent="0.2">
      <c r="B12" s="9">
        <v>3</v>
      </c>
      <c r="C12" s="1" t="str">
        <f>BOQ!C67</f>
        <v>MASONRY AND PLASTERING</v>
      </c>
      <c r="F12" s="10" t="s">
        <v>15</v>
      </c>
      <c r="G12" s="18">
        <f>BOQ!G82</f>
        <v>0</v>
      </c>
      <c r="H12" s="17"/>
    </row>
    <row r="13" spans="2:9" x14ac:dyDescent="0.2">
      <c r="B13" s="9"/>
      <c r="F13" s="10"/>
      <c r="G13" s="18"/>
    </row>
    <row r="14" spans="2:9" x14ac:dyDescent="0.2">
      <c r="B14" s="9">
        <v>4</v>
      </c>
      <c r="C14" s="1" t="str">
        <f>BOQ!C87</f>
        <v>DOORS &amp; WINDOWS</v>
      </c>
      <c r="F14" s="10" t="s">
        <v>15</v>
      </c>
      <c r="G14" s="18">
        <f>BOQ!G96</f>
        <v>0</v>
      </c>
    </row>
    <row r="15" spans="2:9" x14ac:dyDescent="0.2">
      <c r="B15" s="9"/>
      <c r="F15" s="10"/>
      <c r="G15" s="18"/>
    </row>
    <row r="16" spans="2:9" x14ac:dyDescent="0.2">
      <c r="B16" s="9">
        <v>5</v>
      </c>
      <c r="C16" s="1" t="str">
        <f>BOQ!C100</f>
        <v>WOOD, GLASS &amp; METAL WORKS</v>
      </c>
      <c r="F16" s="10" t="s">
        <v>15</v>
      </c>
      <c r="G16" s="18">
        <f>BOQ!G127</f>
        <v>0</v>
      </c>
    </row>
    <row r="17" spans="2:11" x14ac:dyDescent="0.2">
      <c r="B17" s="9"/>
      <c r="F17" s="10"/>
      <c r="G17" s="18"/>
    </row>
    <row r="18" spans="2:11" x14ac:dyDescent="0.2">
      <c r="B18" s="9">
        <v>6</v>
      </c>
      <c r="C18" s="1" t="str">
        <f>BOQ!C131</f>
        <v>FINISHING WORKS</v>
      </c>
      <c r="F18" s="10" t="s">
        <v>15</v>
      </c>
      <c r="G18" s="18">
        <f>BOQ!G148</f>
        <v>0</v>
      </c>
    </row>
    <row r="19" spans="2:11" x14ac:dyDescent="0.2">
      <c r="B19" s="9"/>
      <c r="F19" s="10"/>
      <c r="G19" s="18"/>
    </row>
    <row r="20" spans="2:11" x14ac:dyDescent="0.2">
      <c r="B20" s="9">
        <v>7</v>
      </c>
      <c r="C20" s="1" t="str">
        <f>BOQ!C153</f>
        <v>ELECTRICAL INSTALLATIONS</v>
      </c>
      <c r="F20" s="10" t="s">
        <v>15</v>
      </c>
      <c r="G20" s="18">
        <f>BOQ!G162</f>
        <v>0</v>
      </c>
    </row>
    <row r="21" spans="2:11" x14ac:dyDescent="0.2">
      <c r="B21" s="9"/>
      <c r="F21" s="10"/>
      <c r="G21" s="18"/>
    </row>
    <row r="22" spans="2:11" x14ac:dyDescent="0.2">
      <c r="B22" s="9">
        <v>8</v>
      </c>
      <c r="C22" s="1" t="str">
        <f>BOQ!C166</f>
        <v>TENDERER'S ADJUSTMENTS</v>
      </c>
      <c r="F22" s="10" t="s">
        <v>15</v>
      </c>
      <c r="G22" s="18">
        <f>BOQ!G211</f>
        <v>0</v>
      </c>
    </row>
    <row r="23" spans="2:11" x14ac:dyDescent="0.2">
      <c r="B23" s="9"/>
      <c r="F23" s="10"/>
      <c r="G23" s="18"/>
    </row>
    <row r="24" spans="2:11" x14ac:dyDescent="0.2">
      <c r="B24" s="9"/>
      <c r="F24" s="10"/>
      <c r="G24" s="18"/>
    </row>
    <row r="25" spans="2:11" x14ac:dyDescent="0.2">
      <c r="B25" s="9"/>
      <c r="F25" s="10"/>
      <c r="G25" s="18"/>
    </row>
    <row r="26" spans="2:11" x14ac:dyDescent="0.2">
      <c r="B26" s="9"/>
      <c r="F26" s="10"/>
      <c r="G26" s="19"/>
    </row>
    <row r="27" spans="2:11" x14ac:dyDescent="0.2">
      <c r="B27" s="9"/>
      <c r="C27" s="11"/>
      <c r="D27" s="11"/>
      <c r="F27" s="10"/>
      <c r="G27" s="18"/>
      <c r="K27" s="17"/>
    </row>
    <row r="28" spans="2:11" x14ac:dyDescent="0.2">
      <c r="B28" s="9"/>
      <c r="C28" s="11" t="s">
        <v>1</v>
      </c>
      <c r="D28" s="11"/>
      <c r="F28" s="12" t="s">
        <v>14</v>
      </c>
      <c r="G28" s="20">
        <f>SUM(G6:G24)</f>
        <v>0</v>
      </c>
      <c r="J28" s="5"/>
      <c r="K28" s="24"/>
    </row>
    <row r="29" spans="2:11" ht="13.5" thickBot="1" x14ac:dyDescent="0.25">
      <c r="B29" s="9"/>
      <c r="F29" s="10"/>
      <c r="G29" s="21"/>
    </row>
    <row r="30" spans="2:11" ht="13.5" thickTop="1" x14ac:dyDescent="0.2">
      <c r="B30" s="9"/>
      <c r="F30" s="10"/>
      <c r="G30" s="18"/>
    </row>
    <row r="31" spans="2:11" x14ac:dyDescent="0.2">
      <c r="B31" s="13"/>
      <c r="F31" s="2"/>
      <c r="G31" s="18"/>
      <c r="I31" s="16"/>
    </row>
    <row r="32" spans="2:11" x14ac:dyDescent="0.2">
      <c r="B32" s="13"/>
      <c r="F32" s="2"/>
      <c r="G32" s="18"/>
    </row>
    <row r="33" spans="2:7" x14ac:dyDescent="0.2">
      <c r="B33" s="14"/>
      <c r="C33" s="6"/>
      <c r="D33" s="6"/>
      <c r="E33" s="6"/>
      <c r="F33" s="3"/>
      <c r="G33" s="22"/>
    </row>
  </sheetData>
  <mergeCells count="2">
    <mergeCell ref="B1:G1"/>
    <mergeCell ref="B3:G3"/>
  </mergeCells>
  <pageMargins left="0.74803149606299202" right="0.74803149606299202" top="0.74803149606299202" bottom="0.74803149606299202" header="0.31496062992126" footer="0.31496062992126"/>
  <pageSetup paperSize="9" orientation="portrait" r:id="rId1"/>
  <headerFooter differentOddEven="1" alignWithMargins="0">
    <oddHeader>&amp;LBOQ Summary&amp;RMNUSU Area Modification</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T12"/>
  <sheetViews>
    <sheetView workbookViewId="0">
      <selection activeCell="J2" sqref="J2"/>
    </sheetView>
  </sheetViews>
  <sheetFormatPr defaultRowHeight="12.75" x14ac:dyDescent="0.2"/>
  <sheetData>
    <row r="1" spans="1:20" x14ac:dyDescent="0.2">
      <c r="A1" t="s">
        <v>2</v>
      </c>
      <c r="D1">
        <v>110</v>
      </c>
      <c r="O1" t="s">
        <v>2</v>
      </c>
      <c r="Q1" t="s">
        <v>13</v>
      </c>
      <c r="S1" t="s">
        <v>4</v>
      </c>
    </row>
    <row r="2" spans="1:20" x14ac:dyDescent="0.2">
      <c r="D2">
        <v>103.9</v>
      </c>
      <c r="E2">
        <f>SUM(D1:D2)</f>
        <v>213.9</v>
      </c>
      <c r="F2">
        <v>9</v>
      </c>
      <c r="H2">
        <f>E2*F2</f>
        <v>1925.1000000000001</v>
      </c>
      <c r="I2">
        <f>-P12</f>
        <v>-409.38749999999999</v>
      </c>
      <c r="J2">
        <f>H2+I2</f>
        <v>1515.7125000000001</v>
      </c>
      <c r="L2" t="s">
        <v>0</v>
      </c>
      <c r="M2">
        <v>4.2</v>
      </c>
      <c r="N2">
        <v>8.25</v>
      </c>
      <c r="O2">
        <v>1</v>
      </c>
      <c r="P2">
        <f>M2*N2*O2</f>
        <v>34.65</v>
      </c>
      <c r="Q2">
        <v>0</v>
      </c>
      <c r="R2">
        <f>M2*N2*Q2</f>
        <v>0</v>
      </c>
      <c r="S2">
        <v>0</v>
      </c>
      <c r="T2">
        <f>M2*N2*S2</f>
        <v>0</v>
      </c>
    </row>
    <row r="3" spans="1:20" x14ac:dyDescent="0.2">
      <c r="L3" t="s">
        <v>5</v>
      </c>
      <c r="M3">
        <v>2.5</v>
      </c>
      <c r="N3">
        <v>6.25</v>
      </c>
      <c r="O3">
        <v>3</v>
      </c>
      <c r="P3">
        <f t="shared" ref="P3:P10" si="0">M3*N3*O3</f>
        <v>46.875</v>
      </c>
      <c r="Q3">
        <v>3</v>
      </c>
      <c r="R3">
        <f t="shared" ref="R3:R10" si="1">M3*N3*Q3</f>
        <v>46.875</v>
      </c>
      <c r="S3">
        <v>3</v>
      </c>
      <c r="T3">
        <f t="shared" ref="T3:T10" si="2">M3*N3*S3</f>
        <v>46.875</v>
      </c>
    </row>
    <row r="4" spans="1:20" x14ac:dyDescent="0.2">
      <c r="A4" t="s">
        <v>3</v>
      </c>
      <c r="D4">
        <v>120.25</v>
      </c>
      <c r="L4" t="s">
        <v>6</v>
      </c>
      <c r="M4">
        <v>2</v>
      </c>
      <c r="N4">
        <v>6.25</v>
      </c>
      <c r="O4">
        <v>1</v>
      </c>
      <c r="P4">
        <f t="shared" si="0"/>
        <v>12.5</v>
      </c>
      <c r="Q4">
        <v>1</v>
      </c>
      <c r="R4">
        <f t="shared" si="1"/>
        <v>12.5</v>
      </c>
      <c r="S4">
        <v>1</v>
      </c>
      <c r="T4">
        <f t="shared" si="2"/>
        <v>12.5</v>
      </c>
    </row>
    <row r="5" spans="1:20" x14ac:dyDescent="0.2">
      <c r="D5">
        <v>94</v>
      </c>
      <c r="E5">
        <f>SUM(D4:D5)</f>
        <v>214.25</v>
      </c>
      <c r="F5">
        <v>9</v>
      </c>
      <c r="H5">
        <f>E5*F5</f>
        <v>1928.25</v>
      </c>
      <c r="I5">
        <f>-R12</f>
        <v>-323.27499999999998</v>
      </c>
      <c r="J5">
        <f>H5+I5</f>
        <v>1604.9749999999999</v>
      </c>
      <c r="L5" t="s">
        <v>7</v>
      </c>
      <c r="M5">
        <v>11.25</v>
      </c>
      <c r="N5">
        <v>8.25</v>
      </c>
      <c r="O5">
        <v>2</v>
      </c>
      <c r="P5">
        <f t="shared" si="0"/>
        <v>185.625</v>
      </c>
      <c r="Q5">
        <v>1</v>
      </c>
      <c r="R5">
        <f t="shared" si="1"/>
        <v>92.8125</v>
      </c>
      <c r="S5">
        <v>1</v>
      </c>
      <c r="T5">
        <f t="shared" si="2"/>
        <v>92.8125</v>
      </c>
    </row>
    <row r="6" spans="1:20" x14ac:dyDescent="0.2">
      <c r="L6" t="s">
        <v>8</v>
      </c>
      <c r="M6">
        <v>3.7</v>
      </c>
      <c r="N6">
        <v>8.25</v>
      </c>
      <c r="O6">
        <v>2</v>
      </c>
      <c r="P6">
        <f t="shared" si="0"/>
        <v>61.050000000000004</v>
      </c>
      <c r="Q6">
        <v>1</v>
      </c>
      <c r="R6">
        <f t="shared" si="1"/>
        <v>30.525000000000002</v>
      </c>
      <c r="S6">
        <v>0</v>
      </c>
      <c r="T6">
        <f t="shared" si="2"/>
        <v>0</v>
      </c>
    </row>
    <row r="7" spans="1:20" x14ac:dyDescent="0.2">
      <c r="A7" t="s">
        <v>4</v>
      </c>
      <c r="E7">
        <v>213</v>
      </c>
      <c r="F7">
        <v>9</v>
      </c>
      <c r="H7">
        <f>E7*F7</f>
        <v>1917</v>
      </c>
      <c r="I7">
        <f>-T12</f>
        <v>-308.375</v>
      </c>
      <c r="J7">
        <f>H7+I7</f>
        <v>1608.625</v>
      </c>
      <c r="L7" t="s">
        <v>9</v>
      </c>
      <c r="M7">
        <v>2.5</v>
      </c>
      <c r="N7">
        <v>2.5</v>
      </c>
      <c r="O7">
        <v>1</v>
      </c>
      <c r="P7">
        <f t="shared" si="0"/>
        <v>6.25</v>
      </c>
      <c r="Q7">
        <v>1</v>
      </c>
      <c r="R7">
        <f t="shared" si="1"/>
        <v>6.25</v>
      </c>
      <c r="S7">
        <v>1</v>
      </c>
      <c r="T7">
        <f t="shared" si="2"/>
        <v>6.25</v>
      </c>
    </row>
    <row r="8" spans="1:20" x14ac:dyDescent="0.2">
      <c r="L8" t="s">
        <v>10</v>
      </c>
      <c r="M8">
        <v>4.5</v>
      </c>
      <c r="N8">
        <v>6.25</v>
      </c>
      <c r="O8">
        <v>2</v>
      </c>
      <c r="P8">
        <f t="shared" si="0"/>
        <v>56.25</v>
      </c>
      <c r="Q8">
        <v>3</v>
      </c>
      <c r="R8">
        <f t="shared" si="1"/>
        <v>84.375</v>
      </c>
      <c r="S8">
        <v>2</v>
      </c>
      <c r="T8">
        <f t="shared" si="2"/>
        <v>56.25</v>
      </c>
    </row>
    <row r="9" spans="1:20" x14ac:dyDescent="0.2">
      <c r="L9" t="s">
        <v>11</v>
      </c>
      <c r="M9">
        <v>2.25</v>
      </c>
      <c r="N9">
        <v>2.75</v>
      </c>
      <c r="O9">
        <v>1</v>
      </c>
      <c r="P9">
        <f t="shared" si="0"/>
        <v>6.1875</v>
      </c>
      <c r="Q9">
        <v>1</v>
      </c>
      <c r="R9">
        <f t="shared" si="1"/>
        <v>6.1875</v>
      </c>
      <c r="S9">
        <v>1</v>
      </c>
      <c r="T9">
        <f t="shared" si="2"/>
        <v>6.1875</v>
      </c>
    </row>
    <row r="10" spans="1:20" x14ac:dyDescent="0.2">
      <c r="L10" t="s">
        <v>12</v>
      </c>
      <c r="M10">
        <v>7</v>
      </c>
      <c r="N10">
        <v>6.25</v>
      </c>
      <c r="O10">
        <v>0</v>
      </c>
      <c r="P10">
        <f t="shared" si="0"/>
        <v>0</v>
      </c>
      <c r="Q10">
        <v>1</v>
      </c>
      <c r="R10">
        <f t="shared" si="1"/>
        <v>43.75</v>
      </c>
      <c r="S10">
        <v>2</v>
      </c>
      <c r="T10">
        <f t="shared" si="2"/>
        <v>87.5</v>
      </c>
    </row>
    <row r="12" spans="1:20" x14ac:dyDescent="0.2">
      <c r="P12">
        <f>SUM(P2:P11)</f>
        <v>409.38749999999999</v>
      </c>
      <c r="R12">
        <f>SUM(R2:R11)</f>
        <v>323.27499999999998</v>
      </c>
      <c r="T12">
        <f>SUM(T2:T11)</f>
        <v>308.375</v>
      </c>
    </row>
  </sheetData>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BOQ</vt:lpstr>
      <vt:lpstr>SUMMARY</vt:lpstr>
      <vt:lpstr>Sheet1</vt:lpstr>
      <vt:lpstr>BOQ!Print_Area</vt:lpstr>
      <vt:lpstr>SUMMARY!Print_Area</vt:lpstr>
    </vt:vector>
  </TitlesOfParts>
  <Company>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CHANDANA</dc:creator>
  <cp:lastModifiedBy>Fathimath Saha Waheed</cp:lastModifiedBy>
  <cp:lastPrinted>2026-05-03T10:37:39Z</cp:lastPrinted>
  <dcterms:created xsi:type="dcterms:W3CDTF">2004-10-16T14:57:13Z</dcterms:created>
  <dcterms:modified xsi:type="dcterms:W3CDTF">2026-05-03T10:40:36Z</dcterms:modified>
</cp:coreProperties>
</file>