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ismail.shifau\Downloads\"/>
    </mc:Choice>
  </mc:AlternateContent>
  <xr:revisionPtr revIDLastSave="0" documentId="13_ncr:1_{94F913A1-3339-4AB2-9A62-ED01877F96AA}" xr6:coauthVersionLast="47" xr6:coauthVersionMax="47" xr10:uidLastSave="{00000000-0000-0000-0000-000000000000}"/>
  <bookViews>
    <workbookView xWindow="-120" yWindow="-120" windowWidth="29040" windowHeight="15720" activeTab="1" xr2:uid="{00000000-000D-0000-FFFF-FFFF00000000}"/>
  </bookViews>
  <sheets>
    <sheet name="SUMMARY" sheetId="1" r:id="rId1"/>
    <sheet name="BOQ"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2" i="2" l="1"/>
  <c r="G53" i="2" s="1"/>
  <c r="G70" i="2" l="1"/>
  <c r="D57" i="2"/>
  <c r="G57" i="2" s="1"/>
  <c r="G75" i="2"/>
  <c r="G76" i="2" s="1"/>
  <c r="B12" i="1" s="1"/>
  <c r="G40" i="2"/>
  <c r="G67" i="2"/>
  <c r="G68" i="2"/>
  <c r="G69" i="2"/>
  <c r="G66" i="2"/>
  <c r="G64" i="2"/>
  <c r="G59" i="2"/>
  <c r="G50" i="2"/>
  <c r="G48" i="2"/>
  <c r="G46" i="2"/>
  <c r="G41" i="2"/>
  <c r="G35" i="2"/>
  <c r="G34" i="2"/>
  <c r="G33" i="2"/>
  <c r="G32" i="2"/>
  <c r="G31" i="2"/>
  <c r="G30" i="2"/>
  <c r="G29" i="2"/>
  <c r="G27" i="2"/>
  <c r="G22" i="2"/>
  <c r="G21" i="2"/>
  <c r="G19" i="2"/>
  <c r="G17" i="2"/>
  <c r="G16" i="2"/>
  <c r="G14" i="2"/>
  <c r="G13" i="2"/>
  <c r="G8" i="2"/>
  <c r="G7" i="2"/>
  <c r="G6" i="2"/>
  <c r="G71" i="2" l="1"/>
  <c r="B11" i="1" s="1"/>
  <c r="G60" i="2"/>
  <c r="B8" i="1"/>
  <c r="G42" i="2"/>
  <c r="B7" i="1" s="1"/>
  <c r="G36" i="2"/>
  <c r="B6" i="1" s="1"/>
  <c r="G23" i="2"/>
  <c r="B5" i="1" s="1"/>
  <c r="G9" i="2"/>
  <c r="B4" i="1" s="1"/>
  <c r="B10" i="1" l="1"/>
  <c r="B9" i="1"/>
  <c r="B14" i="1" l="1"/>
  <c r="B15" i="1" s="1"/>
  <c r="B16" i="1" s="1"/>
</calcChain>
</file>

<file path=xl/sharedStrings.xml><?xml version="1.0" encoding="utf-8"?>
<sst xmlns="http://schemas.openxmlformats.org/spreadsheetml/2006/main" count="190" uniqueCount="152">
  <si>
    <t>SUMMARY OF BILLS OF QUANTITIES</t>
  </si>
  <si>
    <t>SAFEROOM</t>
  </si>
  <si>
    <t>DESCRIPTION</t>
  </si>
  <si>
    <t>AMOUNT (MVR)</t>
  </si>
  <si>
    <t>%</t>
  </si>
  <si>
    <t>Bill No: 01-PRELIMINARIES</t>
  </si>
  <si>
    <t>Bill No: 02-EXCAVATION AND FILLING</t>
  </si>
  <si>
    <t>Bill No: 03-INSITU CONCRETE WORKS</t>
  </si>
  <si>
    <t>Bill No: 04-MASONRY</t>
  </si>
  <si>
    <t>Bill No: 05-DOORS, SHUTTERS &amp; HATCHES</t>
  </si>
  <si>
    <t>0.00</t>
  </si>
  <si>
    <t>Bill No: 06-FLOOR, WALL, CEILING, AND ROOF FINISHINGS</t>
  </si>
  <si>
    <t>Bill No: 07-PAINTING &amp; DECORATIONS</t>
  </si>
  <si>
    <t>Bill No: 08-MECHANICAL &amp; ELECTRICAL SERVICES</t>
  </si>
  <si>
    <t>Bill No: 09-PLUMBING</t>
  </si>
  <si>
    <t>Bill No: 10-ADDITIONS AND OMISSIONS</t>
  </si>
  <si>
    <t>Sub-Total</t>
  </si>
  <si>
    <t>GST 8%</t>
  </si>
  <si>
    <t>Grand Total</t>
  </si>
  <si>
    <t>Proposed Saferoom Extension at Golden Sun Beam</t>
  </si>
  <si>
    <t>BILL OF QUANTITIES</t>
  </si>
  <si>
    <t>ITEM</t>
  </si>
  <si>
    <t>UNIT</t>
  </si>
  <si>
    <t>QTY</t>
  </si>
  <si>
    <t>MATERIAL RATE</t>
  </si>
  <si>
    <t>LABOUR RATE</t>
  </si>
  <si>
    <t>1.0.00</t>
  </si>
  <si>
    <t>1.1.00</t>
  </si>
  <si>
    <t>SITE MANAGEMENT COSTS
Allow for all on and off site management cost...</t>
  </si>
  <si>
    <t>item</t>
  </si>
  <si>
    <t>1.2.00</t>
  </si>
  <si>
    <t>SIGN BOARD
Allow for sign board.</t>
  </si>
  <si>
    <t>1.3.00</t>
  </si>
  <si>
    <t>CLEAN-UP
Allow for clean-up upon completion of works.</t>
  </si>
  <si>
    <t>1.4.00</t>
  </si>
  <si>
    <t>TOTAL OF BILL NO: 01 - Carried Over To Summary</t>
  </si>
  <si>
    <t>2.0.00</t>
  </si>
  <si>
    <t>2.1.00</t>
  </si>
  <si>
    <t>SITE CLEARING</t>
  </si>
  <si>
    <t>2.1.01</t>
  </si>
  <si>
    <t>Clear the area of site from rubbish and vegetable matters... (Area: 10.3m x 4.9m)</t>
  </si>
  <si>
    <t>2.1.02</t>
  </si>
  <si>
    <t>Demolition of existing wall marked for removal (Length: 5.6m)</t>
  </si>
  <si>
    <t>2.2.00</t>
  </si>
  <si>
    <t>EXCAVATION</t>
  </si>
  <si>
    <t>2.2.01</t>
  </si>
  <si>
    <t>Excavation for Foundation pads (10 Nos F1)</t>
  </si>
  <si>
    <t>2.2.02</t>
  </si>
  <si>
    <t>Excavation for Foundation beams (Approx 45.1m length)</t>
  </si>
  <si>
    <t>2.3.00</t>
  </si>
  <si>
    <t>FILLING</t>
  </si>
  <si>
    <t>2.3.01</t>
  </si>
  <si>
    <t>Compacted earth filling under ground slab</t>
  </si>
  <si>
    <t>2.4.00</t>
  </si>
  <si>
    <t>DAMP-PROOF MEMBRANE</t>
  </si>
  <si>
    <t>2.4.01</t>
  </si>
  <si>
    <t>Bituminous waterproofing membrane and 2000 DPM</t>
  </si>
  <si>
    <t>2.5.00</t>
  </si>
  <si>
    <t>DE-WATERING
De-watering the excavation until completion...</t>
  </si>
  <si>
    <t>2.6.00</t>
  </si>
  <si>
    <t>TOTAL OF BILL NO: 02 - Carried Over To Summary</t>
  </si>
  <si>
    <t>3.0.00</t>
  </si>
  <si>
    <t>3.1.00</t>
  </si>
  <si>
    <t>MASS CONCRETE</t>
  </si>
  <si>
    <t>3.1.01</t>
  </si>
  <si>
    <t>50 mm Lean Concrete (Foundations)</t>
  </si>
  <si>
    <t>3.2.00</t>
  </si>
  <si>
    <t>REINFORCED INSITU CONCRETE
(Including Grade C25/30 Concrete, Formwork, and High Yield/Mild Steel Rebar)</t>
  </si>
  <si>
    <t>3.2.01</t>
  </si>
  <si>
    <t>900 x 900 x 300mm Foundation pads, F1 (10 Nos)</t>
  </si>
  <si>
    <t>3.2.02</t>
  </si>
  <si>
    <t>350 x 250 mm Foundation beam, TB</t>
  </si>
  <si>
    <t>3.2.03</t>
  </si>
  <si>
    <t>250 x 250 mm Concrete columns, C1</t>
  </si>
  <si>
    <t>3.2.04</t>
  </si>
  <si>
    <t>100 mm thk Concrete Slab on Ground floor</t>
  </si>
  <si>
    <t>3.2.05</t>
  </si>
  <si>
    <t>Roof Beams B1, B1A, B2 (Avg 400x200mm)</t>
  </si>
  <si>
    <t>3.2.06</t>
  </si>
  <si>
    <t>150 mm thk Concrete Slab on Roof</t>
  </si>
  <si>
    <t>3.2.07</t>
  </si>
  <si>
    <t>Concrete Testing</t>
  </si>
  <si>
    <t>3.3.00</t>
  </si>
  <si>
    <t>TOTAL OF BILL NO: 03 - Carried Over To Summary</t>
  </si>
  <si>
    <t>4.0.00</t>
  </si>
  <si>
    <t>4.1.00</t>
  </si>
  <si>
    <t>BLOCK WORK
Solid block wall for perimeter and internal extensions</t>
  </si>
  <si>
    <t>4.1.01</t>
  </si>
  <si>
    <t>4.1.02</t>
  </si>
  <si>
    <t>4.2.00</t>
  </si>
  <si>
    <t>TOTAL OF BILL NO: 04 - Carried Over To Summary</t>
  </si>
  <si>
    <t>6.0.00</t>
  </si>
  <si>
    <t>6.1.00</t>
  </si>
  <si>
    <t>PLASTERING</t>
  </si>
  <si>
    <t>6.1.01</t>
  </si>
  <si>
    <t>Internal and External Cement Plastering</t>
  </si>
  <si>
    <t>6.2.00</t>
  </si>
  <si>
    <t>SCREED &amp; TILING</t>
  </si>
  <si>
    <t>6.2.01</t>
  </si>
  <si>
    <t>6.3.00</t>
  </si>
  <si>
    <t>ROOF WATERPROOFING</t>
  </si>
  <si>
    <t>6.3.01</t>
  </si>
  <si>
    <t>Liquid-applied PU or Torch-on membrane, inc. screed to fall and protective screed</t>
  </si>
  <si>
    <t>6.4.00</t>
  </si>
  <si>
    <t>TOTAL OF BILL NO: 06 - Carried Over To Summary</t>
  </si>
  <si>
    <t>7.0.00</t>
  </si>
  <si>
    <t>7.1.00</t>
  </si>
  <si>
    <t>WALL PAINTING
Weatherbound/Emulsion paint finish over primer</t>
  </si>
  <si>
    <t>7.1.01</t>
  </si>
  <si>
    <t>Walls (Internal and External)</t>
  </si>
  <si>
    <t>7.2.00</t>
  </si>
  <si>
    <t>CEILING PAINTING</t>
  </si>
  <si>
    <t>7.2.01</t>
  </si>
  <si>
    <t>Emulsion paint finish (Slab soffit)</t>
  </si>
  <si>
    <t>7.3.00</t>
  </si>
  <si>
    <t>TOTAL OF BILL NO: 07 - Carried Over To Summary</t>
  </si>
  <si>
    <t>8.0.00</t>
  </si>
  <si>
    <t>8.1.00</t>
  </si>
  <si>
    <t>DISTRIBUTION BOARD</t>
  </si>
  <si>
    <t>8.1.01</t>
  </si>
  <si>
    <t>DB</t>
  </si>
  <si>
    <t>nr</t>
  </si>
  <si>
    <t>8.2.00</t>
  </si>
  <si>
    <t>SWITCHES, LIGHTING AND SOCKETS</t>
  </si>
  <si>
    <t>8.2.01</t>
  </si>
  <si>
    <t>300x300mm LED Panel 25W</t>
  </si>
  <si>
    <t>8.2.02</t>
  </si>
  <si>
    <t>300x300mm LED Panel 25W EMERGENCY LIGHT</t>
  </si>
  <si>
    <t>8.2.03</t>
  </si>
  <si>
    <t>Light Switches (1 Gang / 2 Gang)</t>
  </si>
  <si>
    <t>8.2.04</t>
  </si>
  <si>
    <t>32A AC Isolator (weatherproof)</t>
  </si>
  <si>
    <t>8.3.00</t>
  </si>
  <si>
    <t>TOTAL OF BILL NO: 08 - Carried Over To Summary</t>
  </si>
  <si>
    <t>9.0.00</t>
  </si>
  <si>
    <t>9.1.00</t>
  </si>
  <si>
    <t>RAIN WATER DRAINAGE</t>
  </si>
  <si>
    <t>9.1.01</t>
  </si>
  <si>
    <t>PVC rainwater downpipes (110mm dia) including roof outlets</t>
  </si>
  <si>
    <t>9.2.00</t>
  </si>
  <si>
    <t>TOTAL OF BILL NO: 09 - Carried Over To Summary</t>
  </si>
  <si>
    <t>m²</t>
  </si>
  <si>
    <t>m³</t>
  </si>
  <si>
    <t xml:space="preserve">GROUND FLOOR </t>
  </si>
  <si>
    <t>ABOVE ROOF BEAM (Parapets) 200mm high</t>
  </si>
  <si>
    <t>Floor finishing (25mm Screed and Homogeneous tiling) - Ground Floor</t>
  </si>
  <si>
    <t>8.2.05</t>
  </si>
  <si>
    <t>Wiring points</t>
  </si>
  <si>
    <t>Points</t>
  </si>
  <si>
    <t>6.4.01</t>
  </si>
  <si>
    <t>EXPANSION JOINT</t>
  </si>
  <si>
    <t>Supply and install closed-cell polyethylene backer rod and apply one-part polyurethane (PU) elastomeric sealant to expansion/isolation joints between the new extension and the existing building structure (ground floor and roof slab). Rate shall include for thorough raking out, cleaning, masking, and priming of joint faces prior to application, tooling to a smooth finish, and executing all work strictly in accordance with the manufacturer's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</si>
</sst>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font>
      <sz val="11"/>
      <color theme="1"/>
      <name val="Calibri"/>
      <family val="2"/>
      <scheme val="minor"/>
    </font>
    <font>
      <b/>
      <sz val="11"/>
      <name val="Calibri"/>
    </font>
    <font>
      <sz val="11"/>
      <name val="Calibri"/>
    </font>
    <font>
      <sz val="11"/>
      <color theme="1"/>
      <name val="Calibri"/>
      <family val="2"/>
      <scheme val="minor"/>
    </font>
    <font>
      <b/>
      <sz val="11"/>
      <name val="Calibri"/>
      <family val="2"/>
    </font>
    <font>
      <sz val="11"/>
      <name val="Calibri"/>
      <family val="2"/>
    </font>
    <font>
      <sz val="8"/>
      <name val="Calibri"/>
      <family val="2"/>
      <scheme val="minor"/>
    </font>
  </fonts>
  <fills count="3">
    <fill>
      <patternFill patternType="none"/>
    </fill>
    <fill>
      <patternFill patternType="gray125"/>
    </fill>
    <fill>
      <patternFill patternType="solid">
        <fgColor rgb="FFC0C0C0"/>
        <bgColor rgb="FFC0C0C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5">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xf>
    <xf numFmtId="0" fontId="2" fillId="0" borderId="1" xfId="0" applyFont="1" applyBorder="1"/>
    <xf numFmtId="0" fontId="1" fillId="0" borderId="1" xfId="0" applyFont="1" applyBorder="1" applyAlignment="1">
      <alignment horizontal="left" vertical="center" wrapText="1"/>
    </xf>
    <xf numFmtId="4" fontId="1" fillId="0" borderId="1" xfId="0" applyNumberFormat="1" applyFont="1" applyBorder="1" applyAlignment="1">
      <alignment horizontal="right" vertical="center"/>
    </xf>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vertical="center"/>
    </xf>
    <xf numFmtId="0" fontId="2" fillId="0" borderId="1" xfId="0" applyFont="1" applyBorder="1" applyAlignment="1">
      <alignment horizontal="center" vertical="center" wrapText="1"/>
    </xf>
    <xf numFmtId="4" fontId="4" fillId="0" borderId="1" xfId="0" applyNumberFormat="1" applyFont="1" applyBorder="1" applyAlignment="1">
      <alignment horizontal="right" vertical="center"/>
    </xf>
    <xf numFmtId="0" fontId="5" fillId="0" borderId="1" xfId="0" applyFont="1" applyBorder="1" applyAlignment="1">
      <alignment horizontal="left" vertical="center" wrapText="1"/>
    </xf>
    <xf numFmtId="43" fontId="0" fillId="0" borderId="0" xfId="1" applyFont="1"/>
    <xf numFmtId="0" fontId="5"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workbookViewId="0">
      <selection activeCell="B21" sqref="B21"/>
    </sheetView>
  </sheetViews>
  <sheetFormatPr defaultRowHeight="15"/>
  <cols>
    <col min="1" max="1" width="55" customWidth="1"/>
    <col min="2" max="2" width="20" customWidth="1"/>
    <col min="3" max="3" width="10" customWidth="1"/>
  </cols>
  <sheetData>
    <row r="1" spans="1:3">
      <c r="A1" t="s">
        <v>0</v>
      </c>
    </row>
    <row r="2" spans="1:3">
      <c r="A2" t="s">
        <v>1</v>
      </c>
    </row>
    <row r="3" spans="1:3">
      <c r="A3" s="1" t="s">
        <v>2</v>
      </c>
      <c r="B3" s="1" t="s">
        <v>3</v>
      </c>
      <c r="C3" s="1" t="s">
        <v>4</v>
      </c>
    </row>
    <row r="4" spans="1:3">
      <c r="A4" s="2" t="s">
        <v>5</v>
      </c>
      <c r="B4" s="3">
        <f>BOQ!G9</f>
        <v>0</v>
      </c>
      <c r="C4" s="4"/>
    </row>
    <row r="5" spans="1:3">
      <c r="A5" s="2" t="s">
        <v>6</v>
      </c>
      <c r="B5" s="3">
        <f>BOQ!G23</f>
        <v>0</v>
      </c>
      <c r="C5" s="4"/>
    </row>
    <row r="6" spans="1:3">
      <c r="A6" s="2" t="s">
        <v>7</v>
      </c>
      <c r="B6" s="3">
        <f>BOQ!G36</f>
        <v>0</v>
      </c>
      <c r="C6" s="4"/>
    </row>
    <row r="7" spans="1:3">
      <c r="A7" s="2" t="s">
        <v>8</v>
      </c>
      <c r="B7" s="3">
        <f>BOQ!G42</f>
        <v>0</v>
      </c>
      <c r="C7" s="4"/>
    </row>
    <row r="8" spans="1:3">
      <c r="A8" s="2" t="s">
        <v>9</v>
      </c>
      <c r="B8" s="3">
        <f>BOQ!G53</f>
        <v>0</v>
      </c>
      <c r="C8" s="4"/>
    </row>
    <row r="9" spans="1:3">
      <c r="A9" s="2" t="s">
        <v>11</v>
      </c>
      <c r="B9" s="3">
        <f>BOQ!G60</f>
        <v>0</v>
      </c>
      <c r="C9" s="4"/>
    </row>
    <row r="10" spans="1:3">
      <c r="A10" s="2" t="s">
        <v>12</v>
      </c>
      <c r="B10" s="3">
        <f>BOQ!G60</f>
        <v>0</v>
      </c>
      <c r="C10" s="4"/>
    </row>
    <row r="11" spans="1:3">
      <c r="A11" s="2" t="s">
        <v>13</v>
      </c>
      <c r="B11" s="3">
        <f>BOQ!G71</f>
        <v>0</v>
      </c>
      <c r="C11" s="4"/>
    </row>
    <row r="12" spans="1:3">
      <c r="A12" s="2" t="s">
        <v>14</v>
      </c>
      <c r="B12" s="3">
        <f>BOQ!G76</f>
        <v>0</v>
      </c>
      <c r="C12" s="4"/>
    </row>
    <row r="13" spans="1:3">
      <c r="A13" s="2" t="s">
        <v>15</v>
      </c>
      <c r="B13" s="3" t="s">
        <v>10</v>
      </c>
      <c r="C13" s="4"/>
    </row>
    <row r="14" spans="1:3">
      <c r="A14" s="5" t="s">
        <v>16</v>
      </c>
      <c r="B14" s="6">
        <f>SUM(B4:B13)</f>
        <v>0</v>
      </c>
      <c r="C14" s="7"/>
    </row>
    <row r="15" spans="1:3">
      <c r="A15" s="2" t="s">
        <v>17</v>
      </c>
      <c r="B15" s="3">
        <f>B14*0.08</f>
        <v>0</v>
      </c>
      <c r="C15" s="4"/>
    </row>
    <row r="16" spans="1:3">
      <c r="A16" s="5" t="s">
        <v>18</v>
      </c>
      <c r="B16" s="6">
        <f>B14+B15</f>
        <v>0</v>
      </c>
      <c r="C16" s="7"/>
    </row>
    <row r="24" spans="2:2">
      <c r="B24" s="13"/>
    </row>
  </sheetData>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6"/>
  <sheetViews>
    <sheetView tabSelected="1" topLeftCell="A40" workbookViewId="0">
      <selection activeCell="A51" sqref="A51:XFD52"/>
    </sheetView>
  </sheetViews>
  <sheetFormatPr defaultRowHeight="15"/>
  <cols>
    <col min="1" max="1" width="8" customWidth="1"/>
    <col min="2" max="2" width="53.28515625" customWidth="1"/>
    <col min="3" max="3" width="8" customWidth="1"/>
    <col min="4" max="4" width="10" customWidth="1"/>
    <col min="5" max="6" width="15" customWidth="1"/>
    <col min="7" max="7" width="20" customWidth="1"/>
  </cols>
  <sheetData>
    <row r="1" spans="1:7">
      <c r="A1" t="s">
        <v>19</v>
      </c>
    </row>
    <row r="2" spans="1:7">
      <c r="A2" t="s">
        <v>20</v>
      </c>
    </row>
    <row r="4" spans="1:7">
      <c r="A4" s="1" t="s">
        <v>21</v>
      </c>
      <c r="B4" s="1" t="s">
        <v>2</v>
      </c>
      <c r="C4" s="1" t="s">
        <v>22</v>
      </c>
      <c r="D4" s="1" t="s">
        <v>23</v>
      </c>
      <c r="E4" s="1" t="s">
        <v>24</v>
      </c>
      <c r="F4" s="1" t="s">
        <v>25</v>
      </c>
      <c r="G4" s="1" t="s">
        <v>3</v>
      </c>
    </row>
    <row r="5" spans="1:7">
      <c r="A5" s="8" t="s">
        <v>26</v>
      </c>
      <c r="B5" s="5" t="s">
        <v>5</v>
      </c>
      <c r="C5" s="8"/>
      <c r="D5" s="9"/>
      <c r="E5" s="9"/>
      <c r="F5" s="9"/>
      <c r="G5" s="9"/>
    </row>
    <row r="6" spans="1:7" ht="30">
      <c r="A6" s="10" t="s">
        <v>27</v>
      </c>
      <c r="B6" s="2" t="s">
        <v>28</v>
      </c>
      <c r="C6" s="10" t="s">
        <v>29</v>
      </c>
      <c r="D6" s="3">
        <v>1</v>
      </c>
      <c r="E6" s="3"/>
      <c r="F6" s="3"/>
      <c r="G6" s="3">
        <f>D6*(E6+F6)</f>
        <v>0</v>
      </c>
    </row>
    <row r="7" spans="1:7" ht="30">
      <c r="A7" s="10" t="s">
        <v>30</v>
      </c>
      <c r="B7" s="2" t="s">
        <v>31</v>
      </c>
      <c r="C7" s="10" t="s">
        <v>29</v>
      </c>
      <c r="D7" s="3">
        <v>1</v>
      </c>
      <c r="E7" s="3"/>
      <c r="F7" s="3"/>
      <c r="G7" s="3">
        <f>D7*(E7+F7)</f>
        <v>0</v>
      </c>
    </row>
    <row r="8" spans="1:7" ht="30">
      <c r="A8" s="10" t="s">
        <v>32</v>
      </c>
      <c r="B8" s="2" t="s">
        <v>33</v>
      </c>
      <c r="C8" s="10" t="s">
        <v>29</v>
      </c>
      <c r="D8" s="3">
        <v>1</v>
      </c>
      <c r="E8" s="3"/>
      <c r="F8" s="3"/>
      <c r="G8" s="3">
        <f>D8*(E8+F8)</f>
        <v>0</v>
      </c>
    </row>
    <row r="9" spans="1:7">
      <c r="A9" s="8" t="s">
        <v>34</v>
      </c>
      <c r="B9" s="5" t="s">
        <v>35</v>
      </c>
      <c r="C9" s="8"/>
      <c r="D9" s="9"/>
      <c r="E9" s="9"/>
      <c r="F9" s="9"/>
      <c r="G9" s="6">
        <f>SUM(G6:G8)</f>
        <v>0</v>
      </c>
    </row>
    <row r="11" spans="1:7">
      <c r="A11" s="8" t="s">
        <v>36</v>
      </c>
      <c r="B11" s="5" t="s">
        <v>6</v>
      </c>
      <c r="C11" s="8"/>
      <c r="D11" s="9"/>
      <c r="E11" s="9"/>
      <c r="F11" s="9"/>
      <c r="G11" s="9"/>
    </row>
    <row r="12" spans="1:7">
      <c r="A12" s="8" t="s">
        <v>37</v>
      </c>
      <c r="B12" s="5" t="s">
        <v>38</v>
      </c>
      <c r="C12" s="8"/>
      <c r="D12" s="9"/>
      <c r="E12" s="9"/>
      <c r="F12" s="9"/>
      <c r="G12" s="9"/>
    </row>
    <row r="13" spans="1:7" ht="30">
      <c r="A13" s="10" t="s">
        <v>39</v>
      </c>
      <c r="B13" s="2" t="s">
        <v>40</v>
      </c>
      <c r="C13" s="10" t="s">
        <v>141</v>
      </c>
      <c r="D13" s="3">
        <v>65</v>
      </c>
      <c r="E13" s="3"/>
      <c r="F13" s="3"/>
      <c r="G13" s="3">
        <f>D13*(E13+F13)</f>
        <v>0</v>
      </c>
    </row>
    <row r="14" spans="1:7" ht="30">
      <c r="A14" s="10" t="s">
        <v>41</v>
      </c>
      <c r="B14" s="2" t="s">
        <v>42</v>
      </c>
      <c r="C14" s="10" t="s">
        <v>29</v>
      </c>
      <c r="D14" s="3">
        <v>1</v>
      </c>
      <c r="E14" s="3"/>
      <c r="F14" s="3"/>
      <c r="G14" s="3">
        <f>D14*(E14+F14)</f>
        <v>0</v>
      </c>
    </row>
    <row r="15" spans="1:7">
      <c r="A15" s="8" t="s">
        <v>43</v>
      </c>
      <c r="B15" s="5" t="s">
        <v>44</v>
      </c>
      <c r="C15" s="8"/>
      <c r="D15" s="9"/>
      <c r="E15" s="9"/>
      <c r="F15" s="9"/>
      <c r="G15" s="9"/>
    </row>
    <row r="16" spans="1:7">
      <c r="A16" s="10" t="s">
        <v>45</v>
      </c>
      <c r="B16" s="2" t="s">
        <v>46</v>
      </c>
      <c r="C16" s="10" t="s">
        <v>142</v>
      </c>
      <c r="D16" s="3">
        <v>10</v>
      </c>
      <c r="E16" s="3"/>
      <c r="F16" s="3"/>
      <c r="G16" s="3">
        <f>D16*(E16+F16)</f>
        <v>0</v>
      </c>
    </row>
    <row r="17" spans="1:7">
      <c r="A17" s="10" t="s">
        <v>47</v>
      </c>
      <c r="B17" s="2" t="s">
        <v>48</v>
      </c>
      <c r="C17" s="10" t="s">
        <v>142</v>
      </c>
      <c r="D17" s="3">
        <v>4</v>
      </c>
      <c r="E17" s="3"/>
      <c r="F17" s="3"/>
      <c r="G17" s="3">
        <f>D17*(E17+F17)</f>
        <v>0</v>
      </c>
    </row>
    <row r="18" spans="1:7">
      <c r="A18" s="8" t="s">
        <v>49</v>
      </c>
      <c r="B18" s="5" t="s">
        <v>50</v>
      </c>
      <c r="C18" s="8"/>
      <c r="D18" s="9"/>
      <c r="E18" s="9"/>
      <c r="F18" s="9"/>
      <c r="G18" s="9"/>
    </row>
    <row r="19" spans="1:7">
      <c r="A19" s="10" t="s">
        <v>51</v>
      </c>
      <c r="B19" s="2" t="s">
        <v>52</v>
      </c>
      <c r="C19" s="10" t="s">
        <v>142</v>
      </c>
      <c r="D19" s="3">
        <v>20</v>
      </c>
      <c r="E19" s="3"/>
      <c r="F19" s="3"/>
      <c r="G19" s="3">
        <f>D19*(E19+F19)</f>
        <v>0</v>
      </c>
    </row>
    <row r="20" spans="1:7">
      <c r="A20" s="8" t="s">
        <v>53</v>
      </c>
      <c r="B20" s="5" t="s">
        <v>54</v>
      </c>
      <c r="C20" s="8"/>
      <c r="D20" s="9"/>
      <c r="E20" s="9"/>
      <c r="F20" s="9"/>
      <c r="G20" s="9"/>
    </row>
    <row r="21" spans="1:7">
      <c r="A21" s="10" t="s">
        <v>55</v>
      </c>
      <c r="B21" s="2" t="s">
        <v>56</v>
      </c>
      <c r="C21" s="10" t="s">
        <v>141</v>
      </c>
      <c r="D21" s="3">
        <v>58.42</v>
      </c>
      <c r="E21" s="3"/>
      <c r="F21" s="3"/>
      <c r="G21" s="3">
        <f>D21*(E21+F21)</f>
        <v>0</v>
      </c>
    </row>
    <row r="22" spans="1:7" ht="30">
      <c r="A22" s="10" t="s">
        <v>57</v>
      </c>
      <c r="B22" s="2" t="s">
        <v>58</v>
      </c>
      <c r="C22" s="10" t="s">
        <v>29</v>
      </c>
      <c r="D22" s="3">
        <v>1</v>
      </c>
      <c r="E22" s="3"/>
      <c r="F22" s="3"/>
      <c r="G22" s="3">
        <f>D22*(E22+F22)</f>
        <v>0</v>
      </c>
    </row>
    <row r="23" spans="1:7">
      <c r="A23" s="8" t="s">
        <v>59</v>
      </c>
      <c r="B23" s="5" t="s">
        <v>60</v>
      </c>
      <c r="C23" s="8"/>
      <c r="D23" s="9"/>
      <c r="E23" s="9"/>
      <c r="F23" s="9"/>
      <c r="G23" s="6">
        <f>SUM(G13:G22)</f>
        <v>0</v>
      </c>
    </row>
    <row r="25" spans="1:7">
      <c r="A25" s="8" t="s">
        <v>61</v>
      </c>
      <c r="B25" s="5" t="s">
        <v>7</v>
      </c>
      <c r="C25" s="8"/>
      <c r="D25" s="9"/>
      <c r="E25" s="9"/>
      <c r="F25" s="9"/>
      <c r="G25" s="9"/>
    </row>
    <row r="26" spans="1:7">
      <c r="A26" s="8" t="s">
        <v>62</v>
      </c>
      <c r="B26" s="5" t="s">
        <v>63</v>
      </c>
      <c r="C26" s="8"/>
      <c r="D26" s="9"/>
      <c r="E26" s="9"/>
      <c r="F26" s="9"/>
      <c r="G26" s="9"/>
    </row>
    <row r="27" spans="1:7">
      <c r="A27" s="10" t="s">
        <v>64</v>
      </c>
      <c r="B27" s="2" t="s">
        <v>65</v>
      </c>
      <c r="C27" s="10" t="s">
        <v>142</v>
      </c>
      <c r="D27" s="3">
        <v>1.5</v>
      </c>
      <c r="E27" s="3"/>
      <c r="F27" s="3"/>
      <c r="G27" s="3">
        <f>D27*(E27+F27)</f>
        <v>0</v>
      </c>
    </row>
    <row r="28" spans="1:7" ht="45">
      <c r="A28" s="8" t="s">
        <v>66</v>
      </c>
      <c r="B28" s="5" t="s">
        <v>67</v>
      </c>
      <c r="C28" s="8"/>
      <c r="D28" s="9"/>
      <c r="E28" s="9"/>
      <c r="F28" s="9"/>
      <c r="G28" s="9"/>
    </row>
    <row r="29" spans="1:7">
      <c r="A29" s="10" t="s">
        <v>68</v>
      </c>
      <c r="B29" s="2" t="s">
        <v>69</v>
      </c>
      <c r="C29" s="10" t="s">
        <v>142</v>
      </c>
      <c r="D29" s="3">
        <v>2.4300000000000002</v>
      </c>
      <c r="E29" s="3"/>
      <c r="F29" s="3"/>
      <c r="G29" s="3">
        <f t="shared" ref="G29:G35" si="0">D29*(E29+F29)</f>
        <v>0</v>
      </c>
    </row>
    <row r="30" spans="1:7">
      <c r="A30" s="10" t="s">
        <v>70</v>
      </c>
      <c r="B30" s="2" t="s">
        <v>71</v>
      </c>
      <c r="C30" s="10" t="s">
        <v>142</v>
      </c>
      <c r="D30" s="3">
        <v>3.95</v>
      </c>
      <c r="E30" s="3"/>
      <c r="F30" s="3"/>
      <c r="G30" s="3">
        <f t="shared" si="0"/>
        <v>0</v>
      </c>
    </row>
    <row r="31" spans="1:7">
      <c r="A31" s="10" t="s">
        <v>72</v>
      </c>
      <c r="B31" s="2" t="s">
        <v>73</v>
      </c>
      <c r="C31" s="10" t="s">
        <v>142</v>
      </c>
      <c r="D31" s="3">
        <v>2.13</v>
      </c>
      <c r="E31" s="3"/>
      <c r="F31" s="3"/>
      <c r="G31" s="3">
        <f t="shared" si="0"/>
        <v>0</v>
      </c>
    </row>
    <row r="32" spans="1:7">
      <c r="A32" s="10" t="s">
        <v>74</v>
      </c>
      <c r="B32" s="2" t="s">
        <v>75</v>
      </c>
      <c r="C32" s="10" t="s">
        <v>142</v>
      </c>
      <c r="D32" s="3">
        <v>5.84</v>
      </c>
      <c r="E32" s="3"/>
      <c r="F32" s="3"/>
      <c r="G32" s="3">
        <f t="shared" si="0"/>
        <v>0</v>
      </c>
    </row>
    <row r="33" spans="1:7">
      <c r="A33" s="10" t="s">
        <v>76</v>
      </c>
      <c r="B33" s="2" t="s">
        <v>77</v>
      </c>
      <c r="C33" s="10" t="s">
        <v>142</v>
      </c>
      <c r="D33" s="3">
        <v>3.61</v>
      </c>
      <c r="E33" s="3"/>
      <c r="F33" s="3"/>
      <c r="G33" s="3">
        <f t="shared" si="0"/>
        <v>0</v>
      </c>
    </row>
    <row r="34" spans="1:7">
      <c r="A34" s="10" t="s">
        <v>78</v>
      </c>
      <c r="B34" s="2" t="s">
        <v>79</v>
      </c>
      <c r="C34" s="10" t="s">
        <v>142</v>
      </c>
      <c r="D34" s="3">
        <v>9.75</v>
      </c>
      <c r="E34" s="3"/>
      <c r="F34" s="3"/>
      <c r="G34" s="3">
        <f t="shared" si="0"/>
        <v>0</v>
      </c>
    </row>
    <row r="35" spans="1:7">
      <c r="A35" s="10" t="s">
        <v>80</v>
      </c>
      <c r="B35" s="2" t="s">
        <v>81</v>
      </c>
      <c r="C35" s="10" t="s">
        <v>29</v>
      </c>
      <c r="D35" s="3">
        <v>1</v>
      </c>
      <c r="E35" s="3"/>
      <c r="F35" s="3"/>
      <c r="G35" s="3">
        <f t="shared" si="0"/>
        <v>0</v>
      </c>
    </row>
    <row r="36" spans="1:7">
      <c r="A36" s="8" t="s">
        <v>82</v>
      </c>
      <c r="B36" s="5" t="s">
        <v>83</v>
      </c>
      <c r="C36" s="8"/>
      <c r="D36" s="9"/>
      <c r="E36" s="9"/>
      <c r="F36" s="9"/>
      <c r="G36" s="6">
        <f>SUM(G27:G35)</f>
        <v>0</v>
      </c>
    </row>
    <row r="38" spans="1:7">
      <c r="A38" s="8" t="s">
        <v>84</v>
      </c>
      <c r="B38" s="5" t="s">
        <v>8</v>
      </c>
      <c r="C38" s="8"/>
      <c r="D38" s="9"/>
      <c r="E38" s="9"/>
      <c r="F38" s="9"/>
      <c r="G38" s="9"/>
    </row>
    <row r="39" spans="1:7" ht="30">
      <c r="A39" s="8" t="s">
        <v>85</v>
      </c>
      <c r="B39" s="5" t="s">
        <v>86</v>
      </c>
      <c r="C39" s="8"/>
      <c r="D39" s="9"/>
      <c r="E39" s="9"/>
      <c r="F39" s="9"/>
      <c r="G39" s="9"/>
    </row>
    <row r="40" spans="1:7">
      <c r="A40" s="10" t="s">
        <v>87</v>
      </c>
      <c r="B40" s="12" t="s">
        <v>143</v>
      </c>
      <c r="C40" s="10" t="s">
        <v>141</v>
      </c>
      <c r="D40" s="3">
        <v>88.51</v>
      </c>
      <c r="E40" s="3"/>
      <c r="F40" s="3"/>
      <c r="G40" s="3">
        <f t="shared" ref="G40:G41" si="1">D40*(E40+F40)</f>
        <v>0</v>
      </c>
    </row>
    <row r="41" spans="1:7">
      <c r="A41" s="10" t="s">
        <v>88</v>
      </c>
      <c r="B41" s="12" t="s">
        <v>144</v>
      </c>
      <c r="C41" s="10" t="s">
        <v>141</v>
      </c>
      <c r="D41" s="3">
        <v>6.64</v>
      </c>
      <c r="E41" s="3"/>
      <c r="F41" s="3"/>
      <c r="G41" s="3">
        <f t="shared" si="1"/>
        <v>0</v>
      </c>
    </row>
    <row r="42" spans="1:7">
      <c r="A42" s="8" t="s">
        <v>89</v>
      </c>
      <c r="B42" s="5" t="s">
        <v>90</v>
      </c>
      <c r="C42" s="8"/>
      <c r="D42" s="9"/>
      <c r="E42" s="9"/>
      <c r="F42" s="9"/>
      <c r="G42" s="6">
        <f>SUM(G40:G41)</f>
        <v>0</v>
      </c>
    </row>
    <row r="44" spans="1:7">
      <c r="A44" s="8" t="s">
        <v>91</v>
      </c>
      <c r="B44" s="5" t="s">
        <v>11</v>
      </c>
      <c r="C44" s="8"/>
      <c r="D44" s="9"/>
      <c r="E44" s="9"/>
      <c r="F44" s="9"/>
      <c r="G44" s="9"/>
    </row>
    <row r="45" spans="1:7">
      <c r="A45" s="8" t="s">
        <v>92</v>
      </c>
      <c r="B45" s="5" t="s">
        <v>93</v>
      </c>
      <c r="C45" s="8"/>
      <c r="D45" s="9"/>
      <c r="E45" s="9"/>
      <c r="F45" s="9"/>
      <c r="G45" s="9"/>
    </row>
    <row r="46" spans="1:7">
      <c r="A46" s="10" t="s">
        <v>94</v>
      </c>
      <c r="B46" s="2" t="s">
        <v>95</v>
      </c>
      <c r="C46" s="10" t="s">
        <v>141</v>
      </c>
      <c r="D46" s="3">
        <v>190.3</v>
      </c>
      <c r="E46" s="3"/>
      <c r="F46" s="3"/>
      <c r="G46" s="3">
        <f t="shared" ref="G46:G50" si="2">D46*(E46+F46)</f>
        <v>0</v>
      </c>
    </row>
    <row r="47" spans="1:7">
      <c r="A47" s="8" t="s">
        <v>96</v>
      </c>
      <c r="B47" s="5" t="s">
        <v>97</v>
      </c>
      <c r="C47" s="8"/>
      <c r="D47" s="9"/>
      <c r="E47" s="9"/>
      <c r="F47" s="9"/>
      <c r="G47" s="9"/>
    </row>
    <row r="48" spans="1:7" ht="30">
      <c r="A48" s="10" t="s">
        <v>98</v>
      </c>
      <c r="B48" s="12" t="s">
        <v>145</v>
      </c>
      <c r="C48" s="10" t="s">
        <v>141</v>
      </c>
      <c r="D48" s="3">
        <v>58.42</v>
      </c>
      <c r="E48" s="3"/>
      <c r="F48" s="3"/>
      <c r="G48" s="3">
        <f t="shared" si="2"/>
        <v>0</v>
      </c>
    </row>
    <row r="49" spans="1:7">
      <c r="A49" s="8" t="s">
        <v>99</v>
      </c>
      <c r="B49" s="5" t="s">
        <v>100</v>
      </c>
      <c r="C49" s="8"/>
      <c r="D49" s="9"/>
      <c r="E49" s="9"/>
      <c r="F49" s="9"/>
      <c r="G49" s="9"/>
    </row>
    <row r="50" spans="1:7" ht="30">
      <c r="A50" s="10" t="s">
        <v>101</v>
      </c>
      <c r="B50" s="2" t="s">
        <v>102</v>
      </c>
      <c r="C50" s="10" t="s">
        <v>141</v>
      </c>
      <c r="D50" s="3">
        <v>58.42</v>
      </c>
      <c r="E50" s="3"/>
      <c r="F50" s="3"/>
      <c r="G50" s="3">
        <f t="shared" si="2"/>
        <v>0</v>
      </c>
    </row>
    <row r="51" spans="1:7">
      <c r="A51" s="8" t="s">
        <v>103</v>
      </c>
      <c r="B51" s="5" t="s">
        <v>150</v>
      </c>
      <c r="C51" s="8"/>
      <c r="D51" s="9"/>
      <c r="E51" s="9"/>
      <c r="F51" s="9"/>
      <c r="G51" s="9"/>
    </row>
    <row r="52" spans="1:7" ht="135">
      <c r="A52" s="10" t="s">
        <v>149</v>
      </c>
      <c r="B52" s="2" t="s">
        <v>151</v>
      </c>
      <c r="C52" s="10" t="s">
        <v>29</v>
      </c>
      <c r="D52" s="3">
        <v>1</v>
      </c>
      <c r="E52" s="3"/>
      <c r="F52" s="3"/>
      <c r="G52" s="3">
        <f t="shared" ref="G52" si="3">D52*(E52+F52)</f>
        <v>0</v>
      </c>
    </row>
    <row r="53" spans="1:7">
      <c r="A53" s="8">
        <v>6.5</v>
      </c>
      <c r="B53" s="5" t="s">
        <v>104</v>
      </c>
      <c r="C53" s="8"/>
      <c r="D53" s="9"/>
      <c r="E53" s="9"/>
      <c r="F53" s="9"/>
      <c r="G53" s="6">
        <f>SUM(G46:G52)</f>
        <v>0</v>
      </c>
    </row>
    <row r="55" spans="1:7">
      <c r="A55" s="8" t="s">
        <v>105</v>
      </c>
      <c r="B55" s="5" t="s">
        <v>12</v>
      </c>
      <c r="C55" s="8"/>
      <c r="D55" s="9"/>
      <c r="E55" s="9"/>
      <c r="F55" s="9"/>
      <c r="G55" s="9"/>
    </row>
    <row r="56" spans="1:7" ht="30">
      <c r="A56" s="8" t="s">
        <v>106</v>
      </c>
      <c r="B56" s="5" t="s">
        <v>107</v>
      </c>
      <c r="C56" s="8"/>
      <c r="D56" s="9"/>
      <c r="E56" s="9"/>
      <c r="F56" s="9"/>
      <c r="G56" s="9"/>
    </row>
    <row r="57" spans="1:7">
      <c r="A57" s="10" t="s">
        <v>108</v>
      </c>
      <c r="B57" s="2" t="s">
        <v>109</v>
      </c>
      <c r="C57" s="10" t="s">
        <v>141</v>
      </c>
      <c r="D57" s="3">
        <f>D46</f>
        <v>190.3</v>
      </c>
      <c r="E57" s="3"/>
      <c r="F57" s="3"/>
      <c r="G57" s="3">
        <f t="shared" ref="G57:G59" si="4">D57*(E57+F57)</f>
        <v>0</v>
      </c>
    </row>
    <row r="58" spans="1:7">
      <c r="A58" s="8" t="s">
        <v>110</v>
      </c>
      <c r="B58" s="5" t="s">
        <v>111</v>
      </c>
      <c r="C58" s="8"/>
      <c r="D58" s="9"/>
      <c r="E58" s="9"/>
      <c r="F58" s="9"/>
      <c r="G58" s="9"/>
    </row>
    <row r="59" spans="1:7">
      <c r="A59" s="10" t="s">
        <v>112</v>
      </c>
      <c r="B59" s="2" t="s">
        <v>113</v>
      </c>
      <c r="C59" s="10" t="s">
        <v>141</v>
      </c>
      <c r="D59" s="3">
        <v>58.42</v>
      </c>
      <c r="E59" s="3"/>
      <c r="F59" s="3"/>
      <c r="G59" s="3">
        <f t="shared" si="4"/>
        <v>0</v>
      </c>
    </row>
    <row r="60" spans="1:7">
      <c r="A60" s="8" t="s">
        <v>114</v>
      </c>
      <c r="B60" s="5" t="s">
        <v>115</v>
      </c>
      <c r="C60" s="8"/>
      <c r="D60" s="9"/>
      <c r="E60" s="9"/>
      <c r="F60" s="9"/>
      <c r="G60" s="11">
        <f>SUM(G57:G59)</f>
        <v>0</v>
      </c>
    </row>
    <row r="62" spans="1:7">
      <c r="A62" s="8" t="s">
        <v>116</v>
      </c>
      <c r="B62" s="5" t="s">
        <v>13</v>
      </c>
      <c r="C62" s="8"/>
      <c r="D62" s="9"/>
      <c r="E62" s="9"/>
      <c r="F62" s="9"/>
      <c r="G62" s="9"/>
    </row>
    <row r="63" spans="1:7">
      <c r="A63" s="8" t="s">
        <v>117</v>
      </c>
      <c r="B63" s="5" t="s">
        <v>118</v>
      </c>
      <c r="C63" s="8"/>
      <c r="D63" s="9"/>
      <c r="E63" s="9"/>
      <c r="F63" s="9"/>
      <c r="G63" s="9"/>
    </row>
    <row r="64" spans="1:7">
      <c r="A64" s="10" t="s">
        <v>119</v>
      </c>
      <c r="B64" s="2" t="s">
        <v>120</v>
      </c>
      <c r="C64" s="10" t="s">
        <v>121</v>
      </c>
      <c r="D64" s="3">
        <v>1</v>
      </c>
      <c r="E64" s="3"/>
      <c r="F64" s="3"/>
      <c r="G64" s="3">
        <f>D64*(E64+F64)</f>
        <v>0</v>
      </c>
    </row>
    <row r="65" spans="1:7">
      <c r="A65" s="8" t="s">
        <v>122</v>
      </c>
      <c r="B65" s="5" t="s">
        <v>123</v>
      </c>
      <c r="C65" s="8"/>
      <c r="D65" s="9"/>
      <c r="E65" s="9"/>
      <c r="F65" s="9"/>
      <c r="G65" s="9"/>
    </row>
    <row r="66" spans="1:7">
      <c r="A66" s="10" t="s">
        <v>124</v>
      </c>
      <c r="B66" s="2" t="s">
        <v>125</v>
      </c>
      <c r="C66" s="10" t="s">
        <v>121</v>
      </c>
      <c r="D66" s="3">
        <v>8</v>
      </c>
      <c r="E66" s="3"/>
      <c r="F66" s="3"/>
      <c r="G66" s="3">
        <f>D66*(E66+F66)</f>
        <v>0</v>
      </c>
    </row>
    <row r="67" spans="1:7">
      <c r="A67" s="10" t="s">
        <v>126</v>
      </c>
      <c r="B67" s="2" t="s">
        <v>127</v>
      </c>
      <c r="C67" s="10" t="s">
        <v>121</v>
      </c>
      <c r="D67" s="3">
        <v>1</v>
      </c>
      <c r="E67" s="3"/>
      <c r="F67" s="3"/>
      <c r="G67" s="3">
        <f t="shared" ref="G67:G70" si="5">D67*(E67+F67)</f>
        <v>0</v>
      </c>
    </row>
    <row r="68" spans="1:7">
      <c r="A68" s="10" t="s">
        <v>128</v>
      </c>
      <c r="B68" s="2" t="s">
        <v>129</v>
      </c>
      <c r="C68" s="10" t="s">
        <v>121</v>
      </c>
      <c r="D68" s="3">
        <v>2</v>
      </c>
      <c r="E68" s="3"/>
      <c r="F68" s="3"/>
      <c r="G68" s="3">
        <f t="shared" si="5"/>
        <v>0</v>
      </c>
    </row>
    <row r="69" spans="1:7">
      <c r="A69" s="10" t="s">
        <v>130</v>
      </c>
      <c r="B69" s="2" t="s">
        <v>131</v>
      </c>
      <c r="C69" s="10" t="s">
        <v>121</v>
      </c>
      <c r="D69" s="3">
        <v>2</v>
      </c>
      <c r="E69" s="3"/>
      <c r="F69" s="3"/>
      <c r="G69" s="3">
        <f t="shared" si="5"/>
        <v>0</v>
      </c>
    </row>
    <row r="70" spans="1:7">
      <c r="A70" s="10" t="s">
        <v>146</v>
      </c>
      <c r="B70" s="12" t="s">
        <v>147</v>
      </c>
      <c r="C70" s="14" t="s">
        <v>148</v>
      </c>
      <c r="D70" s="3">
        <v>11</v>
      </c>
      <c r="E70" s="3"/>
      <c r="F70" s="3"/>
      <c r="G70" s="3">
        <f t="shared" si="5"/>
        <v>0</v>
      </c>
    </row>
    <row r="71" spans="1:7">
      <c r="A71" s="8" t="s">
        <v>132</v>
      </c>
      <c r="B71" s="5" t="s">
        <v>133</v>
      </c>
      <c r="C71" s="8"/>
      <c r="D71" s="9"/>
      <c r="E71" s="9"/>
      <c r="F71" s="9"/>
      <c r="G71" s="6">
        <f>SUM(G64:G70)</f>
        <v>0</v>
      </c>
    </row>
    <row r="73" spans="1:7">
      <c r="A73" s="8" t="s">
        <v>134</v>
      </c>
      <c r="B73" s="5" t="s">
        <v>14</v>
      </c>
      <c r="C73" s="8"/>
      <c r="D73" s="9"/>
      <c r="E73" s="9"/>
      <c r="F73" s="9"/>
      <c r="G73" s="9"/>
    </row>
    <row r="74" spans="1:7">
      <c r="A74" s="8" t="s">
        <v>135</v>
      </c>
      <c r="B74" s="5" t="s">
        <v>136</v>
      </c>
      <c r="C74" s="8"/>
      <c r="D74" s="9"/>
      <c r="E74" s="9"/>
      <c r="F74" s="9"/>
      <c r="G74" s="9"/>
    </row>
    <row r="75" spans="1:7" ht="30">
      <c r="A75" s="10" t="s">
        <v>137</v>
      </c>
      <c r="B75" s="2" t="s">
        <v>138</v>
      </c>
      <c r="C75" s="10" t="s">
        <v>29</v>
      </c>
      <c r="D75" s="3">
        <v>2</v>
      </c>
      <c r="E75" s="3"/>
      <c r="F75" s="3"/>
      <c r="G75" s="3">
        <f t="shared" ref="G75" si="6">D75*(E75+F75)</f>
        <v>0</v>
      </c>
    </row>
    <row r="76" spans="1:7">
      <c r="A76" s="8" t="s">
        <v>139</v>
      </c>
      <c r="B76" s="5" t="s">
        <v>140</v>
      </c>
      <c r="C76" s="8"/>
      <c r="D76" s="9"/>
      <c r="E76" s="9"/>
      <c r="F76" s="9"/>
      <c r="G76" s="6">
        <f>SUM(G75)</f>
        <v>0</v>
      </c>
    </row>
  </sheetData>
  <phoneticPr fontId="6" type="noConversion"/>
  <pageMargins left="0.75" right="0.75" top="1" bottom="1" header="0.5" footer="0.5"/>
  <pageSetup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BOQ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Ismail Shifau</cp:lastModifiedBy>
  <cp:lastPrinted>2026-06-30T05:22:41Z</cp:lastPrinted>
  <dcterms:created xsi:type="dcterms:W3CDTF">2026-06-30T03:35:12Z</dcterms:created>
  <dcterms:modified xsi:type="dcterms:W3CDTF">2026-06-30T05:58:56Z</dcterms:modified>
</cp:coreProperties>
</file>