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tatepharmamv-my.sharepoint.com/personal/mohamed_usaid_statepharma_mv/Documents/Facility Management/TOR/"/>
    </mc:Choice>
  </mc:AlternateContent>
  <xr:revisionPtr revIDLastSave="8" documentId="13_ncr:1_{19622A73-92BF-412D-BAEE-C4B69FC97993}" xr6:coauthVersionLast="47" xr6:coauthVersionMax="47" xr10:uidLastSave="{94853CDA-0716-4F9A-A7CD-52129D5EBA0F}"/>
  <bookViews>
    <workbookView xWindow="-110" yWindow="-110" windowWidth="19420" windowHeight="11500" xr2:uid="{00000000-000D-0000-FFFF-FFFF00000000}"/>
  </bookViews>
  <sheets>
    <sheet name="BOQ - Contractor Pricing" sheetId="1" r:id="rId1"/>
    <sheet name="Contractor Information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F53" i="1"/>
  <c r="F50" i="1"/>
  <c r="F48" i="1"/>
  <c r="F47" i="1"/>
  <c r="F46" i="1"/>
  <c r="F45" i="1"/>
  <c r="F44" i="1"/>
  <c r="F42" i="1"/>
  <c r="F41" i="1"/>
  <c r="F40" i="1"/>
  <c r="F39" i="1"/>
  <c r="F38" i="1"/>
  <c r="F37" i="1"/>
  <c r="F36" i="1"/>
  <c r="F35" i="1"/>
  <c r="F34" i="1"/>
  <c r="F32" i="1"/>
  <c r="F31" i="1"/>
  <c r="F30" i="1"/>
  <c r="F29" i="1"/>
  <c r="F28" i="1"/>
  <c r="F27" i="1"/>
  <c r="F25" i="1"/>
  <c r="F24" i="1"/>
  <c r="F23" i="1"/>
  <c r="F21" i="1"/>
  <c r="F19" i="1"/>
  <c r="F18" i="1"/>
  <c r="F17" i="1"/>
  <c r="F15" i="1"/>
  <c r="F13" i="1"/>
  <c r="F12" i="1"/>
  <c r="F11" i="1"/>
  <c r="F9" i="1"/>
  <c r="F8" i="1"/>
  <c r="F7" i="1"/>
  <c r="F54" i="1" l="1"/>
  <c r="F55" i="1" l="1"/>
  <c r="F5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<sst xmlns="http://schemas.openxmlformats.org/spreadsheetml/2006/main" count="150" uniqueCount="113">
  <si>
    <t>BILL OF QUANTITIES (BOQ) – CALL CENTER RENOVATION WORKS</t>
  </si>
  <si>
    <t>Hulhumalé Main Warehouse | Contractor Pricing Schedule</t>
  </si>
  <si>
    <t>Item No.</t>
  </si>
  <si>
    <t>Unit</t>
  </si>
  <si>
    <t>Qty</t>
  </si>
  <si>
    <t>Unit Rate (MVR)</t>
  </si>
  <si>
    <t>Amount (MVR)</t>
  </si>
  <si>
    <t>A  PRELIMINARIES &amp; SITE PREPARATION</t>
  </si>
  <si>
    <t>A1</t>
  </si>
  <si>
    <t>Site verification, setting out, protection of existing facilities, work-area setup and housekeeping</t>
  </si>
  <si>
    <t>Lot</t>
  </si>
  <si>
    <t>A2</t>
  </si>
  <si>
    <t>Mobilization, demobilization, labour supervision, tools, equipment and transportation</t>
  </si>
  <si>
    <t>A3</t>
  </si>
  <si>
    <t>Final cleaning and removal/disposal of construction waste and debris</t>
  </si>
  <si>
    <t>B  DEMOLITION WORKS</t>
  </si>
  <si>
    <t>B1</t>
  </si>
  <si>
    <t>Demolish existing cement board and glass frame/partition wall as required to create new entrance; make good surrounding area</t>
  </si>
  <si>
    <t>B2</t>
  </si>
  <si>
    <t>Remove existing lighting fixtures and affected fittings/materials</t>
  </si>
  <si>
    <t>B3</t>
  </si>
  <si>
    <t>Clear, load, transport and dispose demolition debris/unwanted materials away from site</t>
  </si>
  <si>
    <t>C  DOOR &amp; ALUMINIUM WORKS</t>
  </si>
  <si>
    <t>C1</t>
  </si>
  <si>
    <t>Supply and install standard aluminium entrance door complete with frame, glazing/tinting, locks, latches, closers, push/pull plates, handles, bolts, kick plate, hinges, fasteners and all hardware</t>
  </si>
  <si>
    <t>No.</t>
  </si>
  <si>
    <t>D  WALLS, PARTITIONS &amp; PAINTING</t>
  </si>
  <si>
    <t>D1</t>
  </si>
  <si>
    <t>Metal STUD partition wall complete with cement-board finish, framing, fixings and required access door</t>
  </si>
  <si>
    <t>m²</t>
  </si>
  <si>
    <t>TBC</t>
  </si>
  <si>
    <t>D2</t>
  </si>
  <si>
    <t>Joint treatment, corner treatment, surface preparation and wall putty</t>
  </si>
  <si>
    <t>D3</t>
  </si>
  <si>
    <t>Primer and two finishing coats of approved interior paint</t>
  </si>
  <si>
    <t>E  ACOUSTIC SOUNDPROOFING</t>
  </si>
  <si>
    <t>E1</t>
  </si>
  <si>
    <t>Commercial-grade acoustic padding/insulation to walls to minimize call noise, echo and sound transmission, including adhesives, fasteners, trims and sealing</t>
  </si>
  <si>
    <t>F  FLOORING</t>
  </si>
  <si>
    <t>F1</t>
  </si>
  <si>
    <t>Prepare and clean existing floor surface including minor levelling/preparation</t>
  </si>
  <si>
    <t>F2</t>
  </si>
  <si>
    <t>Supply and install commercial-grade carpet flooring suitable for office/high-traffic use, including underlay where required</t>
  </si>
  <si>
    <t>F3</t>
  </si>
  <si>
    <t>Supply and install edge/transition trims and associated finishing</t>
  </si>
  <si>
    <t>m</t>
  </si>
  <si>
    <t>G  HVAC / SPLIT AIR-CONDITIONING</t>
  </si>
  <si>
    <t>G1</t>
  </si>
  <si>
    <t>Supply and install split-type AC unit – 24,000 BTU or 34,000 BTU, subject to final site assessment and Client approval, complete with indoor/outdoor units</t>
  </si>
  <si>
    <t>G2</t>
  </si>
  <si>
    <t>Copper refrigerant piping, insulation, fittings and accessories</t>
  </si>
  <si>
    <t>G3</t>
  </si>
  <si>
    <t>Condensate drain piping and drainage arrangement</t>
  </si>
  <si>
    <t>G4</t>
  </si>
  <si>
    <t>Electrical provision/isolator for split AC</t>
  </si>
  <si>
    <t>G5</t>
  </si>
  <si>
    <t>Refrigerant/gas checks, leak testing, charging, testing and commissioning</t>
  </si>
  <si>
    <t>G6</t>
  </si>
  <si>
    <t>Brackets/supports, vibration-control accessories and minor making-good works</t>
  </si>
  <si>
    <t>H  ELECTRICAL WORKS</t>
  </si>
  <si>
    <t>H1</t>
  </si>
  <si>
    <t>H2</t>
  </si>
  <si>
    <t>2-gang 13A socket outlets for TV wall</t>
  </si>
  <si>
    <t>H3</t>
  </si>
  <si>
    <t>2-gang 13A socket outlets for general use</t>
  </si>
  <si>
    <t>H4</t>
  </si>
  <si>
    <t>48W, 600x600mm LED panel lights or approved equivalent, complete with installation</t>
  </si>
  <si>
    <t>H5</t>
  </si>
  <si>
    <t>Multi-gang light switches complete with wiring and accessories</t>
  </si>
  <si>
    <t>H6</t>
  </si>
  <si>
    <t>Power wiring using minimum 2.5mm² PVC insulated copper cable with earth conductor, including suitable trunking/conduit and accessories</t>
  </si>
  <si>
    <t>H7</t>
  </si>
  <si>
    <t>H8</t>
  </si>
  <si>
    <t>Modify/extend electrical board including enclosures, conduits/ducts, breakers, contactors, earthing, labelling and accessories</t>
  </si>
  <si>
    <t>H9</t>
  </si>
  <si>
    <t>Electrical testing including polarity, insulation resistance, earth continuity and functional testing</t>
  </si>
  <si>
    <t>I  ICT / CAT6 CABLING PROVISIONS</t>
  </si>
  <si>
    <t>I1</t>
  </si>
  <si>
    <t>CAT6 continuous cable run from CCTV camera location to designated server/network endpoint, including containment, termination, labelling and testing</t>
  </si>
  <si>
    <t>Run</t>
  </si>
  <si>
    <t>I2</t>
  </si>
  <si>
    <t>CAT6 continuous cable runs for magnetic door-lock/access-control system from door/access-control location to designated server/network endpoint</t>
  </si>
  <si>
    <t>I3</t>
  </si>
  <si>
    <t>I4</t>
  </si>
  <si>
    <t>CAT6 containment/trunking/conduit, termination accessories, labels and cable management for complete routes to server endpoint</t>
  </si>
  <si>
    <t>I5</t>
  </si>
  <si>
    <t>CAT6 testing and test results for all installed runs</t>
  </si>
  <si>
    <t>J1</t>
  </si>
  <si>
    <t>K1</t>
  </si>
  <si>
    <t>Integrated testing, commissioning, snag rectification and final inspection of all Contractor works</t>
  </si>
  <si>
    <t>Handover documentation, warranties, test records and relevant as-built information</t>
  </si>
  <si>
    <t>Provisional sum / allowance for minor making-good works not otherwise measured</t>
  </si>
  <si>
    <t>PS</t>
  </si>
  <si>
    <t>SUBTOTAL – MEASURED WORKS</t>
  </si>
  <si>
    <t>TOTAL CONTRACT PRICE (MVR)</t>
  </si>
  <si>
    <t>CONTRACTOR INFORMATION</t>
  </si>
  <si>
    <t>Company Name</t>
  </si>
  <si>
    <t>Contact Person</t>
  </si>
  <si>
    <t>Contact Number</t>
  </si>
  <si>
    <t>Email</t>
  </si>
  <si>
    <t>Quotation Reference</t>
  </si>
  <si>
    <t>Quotation Validity</t>
  </si>
  <si>
    <t>Proposed Completion Period</t>
  </si>
  <si>
    <t>Defects Liability Period</t>
  </si>
  <si>
    <t>Payment Terms</t>
  </si>
  <si>
    <t>Warranty Details</t>
  </si>
  <si>
    <t>J  TESTING, COMMISSIONING &amp; HANDOVER</t>
  </si>
  <si>
    <t>J2</t>
  </si>
  <si>
    <t>K  PROVISIONAL / ALLOWANCE ITEMS (IF REQUIRED)</t>
  </si>
  <si>
    <t>GST 8%</t>
  </si>
  <si>
    <t>Lighting wiring using minimum 2.5mm² copper cable including containment and accessories</t>
  </si>
  <si>
    <t>2-gang 13A socket outlets – 2 outlets per table × 13 tables</t>
  </si>
  <si>
    <t>CAT6 continuous cable runs from Call Center workstation/table locations to designated server/network endpoint – 13 workstations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</si>
</sst>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4" fontId="4" fillId="4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="85" zoomScaleNormal="85" workbookViewId="0">
      <pane ySplit="5" topLeftCell="A6" activePane="bottomLeft" state="frozen"/>
      <selection pane="bottomLeft" activeCell="B45" sqref="B45"/>
    </sheetView>
  </sheetViews>
  <sheetFormatPr defaultRowHeight="14.5" x14ac:dyDescent="0.35"/>
  <cols>
    <col min="1" max="1" width="12" customWidth="1"/>
    <col min="2" max="2" width="85" customWidth="1"/>
    <col min="3" max="3" width="4.54296875" bestFit="1" customWidth="1"/>
    <col min="4" max="4" width="4.08984375" bestFit="1" customWidth="1"/>
    <col min="5" max="6" width="18" customWidth="1"/>
  </cols>
  <sheetData>
    <row r="1" spans="1:6" ht="37" customHeight="1" x14ac:dyDescent="0.35">
      <c r="A1" s="6" t="e" vm="1">
        <v>#VALUE!</v>
      </c>
      <c r="B1" s="7"/>
      <c r="C1" s="7"/>
      <c r="D1" s="7"/>
      <c r="E1" s="7"/>
      <c r="F1" s="7"/>
    </row>
    <row r="2" spans="1:6" ht="18" customHeight="1" x14ac:dyDescent="0.35">
      <c r="A2" s="10" t="s">
        <v>0</v>
      </c>
      <c r="B2" s="7"/>
      <c r="C2" s="7"/>
      <c r="D2" s="7"/>
      <c r="E2" s="7"/>
      <c r="F2" s="7"/>
    </row>
    <row r="3" spans="1:6" x14ac:dyDescent="0.35">
      <c r="A3" s="7" t="s">
        <v>1</v>
      </c>
      <c r="B3" s="7"/>
      <c r="C3" s="7"/>
      <c r="D3" s="7"/>
      <c r="E3" s="7"/>
      <c r="F3" s="7"/>
    </row>
    <row r="4" spans="1:6" x14ac:dyDescent="0.35">
      <c r="A4" s="1"/>
      <c r="B4" s="1"/>
      <c r="C4" s="1"/>
      <c r="D4" s="1"/>
      <c r="E4" s="1"/>
      <c r="F4" s="1"/>
    </row>
    <row r="5" spans="1:6" ht="35" customHeight="1" x14ac:dyDescent="0.35">
      <c r="A5" s="2" t="s">
        <v>2</v>
      </c>
      <c r="B5" s="2"/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8" t="s">
        <v>7</v>
      </c>
      <c r="B6" s="7"/>
      <c r="C6" s="7"/>
      <c r="D6" s="7"/>
      <c r="E6" s="9"/>
      <c r="F6" s="9"/>
    </row>
    <row r="7" spans="1:6" x14ac:dyDescent="0.35">
      <c r="A7" s="1" t="s">
        <v>8</v>
      </c>
      <c r="B7" s="1" t="s">
        <v>9</v>
      </c>
      <c r="C7" s="1" t="s">
        <v>10</v>
      </c>
      <c r="D7" s="1">
        <v>1</v>
      </c>
      <c r="E7" s="3"/>
      <c r="F7" s="3" t="str">
        <f>IF(OR(D7="",E7=""),"",D7*E7)</f>
        <v/>
      </c>
    </row>
    <row r="8" spans="1:6" x14ac:dyDescent="0.35">
      <c r="A8" s="1" t="s">
        <v>11</v>
      </c>
      <c r="B8" s="1" t="s">
        <v>12</v>
      </c>
      <c r="C8" s="1" t="s">
        <v>10</v>
      </c>
      <c r="D8" s="1">
        <v>1</v>
      </c>
      <c r="E8" s="3"/>
      <c r="F8" s="3" t="str">
        <f>IF(OR(D8="",E8=""),"",D8*E8)</f>
        <v/>
      </c>
    </row>
    <row r="9" spans="1:6" x14ac:dyDescent="0.35">
      <c r="A9" s="1" t="s">
        <v>13</v>
      </c>
      <c r="B9" s="1" t="s">
        <v>14</v>
      </c>
      <c r="C9" s="1" t="s">
        <v>10</v>
      </c>
      <c r="D9" s="1">
        <v>1</v>
      </c>
      <c r="E9" s="3"/>
      <c r="F9" s="3" t="str">
        <f>IF(OR(D9="",E9=""),"",D9*E9)</f>
        <v/>
      </c>
    </row>
    <row r="10" spans="1:6" x14ac:dyDescent="0.35">
      <c r="A10" s="8" t="s">
        <v>15</v>
      </c>
      <c r="B10" s="7"/>
      <c r="C10" s="7"/>
      <c r="D10" s="7"/>
      <c r="E10" s="9"/>
      <c r="F10" s="9"/>
    </row>
    <row r="11" spans="1:6" ht="29" x14ac:dyDescent="0.35">
      <c r="A11" s="1" t="s">
        <v>16</v>
      </c>
      <c r="B11" s="1" t="s">
        <v>17</v>
      </c>
      <c r="C11" s="1" t="s">
        <v>10</v>
      </c>
      <c r="D11" s="1">
        <v>1</v>
      </c>
      <c r="E11" s="3"/>
      <c r="F11" s="3" t="str">
        <f>IF(OR(D11="",E11=""),"",D11*E11)</f>
        <v/>
      </c>
    </row>
    <row r="12" spans="1:6" x14ac:dyDescent="0.35">
      <c r="A12" s="1" t="s">
        <v>18</v>
      </c>
      <c r="B12" s="1" t="s">
        <v>19</v>
      </c>
      <c r="C12" s="1" t="s">
        <v>10</v>
      </c>
      <c r="D12" s="1">
        <v>1</v>
      </c>
      <c r="E12" s="3"/>
      <c r="F12" s="3" t="str">
        <f>IF(OR(D12="",E12=""),"",D12*E12)</f>
        <v/>
      </c>
    </row>
    <row r="13" spans="1:6" x14ac:dyDescent="0.35">
      <c r="A13" s="1" t="s">
        <v>20</v>
      </c>
      <c r="B13" s="1" t="s">
        <v>21</v>
      </c>
      <c r="C13" s="1" t="s">
        <v>10</v>
      </c>
      <c r="D13" s="1">
        <v>1</v>
      </c>
      <c r="E13" s="3"/>
      <c r="F13" s="3" t="str">
        <f>IF(OR(D13="",E13=""),"",D13*E13)</f>
        <v/>
      </c>
    </row>
    <row r="14" spans="1:6" x14ac:dyDescent="0.35">
      <c r="A14" s="8" t="s">
        <v>22</v>
      </c>
      <c r="B14" s="7"/>
      <c r="C14" s="7"/>
      <c r="D14" s="7"/>
      <c r="E14" s="9"/>
      <c r="F14" s="9"/>
    </row>
    <row r="15" spans="1:6" ht="29" x14ac:dyDescent="0.35">
      <c r="A15" s="1" t="s">
        <v>23</v>
      </c>
      <c r="B15" s="1" t="s">
        <v>24</v>
      </c>
      <c r="C15" s="1" t="s">
        <v>25</v>
      </c>
      <c r="D15" s="1">
        <v>1</v>
      </c>
      <c r="E15" s="3"/>
      <c r="F15" s="3" t="str">
        <f>IF(OR(D15="",E15=""),"",D15*E15)</f>
        <v/>
      </c>
    </row>
    <row r="16" spans="1:6" x14ac:dyDescent="0.35">
      <c r="A16" s="8" t="s">
        <v>26</v>
      </c>
      <c r="B16" s="7"/>
      <c r="C16" s="7"/>
      <c r="D16" s="7"/>
      <c r="E16" s="9"/>
      <c r="F16" s="9"/>
    </row>
    <row r="17" spans="1:6" ht="29" x14ac:dyDescent="0.35">
      <c r="A17" s="1" t="s">
        <v>27</v>
      </c>
      <c r="B17" s="1" t="s">
        <v>28</v>
      </c>
      <c r="C17" s="1" t="s">
        <v>29</v>
      </c>
      <c r="D17" s="1" t="s">
        <v>30</v>
      </c>
      <c r="E17" s="3"/>
      <c r="F17" s="3" t="str">
        <f>IF(OR(D17="",E17=""),"",D17*E17)</f>
        <v/>
      </c>
    </row>
    <row r="18" spans="1:6" x14ac:dyDescent="0.35">
      <c r="A18" s="1" t="s">
        <v>31</v>
      </c>
      <c r="B18" s="1" t="s">
        <v>32</v>
      </c>
      <c r="C18" s="1" t="s">
        <v>29</v>
      </c>
      <c r="D18" s="1" t="s">
        <v>30</v>
      </c>
      <c r="E18" s="3"/>
      <c r="F18" s="3" t="str">
        <f>IF(OR(D18="",E18=""),"",D18*E18)</f>
        <v/>
      </c>
    </row>
    <row r="19" spans="1:6" x14ac:dyDescent="0.35">
      <c r="A19" s="1" t="s">
        <v>33</v>
      </c>
      <c r="B19" s="1" t="s">
        <v>34</v>
      </c>
      <c r="C19" s="1" t="s">
        <v>29</v>
      </c>
      <c r="D19" s="1" t="s">
        <v>30</v>
      </c>
      <c r="E19" s="3"/>
      <c r="F19" s="3" t="str">
        <f>IF(OR(D19="",E19=""),"",D19*E19)</f>
        <v/>
      </c>
    </row>
    <row r="20" spans="1:6" x14ac:dyDescent="0.35">
      <c r="A20" s="8" t="s">
        <v>35</v>
      </c>
      <c r="B20" s="7"/>
      <c r="C20" s="7"/>
      <c r="D20" s="7"/>
      <c r="E20" s="9"/>
      <c r="F20" s="9"/>
    </row>
    <row r="21" spans="1:6" ht="29" x14ac:dyDescent="0.35">
      <c r="A21" s="1" t="s">
        <v>36</v>
      </c>
      <c r="B21" s="1" t="s">
        <v>37</v>
      </c>
      <c r="C21" s="1" t="s">
        <v>29</v>
      </c>
      <c r="D21" s="1" t="s">
        <v>30</v>
      </c>
      <c r="E21" s="3"/>
      <c r="F21" s="3" t="str">
        <f>IF(OR(D21="",E21=""),"",D21*E21)</f>
        <v/>
      </c>
    </row>
    <row r="22" spans="1:6" x14ac:dyDescent="0.35">
      <c r="A22" s="8" t="s">
        <v>38</v>
      </c>
      <c r="B22" s="7"/>
      <c r="C22" s="7"/>
      <c r="D22" s="7"/>
      <c r="E22" s="9"/>
      <c r="F22" s="9"/>
    </row>
    <row r="23" spans="1:6" x14ac:dyDescent="0.35">
      <c r="A23" s="1" t="s">
        <v>39</v>
      </c>
      <c r="B23" s="1" t="s">
        <v>40</v>
      </c>
      <c r="C23" s="1" t="s">
        <v>29</v>
      </c>
      <c r="D23" s="1" t="s">
        <v>30</v>
      </c>
      <c r="E23" s="3"/>
      <c r="F23" s="3" t="str">
        <f>IF(OR(D23="",E23=""),"",D23*E23)</f>
        <v/>
      </c>
    </row>
    <row r="24" spans="1:6" ht="29" x14ac:dyDescent="0.35">
      <c r="A24" s="1" t="s">
        <v>41</v>
      </c>
      <c r="B24" s="1" t="s">
        <v>42</v>
      </c>
      <c r="C24" s="1" t="s">
        <v>29</v>
      </c>
      <c r="D24" s="1" t="s">
        <v>30</v>
      </c>
      <c r="E24" s="3"/>
      <c r="F24" s="3" t="str">
        <f>IF(OR(D24="",E24=""),"",D24*E24)</f>
        <v/>
      </c>
    </row>
    <row r="25" spans="1:6" x14ac:dyDescent="0.35">
      <c r="A25" s="1" t="s">
        <v>43</v>
      </c>
      <c r="B25" s="1" t="s">
        <v>44</v>
      </c>
      <c r="C25" s="1" t="s">
        <v>45</v>
      </c>
      <c r="D25" s="1" t="s">
        <v>30</v>
      </c>
      <c r="E25" s="3"/>
      <c r="F25" s="3" t="str">
        <f>IF(OR(D25="",E25=""),"",D25*E25)</f>
        <v/>
      </c>
    </row>
    <row r="26" spans="1:6" x14ac:dyDescent="0.35">
      <c r="A26" s="8" t="s">
        <v>46</v>
      </c>
      <c r="B26" s="7"/>
      <c r="C26" s="7"/>
      <c r="D26" s="7"/>
      <c r="E26" s="9"/>
      <c r="F26" s="9"/>
    </row>
    <row r="27" spans="1:6" ht="29" x14ac:dyDescent="0.35">
      <c r="A27" s="1" t="s">
        <v>47</v>
      </c>
      <c r="B27" s="1" t="s">
        <v>48</v>
      </c>
      <c r="C27" s="1" t="s">
        <v>25</v>
      </c>
      <c r="D27" s="1">
        <v>1</v>
      </c>
      <c r="E27" s="3"/>
      <c r="F27" s="3" t="str">
        <f t="shared" ref="F27:F32" si="0">IF(OR(D27="",E27=""),"",D27*E27)</f>
        <v/>
      </c>
    </row>
    <row r="28" spans="1:6" x14ac:dyDescent="0.35">
      <c r="A28" s="1" t="s">
        <v>49</v>
      </c>
      <c r="B28" s="1" t="s">
        <v>50</v>
      </c>
      <c r="C28" s="1" t="s">
        <v>10</v>
      </c>
      <c r="D28" s="1">
        <v>1</v>
      </c>
      <c r="E28" s="3"/>
      <c r="F28" s="3" t="str">
        <f t="shared" si="0"/>
        <v/>
      </c>
    </row>
    <row r="29" spans="1:6" x14ac:dyDescent="0.35">
      <c r="A29" s="1" t="s">
        <v>51</v>
      </c>
      <c r="B29" s="1" t="s">
        <v>52</v>
      </c>
      <c r="C29" s="1" t="s">
        <v>10</v>
      </c>
      <c r="D29" s="1">
        <v>1</v>
      </c>
      <c r="E29" s="3"/>
      <c r="F29" s="3" t="str">
        <f t="shared" si="0"/>
        <v/>
      </c>
    </row>
    <row r="30" spans="1:6" x14ac:dyDescent="0.35">
      <c r="A30" s="1" t="s">
        <v>53</v>
      </c>
      <c r="B30" s="1" t="s">
        <v>54</v>
      </c>
      <c r="C30" s="1" t="s">
        <v>10</v>
      </c>
      <c r="D30" s="1">
        <v>1</v>
      </c>
      <c r="E30" s="3"/>
      <c r="F30" s="3" t="str">
        <f t="shared" si="0"/>
        <v/>
      </c>
    </row>
    <row r="31" spans="1:6" x14ac:dyDescent="0.35">
      <c r="A31" s="1" t="s">
        <v>55</v>
      </c>
      <c r="B31" s="1" t="s">
        <v>56</v>
      </c>
      <c r="C31" s="1" t="s">
        <v>10</v>
      </c>
      <c r="D31" s="1">
        <v>1</v>
      </c>
      <c r="E31" s="3"/>
      <c r="F31" s="3" t="str">
        <f t="shared" si="0"/>
        <v/>
      </c>
    </row>
    <row r="32" spans="1:6" x14ac:dyDescent="0.35">
      <c r="A32" s="1" t="s">
        <v>57</v>
      </c>
      <c r="B32" s="1" t="s">
        <v>58</v>
      </c>
      <c r="C32" s="1" t="s">
        <v>10</v>
      </c>
      <c r="D32" s="1">
        <v>1</v>
      </c>
      <c r="E32" s="3"/>
      <c r="F32" s="3" t="str">
        <f t="shared" si="0"/>
        <v/>
      </c>
    </row>
    <row r="33" spans="1:6" x14ac:dyDescent="0.35">
      <c r="A33" s="8" t="s">
        <v>59</v>
      </c>
      <c r="B33" s="7"/>
      <c r="C33" s="7"/>
      <c r="D33" s="7"/>
      <c r="E33" s="9"/>
      <c r="F33" s="9"/>
    </row>
    <row r="34" spans="1:6" x14ac:dyDescent="0.35">
      <c r="A34" s="1" t="s">
        <v>60</v>
      </c>
      <c r="B34" s="1" t="s">
        <v>111</v>
      </c>
      <c r="C34" s="1" t="s">
        <v>25</v>
      </c>
      <c r="D34" s="1">
        <v>26</v>
      </c>
      <c r="E34" s="3"/>
      <c r="F34" s="3" t="str">
        <f t="shared" ref="F34:F42" si="1">IF(OR(D34="",E34=""),"",D34*E34)</f>
        <v/>
      </c>
    </row>
    <row r="35" spans="1:6" x14ac:dyDescent="0.35">
      <c r="A35" s="1" t="s">
        <v>61</v>
      </c>
      <c r="B35" s="1" t="s">
        <v>62</v>
      </c>
      <c r="C35" s="1" t="s">
        <v>25</v>
      </c>
      <c r="D35" s="1">
        <v>2</v>
      </c>
      <c r="E35" s="3"/>
      <c r="F35" s="3" t="str">
        <f t="shared" si="1"/>
        <v/>
      </c>
    </row>
    <row r="36" spans="1:6" x14ac:dyDescent="0.35">
      <c r="A36" s="1" t="s">
        <v>63</v>
      </c>
      <c r="B36" s="1" t="s">
        <v>64</v>
      </c>
      <c r="C36" s="1" t="s">
        <v>25</v>
      </c>
      <c r="D36" s="1">
        <v>4</v>
      </c>
      <c r="E36" s="3"/>
      <c r="F36" s="3" t="str">
        <f t="shared" si="1"/>
        <v/>
      </c>
    </row>
    <row r="37" spans="1:6" x14ac:dyDescent="0.35">
      <c r="A37" s="1" t="s">
        <v>65</v>
      </c>
      <c r="B37" s="1" t="s">
        <v>66</v>
      </c>
      <c r="C37" s="1" t="s">
        <v>25</v>
      </c>
      <c r="D37" s="1">
        <v>6</v>
      </c>
      <c r="E37" s="3"/>
      <c r="F37" s="3" t="str">
        <f t="shared" si="1"/>
        <v/>
      </c>
    </row>
    <row r="38" spans="1:6" x14ac:dyDescent="0.35">
      <c r="A38" s="1" t="s">
        <v>67</v>
      </c>
      <c r="B38" s="1" t="s">
        <v>68</v>
      </c>
      <c r="C38" s="1" t="s">
        <v>10</v>
      </c>
      <c r="D38" s="1">
        <v>1</v>
      </c>
      <c r="E38" s="3"/>
      <c r="F38" s="3" t="str">
        <f t="shared" si="1"/>
        <v/>
      </c>
    </row>
    <row r="39" spans="1:6" ht="29" x14ac:dyDescent="0.35">
      <c r="A39" s="1" t="s">
        <v>69</v>
      </c>
      <c r="B39" s="1" t="s">
        <v>70</v>
      </c>
      <c r="C39" s="1" t="s">
        <v>10</v>
      </c>
      <c r="D39" s="1">
        <v>1</v>
      </c>
      <c r="E39" s="3"/>
      <c r="F39" s="3" t="str">
        <f t="shared" si="1"/>
        <v/>
      </c>
    </row>
    <row r="40" spans="1:6" x14ac:dyDescent="0.35">
      <c r="A40" s="1" t="s">
        <v>71</v>
      </c>
      <c r="B40" s="1" t="s">
        <v>110</v>
      </c>
      <c r="C40" s="1" t="s">
        <v>10</v>
      </c>
      <c r="D40" s="1">
        <v>1</v>
      </c>
      <c r="E40" s="3"/>
      <c r="F40" s="3" t="str">
        <f t="shared" si="1"/>
        <v/>
      </c>
    </row>
    <row r="41" spans="1:6" ht="29" x14ac:dyDescent="0.35">
      <c r="A41" s="1" t="s">
        <v>72</v>
      </c>
      <c r="B41" s="1" t="s">
        <v>73</v>
      </c>
      <c r="C41" s="1" t="s">
        <v>10</v>
      </c>
      <c r="D41" s="1">
        <v>1</v>
      </c>
      <c r="E41" s="3"/>
      <c r="F41" s="3" t="str">
        <f t="shared" si="1"/>
        <v/>
      </c>
    </row>
    <row r="42" spans="1:6" x14ac:dyDescent="0.35">
      <c r="A42" s="1" t="s">
        <v>74</v>
      </c>
      <c r="B42" s="1" t="s">
        <v>75</v>
      </c>
      <c r="C42" s="1" t="s">
        <v>10</v>
      </c>
      <c r="D42" s="1">
        <v>1</v>
      </c>
      <c r="E42" s="3"/>
      <c r="F42" s="3" t="str">
        <f t="shared" si="1"/>
        <v/>
      </c>
    </row>
    <row r="43" spans="1:6" x14ac:dyDescent="0.35">
      <c r="A43" s="8" t="s">
        <v>76</v>
      </c>
      <c r="B43" s="7"/>
      <c r="C43" s="7"/>
      <c r="D43" s="7"/>
      <c r="E43" s="9"/>
      <c r="F43" s="9"/>
    </row>
    <row r="44" spans="1:6" ht="29" x14ac:dyDescent="0.35">
      <c r="A44" s="1" t="s">
        <v>77</v>
      </c>
      <c r="B44" s="1" t="s">
        <v>78</v>
      </c>
      <c r="C44" s="1" t="s">
        <v>79</v>
      </c>
      <c r="D44" s="1">
        <v>1</v>
      </c>
      <c r="E44" s="3"/>
      <c r="F44" s="3" t="str">
        <f>IF(OR(D44="",E44=""),"",D44*E44)</f>
        <v/>
      </c>
    </row>
    <row r="45" spans="1:6" ht="29" x14ac:dyDescent="0.35">
      <c r="A45" s="1" t="s">
        <v>80</v>
      </c>
      <c r="B45" s="1" t="s">
        <v>81</v>
      </c>
      <c r="C45" s="1" t="s">
        <v>79</v>
      </c>
      <c r="D45" s="1">
        <v>3</v>
      </c>
      <c r="E45" s="3"/>
      <c r="F45" s="3" t="str">
        <f>IF(OR(D45="",E45=""),"",D45*E45)</f>
        <v/>
      </c>
    </row>
    <row r="46" spans="1:6" ht="29" x14ac:dyDescent="0.35">
      <c r="A46" s="1" t="s">
        <v>82</v>
      </c>
      <c r="B46" s="1" t="s">
        <v>112</v>
      </c>
      <c r="C46" s="1" t="s">
        <v>79</v>
      </c>
      <c r="D46" s="1">
        <v>13</v>
      </c>
      <c r="E46" s="3"/>
      <c r="F46" s="3" t="str">
        <f>IF(OR(D46="",E46=""),"",D46*E46)</f>
        <v/>
      </c>
    </row>
    <row r="47" spans="1:6" ht="29" x14ac:dyDescent="0.35">
      <c r="A47" s="1" t="s">
        <v>83</v>
      </c>
      <c r="B47" s="1" t="s">
        <v>84</v>
      </c>
      <c r="C47" s="1" t="s">
        <v>10</v>
      </c>
      <c r="D47" s="1">
        <v>1</v>
      </c>
      <c r="E47" s="3"/>
      <c r="F47" s="3" t="str">
        <f>IF(OR(D47="",E47=""),"",D47*E47)</f>
        <v/>
      </c>
    </row>
    <row r="48" spans="1:6" x14ac:dyDescent="0.35">
      <c r="A48" s="1" t="s">
        <v>85</v>
      </c>
      <c r="B48" s="1" t="s">
        <v>86</v>
      </c>
      <c r="C48" s="1" t="s">
        <v>10</v>
      </c>
      <c r="D48" s="1">
        <v>1</v>
      </c>
      <c r="E48" s="3"/>
      <c r="F48" s="3" t="str">
        <f>IF(OR(D48="",E48=""),"",D48*E48)</f>
        <v/>
      </c>
    </row>
    <row r="49" spans="1:6" x14ac:dyDescent="0.35">
      <c r="A49" s="8" t="s">
        <v>106</v>
      </c>
      <c r="B49" s="7"/>
      <c r="C49" s="7"/>
      <c r="D49" s="7"/>
      <c r="E49" s="9"/>
      <c r="F49" s="9"/>
    </row>
    <row r="50" spans="1:6" x14ac:dyDescent="0.35">
      <c r="A50" s="1" t="s">
        <v>87</v>
      </c>
      <c r="B50" s="1" t="s">
        <v>89</v>
      </c>
      <c r="C50" s="1" t="s">
        <v>10</v>
      </c>
      <c r="D50" s="1">
        <v>1</v>
      </c>
      <c r="E50" s="3"/>
      <c r="F50" s="3" t="str">
        <f>IF(OR(D50="",E50=""),"",D50*E50)</f>
        <v/>
      </c>
    </row>
    <row r="51" spans="1:6" x14ac:dyDescent="0.35">
      <c r="A51" s="1" t="s">
        <v>107</v>
      </c>
      <c r="B51" s="1" t="s">
        <v>90</v>
      </c>
      <c r="C51" s="1" t="s">
        <v>10</v>
      </c>
      <c r="D51" s="1">
        <v>1</v>
      </c>
      <c r="E51" s="3"/>
      <c r="F51" s="3" t="str">
        <f>IF(OR(D51="",E51=""),"",D51*E51)</f>
        <v/>
      </c>
    </row>
    <row r="52" spans="1:6" ht="34" customHeight="1" x14ac:dyDescent="0.35">
      <c r="A52" s="8" t="s">
        <v>108</v>
      </c>
      <c r="B52" s="7"/>
      <c r="C52" s="7"/>
      <c r="D52" s="7"/>
      <c r="E52" s="9"/>
      <c r="F52" s="9"/>
    </row>
    <row r="53" spans="1:6" x14ac:dyDescent="0.35">
      <c r="A53" s="1" t="s">
        <v>88</v>
      </c>
      <c r="B53" s="1" t="s">
        <v>91</v>
      </c>
      <c r="C53" s="1" t="s">
        <v>92</v>
      </c>
      <c r="D53" s="1">
        <v>1</v>
      </c>
      <c r="E53" s="3"/>
      <c r="F53" s="3" t="str">
        <f>IF(OR(D53="",E53=""),"",D53*E53)</f>
        <v/>
      </c>
    </row>
    <row r="54" spans="1:6" x14ac:dyDescent="0.35">
      <c r="A54" s="4"/>
      <c r="B54" s="4" t="s">
        <v>93</v>
      </c>
      <c r="C54" s="4"/>
      <c r="D54" s="4"/>
      <c r="E54" s="5"/>
      <c r="F54" s="5">
        <f>SUM(F6:F53)</f>
        <v>0</v>
      </c>
    </row>
    <row r="55" spans="1:6" x14ac:dyDescent="0.35">
      <c r="A55" s="4"/>
      <c r="B55" s="4" t="s">
        <v>109</v>
      </c>
      <c r="C55" s="4"/>
      <c r="D55" s="4"/>
      <c r="E55" s="5"/>
      <c r="F55" s="5">
        <f>F54*8%</f>
        <v>0</v>
      </c>
    </row>
    <row r="56" spans="1:6" x14ac:dyDescent="0.35">
      <c r="A56" s="4"/>
      <c r="B56" s="4" t="s">
        <v>94</v>
      </c>
      <c r="C56" s="4"/>
      <c r="D56" s="4"/>
      <c r="E56" s="5"/>
      <c r="F56" s="5">
        <f>F54+F55</f>
        <v>0</v>
      </c>
    </row>
  </sheetData>
  <mergeCells count="14">
    <mergeCell ref="A52:F52"/>
    <mergeCell ref="A33:F33"/>
    <mergeCell ref="A14:F14"/>
    <mergeCell ref="A3:F3"/>
    <mergeCell ref="A26:F26"/>
    <mergeCell ref="A20:F20"/>
    <mergeCell ref="A43:F43"/>
    <mergeCell ref="A16:F16"/>
    <mergeCell ref="A1:F1"/>
    <mergeCell ref="A6:F6"/>
    <mergeCell ref="A22:F22"/>
    <mergeCell ref="A49:F49"/>
    <mergeCell ref="A10:F10"/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>
      <pane ySplit="2" topLeftCell="A3" activePane="bottomLeft" state="frozen"/>
      <selection pane="bottomLeft" activeCell="B9" sqref="B9"/>
    </sheetView>
  </sheetViews>
  <sheetFormatPr defaultRowHeight="14.5" x14ac:dyDescent="0.35"/>
  <cols>
    <col min="1" max="1" width="30" customWidth="1"/>
    <col min="2" max="2" width="60" customWidth="1"/>
  </cols>
  <sheetData>
    <row r="1" spans="1:2" ht="18.5" x14ac:dyDescent="0.35">
      <c r="A1" s="11" t="s">
        <v>95</v>
      </c>
      <c r="B1" s="12"/>
    </row>
    <row r="2" spans="1:2" x14ac:dyDescent="0.35">
      <c r="A2" s="1"/>
      <c r="B2" s="1"/>
    </row>
    <row r="3" spans="1:2" x14ac:dyDescent="0.35">
      <c r="A3" s="1" t="s">
        <v>96</v>
      </c>
      <c r="B3" s="1"/>
    </row>
    <row r="4" spans="1:2" x14ac:dyDescent="0.35">
      <c r="A4" s="1" t="s">
        <v>97</v>
      </c>
      <c r="B4" s="1"/>
    </row>
    <row r="5" spans="1:2" x14ac:dyDescent="0.35">
      <c r="A5" s="1" t="s">
        <v>98</v>
      </c>
      <c r="B5" s="1"/>
    </row>
    <row r="6" spans="1:2" x14ac:dyDescent="0.35">
      <c r="A6" s="1" t="s">
        <v>99</v>
      </c>
      <c r="B6" s="1"/>
    </row>
    <row r="7" spans="1:2" x14ac:dyDescent="0.35">
      <c r="A7" s="1" t="s">
        <v>100</v>
      </c>
      <c r="B7" s="1"/>
    </row>
    <row r="8" spans="1:2" x14ac:dyDescent="0.35">
      <c r="A8" s="1" t="s">
        <v>101</v>
      </c>
      <c r="B8" s="1"/>
    </row>
    <row r="9" spans="1:2" x14ac:dyDescent="0.35">
      <c r="A9" s="1" t="s">
        <v>102</v>
      </c>
      <c r="B9" s="1"/>
    </row>
    <row r="10" spans="1:2" x14ac:dyDescent="0.35">
      <c r="A10" s="1" t="s">
        <v>103</v>
      </c>
      <c r="B10" s="1"/>
    </row>
    <row r="11" spans="1:2" x14ac:dyDescent="0.35">
      <c r="A11" s="1" t="s">
        <v>104</v>
      </c>
      <c r="B11" s="1"/>
    </row>
    <row r="12" spans="1:2" x14ac:dyDescent="0.35">
      <c r="A12" s="1" t="s">
        <v>105</v>
      </c>
      <c r="B12" s="1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BOQ - Contractor Pricing</vt:lpstr>
      <vt:lpstr>Contractor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Mohamed Usaid</cp:lastModifiedBy>
  <dcterms:created xsi:type="dcterms:W3CDTF">2026-08-11T16:34:34Z</dcterms:created>
  <dcterms:modified xsi:type="dcterms:W3CDTF">2026-08-12T04:55:39Z</dcterms:modified>
</cp:coreProperties>
</file>