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fuelmaldives.sharepoint.com/sites/FSMShare-Procurement/Shared Documents/General/2026/Formal Tenders/30. 5th Floor B Block Renovation Work/"/>
    </mc:Choice>
  </mc:AlternateContent>
  <xr:revisionPtr revIDLastSave="287" documentId="8_{1FD5A4AD-4969-4281-981C-F05FF128EBAA}" xr6:coauthVersionLast="47" xr6:coauthVersionMax="47" xr10:uidLastSave="{FD1FC85A-2F5D-4966-9679-2325763F207B}"/>
  <bookViews>
    <workbookView xWindow="2325" yWindow="1035" windowWidth="12405" windowHeight="11175" activeTab="1" xr2:uid="{EDD16BD2-A44D-4620-A1DE-AAEDE8022D60}"/>
  </bookViews>
  <sheets>
    <sheet name="Main summary " sheetId="2" r:id="rId1"/>
    <sheet name="BoQ of Building" sheetId="1" r:id="rId2"/>
  </sheets>
  <externalReferences>
    <externalReference r:id="rId3"/>
    <externalReference r:id="rId4"/>
  </externalReferences>
  <definedNames>
    <definedName name="data">#REF!</definedName>
    <definedName name="details">#REF!</definedName>
    <definedName name="_xlnm.Print_Area" localSheetId="1">'BoQ of Building'!$A$1:$G$77</definedName>
    <definedName name="_xlnm.Print_Titles" localSheetId="1">'BoQ of Building'!$3:$3</definedName>
    <definedName name="rate">[1]Rate!$A$2:$B$36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8" i="1" l="1"/>
  <c r="G66" i="1"/>
  <c r="G60" i="1"/>
  <c r="B15" i="2" l="1"/>
  <c r="B14" i="2"/>
  <c r="B13" i="2"/>
  <c r="B12" i="2"/>
  <c r="B11" i="2"/>
  <c r="B10" i="2"/>
  <c r="B9" i="2"/>
  <c r="G67" i="1"/>
  <c r="G65" i="1"/>
  <c r="G59" i="1"/>
  <c r="G68" i="1" l="1"/>
  <c r="D13" i="2" s="1"/>
  <c r="G61" i="1"/>
  <c r="G62" i="1" l="1"/>
  <c r="G63" i="1" l="1"/>
  <c r="D12" i="2" s="1"/>
  <c r="G73" i="1"/>
  <c r="G74" i="1" s="1"/>
  <c r="G47" i="1"/>
  <c r="G50" i="1"/>
  <c r="G51" i="1" s="1"/>
  <c r="D10" i="2" s="1"/>
  <c r="G53" i="1"/>
  <c r="G55" i="1" s="1"/>
  <c r="D11" i="2" s="1"/>
  <c r="D15" i="2" l="1"/>
  <c r="G48" i="1"/>
  <c r="D9" i="2" s="1"/>
  <c r="G70" i="1" l="1"/>
  <c r="G71" i="1" s="1"/>
  <c r="G76" i="1" s="1"/>
  <c r="D14" i="2" l="1"/>
  <c r="D17" i="2" s="1"/>
  <c r="D18" i="2" l="1"/>
  <c r="D19"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8722592-08C1-4AC5-9EE8-28B6FF5D1633}"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<sst xmlns="http://schemas.openxmlformats.org/spreadsheetml/2006/main" count="106" uniqueCount="88">
  <si>
    <t>Item</t>
  </si>
  <si>
    <t>Description</t>
  </si>
  <si>
    <t>Unit</t>
  </si>
  <si>
    <t>Qty</t>
  </si>
  <si>
    <t>Material
Rate</t>
  </si>
  <si>
    <t>Labour
Rate</t>
  </si>
  <si>
    <t>Total</t>
  </si>
  <si>
    <t>PREAMBLE TO BILL OF QUANTITY</t>
  </si>
  <si>
    <t>Note</t>
  </si>
  <si>
    <t>1. General</t>
  </si>
  <si>
    <t>a) The nature of this contract is measured unit price contract and the Bill of Quantity (BOQ)
shall reflect this fact.</t>
  </si>
  <si>
    <t>b) BOQ shall be read and construed in conjunction with other Contract Documents</t>
  </si>
  <si>
    <t>c) The Tenderer is obliged to check the number of the pages of the Bill of Quantity and
should any be found missing or duplicated or the figures or writing indistinct, the
Tenderer must notify the Employer/Engineer at once and have the matter rectified
before the Tender is submitted. No liability whatsoever will be accepted in respect of
any claim for errors in the Tenderer’s offer resulting from failure to comply with the foregoing.</t>
  </si>
  <si>
    <t>d) The Tenderer is deemed to have visited the site/s and fully acquainted himself as to the location of each of the items and works to be carried out and to all conditions which may affect the performance of the works, including but not limited to:
-Access to each of the roads where solid waste transfer process will be carried out, and Access for the dump site. 
-Restrictions applicable to working in Male City area. 
-All safety regulations and employer site safety procedures. 
-All Safety regulations.</t>
  </si>
  <si>
    <t>e) The Tenderer is also deemed to have surveyed the actual condition of the site and
buildings and made his own assessment of the type and extent of the works prior to submitting his offer</t>
  </si>
  <si>
    <t>2. Quantities</t>
  </si>
  <si>
    <t>Even though that practical care was exercised in preparing the BOQ, but all quantities
given herein shall be deemed to be estimated quantities of the work to be done but
they are not to be taken as actual and correct quantities of the work to be executed and they are not to absolve the contractor of his obligations under the Contract. They are not to be taken as guarantee that the actual quantities increase or decrease, and any claim whatsoever submitted for cost or extra expenses incurred from such increase or decrease will not be accepted by Employer/Engineer except where else stipulated in the Contract.</t>
  </si>
  <si>
    <t>3. Materials</t>
  </si>
  <si>
    <t>All materials used are to be of the best new available and subject to the Employer/Engineer approval, and of durable nature, guaranteed, not liable to any base
exchange and manufactured according to applicable BS, ASTM or DIN Standards. Execution also is subject to approval of Employer/Engineer and shall be the best
available common practice in engineering codes at the time of execution.</t>
  </si>
  <si>
    <t>4. Unit Price and Currency</t>
  </si>
  <si>
    <t>The Unit Prices entered against the various items in the following Bill of Quantities
include all operations for execution, completion and maintenance of the various items
of the works finished completely in every respect till the final acceptance as specified or
described in the Tender Documents, with or without modifications, either by way of
additions or deductions, or alterations as may be offered in writing during the progress
of the works, and include, without being limited to, all matters and things particularly
referred to in the Tender Documents.</t>
  </si>
  <si>
    <t>The Unit Price shall cover all costs of every kind whatsoever including, without being
limited to, all charges for additional site installations, relocation, supervision, labor,
transportation and supply of materials; the provision, maintenance, use and efficient
repair of all plant, equipment and appliance of every kind, the construction and
maintenance of all temporary works, the performance of all services and the fulfillment
of all obligations and responsibilities herein defined.</t>
  </si>
  <si>
    <t>The Tenderer shall be deemed to have fully considered all the conditions, obligations,
and requirements of the Tender Documents before entering the respective unit price
against the various items of the Bill of Quantities.</t>
  </si>
  <si>
    <t>The Unit Prices given hereunder the BOQ shall also include erection, installation, fixing,
and re-fixing of all elements. These prices shall also include taxes, visa for labor, gate
passes, accommodations for the Contractor’s staff and labors, all required insurance and
work permits, guarantees, bonds, traffic plan requirements, safety procedures, etc. and
all requirements necessary to have the work maintained until its final handing over.</t>
  </si>
  <si>
    <t>The Unit Prices given hereunder in the Bill of Quantity for this work shall also include
overheads, risks, profit etc. and all other financial matters to have all these civil works
completed.</t>
  </si>
  <si>
    <t>BILL No: 01</t>
  </si>
  <si>
    <t>1.1.0</t>
  </si>
  <si>
    <t>General Notes</t>
  </si>
  <si>
    <t>1 )</t>
  </si>
  <si>
    <t>Abbreviations</t>
  </si>
  <si>
    <t>m - metre</t>
  </si>
  <si>
    <t>no - numbers</t>
  </si>
  <si>
    <t>m³ - cubic metre</t>
  </si>
  <si>
    <t>m² - square metre</t>
  </si>
  <si>
    <t>t - tonnes</t>
  </si>
  <si>
    <t>incl - including</t>
  </si>
  <si>
    <t>mm - millimetre</t>
  </si>
  <si>
    <t>dia - diameter</t>
  </si>
  <si>
    <t>SS - Stainless Steel</t>
  </si>
  <si>
    <t>GI - Galvanised Iron</t>
  </si>
  <si>
    <t>1.2.0</t>
  </si>
  <si>
    <r>
      <t>m</t>
    </r>
    <r>
      <rPr>
        <vertAlign val="superscript"/>
        <sz val="9"/>
        <rFont val="Times New Roman"/>
        <family val="1"/>
      </rPr>
      <t>2</t>
    </r>
  </si>
  <si>
    <t>1.4.0</t>
  </si>
  <si>
    <t>Paint and Putty Works</t>
  </si>
  <si>
    <t>1.5.0</t>
  </si>
  <si>
    <t>Flooring Works</t>
  </si>
  <si>
    <t>1.6.0</t>
  </si>
  <si>
    <t>nos</t>
  </si>
  <si>
    <t>2 )</t>
  </si>
  <si>
    <t>Cleaning Works</t>
  </si>
  <si>
    <t>Other Repair Works</t>
  </si>
  <si>
    <t>MAIN SUMMARY OF BILLS OF QUANTITIES</t>
  </si>
  <si>
    <t>SL.NO</t>
  </si>
  <si>
    <t>BILL NAME</t>
  </si>
  <si>
    <t>AMOUNT (MRF)</t>
  </si>
  <si>
    <t xml:space="preserve">TOTAL OF BILL No: 01 </t>
  </si>
  <si>
    <t>PVC Parquet Flooring with Underlayer</t>
  </si>
  <si>
    <t xml:space="preserve">D1 </t>
  </si>
  <si>
    <t xml:space="preserve"> Office</t>
  </si>
  <si>
    <t>items</t>
  </si>
  <si>
    <t>Door &amp; Partition Installation</t>
  </si>
  <si>
    <t>GST (8%)</t>
  </si>
  <si>
    <t>TOTAL AMOUNT (MVR) INCLUDING GST</t>
  </si>
  <si>
    <t>3 )</t>
  </si>
  <si>
    <t>4 )</t>
  </si>
  <si>
    <t>5 )</t>
  </si>
  <si>
    <t>SUBTOTAL</t>
  </si>
  <si>
    <t>Partition and carpet Remove Works</t>
  </si>
  <si>
    <t>Remove Existing Partition and carpets</t>
  </si>
  <si>
    <t>Electric and Network</t>
  </si>
  <si>
    <t>1</t>
  </si>
  <si>
    <t>2</t>
  </si>
  <si>
    <t>Partition Wall</t>
  </si>
  <si>
    <t xml:space="preserve">Project : 5TH FLOOR B BLOCK BOQ  
</t>
  </si>
  <si>
    <t xml:space="preserve">PROJECT:  5TH FLOOR B BLOCK BOQ  </t>
  </si>
  <si>
    <t>3</t>
  </si>
  <si>
    <t xml:space="preserve">Net work Socket (grey colour dual face plate) </t>
  </si>
  <si>
    <t>roll</t>
  </si>
  <si>
    <t>Cable. Hikuvision Cat6 UTP Cable full copper.(20 points)</t>
  </si>
  <si>
    <t xml:space="preserve">Power Socket Double,Single and Switches (universal grey colour)  </t>
  </si>
  <si>
    <t>W1 - Gray Roller Curtain</t>
  </si>
  <si>
    <t>W2 - Gray Roller Curtain</t>
  </si>
  <si>
    <t>WPC Wall Panel Works</t>
  </si>
  <si>
    <t>1.3.0</t>
  </si>
  <si>
    <t>1.07.0</t>
  </si>
  <si>
    <t>1.08.0</t>
  </si>
  <si>
    <t>Wall &amp; Ceiling Crack Repair and Painting – Repair all cracks and damaged surfaces to existing walls and ceilings, including surface preparation, crack filling, patching, sanding, putty and primer where required. Apply minimum two coats of approved interior paint to all office areas and prayer room walls and ceilings, complete with all materials, labour, tools, protection, touch-up and final cleaning.</t>
  </si>
  <si>
    <t>Office Area and Prayer Room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</si>
</sst>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_);_(* \(#,##0.0\);_(* &quot;-&quot;??_);_(@_)"/>
  </numFmts>
  <fonts count="21" x14ac:knownFonts="1">
    <font>
      <sz val="11"/>
      <color theme="1"/>
      <name val="Calibri"/>
      <family val="2"/>
      <scheme val="minor"/>
    </font>
    <font>
      <sz val="11"/>
      <color theme="1"/>
      <name val="Calibri"/>
      <family val="2"/>
      <scheme val="minor"/>
    </font>
    <font>
      <sz val="10"/>
      <name val="Arial"/>
      <family val="2"/>
    </font>
    <font>
      <sz val="9"/>
      <color theme="1"/>
      <name val="Times New Roman"/>
      <family val="1"/>
    </font>
    <font>
      <sz val="9"/>
      <name val="Times New Roman"/>
      <family val="1"/>
    </font>
    <font>
      <b/>
      <u/>
      <sz val="9"/>
      <name val="Times New Roman"/>
      <family val="1"/>
    </font>
    <font>
      <b/>
      <sz val="9"/>
      <name val="Times New Roman"/>
      <family val="1"/>
    </font>
    <font>
      <u/>
      <sz val="9"/>
      <name val="Times New Roman"/>
      <family val="1"/>
    </font>
    <font>
      <b/>
      <sz val="9"/>
      <color theme="1"/>
      <name val="Times New Roman"/>
      <family val="1"/>
    </font>
    <font>
      <b/>
      <u/>
      <sz val="12"/>
      <color theme="1"/>
      <name val="Times New Roman"/>
      <family val="1"/>
    </font>
    <font>
      <sz val="8"/>
      <name val="Calibri"/>
      <family val="2"/>
      <scheme val="minor"/>
    </font>
    <font>
      <sz val="10"/>
      <name val="Arial"/>
      <family val="2"/>
    </font>
    <font>
      <vertAlign val="superscript"/>
      <sz val="9"/>
      <name val="Times New Roman"/>
      <family val="1"/>
    </font>
    <font>
      <sz val="9"/>
      <color theme="1"/>
      <name val="Calibri"/>
      <family val="2"/>
      <scheme val="minor"/>
    </font>
    <font>
      <sz val="10"/>
      <name val="Times New Roman"/>
      <family val="1"/>
    </font>
    <font>
      <b/>
      <u/>
      <sz val="14"/>
      <name val="Times New Roman"/>
      <family val="1"/>
    </font>
    <font>
      <b/>
      <u/>
      <sz val="12"/>
      <name val="Times New Roman"/>
      <family val="1"/>
    </font>
    <font>
      <u/>
      <sz val="12"/>
      <name val="Times New Roman"/>
      <family val="1"/>
    </font>
    <font>
      <b/>
      <sz val="10"/>
      <name val="Times New Roman"/>
      <family val="1"/>
    </font>
    <font>
      <sz val="10"/>
      <color rgb="FF000000"/>
      <name val="Times New Roman"/>
      <family val="1"/>
    </font>
    <font>
      <b/>
      <sz val="10"/>
      <color rgb="FF000000"/>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hair">
        <color auto="1"/>
      </left>
      <right style="hair">
        <color auto="1"/>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right/>
      <top style="medium">
        <color auto="1"/>
      </top>
      <bottom/>
      <diagonal/>
    </border>
    <border>
      <left/>
      <right/>
      <top/>
      <bottom style="medium">
        <color auto="1"/>
      </bottom>
      <diagonal/>
    </border>
    <border>
      <left style="thin">
        <color auto="1"/>
      </left>
      <right style="hair">
        <color auto="1"/>
      </right>
      <top style="medium">
        <color auto="1"/>
      </top>
      <bottom style="medium">
        <color auto="1"/>
      </bottom>
      <diagonal/>
    </border>
    <border>
      <left style="hair">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auto="1"/>
      </left>
      <right style="thin">
        <color auto="1"/>
      </right>
      <top style="double">
        <color auto="1"/>
      </top>
      <bottom style="double">
        <color auto="1"/>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43" fontId="2" fillId="0" borderId="0" applyFont="0" applyFill="0" applyBorder="0" applyAlignment="0" applyProtection="0"/>
    <xf numFmtId="0" fontId="2" fillId="0" borderId="0"/>
    <xf numFmtId="0" fontId="11" fillId="0" borderId="0"/>
    <xf numFmtId="0" fontId="2" fillId="0" borderId="0"/>
  </cellStyleXfs>
  <cellXfs count="100">
    <xf numFmtId="0" fontId="0" fillId="0" borderId="0" xfId="0"/>
    <xf numFmtId="0" fontId="3" fillId="0" borderId="0" xfId="0" applyFont="1"/>
    <xf numFmtId="0" fontId="3" fillId="0" borderId="0" xfId="0" applyFont="1" applyAlignment="1">
      <alignment horizontal="center"/>
    </xf>
    <xf numFmtId="43" fontId="3" fillId="0" borderId="0" xfId="1" applyFont="1"/>
    <xf numFmtId="0" fontId="3" fillId="0" borderId="0" xfId="0" applyFont="1" applyAlignment="1">
      <alignment horizontal="center" vertical="center"/>
    </xf>
    <xf numFmtId="0" fontId="8" fillId="0" borderId="0" xfId="0" applyFont="1"/>
    <xf numFmtId="43" fontId="4" fillId="2" borderId="2" xfId="2" applyFont="1" applyFill="1" applyBorder="1" applyAlignment="1">
      <alignment horizontal="center"/>
    </xf>
    <xf numFmtId="43" fontId="4" fillId="3" borderId="2" xfId="1" applyFont="1" applyFill="1" applyBorder="1" applyAlignment="1">
      <alignment horizontal="center"/>
    </xf>
    <xf numFmtId="0" fontId="4" fillId="2" borderId="2" xfId="2" applyNumberFormat="1" applyFont="1" applyFill="1" applyBorder="1" applyAlignment="1">
      <alignment vertical="top" wrapText="1"/>
    </xf>
    <xf numFmtId="0" fontId="5" fillId="2" borderId="2" xfId="2" applyNumberFormat="1" applyFont="1" applyFill="1" applyBorder="1" applyAlignment="1">
      <alignment horizontal="center"/>
    </xf>
    <xf numFmtId="43" fontId="6" fillId="2" borderId="2" xfId="2" applyFont="1" applyFill="1" applyBorder="1" applyAlignment="1">
      <alignment horizontal="center"/>
    </xf>
    <xf numFmtId="43" fontId="6" fillId="3" borderId="2" xfId="1" applyFont="1" applyFill="1" applyBorder="1" applyAlignment="1">
      <alignment horizontal="center"/>
    </xf>
    <xf numFmtId="0" fontId="5" fillId="2" borderId="2" xfId="2" applyNumberFormat="1" applyFont="1" applyFill="1" applyBorder="1" applyAlignment="1">
      <alignment horizontal="left"/>
    </xf>
    <xf numFmtId="0" fontId="4" fillId="2" borderId="2" xfId="2" applyNumberFormat="1" applyFont="1" applyFill="1" applyBorder="1" applyAlignment="1">
      <alignment horizontal="justify"/>
    </xf>
    <xf numFmtId="0" fontId="4" fillId="2" borderId="2" xfId="2" applyNumberFormat="1" applyFont="1" applyFill="1" applyBorder="1" applyAlignment="1">
      <alignment horizontal="justify" vertical="top"/>
    </xf>
    <xf numFmtId="0" fontId="4" fillId="2" borderId="2" xfId="2" quotePrefix="1" applyNumberFormat="1" applyFont="1" applyFill="1" applyBorder="1" applyAlignment="1">
      <alignment horizontal="justify" vertical="top"/>
    </xf>
    <xf numFmtId="0" fontId="4" fillId="2" borderId="2" xfId="2" applyNumberFormat="1" applyFont="1" applyFill="1" applyBorder="1" applyAlignment="1">
      <alignment horizontal="left"/>
    </xf>
    <xf numFmtId="0" fontId="5" fillId="2" borderId="2" xfId="2" applyNumberFormat="1" applyFont="1" applyFill="1" applyBorder="1"/>
    <xf numFmtId="0" fontId="3" fillId="0" borderId="4" xfId="0" applyFont="1" applyBorder="1" applyAlignment="1">
      <alignment horizontal="center" vertical="center"/>
    </xf>
    <xf numFmtId="43" fontId="3" fillId="0" borderId="4" xfId="1" applyFont="1" applyBorder="1" applyAlignment="1">
      <alignment horizontal="center" vertical="center"/>
    </xf>
    <xf numFmtId="0" fontId="5" fillId="2" borderId="6" xfId="2" quotePrefix="1" applyNumberFormat="1" applyFont="1" applyFill="1" applyBorder="1" applyAlignment="1">
      <alignment horizontal="center"/>
    </xf>
    <xf numFmtId="43" fontId="6" fillId="2" borderId="6" xfId="2" applyFont="1" applyFill="1" applyBorder="1" applyAlignment="1">
      <alignment horizontal="center"/>
    </xf>
    <xf numFmtId="43" fontId="6" fillId="3" borderId="6" xfId="1" applyFont="1" applyFill="1" applyBorder="1" applyAlignment="1">
      <alignment horizontal="center"/>
    </xf>
    <xf numFmtId="0" fontId="6" fillId="2" borderId="2" xfId="2" applyNumberFormat="1" applyFont="1" applyFill="1" applyBorder="1" applyAlignment="1">
      <alignment horizontal="left"/>
    </xf>
    <xf numFmtId="0" fontId="7" fillId="2" borderId="2" xfId="2" applyNumberFormat="1" applyFont="1" applyFill="1" applyBorder="1" applyAlignment="1">
      <alignment horizontal="left"/>
    </xf>
    <xf numFmtId="0" fontId="6" fillId="2" borderId="7" xfId="2" quotePrefix="1" applyNumberFormat="1" applyFont="1" applyFill="1" applyBorder="1" applyAlignment="1">
      <alignment horizontal="left"/>
    </xf>
    <xf numFmtId="0" fontId="4" fillId="3" borderId="7" xfId="3" applyFont="1" applyFill="1" applyBorder="1" applyAlignment="1">
      <alignment horizontal="center"/>
    </xf>
    <xf numFmtId="43" fontId="4" fillId="3" borderId="7" xfId="1" applyFont="1" applyFill="1" applyBorder="1" applyAlignment="1">
      <alignment horizontal="center"/>
    </xf>
    <xf numFmtId="0" fontId="6" fillId="2" borderId="8" xfId="2" quotePrefix="1" applyNumberFormat="1" applyFont="1" applyFill="1" applyBorder="1" applyAlignment="1">
      <alignment horizontal="left"/>
    </xf>
    <xf numFmtId="0" fontId="4" fillId="4" borderId="8" xfId="3" applyFont="1" applyFill="1" applyBorder="1" applyAlignment="1">
      <alignment horizontal="center"/>
    </xf>
    <xf numFmtId="43" fontId="4" fillId="3" borderId="8" xfId="1" applyFont="1" applyFill="1" applyBorder="1" applyAlignment="1">
      <alignment horizontal="center"/>
    </xf>
    <xf numFmtId="43" fontId="3" fillId="0" borderId="2" xfId="1" applyFont="1" applyFill="1" applyBorder="1" applyAlignment="1">
      <alignment horizontal="center" vertical="center" wrapText="1"/>
    </xf>
    <xf numFmtId="43" fontId="3" fillId="0" borderId="3" xfId="1" applyFont="1" applyFill="1" applyBorder="1" applyAlignment="1">
      <alignment horizontal="center" vertical="center" wrapText="1"/>
    </xf>
    <xf numFmtId="43" fontId="3" fillId="0" borderId="2" xfId="1" applyFont="1" applyFill="1" applyBorder="1"/>
    <xf numFmtId="43" fontId="3" fillId="0" borderId="3" xfId="1" applyFont="1" applyFill="1" applyBorder="1"/>
    <xf numFmtId="43" fontId="3" fillId="0" borderId="0" xfId="1" applyFont="1" applyFill="1" applyBorder="1"/>
    <xf numFmtId="43" fontId="3" fillId="0" borderId="8" xfId="1" applyFont="1" applyFill="1" applyBorder="1" applyAlignment="1">
      <alignment horizontal="center" vertical="center" wrapText="1"/>
    </xf>
    <xf numFmtId="49" fontId="3" fillId="0" borderId="0" xfId="0" applyNumberFormat="1" applyFont="1" applyAlignment="1">
      <alignment horizontal="right"/>
    </xf>
    <xf numFmtId="49" fontId="4" fillId="2" borderId="5" xfId="2" applyNumberFormat="1" applyFont="1" applyFill="1" applyBorder="1" applyAlignment="1">
      <alignment horizontal="right" vertical="justify"/>
    </xf>
    <xf numFmtId="49" fontId="4" fillId="2" borderId="1" xfId="2" applyNumberFormat="1" applyFont="1" applyFill="1" applyBorder="1" applyAlignment="1">
      <alignment horizontal="right" vertical="justify"/>
    </xf>
    <xf numFmtId="49" fontId="4" fillId="2" borderId="1" xfId="2" quotePrefix="1" applyNumberFormat="1" applyFont="1" applyFill="1" applyBorder="1" applyAlignment="1">
      <alignment horizontal="right" vertical="justify"/>
    </xf>
    <xf numFmtId="49" fontId="3" fillId="0" borderId="9" xfId="0" applyNumberFormat="1" applyFont="1" applyBorder="1" applyAlignment="1">
      <alignment horizontal="right" vertical="center"/>
    </xf>
    <xf numFmtId="43" fontId="3" fillId="0" borderId="10" xfId="1" applyFont="1" applyBorder="1" applyAlignment="1">
      <alignment horizontal="center" vertical="center"/>
    </xf>
    <xf numFmtId="49" fontId="4" fillId="2" borderId="11" xfId="2" applyNumberFormat="1" applyFont="1" applyFill="1" applyBorder="1" applyAlignment="1">
      <alignment horizontal="right" vertical="justify"/>
    </xf>
    <xf numFmtId="43" fontId="4" fillId="3" borderId="12" xfId="1" applyFont="1" applyFill="1" applyBorder="1" applyAlignment="1">
      <alignment horizontal="center"/>
    </xf>
    <xf numFmtId="49" fontId="4" fillId="2" borderId="13" xfId="2" applyNumberFormat="1" applyFont="1" applyFill="1" applyBorder="1" applyAlignment="1">
      <alignment horizontal="right" vertical="justify"/>
    </xf>
    <xf numFmtId="43" fontId="8" fillId="0" borderId="14" xfId="1" applyFont="1" applyFill="1" applyBorder="1" applyAlignment="1">
      <alignment horizontal="center" vertical="center" wrapText="1"/>
    </xf>
    <xf numFmtId="43" fontId="4" fillId="3" borderId="3" xfId="1" applyFont="1" applyFill="1" applyBorder="1" applyAlignment="1">
      <alignment horizontal="center"/>
    </xf>
    <xf numFmtId="0" fontId="4" fillId="0" borderId="2" xfId="3" applyFont="1" applyBorder="1" applyAlignment="1">
      <alignment horizontal="center"/>
    </xf>
    <xf numFmtId="0" fontId="13" fillId="0" borderId="2" xfId="0" applyFont="1" applyBorder="1" applyAlignment="1">
      <alignment horizontal="left" vertical="top" wrapText="1"/>
    </xf>
    <xf numFmtId="0" fontId="3" fillId="0" borderId="2" xfId="0" applyFont="1" applyBorder="1" applyAlignment="1">
      <alignment wrapText="1"/>
    </xf>
    <xf numFmtId="0" fontId="3" fillId="0" borderId="2" xfId="0" applyFont="1" applyBorder="1" applyAlignment="1">
      <alignment horizontal="center"/>
    </xf>
    <xf numFmtId="43" fontId="3" fillId="0" borderId="2" xfId="1" applyFont="1" applyBorder="1"/>
    <xf numFmtId="0" fontId="14" fillId="0" borderId="0" xfId="3" applyFont="1"/>
    <xf numFmtId="0" fontId="14" fillId="0" borderId="0" xfId="3" applyFont="1" applyAlignment="1">
      <alignment horizontal="right"/>
    </xf>
    <xf numFmtId="0" fontId="16" fillId="0" borderId="0" xfId="3" applyFont="1" applyAlignment="1">
      <alignment horizontal="center"/>
    </xf>
    <xf numFmtId="0" fontId="18" fillId="0" borderId="15" xfId="3" applyFont="1" applyBorder="1" applyAlignment="1">
      <alignment horizontal="center" vertical="center"/>
    </xf>
    <xf numFmtId="43" fontId="14" fillId="0" borderId="16" xfId="3" applyNumberFormat="1" applyFont="1" applyBorder="1" applyAlignment="1">
      <alignment vertical="center"/>
    </xf>
    <xf numFmtId="0" fontId="14" fillId="0" borderId="17" xfId="3" applyFont="1" applyBorder="1" applyAlignment="1">
      <alignment horizontal="center" vertical="center"/>
    </xf>
    <xf numFmtId="43" fontId="14" fillId="0" borderId="17" xfId="3" applyNumberFormat="1" applyFont="1" applyBorder="1" applyAlignment="1">
      <alignment vertical="center"/>
    </xf>
    <xf numFmtId="43" fontId="8" fillId="0" borderId="18" xfId="1" applyFont="1" applyFill="1" applyBorder="1"/>
    <xf numFmtId="49" fontId="4" fillId="2" borderId="19" xfId="2" applyNumberFormat="1" applyFont="1" applyFill="1" applyBorder="1" applyAlignment="1">
      <alignment horizontal="right" vertical="justify"/>
    </xf>
    <xf numFmtId="0" fontId="4" fillId="2" borderId="0" xfId="2" applyNumberFormat="1" applyFont="1" applyFill="1" applyBorder="1" applyAlignment="1">
      <alignment horizontal="justify"/>
    </xf>
    <xf numFmtId="43" fontId="8" fillId="0" borderId="20" xfId="1" applyFont="1" applyFill="1" applyBorder="1"/>
    <xf numFmtId="43" fontId="6" fillId="3" borderId="12" xfId="1" applyFont="1" applyFill="1" applyBorder="1" applyAlignment="1">
      <alignment horizontal="center"/>
    </xf>
    <xf numFmtId="43" fontId="14" fillId="0" borderId="17" xfId="3" applyNumberFormat="1" applyFont="1" applyBorder="1" applyAlignment="1">
      <alignment horizontal="left" vertical="center"/>
    </xf>
    <xf numFmtId="43" fontId="8" fillId="0" borderId="3" xfId="1" applyFont="1" applyFill="1" applyBorder="1"/>
    <xf numFmtId="43" fontId="20" fillId="0" borderId="15" xfId="1" applyFont="1" applyBorder="1" applyAlignment="1">
      <alignment horizontal="center" vertical="center" wrapText="1"/>
    </xf>
    <xf numFmtId="0" fontId="14" fillId="0" borderId="17" xfId="3" applyFont="1" applyBorder="1" applyAlignment="1">
      <alignment horizontal="left" vertical="center"/>
    </xf>
    <xf numFmtId="0" fontId="14" fillId="0" borderId="20" xfId="3" applyFont="1" applyBorder="1" applyAlignment="1">
      <alignment horizontal="left" vertical="center"/>
    </xf>
    <xf numFmtId="0" fontId="14" fillId="0" borderId="25" xfId="3" applyFont="1" applyBorder="1" applyAlignment="1">
      <alignment horizontal="center" vertical="center"/>
    </xf>
    <xf numFmtId="43" fontId="4" fillId="2" borderId="2" xfId="2" applyFont="1" applyFill="1" applyBorder="1" applyAlignment="1">
      <alignment horizontal="center" vertical="center"/>
    </xf>
    <xf numFmtId="43" fontId="4" fillId="3" borderId="2" xfId="1" applyFont="1" applyFill="1" applyBorder="1" applyAlignment="1">
      <alignment horizontal="center" vertical="center"/>
    </xf>
    <xf numFmtId="43" fontId="3" fillId="0" borderId="2" xfId="1" applyFont="1" applyFill="1" applyBorder="1" applyAlignment="1">
      <alignment vertical="center"/>
    </xf>
    <xf numFmtId="43" fontId="3" fillId="0" borderId="3" xfId="1" applyFont="1" applyFill="1" applyBorder="1" applyAlignment="1">
      <alignment vertical="center"/>
    </xf>
    <xf numFmtId="43" fontId="3" fillId="0" borderId="4" xfId="1" applyFont="1" applyBorder="1" applyAlignment="1">
      <alignment horizontal="right" vertical="center"/>
    </xf>
    <xf numFmtId="164" fontId="4" fillId="0" borderId="2" xfId="1" applyNumberFormat="1" applyFont="1" applyFill="1" applyBorder="1" applyAlignment="1">
      <alignment horizontal="right"/>
    </xf>
    <xf numFmtId="43" fontId="4" fillId="3" borderId="7" xfId="1" applyFont="1" applyFill="1" applyBorder="1" applyAlignment="1">
      <alignment horizontal="right"/>
    </xf>
    <xf numFmtId="164" fontId="4" fillId="0" borderId="8" xfId="1" applyNumberFormat="1" applyFont="1" applyFill="1" applyBorder="1" applyAlignment="1">
      <alignment horizontal="right"/>
    </xf>
    <xf numFmtId="164" fontId="3" fillId="0" borderId="2" xfId="1" applyNumberFormat="1" applyFont="1" applyFill="1" applyBorder="1" applyAlignment="1">
      <alignment horizontal="right"/>
    </xf>
    <xf numFmtId="164" fontId="4" fillId="0" borderId="2" xfId="1" applyNumberFormat="1" applyFont="1" applyFill="1" applyBorder="1" applyAlignment="1">
      <alignment horizontal="right" vertical="center"/>
    </xf>
    <xf numFmtId="43" fontId="4" fillId="2" borderId="2" xfId="2" applyFont="1" applyFill="1" applyBorder="1" applyAlignment="1">
      <alignment horizontal="right"/>
    </xf>
    <xf numFmtId="43" fontId="3" fillId="0" borderId="2" xfId="1" applyFont="1" applyFill="1" applyBorder="1" applyAlignment="1">
      <alignment horizontal="right"/>
    </xf>
    <xf numFmtId="43" fontId="4" fillId="3" borderId="2" xfId="1" applyFont="1" applyFill="1" applyBorder="1" applyAlignment="1">
      <alignment horizontal="right"/>
    </xf>
    <xf numFmtId="164" fontId="3" fillId="0" borderId="0" xfId="1" applyNumberFormat="1" applyFont="1" applyFill="1" applyBorder="1" applyAlignment="1">
      <alignment horizontal="right"/>
    </xf>
    <xf numFmtId="49" fontId="9" fillId="0" borderId="0" xfId="0" applyNumberFormat="1" applyFont="1" applyAlignment="1">
      <alignment horizontal="center" vertical="top" wrapText="1"/>
    </xf>
    <xf numFmtId="164" fontId="3" fillId="0" borderId="0" xfId="1" applyNumberFormat="1" applyFont="1" applyFill="1" applyBorder="1" applyAlignment="1">
      <alignment horizontal="center"/>
    </xf>
    <xf numFmtId="0" fontId="15" fillId="0" borderId="0" xfId="3" applyFont="1" applyAlignment="1">
      <alignment horizontal="center"/>
    </xf>
    <xf numFmtId="0" fontId="17" fillId="0" borderId="0" xfId="3" applyFont="1" applyAlignment="1">
      <alignment horizontal="center"/>
    </xf>
    <xf numFmtId="0" fontId="18" fillId="0" borderId="23" xfId="3" applyFont="1" applyBorder="1" applyAlignment="1">
      <alignment horizontal="center" vertical="center"/>
    </xf>
    <xf numFmtId="0" fontId="18" fillId="0" borderId="15" xfId="3" applyFont="1" applyBorder="1" applyAlignment="1">
      <alignment horizontal="center" vertical="center"/>
    </xf>
    <xf numFmtId="0" fontId="14" fillId="0" borderId="24" xfId="3" applyFont="1" applyBorder="1" applyAlignment="1">
      <alignment horizontal="left" vertical="center"/>
    </xf>
    <xf numFmtId="0" fontId="14" fillId="0" borderId="16" xfId="3" applyFont="1" applyBorder="1" applyAlignment="1">
      <alignment horizontal="left" vertical="center"/>
    </xf>
    <xf numFmtId="0" fontId="19" fillId="0" borderId="15"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4" fillId="0" borderId="20" xfId="3" applyFont="1" applyBorder="1" applyAlignment="1">
      <alignment horizontal="left" vertical="center"/>
    </xf>
    <xf numFmtId="0" fontId="14" fillId="0" borderId="17" xfId="3" applyFont="1" applyBorder="1" applyAlignment="1">
      <alignment horizontal="left" vertical="center"/>
    </xf>
    <xf numFmtId="0" fontId="14" fillId="0" borderId="0" xfId="3" applyFont="1" applyAlignment="1">
      <alignment horizontal="left" vertical="center"/>
    </xf>
  </cellXfs>
  <cellStyles count="6">
    <cellStyle name="Comma" xfId="1" builtinId="3"/>
    <cellStyle name="Comma 2" xfId="2" xr:uid="{00000000-0005-0000-0000-000001000000}"/>
    <cellStyle name="Normal" xfId="0" builtinId="0"/>
    <cellStyle name="Normal 2" xfId="3" xr:uid="{00000000-0005-0000-0000-000003000000}"/>
    <cellStyle name="Normal 3" xfId="4" xr:uid="{D2B3FA26-4F25-4403-977C-BA829E53F966}"/>
    <cellStyle name="Normal 3 2" xfId="5" xr:uid="{E71B82EE-B008-4A0F-9DE5-095D68AE665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Other%20computers\My%20Computer\Design%20Works\BoQ\BoQ%202022\Epoch\Domino%20Guest%20house\Domino%20Guest%20house%206str,%20BoM.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SMShare-Projects/Shared%20Documents/General/FSM%20PROJECTS%20FILES/26-%20FSM%20Building%20floor%20layouts/4TH%20FLOOR%20A%20BLOCK/BOQ/4TH%20FLOOR%20A%20BLOCK.xlsx" TargetMode="External"/><Relationship Id="rId2" Type="http://schemas.openxmlformats.org/officeDocument/2006/relationships/externalLinkPath" Target="https://fuelmaldives.sharepoint.com/sites/FSMShare-Projects/Shared%20Documents/General/FSM%20PROJECTS%20FILES/26-%20FSM%20Building%20floor%20layouts/4TH%20FLOOR%20A%20BLOCK/BOQ/4TH%20FLOOR%20A%20BLOCK.xlsx" TargetMode="External"/><Relationship Id="rId1" Type="http://schemas.openxmlformats.org/officeDocument/2006/relationships/externalLinkPath" Target="/sites/FSMShare-Projects/Shared%20Documents/General/FSM%20PROJECTS%20FILES/26-%20FSM%20Building%20floor%20layouts/4TH%20FLOOR%20A%20BLOCK/BOQ/4TH%20FLOOR%20A%20BLO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
      <sheetName val="RATES BOQ"/>
      <sheetName val="cover (2)"/>
      <sheetName val="Qratios"/>
      <sheetName val="fac+tables"/>
      <sheetName val="Sheet1"/>
      <sheetName val="Rate"/>
      <sheetName val="DW"/>
      <sheetName val="S.Detail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in summary "/>
      <sheetName val="BoQ of Building"/>
    </sheetNames>
    <sheetDataSet>
      <sheetData sheetId="0"/>
      <sheetData sheetId="1">
        <row r="47">
          <cell r="B47" t="str">
            <v>Partition Works</v>
          </cell>
        </row>
        <row r="50">
          <cell r="B50" t="str">
            <v>Paint and Putty Works</v>
          </cell>
        </row>
        <row r="53">
          <cell r="B53" t="str">
            <v>Flooring Works</v>
          </cell>
        </row>
        <row r="58">
          <cell r="B58" t="str">
            <v>Door , Partition Installation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61178-7AC9-4007-8940-114792C96A8B}">
  <sheetPr>
    <tabColor rgb="FFFF0000"/>
  </sheetPr>
  <dimension ref="A1:D19"/>
  <sheetViews>
    <sheetView showGridLines="0" topLeftCell="A2" zoomScale="145" zoomScaleNormal="145" zoomScalePageLayoutView="115" workbookViewId="0">
      <selection activeCell="C23" sqref="C23"/>
    </sheetView>
  </sheetViews>
  <sheetFormatPr defaultColWidth="9.28515625" defaultRowHeight="12.75" x14ac:dyDescent="0.2"/>
  <cols>
    <col min="1" max="1" width="9.28515625" style="53"/>
    <col min="2" max="2" width="8" style="53" customWidth="1"/>
    <col min="3" max="3" width="47" style="53" customWidth="1"/>
    <col min="4" max="4" width="23.7109375" style="53" customWidth="1"/>
    <col min="5" max="5" width="19" style="53" customWidth="1"/>
    <col min="6" max="6" width="13.7109375" style="53" customWidth="1"/>
    <col min="7" max="7" width="16.7109375" style="53" customWidth="1"/>
    <col min="8" max="16384" width="9.28515625" style="53"/>
  </cols>
  <sheetData>
    <row r="1" spans="1:4" ht="11.25" customHeight="1" x14ac:dyDescent="0.2">
      <c r="D1" s="54"/>
    </row>
    <row r="2" spans="1:4" ht="18.75" x14ac:dyDescent="0.3">
      <c r="A2" s="87" t="s">
        <v>74</v>
      </c>
      <c r="B2" s="87"/>
      <c r="C2" s="87"/>
      <c r="D2" s="87"/>
    </row>
    <row r="3" spans="1:4" ht="18.75" x14ac:dyDescent="0.3">
      <c r="A3" s="87"/>
      <c r="B3" s="87"/>
      <c r="C3" s="87"/>
      <c r="D3" s="87"/>
    </row>
    <row r="4" spans="1:4" ht="15.75" x14ac:dyDescent="0.25">
      <c r="A4" s="55"/>
      <c r="B4" s="55"/>
      <c r="C4" s="55"/>
      <c r="D4" s="55"/>
    </row>
    <row r="5" spans="1:4" ht="15.75" x14ac:dyDescent="0.25">
      <c r="A5" s="88" t="s">
        <v>51</v>
      </c>
      <c r="B5" s="88"/>
      <c r="C5" s="88"/>
      <c r="D5" s="88"/>
    </row>
    <row r="8" spans="1:4" x14ac:dyDescent="0.2">
      <c r="A8" s="56" t="s">
        <v>52</v>
      </c>
      <c r="B8" s="89" t="s">
        <v>53</v>
      </c>
      <c r="C8" s="90"/>
      <c r="D8" s="56" t="s">
        <v>54</v>
      </c>
    </row>
    <row r="9" spans="1:4" x14ac:dyDescent="0.2">
      <c r="A9" s="58">
        <v>1</v>
      </c>
      <c r="B9" s="91" t="str">
        <f>'[2]BoQ of Building'!B47</f>
        <v>Partition Works</v>
      </c>
      <c r="C9" s="92"/>
      <c r="D9" s="57">
        <f>'BoQ of Building'!G48</f>
        <v>0</v>
      </c>
    </row>
    <row r="10" spans="1:4" x14ac:dyDescent="0.2">
      <c r="A10" s="58">
        <v>2</v>
      </c>
      <c r="B10" s="97" t="str">
        <f>'[2]BoQ of Building'!B50</f>
        <v>Paint and Putty Works</v>
      </c>
      <c r="C10" s="98"/>
      <c r="D10" s="59">
        <f>'BoQ of Building'!G51</f>
        <v>0</v>
      </c>
    </row>
    <row r="11" spans="1:4" x14ac:dyDescent="0.2">
      <c r="A11" s="58">
        <v>3</v>
      </c>
      <c r="B11" s="97" t="str">
        <f>'[2]BoQ of Building'!B53</f>
        <v>Flooring Works</v>
      </c>
      <c r="C11" s="98"/>
      <c r="D11" s="59">
        <f>'BoQ of Building'!G55</f>
        <v>0</v>
      </c>
    </row>
    <row r="12" spans="1:4" x14ac:dyDescent="0.2">
      <c r="A12" s="58">
        <v>4</v>
      </c>
      <c r="B12" s="97" t="str">
        <f>'[2]BoQ of Building'!B58</f>
        <v>Door , Partition Installation</v>
      </c>
      <c r="C12" s="98"/>
      <c r="D12" s="59">
        <f>'BoQ of Building'!G63</f>
        <v>0</v>
      </c>
    </row>
    <row r="13" spans="1:4" x14ac:dyDescent="0.2">
      <c r="A13" s="58">
        <v>5</v>
      </c>
      <c r="B13" s="69" t="str">
        <f>'BoQ of Building'!B64</f>
        <v>Electric and Network</v>
      </c>
      <c r="C13" s="68"/>
      <c r="D13" s="59">
        <f>'BoQ of Building'!G68</f>
        <v>0</v>
      </c>
    </row>
    <row r="14" spans="1:4" x14ac:dyDescent="0.2">
      <c r="A14" s="58">
        <v>6</v>
      </c>
      <c r="B14" s="97" t="str">
        <f>'BoQ of Building'!B69</f>
        <v>Cleaning Works</v>
      </c>
      <c r="C14" s="98"/>
      <c r="D14" s="65">
        <f>'BoQ of Building'!G71</f>
        <v>0</v>
      </c>
    </row>
    <row r="15" spans="1:4" x14ac:dyDescent="0.2">
      <c r="A15" s="58">
        <v>7</v>
      </c>
      <c r="B15" s="99" t="str">
        <f>'BoQ of Building'!B72</f>
        <v>Other Repair Works</v>
      </c>
      <c r="C15" s="97"/>
      <c r="D15" s="65">
        <f>'BoQ of Building'!G74</f>
        <v>0</v>
      </c>
    </row>
    <row r="16" spans="1:4" ht="13.15" customHeight="1" x14ac:dyDescent="0.2">
      <c r="A16" s="70"/>
      <c r="B16" s="97"/>
      <c r="C16" s="98"/>
      <c r="D16" s="59"/>
    </row>
    <row r="17" spans="1:4" x14ac:dyDescent="0.2">
      <c r="A17" s="94" t="s">
        <v>66</v>
      </c>
      <c r="B17" s="95"/>
      <c r="C17" s="96"/>
      <c r="D17" s="67">
        <f>SUM(D9:D16)</f>
        <v>0</v>
      </c>
    </row>
    <row r="18" spans="1:4" ht="13.15" customHeight="1" x14ac:dyDescent="0.2">
      <c r="A18" s="93" t="s">
        <v>61</v>
      </c>
      <c r="B18" s="93"/>
      <c r="C18" s="93"/>
      <c r="D18" s="67">
        <f>D17*0.08</f>
        <v>0</v>
      </c>
    </row>
    <row r="19" spans="1:4" x14ac:dyDescent="0.2">
      <c r="A19" s="93" t="s">
        <v>62</v>
      </c>
      <c r="B19" s="93"/>
      <c r="C19" s="93"/>
      <c r="D19" s="67">
        <f>D18+D17</f>
        <v>0</v>
      </c>
    </row>
  </sheetData>
  <mergeCells count="14">
    <mergeCell ref="A19:C19"/>
    <mergeCell ref="A17:C17"/>
    <mergeCell ref="A18:C18"/>
    <mergeCell ref="B16:C16"/>
    <mergeCell ref="B10:C10"/>
    <mergeCell ref="B11:C11"/>
    <mergeCell ref="B12:C12"/>
    <mergeCell ref="B14:C14"/>
    <mergeCell ref="B15:C15"/>
    <mergeCell ref="A2:D2"/>
    <mergeCell ref="A3:D3"/>
    <mergeCell ref="A5:D5"/>
    <mergeCell ref="B8:C8"/>
    <mergeCell ref="B9:C9"/>
  </mergeCells>
  <pageMargins left="1.135" right="0.75" top="0.75" bottom="0.75" header="0.5" footer="0.5"/>
  <pageSetup scale="90" orientation="portrait" horizontalDpi="4294967293" r:id="rId1"/>
  <headerFooter alignWithMargins="0">
    <oddFooter>&amp;L&amp;"Arial,Italic"&amp;8FUEL SUPPLIES MALDIVES PRIVATE LIMITED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G78"/>
  <sheetViews>
    <sheetView showGridLines="0" tabSelected="1" view="pageBreakPreview" topLeftCell="A61" zoomScale="166" zoomScaleNormal="100" zoomScaleSheetLayoutView="166" workbookViewId="0">
      <selection activeCell="I50" sqref="I50"/>
    </sheetView>
  </sheetViews>
  <sheetFormatPr defaultColWidth="9.28515625" defaultRowHeight="12" x14ac:dyDescent="0.2"/>
  <cols>
    <col min="1" max="1" width="6.28515625" style="37" customWidth="1"/>
    <col min="2" max="2" width="37.28515625" style="1" customWidth="1"/>
    <col min="3" max="3" width="4.7109375" style="2" customWidth="1"/>
    <col min="4" max="4" width="9.42578125" style="3" customWidth="1"/>
    <col min="5" max="5" width="11.42578125" style="84" customWidth="1"/>
    <col min="6" max="6" width="11.5703125" style="35" customWidth="1"/>
    <col min="7" max="7" width="12.42578125" style="35" customWidth="1"/>
    <col min="8" max="16384" width="9.28515625" style="1"/>
  </cols>
  <sheetData>
    <row r="1" spans="1:7" s="5" customFormat="1" ht="27.75" customHeight="1" x14ac:dyDescent="0.2">
      <c r="A1" s="85" t="s">
        <v>73</v>
      </c>
      <c r="B1" s="85"/>
      <c r="C1" s="85"/>
      <c r="D1" s="85"/>
      <c r="E1" s="85"/>
      <c r="F1" s="85"/>
      <c r="G1" s="85"/>
    </row>
    <row r="2" spans="1:7" ht="12.75" thickBot="1" x14ac:dyDescent="0.25">
      <c r="E2" s="86"/>
      <c r="F2" s="86"/>
      <c r="G2" s="86"/>
    </row>
    <row r="3" spans="1:7" s="4" customFormat="1" ht="12.75" thickBot="1" x14ac:dyDescent="0.3">
      <c r="A3" s="41" t="s">
        <v>0</v>
      </c>
      <c r="B3" s="18" t="s">
        <v>1</v>
      </c>
      <c r="C3" s="18" t="s">
        <v>2</v>
      </c>
      <c r="D3" s="19" t="s">
        <v>3</v>
      </c>
      <c r="E3" s="75" t="s">
        <v>4</v>
      </c>
      <c r="F3" s="19" t="s">
        <v>5</v>
      </c>
      <c r="G3" s="42" t="s">
        <v>6</v>
      </c>
    </row>
    <row r="4" spans="1:7" s="4" customFormat="1" x14ac:dyDescent="0.2">
      <c r="A4" s="38"/>
      <c r="B4" s="20"/>
      <c r="C4" s="21"/>
      <c r="D4" s="22"/>
      <c r="E4" s="76"/>
      <c r="F4" s="31"/>
      <c r="G4" s="32"/>
    </row>
    <row r="5" spans="1:7" s="4" customFormat="1" x14ac:dyDescent="0.2">
      <c r="A5" s="39"/>
      <c r="B5" s="9" t="s">
        <v>7</v>
      </c>
      <c r="C5" s="10"/>
      <c r="D5" s="11"/>
      <c r="E5" s="76"/>
      <c r="F5" s="31"/>
      <c r="G5" s="32"/>
    </row>
    <row r="6" spans="1:7" s="4" customFormat="1" x14ac:dyDescent="0.2">
      <c r="A6" s="39"/>
      <c r="B6" s="23"/>
      <c r="C6" s="10"/>
      <c r="D6" s="11"/>
      <c r="E6" s="76"/>
      <c r="F6" s="31"/>
      <c r="G6" s="32"/>
    </row>
    <row r="7" spans="1:7" s="4" customFormat="1" x14ac:dyDescent="0.2">
      <c r="A7" s="39" t="s">
        <v>8</v>
      </c>
      <c r="B7" s="12" t="s">
        <v>9</v>
      </c>
      <c r="C7" s="10"/>
      <c r="D7" s="11"/>
      <c r="E7" s="76"/>
      <c r="F7" s="31"/>
      <c r="G7" s="32"/>
    </row>
    <row r="8" spans="1:7" s="4" customFormat="1" ht="36" x14ac:dyDescent="0.2">
      <c r="A8" s="40"/>
      <c r="B8" s="13" t="s">
        <v>10</v>
      </c>
      <c r="C8" s="10"/>
      <c r="D8" s="11"/>
      <c r="E8" s="76"/>
      <c r="F8" s="31"/>
      <c r="G8" s="32"/>
    </row>
    <row r="9" spans="1:7" s="4" customFormat="1" ht="24" x14ac:dyDescent="0.2">
      <c r="A9" s="39"/>
      <c r="B9" s="13" t="s">
        <v>11</v>
      </c>
      <c r="C9" s="10"/>
      <c r="D9" s="11"/>
      <c r="E9" s="76"/>
      <c r="F9" s="31"/>
      <c r="G9" s="32"/>
    </row>
    <row r="10" spans="1:7" s="4" customFormat="1" ht="120" x14ac:dyDescent="0.2">
      <c r="A10" s="39"/>
      <c r="B10" s="13" t="s">
        <v>12</v>
      </c>
      <c r="C10" s="10"/>
      <c r="D10" s="11"/>
      <c r="E10" s="76"/>
      <c r="F10" s="31"/>
      <c r="G10" s="32"/>
    </row>
    <row r="11" spans="1:7" s="4" customFormat="1" ht="156" x14ac:dyDescent="0.2">
      <c r="A11" s="39"/>
      <c r="B11" s="13" t="s">
        <v>13</v>
      </c>
      <c r="C11" s="10"/>
      <c r="D11" s="11"/>
      <c r="E11" s="76"/>
      <c r="F11" s="31"/>
      <c r="G11" s="32"/>
    </row>
    <row r="12" spans="1:7" s="4" customFormat="1" ht="48.75" thickBot="1" x14ac:dyDescent="0.25">
      <c r="A12" s="39"/>
      <c r="B12" s="13" t="s">
        <v>14</v>
      </c>
      <c r="C12" s="10"/>
      <c r="D12" s="11"/>
      <c r="E12" s="76"/>
      <c r="F12" s="31"/>
      <c r="G12" s="32"/>
    </row>
    <row r="13" spans="1:7" s="4" customFormat="1" x14ac:dyDescent="0.2">
      <c r="A13" s="39"/>
      <c r="B13" s="16"/>
      <c r="C13" s="10"/>
      <c r="D13" s="11"/>
      <c r="E13" s="76"/>
      <c r="F13" s="31"/>
      <c r="G13" s="32"/>
    </row>
    <row r="14" spans="1:7" s="4" customFormat="1" x14ac:dyDescent="0.2">
      <c r="A14" s="39"/>
      <c r="B14" s="12" t="s">
        <v>15</v>
      </c>
      <c r="C14" s="10"/>
      <c r="D14" s="11"/>
      <c r="E14" s="76"/>
      <c r="F14" s="31"/>
      <c r="G14" s="32"/>
    </row>
    <row r="15" spans="1:7" s="4" customFormat="1" ht="168" x14ac:dyDescent="0.2">
      <c r="A15" s="39"/>
      <c r="B15" s="14" t="s">
        <v>16</v>
      </c>
      <c r="C15" s="10"/>
      <c r="D15" s="11"/>
      <c r="E15" s="76"/>
      <c r="F15" s="31"/>
      <c r="G15" s="32"/>
    </row>
    <row r="16" spans="1:7" s="4" customFormat="1" x14ac:dyDescent="0.2">
      <c r="A16" s="39"/>
      <c r="B16" s="14"/>
      <c r="C16" s="10"/>
      <c r="D16" s="11"/>
      <c r="E16" s="76"/>
      <c r="F16" s="31"/>
      <c r="G16" s="32"/>
    </row>
    <row r="17" spans="1:7" s="4" customFormat="1" x14ac:dyDescent="0.2">
      <c r="A17" s="39"/>
      <c r="B17" s="14"/>
      <c r="C17" s="10"/>
      <c r="D17" s="11"/>
      <c r="E17" s="76"/>
      <c r="F17" s="31"/>
      <c r="G17" s="32"/>
    </row>
    <row r="18" spans="1:7" s="4" customFormat="1" x14ac:dyDescent="0.2">
      <c r="A18" s="39"/>
      <c r="B18" s="16"/>
      <c r="C18" s="10"/>
      <c r="D18" s="11"/>
      <c r="E18" s="76"/>
      <c r="F18" s="31"/>
      <c r="G18" s="32"/>
    </row>
    <row r="19" spans="1:7" s="4" customFormat="1" x14ac:dyDescent="0.2">
      <c r="A19" s="39"/>
      <c r="B19" s="12" t="s">
        <v>17</v>
      </c>
      <c r="C19" s="10"/>
      <c r="D19" s="11"/>
      <c r="E19" s="76"/>
      <c r="F19" s="31"/>
      <c r="G19" s="32"/>
    </row>
    <row r="20" spans="1:7" s="4" customFormat="1" ht="108" x14ac:dyDescent="0.2">
      <c r="A20" s="39"/>
      <c r="B20" s="14" t="s">
        <v>18</v>
      </c>
      <c r="C20" s="10"/>
      <c r="D20" s="11"/>
      <c r="E20" s="76"/>
      <c r="F20" s="31"/>
      <c r="G20" s="32"/>
    </row>
    <row r="21" spans="1:7" s="4" customFormat="1" x14ac:dyDescent="0.2">
      <c r="A21" s="39"/>
      <c r="B21" s="12" t="s">
        <v>19</v>
      </c>
      <c r="C21" s="10"/>
      <c r="D21" s="11"/>
      <c r="E21" s="76"/>
      <c r="F21" s="31"/>
      <c r="G21" s="32"/>
    </row>
    <row r="22" spans="1:7" s="4" customFormat="1" ht="156" x14ac:dyDescent="0.2">
      <c r="A22" s="39"/>
      <c r="B22" s="14" t="s">
        <v>20</v>
      </c>
      <c r="C22" s="10"/>
      <c r="D22" s="11"/>
      <c r="E22" s="76"/>
      <c r="F22" s="31"/>
      <c r="G22" s="32"/>
    </row>
    <row r="23" spans="1:7" s="4" customFormat="1" ht="132" x14ac:dyDescent="0.2">
      <c r="A23" s="39"/>
      <c r="B23" s="14" t="s">
        <v>21</v>
      </c>
      <c r="C23" s="10"/>
      <c r="D23" s="11"/>
      <c r="E23" s="76"/>
      <c r="F23" s="31"/>
      <c r="G23" s="32"/>
    </row>
    <row r="24" spans="1:7" s="4" customFormat="1" ht="60" x14ac:dyDescent="0.2">
      <c r="A24" s="39"/>
      <c r="B24" s="14" t="s">
        <v>22</v>
      </c>
      <c r="C24" s="10"/>
      <c r="D24" s="11"/>
      <c r="E24" s="76"/>
      <c r="F24" s="31"/>
      <c r="G24" s="32"/>
    </row>
    <row r="25" spans="1:7" s="4" customFormat="1" ht="120" x14ac:dyDescent="0.2">
      <c r="A25" s="39"/>
      <c r="B25" s="14" t="s">
        <v>23</v>
      </c>
      <c r="C25" s="10"/>
      <c r="D25" s="11"/>
      <c r="E25" s="76"/>
      <c r="F25" s="31"/>
      <c r="G25" s="32"/>
    </row>
    <row r="26" spans="1:7" s="4" customFormat="1" ht="60" x14ac:dyDescent="0.2">
      <c r="A26" s="39"/>
      <c r="B26" s="14" t="s">
        <v>24</v>
      </c>
      <c r="C26" s="10"/>
      <c r="D26" s="11"/>
      <c r="E26" s="76"/>
      <c r="F26" s="31"/>
      <c r="G26" s="32"/>
    </row>
    <row r="27" spans="1:7" s="4" customFormat="1" ht="12.75" thickBot="1" x14ac:dyDescent="0.25">
      <c r="A27" s="40"/>
      <c r="B27" s="8"/>
      <c r="C27" s="6"/>
      <c r="D27" s="7"/>
      <c r="E27" s="76"/>
      <c r="F27" s="31"/>
      <c r="G27" s="32"/>
    </row>
    <row r="28" spans="1:7" s="4" customFormat="1" x14ac:dyDescent="0.2">
      <c r="A28" s="43"/>
      <c r="B28" s="25" t="s">
        <v>7</v>
      </c>
      <c r="C28" s="26"/>
      <c r="D28" s="27"/>
      <c r="E28" s="77"/>
      <c r="F28" s="27"/>
      <c r="G28" s="44"/>
    </row>
    <row r="29" spans="1:7" s="4" customFormat="1" ht="12.75" thickBot="1" x14ac:dyDescent="0.25">
      <c r="A29" s="45"/>
      <c r="B29" s="28"/>
      <c r="C29" s="29"/>
      <c r="D29" s="30"/>
      <c r="E29" s="78"/>
      <c r="F29" s="36"/>
      <c r="G29" s="46"/>
    </row>
    <row r="30" spans="1:7" s="4" customFormat="1" x14ac:dyDescent="0.2">
      <c r="A30" s="38"/>
      <c r="B30" s="20" t="s">
        <v>25</v>
      </c>
      <c r="C30" s="21"/>
      <c r="D30" s="22"/>
      <c r="E30" s="76"/>
      <c r="F30" s="31"/>
      <c r="G30" s="32"/>
    </row>
    <row r="31" spans="1:7" s="4" customFormat="1" x14ac:dyDescent="0.2">
      <c r="A31" s="39"/>
      <c r="B31" s="23"/>
      <c r="C31" s="10"/>
      <c r="D31" s="11"/>
      <c r="E31" s="76"/>
      <c r="F31" s="31"/>
      <c r="G31" s="32"/>
    </row>
    <row r="32" spans="1:7" s="4" customFormat="1" x14ac:dyDescent="0.2">
      <c r="A32" s="39" t="s">
        <v>26</v>
      </c>
      <c r="B32" s="12" t="s">
        <v>27</v>
      </c>
      <c r="C32" s="10"/>
      <c r="D32" s="11"/>
      <c r="E32" s="76"/>
      <c r="F32" s="31"/>
      <c r="G32" s="32"/>
    </row>
    <row r="33" spans="1:7" s="4" customFormat="1" x14ac:dyDescent="0.2">
      <c r="A33" s="40" t="s">
        <v>28</v>
      </c>
      <c r="B33" s="24" t="s">
        <v>29</v>
      </c>
      <c r="C33" s="10"/>
      <c r="D33" s="11"/>
      <c r="E33" s="76"/>
      <c r="F33" s="31"/>
      <c r="G33" s="32"/>
    </row>
    <row r="34" spans="1:7" s="4" customFormat="1" x14ac:dyDescent="0.2">
      <c r="A34" s="39"/>
      <c r="B34" s="16" t="s">
        <v>30</v>
      </c>
      <c r="C34" s="10"/>
      <c r="D34" s="11"/>
      <c r="E34" s="76"/>
      <c r="F34" s="31"/>
      <c r="G34" s="32"/>
    </row>
    <row r="35" spans="1:7" s="4" customFormat="1" x14ac:dyDescent="0.2">
      <c r="A35" s="39"/>
      <c r="B35" s="16" t="s">
        <v>31</v>
      </c>
      <c r="C35" s="10"/>
      <c r="D35" s="11"/>
      <c r="E35" s="76"/>
      <c r="F35" s="31"/>
      <c r="G35" s="32"/>
    </row>
    <row r="36" spans="1:7" s="4" customFormat="1" x14ac:dyDescent="0.2">
      <c r="A36" s="39"/>
      <c r="B36" s="16" t="s">
        <v>32</v>
      </c>
      <c r="C36" s="10"/>
      <c r="D36" s="11"/>
      <c r="E36" s="76"/>
      <c r="F36" s="31"/>
      <c r="G36" s="32"/>
    </row>
    <row r="37" spans="1:7" s="4" customFormat="1" x14ac:dyDescent="0.2">
      <c r="A37" s="39"/>
      <c r="B37" s="16" t="s">
        <v>33</v>
      </c>
      <c r="C37" s="10"/>
      <c r="D37" s="11"/>
      <c r="E37" s="76"/>
      <c r="F37" s="31"/>
      <c r="G37" s="32"/>
    </row>
    <row r="38" spans="1:7" s="4" customFormat="1" x14ac:dyDescent="0.2">
      <c r="A38" s="39"/>
      <c r="B38" s="16" t="s">
        <v>30</v>
      </c>
      <c r="C38" s="10"/>
      <c r="D38" s="11"/>
      <c r="E38" s="76"/>
      <c r="F38" s="31"/>
      <c r="G38" s="32"/>
    </row>
    <row r="39" spans="1:7" s="4" customFormat="1" x14ac:dyDescent="0.2">
      <c r="A39" s="39"/>
      <c r="B39" s="16" t="s">
        <v>34</v>
      </c>
      <c r="C39" s="10"/>
      <c r="D39" s="11"/>
      <c r="E39" s="76"/>
      <c r="F39" s="31"/>
      <c r="G39" s="32"/>
    </row>
    <row r="40" spans="1:7" s="4" customFormat="1" x14ac:dyDescent="0.2">
      <c r="A40" s="39"/>
      <c r="B40" s="16" t="s">
        <v>35</v>
      </c>
      <c r="C40" s="10"/>
      <c r="D40" s="11"/>
      <c r="E40" s="76"/>
      <c r="F40" s="31"/>
      <c r="G40" s="32"/>
    </row>
    <row r="41" spans="1:7" s="4" customFormat="1" x14ac:dyDescent="0.2">
      <c r="A41" s="39"/>
      <c r="B41" s="16" t="s">
        <v>36</v>
      </c>
      <c r="C41" s="10"/>
      <c r="D41" s="11"/>
      <c r="E41" s="76"/>
      <c r="F41" s="31"/>
      <c r="G41" s="32"/>
    </row>
    <row r="42" spans="1:7" s="4" customFormat="1" x14ac:dyDescent="0.2">
      <c r="A42" s="39"/>
      <c r="B42" s="16" t="s">
        <v>37</v>
      </c>
      <c r="C42" s="10"/>
      <c r="D42" s="11"/>
      <c r="E42" s="76"/>
      <c r="F42" s="31"/>
      <c r="G42" s="32"/>
    </row>
    <row r="43" spans="1:7" s="4" customFormat="1" x14ac:dyDescent="0.2">
      <c r="A43" s="39"/>
      <c r="B43" s="16" t="s">
        <v>38</v>
      </c>
      <c r="C43" s="10"/>
      <c r="D43" s="11"/>
      <c r="E43" s="76"/>
      <c r="F43" s="31"/>
      <c r="G43" s="32"/>
    </row>
    <row r="44" spans="1:7" s="4" customFormat="1" x14ac:dyDescent="0.2">
      <c r="A44" s="39"/>
      <c r="B44" s="16" t="s">
        <v>39</v>
      </c>
      <c r="C44" s="10"/>
      <c r="D44" s="11"/>
      <c r="E44" s="76"/>
      <c r="F44" s="31"/>
      <c r="G44" s="32"/>
    </row>
    <row r="45" spans="1:7" s="4" customFormat="1" x14ac:dyDescent="0.2">
      <c r="A45" s="39"/>
      <c r="B45" s="16"/>
      <c r="C45" s="10"/>
      <c r="D45" s="11"/>
      <c r="E45" s="76"/>
      <c r="F45" s="31"/>
      <c r="G45" s="32"/>
    </row>
    <row r="46" spans="1:7" s="4" customFormat="1" x14ac:dyDescent="0.2">
      <c r="A46" s="40" t="s">
        <v>40</v>
      </c>
      <c r="B46" s="17" t="s">
        <v>67</v>
      </c>
      <c r="C46" s="6"/>
      <c r="D46" s="7"/>
      <c r="E46" s="76"/>
      <c r="F46" s="31"/>
      <c r="G46" s="32"/>
    </row>
    <row r="47" spans="1:7" s="4" customFormat="1" ht="12.75" thickBot="1" x14ac:dyDescent="0.25">
      <c r="A47" s="39" t="s">
        <v>28</v>
      </c>
      <c r="B47" s="50" t="s">
        <v>68</v>
      </c>
      <c r="C47" s="51" t="s">
        <v>59</v>
      </c>
      <c r="D47" s="52">
        <v>1</v>
      </c>
      <c r="E47" s="79">
        <v>0</v>
      </c>
      <c r="F47" s="33">
        <v>0</v>
      </c>
      <c r="G47" s="34">
        <f t="shared" ref="G47" si="0">IF(D47="","",(E47*D47)+(F47*D47))</f>
        <v>0</v>
      </c>
    </row>
    <row r="48" spans="1:7" s="4" customFormat="1" ht="13.5" thickTop="1" thickBot="1" x14ac:dyDescent="0.25">
      <c r="A48" s="39"/>
      <c r="B48" s="50"/>
      <c r="C48" s="51"/>
      <c r="D48" s="52"/>
      <c r="E48" s="79"/>
      <c r="F48" s="33"/>
      <c r="G48" s="60">
        <f>SUM(G47)</f>
        <v>0</v>
      </c>
    </row>
    <row r="49" spans="1:7" s="4" customFormat="1" ht="12.75" thickTop="1" x14ac:dyDescent="0.2">
      <c r="A49" s="40" t="s">
        <v>83</v>
      </c>
      <c r="B49" s="17" t="s">
        <v>43</v>
      </c>
      <c r="C49" s="6"/>
      <c r="D49" s="7"/>
      <c r="E49" s="76"/>
      <c r="F49" s="31"/>
      <c r="G49" s="32"/>
    </row>
    <row r="50" spans="1:7" s="4" customFormat="1" ht="96.75" thickBot="1" x14ac:dyDescent="0.25">
      <c r="A50" s="39" t="s">
        <v>28</v>
      </c>
      <c r="B50" s="13" t="s">
        <v>86</v>
      </c>
      <c r="C50" s="48" t="s">
        <v>41</v>
      </c>
      <c r="D50" s="7">
        <v>75</v>
      </c>
      <c r="E50" s="76">
        <v>0</v>
      </c>
      <c r="F50" s="33">
        <v>0</v>
      </c>
      <c r="G50" s="34">
        <f t="shared" ref="G50" si="1">IF(D50="","",(E50*D50)+(F50*D50))</f>
        <v>0</v>
      </c>
    </row>
    <row r="51" spans="1:7" s="4" customFormat="1" ht="13.5" thickTop="1" thickBot="1" x14ac:dyDescent="0.25">
      <c r="A51" s="39"/>
      <c r="B51" s="8"/>
      <c r="C51" s="6"/>
      <c r="D51" s="7"/>
      <c r="E51" s="76"/>
      <c r="F51" s="33"/>
      <c r="G51" s="60">
        <f>SUM(G50)</f>
        <v>0</v>
      </c>
    </row>
    <row r="52" spans="1:7" s="4" customFormat="1" ht="12.75" thickTop="1" x14ac:dyDescent="0.2">
      <c r="A52" s="40" t="s">
        <v>42</v>
      </c>
      <c r="B52" s="17" t="s">
        <v>45</v>
      </c>
      <c r="C52" s="6"/>
      <c r="D52" s="7"/>
      <c r="E52" s="76"/>
      <c r="F52" s="31"/>
      <c r="G52" s="32"/>
    </row>
    <row r="53" spans="1:7" s="4" customFormat="1" ht="13.5" x14ac:dyDescent="0.2">
      <c r="A53" s="39" t="s">
        <v>28</v>
      </c>
      <c r="B53" s="13" t="s">
        <v>87</v>
      </c>
      <c r="C53" s="48" t="s">
        <v>41</v>
      </c>
      <c r="D53" s="7">
        <v>75</v>
      </c>
      <c r="E53" s="76">
        <v>0</v>
      </c>
      <c r="F53" s="33">
        <v>0</v>
      </c>
      <c r="G53" s="34">
        <f t="shared" ref="G53" si="2">IF(D53="","",(E53*D53)+(F53*D53))</f>
        <v>0</v>
      </c>
    </row>
    <row r="54" spans="1:7" s="4" customFormat="1" ht="12.75" thickBot="1" x14ac:dyDescent="0.25">
      <c r="A54" s="39"/>
      <c r="B54" s="8" t="s">
        <v>56</v>
      </c>
      <c r="C54" s="48"/>
      <c r="D54" s="7"/>
      <c r="E54" s="76"/>
      <c r="F54" s="33"/>
      <c r="G54" s="34"/>
    </row>
    <row r="55" spans="1:7" s="4" customFormat="1" ht="13.5" thickTop="1" thickBot="1" x14ac:dyDescent="0.25">
      <c r="A55" s="39"/>
      <c r="C55" s="6"/>
      <c r="D55" s="7"/>
      <c r="E55" s="76"/>
      <c r="F55" s="33"/>
      <c r="G55" s="60">
        <f>SUM(G53:G54)</f>
        <v>0</v>
      </c>
    </row>
    <row r="56" spans="1:7" s="4" customFormat="1" ht="12.75" thickTop="1" x14ac:dyDescent="0.2">
      <c r="A56" s="39"/>
      <c r="C56" s="6"/>
      <c r="D56" s="7"/>
      <c r="E56" s="76"/>
      <c r="F56" s="33"/>
      <c r="G56" s="66"/>
    </row>
    <row r="57" spans="1:7" s="4" customFormat="1" x14ac:dyDescent="0.2">
      <c r="A57" s="40" t="s">
        <v>44</v>
      </c>
      <c r="B57" s="17" t="s">
        <v>60</v>
      </c>
      <c r="C57" s="6"/>
      <c r="D57" s="7"/>
      <c r="E57" s="76"/>
      <c r="F57" s="31"/>
      <c r="G57" s="32"/>
    </row>
    <row r="58" spans="1:7" s="4" customFormat="1" x14ac:dyDescent="0.25">
      <c r="A58" s="39" t="s">
        <v>28</v>
      </c>
      <c r="B58" s="49" t="s">
        <v>57</v>
      </c>
      <c r="C58" s="71" t="s">
        <v>47</v>
      </c>
      <c r="D58" s="72">
        <v>1</v>
      </c>
      <c r="E58" s="80">
        <v>0</v>
      </c>
      <c r="F58" s="73">
        <v>0</v>
      </c>
      <c r="G58" s="74">
        <f t="shared" ref="G58" si="3">IF(D58="","",(E58*D58)+(F58*D58))</f>
        <v>0</v>
      </c>
    </row>
    <row r="59" spans="1:7" s="4" customFormat="1" ht="13.5" x14ac:dyDescent="0.2">
      <c r="A59" s="39" t="s">
        <v>48</v>
      </c>
      <c r="B59" s="49" t="s">
        <v>72</v>
      </c>
      <c r="C59" s="48" t="s">
        <v>41</v>
      </c>
      <c r="D59" s="7">
        <v>10</v>
      </c>
      <c r="E59" s="76">
        <v>0</v>
      </c>
      <c r="F59" s="33">
        <v>0</v>
      </c>
      <c r="G59" s="34">
        <f t="shared" ref="G59:G62" si="4">IF(D59="","",(E59*D59)+(F59*D59))</f>
        <v>0</v>
      </c>
    </row>
    <row r="60" spans="1:7" s="4" customFormat="1" x14ac:dyDescent="0.2">
      <c r="A60" s="39" t="s">
        <v>63</v>
      </c>
      <c r="B60" s="49" t="s">
        <v>80</v>
      </c>
      <c r="C60" s="6" t="s">
        <v>47</v>
      </c>
      <c r="D60" s="7">
        <v>2</v>
      </c>
      <c r="E60" s="76">
        <v>0</v>
      </c>
      <c r="F60" s="33">
        <v>0</v>
      </c>
      <c r="G60" s="34">
        <f t="shared" ref="G60" si="5">IF(D60="","",(E60*D60)+(F60*D60))</f>
        <v>0</v>
      </c>
    </row>
    <row r="61" spans="1:7" s="4" customFormat="1" x14ac:dyDescent="0.2">
      <c r="A61" s="39" t="s">
        <v>64</v>
      </c>
      <c r="B61" s="49" t="s">
        <v>81</v>
      </c>
      <c r="C61" s="6" t="s">
        <v>47</v>
      </c>
      <c r="D61" s="7">
        <v>14</v>
      </c>
      <c r="E61" s="76">
        <v>0</v>
      </c>
      <c r="F61" s="33">
        <v>0</v>
      </c>
      <c r="G61" s="34">
        <f t="shared" si="4"/>
        <v>0</v>
      </c>
    </row>
    <row r="62" spans="1:7" s="4" customFormat="1" ht="14.25" thickBot="1" x14ac:dyDescent="0.25">
      <c r="A62" s="39" t="s">
        <v>65</v>
      </c>
      <c r="B62" s="49" t="s">
        <v>82</v>
      </c>
      <c r="C62" s="48" t="s">
        <v>41</v>
      </c>
      <c r="D62" s="7">
        <v>13.93</v>
      </c>
      <c r="E62" s="76">
        <v>0</v>
      </c>
      <c r="F62" s="33">
        <v>0</v>
      </c>
      <c r="G62" s="34">
        <f t="shared" si="4"/>
        <v>0</v>
      </c>
    </row>
    <row r="63" spans="1:7" s="4" customFormat="1" ht="13.5" thickTop="1" thickBot="1" x14ac:dyDescent="0.25">
      <c r="A63" s="40"/>
      <c r="B63" s="8"/>
      <c r="C63" s="6"/>
      <c r="D63" s="6"/>
      <c r="E63" s="81"/>
      <c r="F63" s="6"/>
      <c r="G63" s="60">
        <f>SUM(G58:G62)</f>
        <v>0</v>
      </c>
    </row>
    <row r="64" spans="1:7" s="4" customFormat="1" ht="12.75" thickTop="1" x14ac:dyDescent="0.2">
      <c r="A64" s="40" t="s">
        <v>46</v>
      </c>
      <c r="B64" s="17" t="s">
        <v>69</v>
      </c>
      <c r="C64" s="6"/>
      <c r="D64" s="7"/>
      <c r="E64" s="76"/>
      <c r="F64" s="31"/>
      <c r="G64" s="32"/>
    </row>
    <row r="65" spans="1:7" s="4" customFormat="1" ht="24" x14ac:dyDescent="0.2">
      <c r="A65" s="39" t="s">
        <v>70</v>
      </c>
      <c r="B65" s="49" t="s">
        <v>79</v>
      </c>
      <c r="C65" s="6" t="s">
        <v>47</v>
      </c>
      <c r="D65" s="7">
        <v>50</v>
      </c>
      <c r="E65" s="76">
        <v>0</v>
      </c>
      <c r="F65" s="33">
        <v>0</v>
      </c>
      <c r="G65" s="34">
        <f t="shared" ref="G65:G67" si="6">IF(D65="","",(E65*D65)+(F65*D65))</f>
        <v>0</v>
      </c>
    </row>
    <row r="66" spans="1:7" s="4" customFormat="1" x14ac:dyDescent="0.2">
      <c r="A66" s="39" t="s">
        <v>71</v>
      </c>
      <c r="B66" s="49" t="s">
        <v>76</v>
      </c>
      <c r="C66" s="6" t="s">
        <v>47</v>
      </c>
      <c r="D66" s="7">
        <v>10</v>
      </c>
      <c r="E66" s="76">
        <v>0</v>
      </c>
      <c r="F66" s="33">
        <v>0</v>
      </c>
      <c r="G66" s="34">
        <f t="shared" ref="G66" si="7">IF(D66="","",(E66*D66)+(F66*D66))</f>
        <v>0</v>
      </c>
    </row>
    <row r="67" spans="1:7" s="4" customFormat="1" ht="24.75" thickBot="1" x14ac:dyDescent="0.25">
      <c r="A67" s="39" t="s">
        <v>75</v>
      </c>
      <c r="B67" s="49" t="s">
        <v>78</v>
      </c>
      <c r="C67" s="6" t="s">
        <v>77</v>
      </c>
      <c r="D67" s="7">
        <v>1</v>
      </c>
      <c r="E67" s="76">
        <v>0</v>
      </c>
      <c r="F67" s="33">
        <v>0</v>
      </c>
      <c r="G67" s="34">
        <f t="shared" si="6"/>
        <v>0</v>
      </c>
    </row>
    <row r="68" spans="1:7" s="4" customFormat="1" ht="13.5" thickTop="1" thickBot="1" x14ac:dyDescent="0.25">
      <c r="A68" s="39"/>
      <c r="B68" s="49"/>
      <c r="C68" s="6"/>
      <c r="D68" s="7"/>
      <c r="E68" s="76"/>
      <c r="F68" s="33"/>
      <c r="G68" s="60">
        <f>SUM(G65:G67)</f>
        <v>0</v>
      </c>
    </row>
    <row r="69" spans="1:7" s="4" customFormat="1" ht="12.75" thickTop="1" x14ac:dyDescent="0.2">
      <c r="A69" s="40" t="s">
        <v>84</v>
      </c>
      <c r="B69" s="17" t="s">
        <v>49</v>
      </c>
      <c r="C69" s="6"/>
      <c r="D69" s="7"/>
      <c r="E69" s="76"/>
      <c r="F69" s="31"/>
      <c r="G69" s="32"/>
    </row>
    <row r="70" spans="1:7" s="4" customFormat="1" ht="14.25" thickBot="1" x14ac:dyDescent="0.25">
      <c r="A70" s="39" t="s">
        <v>28</v>
      </c>
      <c r="B70" s="13" t="s">
        <v>58</v>
      </c>
      <c r="C70" s="48" t="s">
        <v>41</v>
      </c>
      <c r="D70" s="7">
        <v>75</v>
      </c>
      <c r="E70" s="76">
        <v>0</v>
      </c>
      <c r="F70" s="33">
        <v>0</v>
      </c>
      <c r="G70" s="34">
        <f t="shared" ref="G70" si="8">IF(D70="","",(E70*D70)+(F70*D70))</f>
        <v>0</v>
      </c>
    </row>
    <row r="71" spans="1:7" s="4" customFormat="1" ht="13.5" thickTop="1" thickBot="1" x14ac:dyDescent="0.25">
      <c r="A71" s="39"/>
      <c r="B71" s="13"/>
      <c r="C71" s="6"/>
      <c r="D71" s="7"/>
      <c r="E71" s="76"/>
      <c r="F71" s="33"/>
      <c r="G71" s="60">
        <f>SUM(G70)</f>
        <v>0</v>
      </c>
    </row>
    <row r="72" spans="1:7" s="4" customFormat="1" ht="12.75" thickTop="1" x14ac:dyDescent="0.2">
      <c r="A72" s="40" t="s">
        <v>85</v>
      </c>
      <c r="B72" s="17" t="s">
        <v>50</v>
      </c>
      <c r="C72" s="6"/>
      <c r="D72" s="7"/>
      <c r="E72" s="76"/>
      <c r="F72" s="31"/>
      <c r="G72" s="32"/>
    </row>
    <row r="73" spans="1:7" s="4" customFormat="1" ht="14.25" thickBot="1" x14ac:dyDescent="0.25">
      <c r="A73" s="39" t="s">
        <v>28</v>
      </c>
      <c r="B73" s="13" t="s">
        <v>58</v>
      </c>
      <c r="C73" s="48" t="s">
        <v>41</v>
      </c>
      <c r="D73" s="7">
        <v>75</v>
      </c>
      <c r="E73" s="76">
        <v>0</v>
      </c>
      <c r="F73" s="33">
        <v>0</v>
      </c>
      <c r="G73" s="34">
        <f t="shared" ref="G73" si="9">IF(D73="","",(E73*D73)+(F73*D73))</f>
        <v>0</v>
      </c>
    </row>
    <row r="74" spans="1:7" s="4" customFormat="1" ht="13.5" thickTop="1" thickBot="1" x14ac:dyDescent="0.25">
      <c r="A74" s="39"/>
      <c r="B74" s="13"/>
      <c r="C74" s="6"/>
      <c r="D74" s="7"/>
      <c r="E74" s="76"/>
      <c r="F74" s="33"/>
      <c r="G74" s="60">
        <f>SUM(G73)</f>
        <v>0</v>
      </c>
    </row>
    <row r="75" spans="1:7" s="4" customFormat="1" ht="13.5" thickTop="1" thickBot="1" x14ac:dyDescent="0.25">
      <c r="A75" s="61"/>
      <c r="B75" s="62"/>
      <c r="C75" s="33"/>
      <c r="D75" s="33"/>
      <c r="E75" s="82"/>
      <c r="F75" s="33"/>
      <c r="G75" s="63"/>
    </row>
    <row r="76" spans="1:7" s="4" customFormat="1" x14ac:dyDescent="0.2">
      <c r="A76" s="43"/>
      <c r="B76" s="25" t="s">
        <v>55</v>
      </c>
      <c r="C76" s="26"/>
      <c r="D76" s="27"/>
      <c r="E76" s="77"/>
      <c r="F76" s="27"/>
      <c r="G76" s="64">
        <f>G74+G71+G68+G63+G55+G51+G48</f>
        <v>0</v>
      </c>
    </row>
    <row r="77" spans="1:7" s="4" customFormat="1" ht="12.75" thickBot="1" x14ac:dyDescent="0.25">
      <c r="A77" s="45"/>
      <c r="B77" s="28"/>
      <c r="C77" s="29"/>
      <c r="D77" s="30"/>
      <c r="E77" s="78"/>
      <c r="F77" s="36"/>
      <c r="G77" s="46"/>
    </row>
    <row r="78" spans="1:7" s="4" customFormat="1" x14ac:dyDescent="0.2">
      <c r="A78" s="39"/>
      <c r="B78" s="15"/>
      <c r="C78" s="6"/>
      <c r="D78" s="7"/>
      <c r="E78" s="83"/>
      <c r="F78" s="7"/>
      <c r="G78" s="47"/>
    </row>
  </sheetData>
  <mergeCells count="2">
    <mergeCell ref="A1:G1"/>
    <mergeCell ref="E2:G2"/>
  </mergeCells>
  <phoneticPr fontId="10" type="noConversion"/>
  <pageMargins left="0.59055118110236227" right="0.59055118110236227" top="0.59055118110236227" bottom="0.59055118110236227" header="0.23622047244094491" footer="0.23622047244094491"/>
  <pageSetup scale="94" orientation="portrait" horizontalDpi="4294967293" verticalDpi="300" r:id="rId1"/>
  <headerFooter>
    <oddHeader>&amp;R&amp;8     BILL OF QUANTITIES</oddHeader>
    <oddFooter>&amp;RPage &amp;P</oddFooter>
  </headerFooter>
  <rowBreaks count="1" manualBreakCount="1">
    <brk id="29"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9f47b48-d8cb-4e87-9907-3190447df30b" xsi:nil="true"/>
    <_ip_UnifiedCompliancePolicyProperties xmlns="http://schemas.microsoft.com/sharepoint/v3" xsi:nil="true"/>
    <lcf76f155ced4ddcb4097134ff3c332f xmlns="db9eb5d5-42df-46cd-ae7c-d969668c43d6">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4CF4B024E02044B827AC5DEDD93F934" ma:contentTypeVersion="20" ma:contentTypeDescription="Create a new document." ma:contentTypeScope="" ma:versionID="e61088f4e699e358b53da9cd391d3a28">
  <xsd:schema xmlns:xsd="http://www.w3.org/2001/XMLSchema" xmlns:xs="http://www.w3.org/2001/XMLSchema" xmlns:p="http://schemas.microsoft.com/office/2006/metadata/properties" xmlns:ns1="http://schemas.microsoft.com/sharepoint/v3" xmlns:ns2="db9eb5d5-42df-46cd-ae7c-d969668c43d6" xmlns:ns3="e9f47b48-d8cb-4e87-9907-3190447df30b" targetNamespace="http://schemas.microsoft.com/office/2006/metadata/properties" ma:root="true" ma:fieldsID="d57a2cfd864caf9601109cd46209ade4" ns1:_="" ns2:_="" ns3:_="">
    <xsd:import namespace="http://schemas.microsoft.com/sharepoint/v3"/>
    <xsd:import namespace="db9eb5d5-42df-46cd-ae7c-d969668c43d6"/>
    <xsd:import namespace="e9f47b48-d8cb-4e87-9907-3190447df3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9eb5d5-42df-46cd-ae7c-d969668c4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17a0ca-ec35-42da-a167-ae3037728b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f47b48-d8cb-4e87-9907-3190447df30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8f26c6e-a689-4b9d-9b21-610ff114ff8c}" ma:internalName="TaxCatchAll" ma:showField="CatchAllData" ma:web="e9f47b48-d8cb-4e87-9907-3190447df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4E2EC-755F-4DD0-949F-C0EDDD565B1A}">
  <ds:schemaRefs>
    <ds:schemaRef ds:uri="http://schemas.microsoft.com/office/2006/metadata/properties"/>
    <ds:schemaRef ds:uri="http://schemas.microsoft.com/office/infopath/2007/PartnerControls"/>
    <ds:schemaRef ds:uri="http://schemas.microsoft.com/sharepoint/v3"/>
    <ds:schemaRef ds:uri="e9f47b48-d8cb-4e87-9907-3190447df30b"/>
    <ds:schemaRef ds:uri="db9eb5d5-42df-46cd-ae7c-d969668c43d6"/>
  </ds:schemaRefs>
</ds:datastoreItem>
</file>

<file path=customXml/itemProps2.xml><?xml version="1.0" encoding="utf-8"?>
<ds:datastoreItem xmlns:ds="http://schemas.openxmlformats.org/officeDocument/2006/customXml" ds:itemID="{E7A52AEA-9FD8-4BCF-86D3-1A3919BDB678}">
  <ds:schemaRefs>
    <ds:schemaRef ds:uri="http://schemas.microsoft.com/DataMashup"/>
  </ds:schemaRefs>
</ds:datastoreItem>
</file>

<file path=customXml/itemProps3.xml><?xml version="1.0" encoding="utf-8"?>
<ds:datastoreItem xmlns:ds="http://schemas.openxmlformats.org/officeDocument/2006/customXml" ds:itemID="{49EA27D1-B9EB-4F6D-B1A6-74E6FC089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9eb5d5-42df-46cd-ae7c-d969668c43d6"/>
    <ds:schemaRef ds:uri="e9f47b48-d8cb-4e87-9907-3190447df3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8BC5DF3-7F8E-41A2-8F99-44BA332F49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Main summary </vt:lpstr>
      <vt:lpstr>BoQ of Building</vt:lpstr>
      <vt:lpstr>'BoQ of Building'!Print_Area</vt:lpstr>
      <vt:lpstr>'BoQ of Building'!Print_Titles</vt:lpstr>
    </vt:vector>
  </TitlesOfParts>
  <Manager/>
  <Company>BinArch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dc:creator>
  <cp:keywords/>
  <dc:description/>
  <cp:lastModifiedBy>Ahmed Ruslan Shafeeg</cp:lastModifiedBy>
  <cp:revision/>
  <dcterms:created xsi:type="dcterms:W3CDTF">2011-03-24T06:48:27Z</dcterms:created>
  <dcterms:modified xsi:type="dcterms:W3CDTF">2026-10-18T07:52:51Z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0x010100B4CF4B024E02044B827AC5DEDD93F934</vt:lpwstr>
  </property>
  <property fmtid="{D5CDD505-2E9C-101B-9397-08002B2CF9AE}" pid="3" name="MediaServiceImageTags">
    <vt:lpwstr/>
  </property>
</Properties>
</file>