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<sst xmlns="http://schemas.openxmlformats.org/spreadsheetml/2006/main" count="314" uniqueCount="236">
  <si>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</si>
  <si>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</si>
  <si>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</si>
  <si>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</si>
  <si>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</si>
  <si>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</si>
  <si>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</si>
  <si>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Door / Windows units</t>
  </si>
  <si>
    <t>Lighting / Fan</t>
  </si>
  <si>
    <t xml:space="preserve">Light switches </t>
  </si>
  <si>
    <t>PRELIMINARIES, Bill no. 01</t>
  </si>
  <si>
    <t>TILING</t>
  </si>
  <si>
    <t>Floor finish</t>
  </si>
  <si>
    <t>CEILINGS</t>
  </si>
  <si>
    <t>PAINTING</t>
  </si>
  <si>
    <t>Wall painting</t>
  </si>
  <si>
    <t>ELECTRICAL INSTALLATIONS</t>
  </si>
  <si>
    <t>(a) Rates shall include for: screws, nails, bolts, nuts, standard cable fixing or supporting clips, brackets, straps, rivets, plugs and all incidental accessories</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</si>
  <si>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</si>
  <si>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</si>
  <si>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</si>
  <si>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</si>
  <si>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</si>
  <si>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</si>
  <si>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</si>
  <si>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</si>
  <si>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</si>
  <si>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</si>
  <si>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</si>
  <si>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</si>
  <si>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</si>
  <si>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</si>
  <si>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</si>
  <si>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</si>
  <si>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</si>
  <si>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</si>
  <si>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</si>
  <si>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</si>
  <si>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</si>
  <si>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</si>
  <si>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</si>
  <si>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</si>
  <si>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Clean-up</t>
  </si>
  <si>
    <t>Allow for clean-up of completed works and site upon completion.</t>
  </si>
  <si>
    <t>BILL No: 01 PRELIMINARIES</t>
  </si>
  <si>
    <t>TOTAL OF BILL No: 01 - Carried over to summary</t>
  </si>
  <si>
    <t>BILL No: 02</t>
  </si>
  <si>
    <t>General</t>
  </si>
  <si>
    <t>m²</t>
  </si>
  <si>
    <t>TOTAL OF BILL No: 02 - Carried over to summary</t>
  </si>
  <si>
    <t>TOTAL OF BILL No: 03 - Carried over to summary</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</si>
  <si>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</si>
  <si>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</si>
  <si>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Plastering</t>
  </si>
  <si>
    <t>Bill no. 01</t>
  </si>
  <si>
    <t>Electrical Boards</t>
  </si>
  <si>
    <t>BILL No: 8</t>
  </si>
  <si>
    <t>TOTAL OF BILL No: 9 - Carried over to summary</t>
  </si>
  <si>
    <t>KG - Kilograms</t>
  </si>
  <si>
    <t>Total Unit Rate</t>
  </si>
  <si>
    <t>Quantity</t>
  </si>
  <si>
    <t>Material</t>
  </si>
  <si>
    <t>Labour</t>
  </si>
  <si>
    <t>Rates per Units</t>
  </si>
  <si>
    <t xml:space="preserve">Rate/ Unit </t>
  </si>
  <si>
    <t>(a) All socket outlets shall be "Legrand" or equivalent.</t>
  </si>
  <si>
    <t xml:space="preserve"> BILL OF QUANTITIES </t>
  </si>
  <si>
    <t>1x15Amp wall socket outlet, for AC</t>
  </si>
  <si>
    <t>m - meter</t>
  </si>
  <si>
    <t>m³ - cubic meter</t>
  </si>
  <si>
    <t>m² - square meter</t>
  </si>
  <si>
    <t>Lm - Linear meter</t>
  </si>
  <si>
    <t>GI - Galvanized Iron</t>
  </si>
  <si>
    <t>Cement block work</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</si>
  <si>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</si>
  <si>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mm - millimeter</t>
  </si>
  <si>
    <t>(a) All light switches shall be "Legrand" or equivalent. Each light should be control by one switch.</t>
  </si>
  <si>
    <t>Interior Ceilings</t>
  </si>
  <si>
    <t>No</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</si>
  <si>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</si>
  <si>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White ceramic / Homogeneous or equivalent.</t>
  </si>
  <si>
    <t>4.2.1</t>
  </si>
  <si>
    <t>Internal walls</t>
  </si>
  <si>
    <t>4.3.1</t>
  </si>
  <si>
    <t>(Profiles to be chosen by client).</t>
  </si>
  <si>
    <t>(b) All glazing shall be 6mm  Tinted.</t>
  </si>
  <si>
    <t>25mm cement plastering on external walls and concrete surfaces with 1:4 Cement mortar mix as specified incl. wire mesh at joints of concrete surfaces and walls (first, second coats).</t>
  </si>
  <si>
    <t>Interior Ceiling painting</t>
  </si>
  <si>
    <t xml:space="preserve">Two gang switch </t>
  </si>
  <si>
    <t xml:space="preserve">2x13Amp wall Socket outlet,   </t>
  </si>
  <si>
    <t xml:space="preserve">1x13Amp wall Socket outlet,  </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</si>
  <si>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Local sand, Free from salt) shall be of OPC &amp; Local sand free form salt.</t>
  </si>
  <si>
    <t>(a) All door and window frames and panels shall be as specified in the drawing and timber boarder to be fixed all timber doors.</t>
  </si>
  <si>
    <t>Design, Supply and Complete Installation of computer networking, including CAT6 Cabling, Sockets and double layer switches,  Allow for the provision of a completed and detailed set of shop drawings</t>
  </si>
  <si>
    <t>Rate shall include for all materials, items, fittings, accessories  &amp; labour. Contractor must refer to drawings, specification before pricing. All the details are provided in drawing.</t>
  </si>
  <si>
    <t>NOTE:</t>
  </si>
  <si>
    <t xml:space="preserve">All materials must be approved by the consultant/client representative before commencing the work.  </t>
  </si>
  <si>
    <t>200mm wide solid blocks, laid on and incl. 1:5 Cement Mortar, tie rods, compression gap filler, nylon / plastic mesh as specified.</t>
  </si>
  <si>
    <t>Demolition works.</t>
  </si>
  <si>
    <t>Wiring with 2.5 mm² cable to Power points ( single sockets)</t>
  </si>
  <si>
    <t>Wiring with 2.5 mm² cable to Power points ( Double sockets)</t>
  </si>
  <si>
    <t>Completion of  Data Network points (Data outlet (single gang))</t>
  </si>
  <si>
    <t>Completion of  Telephone points (Telephone outlet (single gang)</t>
  </si>
  <si>
    <t>BILL No: 02 - MASONRY AND PLASTERING</t>
  </si>
  <si>
    <t>BILL N0: 03</t>
  </si>
  <si>
    <t>BILL N0: 03 -  DOORS AND WINDOWS</t>
  </si>
  <si>
    <t>BILL N0: 04</t>
  </si>
  <si>
    <t>BILL No: 4 - TILING</t>
  </si>
  <si>
    <t>TOTAL OF BILL No: 4 - Carried over to summary</t>
  </si>
  <si>
    <t>BILL No: 5</t>
  </si>
  <si>
    <t>BILL N0: 5 CEILINGS</t>
  </si>
  <si>
    <t>TOTAL OF BILL No: 5 - Carried over to summary</t>
  </si>
  <si>
    <t>BILL No: 6</t>
  </si>
  <si>
    <t>6.3.1</t>
  </si>
  <si>
    <t>TOTAL OF BILL No: 6 - Carried over to summary</t>
  </si>
  <si>
    <t>BILL No: 6 - PAINTING</t>
  </si>
  <si>
    <t>8.1.1</t>
  </si>
  <si>
    <t>BILL No: 8 - WOOD WORKS</t>
  </si>
  <si>
    <t>TOTAL OF BILL No: 8 - Carried over to summary</t>
  </si>
  <si>
    <t>MASONRY AND PLASTERING, Bill no. 02</t>
  </si>
  <si>
    <t>DOORS AND WINDOWS, Bill no. 03</t>
  </si>
  <si>
    <t>TILING, Bill no. 04</t>
  </si>
  <si>
    <t>CEILINGS, Bill no. 05</t>
  </si>
  <si>
    <t>PAINTING, Bill no. 06</t>
  </si>
  <si>
    <t>ELECTRICAL INSTALLATIONS, Bill no. 7</t>
  </si>
  <si>
    <t>WOOD QWORKS, Bill no. 8</t>
  </si>
  <si>
    <t>TENDERER'S ADJUSTMENTS,  Bill no. 9</t>
  </si>
  <si>
    <t>GENERAL: 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Manufactured sand) shall be of OPC &amp; free form salt.</t>
  </si>
  <si>
    <r>
      <rPr>
        <b/>
        <sz val="10"/>
        <rFont val="Cambria"/>
        <family val="1"/>
      </rPr>
      <t>Timber doors,</t>
    </r>
    <r>
      <rPr>
        <sz val="10"/>
        <rFont val="Cambria"/>
        <family val="1"/>
      </rPr>
      <t xml:space="preserve"> Fabricate the doorframes and door panel to specified size using recommended timber fix same and other fittings such as locks etc. wood Paint specified and shown in approved working drawings and installation should be as per technical specifications.
Rates shall include for locks (i.e. security lock &amp; dead lock), latches, closures, push plates, pull handles, bolts, kick plates hinges, screws, washer and all door and window hardware and these materials should be of ss steel according to drawing and of superior quality.</t>
    </r>
  </si>
  <si>
    <t>(a)  Rates shall include for: insect treatment, all labor in framing, notching and fitting around projections, pipes, light fittings, hatches, grilles and similar and complete with cleats, packers, wedges and similar and all nails, screws and the necessary fixing cleats, putting and painting.</t>
  </si>
  <si>
    <t>AIR CONDITIONING SYSTEM</t>
  </si>
  <si>
    <t>(a) Rates shall include for detail design, supply and complete installation of  A/C units pipework, insulation, fixings, electrical wiring, drain pipes etc.</t>
  </si>
  <si>
    <t>(b) The Contractor shall provide detailed and complete set of shop drawings</t>
  </si>
  <si>
    <t>Air Condition</t>
  </si>
  <si>
    <t>Closing of existing windows</t>
  </si>
  <si>
    <t xml:space="preserve">Data, Network </t>
  </si>
  <si>
    <t xml:space="preserve">Dry wal Partitions </t>
  </si>
  <si>
    <t>BILL No: 09</t>
  </si>
  <si>
    <t>9.2.1</t>
  </si>
  <si>
    <t>TOTAL OF BILL No: 10 - Carried over to summary</t>
  </si>
  <si>
    <t>AIR CONDITIONING SYSTEM, Bill no. 10</t>
  </si>
  <si>
    <t>TENDERER'S ADJUSTMENTS,  Bill no. 11</t>
  </si>
  <si>
    <t>Sub Total</t>
  </si>
  <si>
    <t>GST 6%</t>
  </si>
  <si>
    <r>
      <t xml:space="preserve">Three phase electrical distribution board </t>
    </r>
    <r>
      <rPr>
        <b/>
        <sz val="10"/>
        <rFont val="Cambria"/>
        <family val="1"/>
      </rPr>
      <t>(wall embedded)</t>
    </r>
    <r>
      <rPr>
        <sz val="10"/>
        <rFont val="Cambria"/>
        <family val="1"/>
      </rPr>
      <t>:  Supply and installation of   D-Board .  Rates Shall include all required Brackets and other electrical appliance as per drawings and Maldivian Regulations ( wall embedded ). All the light circuit should be one DB Sockets to be one DB. Rates to be included to connect main cable from nearest DB to hall area DB and complete all the works.</t>
    </r>
  </si>
  <si>
    <t>Three phase Electrical wiring with copper conductor cable in conduits in walls  as specified to:</t>
  </si>
  <si>
    <t>Removal of wall tiles at the existing toilet block, Rates includes the removal of wall tiles, plastering of tiles area, Applying wall sealer of plastering surface. </t>
  </si>
  <si>
    <t>Demolition of the existing wall at toilet area as per drawing, Rates to include demolition of walls, plastering of edges, painting, and cleaning of debris also include other necessary works required.</t>
  </si>
  <si>
    <t>Fabricate and Fixing of timber Door with panels (D1) with the frame as per the drawings, the width of the door frame should be the same as wall thickness. also timber border (teak wood ) on both sides of the door. Door panel to be fabricated with a timber frame with 6mm thick teak wood plywood on both sides also hand rain to be fixed on both sides of all panel. finishes of the door should be varnish finish.</t>
  </si>
  <si>
    <t>Fabricate and Fixing of timber Door with panels (D2) with the frame as per the drawings, Lead sheets to be fixed with door frame and panel as per drawing ( lead sheets will be provided by the client), the width of the door frame should be the same as wall thickness. and thickness of the door should be 75mm thick also timber border (teak wood ) on both sides of the door. Door panel to be fabricated with a timber frame with 6mm thick teak wood plywood on both sides also hand rain to be fixed on both sides of all panel. finishes of the door should be varnish finish.</t>
  </si>
  <si>
    <t>Fabricate and Fixing of timber Door with panels (D3) with the frame as per the drawings, Lead sheets to be fixed with door frame and panel as per drawing ( lead sheets will be provided by the client), the width of the door frame should be the same as wall thickness. and thickness of the door should be 75mm thick also timber border (teak wood ) on both sides of the door. Door panel to be fabricated with a timber frame with 6mm thick teak wood plywood on both sides also hand rain to be fixed on both sides of all panel. finishes of the door should be varnish finish.</t>
  </si>
  <si>
    <t>Fabricate and Fixing of timber Door with panels (D4) with the frame as per the drawings, the width of the door frame should be the same as wall thickness. also timber border (teak wood ) on both sides of the door. Door panel to be fabricated with a timber frame with 6mm thick teak wood plywood on both sides also hand rain to be fixed on both sides of all panel. finishes of the door should be varnish finish.</t>
  </si>
  <si>
    <t>Fabricate and Fixing of timber Door with panels (D5) with the frame as per the drawings, the width of the door frame should be the same as wall thickness. also timber border (teak wood ) on both sides of the door. Door panel to be fabricated with a timber frame with 6mm thick teak wood plywood on both sides also hand rain to be fixed on both sides of all panel. finishes of the door should be varnish finish.</t>
  </si>
  <si>
    <t>m</t>
  </si>
  <si>
    <t>NOVILON Floring</t>
  </si>
  <si>
    <t>Supply and complete installation of Industrial quality Novilon Novilon to be installed with Consultant instruction,  Rates include supply and installation, preparation of floor as per manufactures standards.  Novilon to be installed as per manufactures instructions. </t>
  </si>
  <si>
    <t>CT Department.</t>
  </si>
  <si>
    <t xml:space="preserve">Wiring with 2.5 mm² cable to   1 x 15 Amp Power points </t>
  </si>
  <si>
    <t>Ceiling diffusing embedded down light 150mm dia with 19W LED  bulb,  (Philips) E27, Cool day light, (not crystal light or not Stellar bright) Total lumen 2300. or equivalent,</t>
  </si>
  <si>
    <t>The interior ceiling consist of a 50X50mm timber frame with a Gypsum board suspended ceiling, including framing beading nails and screws as per drawing and picture provided by this document. spans of timber frame are 600mm c/c vertical, 1200mm c/c Horizontal frame. Rates include removing the existing ceiling, clean debris and supply and fabrication of frame, fixing of Gypsum boards, puttying and painting.
Rates also include 50mm thick Mineral wool installation with both side reflective foil Fixed in the ceiling frame, 12.5X12.5mm plastic mesh to be fixed on top of foiled and properly fixed on the ceiling frame, </t>
  </si>
  <si>
    <t>Wiring with 6 mm² cable to   1 x 15 Amp Power points (for AC)</t>
  </si>
  <si>
    <t>1x15Amp wall socket outlet,</t>
  </si>
  <si>
    <t xml:space="preserve">Three gang switch </t>
  </si>
  <si>
    <t>PARTITION WORKS,</t>
  </si>
  <si>
    <t>Partition Works.</t>
  </si>
  <si>
    <t>Suply and completion of 16 port network switch, double layer switch, Dlink or equivalent</t>
  </si>
  <si>
    <t>Finger print scanner</t>
  </si>
  <si>
    <t>(a) Finger printing scanner should be fixed on both side of the door at Main entrance to get excess IN and OUT</t>
  </si>
  <si>
    <t>(b) Finger scan reader brand ZKFR 1200 with both card and finger reading</t>
  </si>
  <si>
    <t>(c) A controller should come with a back-up battery in case power loss.</t>
  </si>
  <si>
    <t>(b) All the Air conditions are Inverter type, LG or equivalent brand, All indoor unit should be ceiling cassette type.</t>
  </si>
  <si>
    <t>CT Room, 36000BTU with 1 wired remote connect both AC.</t>
  </si>
  <si>
    <t>Control Room, 12000BTU with 1 wired remote.</t>
  </si>
  <si>
    <t>Memography, 12000BTU with 1 wired remote.</t>
  </si>
  <si>
    <t>Earthing</t>
  </si>
  <si>
    <t>3/4 earth rods must be used and must have clamps at the end</t>
  </si>
  <si>
    <t>Completion of 3 earth pit with earthing cable and completion of earthing as per the above requirements.</t>
  </si>
  <si>
    <t>3 of the earth pit should be covered junction with cover.</t>
  </si>
  <si>
    <t>For internal painting must be putty finish with texture painting(Scandinavian finishing), Terraco decorative paint or equivalent paint</t>
  </si>
  <si>
    <r>
      <t>Interior walls</t>
    </r>
    <r>
      <rPr>
        <sz val="10"/>
        <rFont val="Cambria"/>
        <family val="1"/>
      </rPr>
      <t xml:space="preserve"> </t>
    </r>
    <r>
      <rPr>
        <b/>
        <i/>
        <sz val="10"/>
        <rFont val="Cambria"/>
        <family val="1"/>
      </rPr>
      <t xml:space="preserve">Must be putty finish with texture painting(Scandinavian finishing), Terraco decorative paint or equivalent paint. </t>
    </r>
    <r>
      <rPr>
        <sz val="10"/>
        <rFont val="Cambria"/>
        <family val="1"/>
      </rPr>
      <t xml:space="preserve"> Rates includes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</si>
  <si>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t>laying of 300x300 skid resistant White Ceramic (white ceramic body)  floor tiles,  Tile selection and design to be finalized by consultant.</t>
  </si>
  <si>
    <t>`</t>
  </si>
  <si>
    <t>Completion of main connection from hospital panel board, size of cable should be 16m2 foru core cable, Rates includes to laying cable as per MEB regulatios. Length of cable and how to lay the cable to be check by contractor before bidding.</t>
  </si>
  <si>
    <t xml:space="preserve">Fabrication of Timer frame for W1, Lead sheets to be fixed with the frame  ( lead sheets will be provided by the client), </t>
  </si>
  <si>
    <t>Internal painting as per specification given above. (putty finish with texture painting (Scandinavian finishing), Terraco decorative paint or equivalent paint)</t>
  </si>
  <si>
    <r>
      <t>Exterior &amp; Exterior Ceiling</t>
    </r>
    <r>
      <rPr>
        <sz val="10"/>
        <rFont val="Cambria"/>
        <family val="1"/>
      </rPr>
      <t xml:space="preserve">  (interior and exterior) shall be of 2 coats of (interior paint over 1 coat of primer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</si>
  <si>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Interio paint putty finish on ceiling and beams,  Gypsum board of all internal surfaces. 1 coat of primer &amp; 2 coats of paints.</t>
  </si>
  <si>
    <t>Interior paint with putty paint finish</t>
  </si>
  <si>
    <t>Gyprum cornice for all the edges between wall and ceilling.</t>
  </si>
  <si>
    <r>
      <t>Design, supply and complete installation of indoor unit, with 40</t>
    </r>
    <r>
      <rPr>
        <sz val="12"/>
        <color indexed="8"/>
        <rFont val="Calibri"/>
        <family val="2"/>
      </rPr>
      <t>ø</t>
    </r>
    <r>
      <rPr>
        <sz val="10"/>
        <color indexed="8"/>
        <rFont val="Cambria"/>
        <family val="1"/>
      </rPr>
      <t xml:space="preserve"> drop in water (type) 25ø extended as Cd drop in 32 flex conduit 18ø Cd drain (typ0 run above FC insulated, CU1/3 48,000 BTU/HR, all AC unit is LG</t>
    </r>
    <r>
      <rPr>
        <i/>
        <sz val="10"/>
        <color indexed="8"/>
        <rFont val="Cambria"/>
        <family val="1"/>
      </rPr>
      <t xml:space="preserve"> VRV </t>
    </r>
    <r>
      <rPr>
        <sz val="10"/>
        <color indexed="8"/>
        <rFont val="Cambria"/>
        <family val="1"/>
      </rPr>
      <t xml:space="preserve">digital wired thermostat or equivalent (INVERTER TYPE). </t>
    </r>
  </si>
  <si>
    <t>Registration counter</t>
  </si>
  <si>
    <t>Trenches.</t>
  </si>
  <si>
    <t>Making of Trench as per drawing, Rates includes the cutting of the existing floor, excavation of trench area, masonry works for tren and laying shera board as per drawing.</t>
  </si>
  <si>
    <t>Main Cable</t>
  </si>
  <si>
    <t>Supplying of  90sqm unarmed cable to the site to connect UPS to CT Genset and Gantry.</t>
  </si>
  <si>
    <r>
      <t>Design, Supply and Complete Installation of distribution board for </t>
    </r>
    <r>
      <rPr>
        <b/>
        <sz val="10"/>
        <rFont val="Cambria"/>
        <family val="1"/>
      </rPr>
      <t>200A PDB (inside CT room)</t>
    </r>
    <r>
      <rPr>
        <sz val="10"/>
        <rFont val="Cambria"/>
        <family val="1"/>
      </rPr>
      <t xml:space="preserve"> Rates include to supply and complete installation as per the following requirements.
- Incoming :200A MCCB
- Outgoing : 3 pole, 160A MCCB x 01 Nos
- Metering: Multifunction Power Meter (A/V/Hz/KW)
- Indicators: LEDs per phase on incoming and outgoing
- Enclosure: Should be included
- Cable terminals Should be included</t>
    </r>
  </si>
  <si>
    <r>
      <t>Design, Supply and Complete Installation of distribution board for </t>
    </r>
    <r>
      <rPr>
        <b/>
        <sz val="10"/>
        <rFont val="Cambria"/>
        <family val="1"/>
      </rPr>
      <t>UPS Incommer (Breaker in UPS Room).</t>
    </r>
    <r>
      <rPr>
        <sz val="10"/>
        <rFont val="Cambria"/>
        <family val="1"/>
      </rPr>
      <t xml:space="preserve"> Rates include to supply and complete installation as per the following requirements.
- Incoming :200A MCCB
- Metering: Multifunction Power Meter (A/V/Hz/KW)
- Indicators: LEDs per phase on incoming and outgoing
- Enclosure: Should be included
- Cable terminals Should be included</t>
    </r>
  </si>
  <si>
    <t>Distribution Boards</t>
  </si>
  <si>
    <t>INSPECTION TRIPS</t>
  </si>
  <si>
    <t>Arrange inspection trips to a consultant, each inspection trip takes 2 days, Ifuru / Ugoofaru/Ifur sea transport (Speed boat) as well as accommodations  ( 2 Air condition room) per trip to be include. </t>
  </si>
  <si>
    <t xml:space="preserve">Closing of opening of main anterance balance part of door area,  Thickness of the wall should be same as existing wall. </t>
  </si>
  <si>
    <t>Fabricate and Fixing of timber Door with panels (D1A) with the frame as per the drawings, the width of the door frame should be the same as wall thickness. also timber border (teak wood ) on both sides of the door. Door panel to be fabricated with a timber frame with 6mm thick teak wood plywood on both sides also hand rain to be fixed on both sides of all panel. finishes of the door should be varnish finish.</t>
  </si>
  <si>
    <t>New floor area</t>
  </si>
  <si>
    <t>New floor area.</t>
  </si>
  <si>
    <t>Supply and complete installation of Access control unit, specification mentioned above. Readers on both side. ( Main entrance of Dialysis, CT room)</t>
  </si>
  <si>
    <t>Supplying of  70sqm earth cable to the site .</t>
  </si>
  <si>
    <t>Fabrication and Completion of Drywall partition (Type 1) as per the drawings and, Rates included fabricating the frame to installing a lead sheet ( Lead sheet to be supplied by the client) and install board, puttying as well as completion of the partition work,</t>
  </si>
  <si>
    <t>Fabrication and Completion of Drywall partition (Type 2) as per the drawings and, Rates included fabricating the frame to installing a lead sheet ( Lead sheet to be supplied by the client) and install board, puttying as well as completion of the partition work,</t>
  </si>
  <si>
    <t>Fabrication and Completion of Drywall partition (Type 3) as per the drawings and, Rates included fabricating the frame to install board, puttying as well as completion of the partition work,</t>
  </si>
  <si>
    <t>Fabrication and Completion of Drywall partition (Type 4) as per the drawings and, Rates included fabricating the frame to install board, puttying as well as completion of the partition work,</t>
  </si>
  <si>
    <t>Closing of existing windows at the inside of the room, Rates included Design and fixing the frame with shera board with both side painting, and completion of the task. Size of windiws is 1250X1860mm, No of windows is 4.</t>
  </si>
  <si>
    <t>Closing of existing windows at the inside of the room, Rates included Design and fixing the frame with shera board with both side painting, and completion of the task. Size of windiws is 650X600mm, No of windows is 3.</t>
  </si>
  <si>
    <t>Design and Fabrication of Registration counter as per Floor plan, Length of counter is 1.5 Meter, Fabrication of counter to be timber and appropriate thick plywood with PVC  fomica. Top oc counter and table to be use granite top.</t>
  </si>
  <si>
    <t>Laying 100mm thick RC Flooring. Rates include closing all piles (Freshwater line, wastewater line and Sewer line), laying damp proof membrane . mixing ratio of Mass concrete is 1:2:3,  T10@200/BW to be lying in the floor.</t>
  </si>
  <si>
    <t>BILL No: 9 -AIR CONDITIONING SYSTEM</t>
  </si>
  <si>
    <t>BILL No:10</t>
  </si>
  <si>
    <t>BILL No: 10 - TENDERER'S ADJUSTMENTS</t>
  </si>
  <si>
    <t>Radiologist, 12000BTU with 1 wired remote.</t>
  </si>
  <si>
    <t>Waiting area, 12000BTU with 1 wired remote connect both AC.</t>
  </si>
  <si>
    <t>UPS Room, 18000BTU with 1 wired remote connect both AC.</t>
  </si>
  <si>
    <t>BILL No: 1 - ELECTRICAL INSTALLATIONS</t>
  </si>
  <si>
    <t>TOTAL OF BILL No: 1 - Carried over to summary</t>
  </si>
  <si>
    <t>BILL No: 1</t>
  </si>
  <si>
    <t>Erthing cable must be 50sqmm and length of earthing cable is 15M.</t>
  </si>
  <si>
    <t>a</t>
  </si>
  <si>
    <t>Excavation need to be done by according to the drawing 1 (at the depth of a feet warnning tape must be applied to the duct.)</t>
  </si>
  <si>
    <t>Earth pits with resistance less than 2 ohms</t>
  </si>
  <si>
    <t>Distance betwwen Existing earth pit and new each pit must be 3 meters</t>
  </si>
  <si>
    <t>The length and the depth of the trench is 154m and 2 feet respectively</t>
  </si>
  <si>
    <t>Excavations and refill</t>
  </si>
  <si>
    <t>(b) Rates for work in trench shall include for: excavation, maintaining faces of excavations, backfilling, compaction, appropriate cable covers and disposal of surplus spoil</t>
  </si>
  <si>
    <t>(c) Rates shall include for self-coloured, plastic warning tape overprinted with a warning identification text. designed to mark the position of buried utility lines. Made from 100% virgin polyethylene with high acid &amp; alkali resistance.</t>
  </si>
  <si>
    <t>RENOVATION WORKS AT CT AND MEMOGRAPHY AREA
AT R. UGOOFAARU REGIONAL HOSPITAL.</t>
  </si>
  <si>
    <t>(d) Cable should be authorized by Energy authority</t>
  </si>
  <si>
    <t>Supplying 120mm  of armed cable which needs to be connected  to the  Hospital main panel to CT, UPS Room</t>
  </si>
  <si>
    <r>
      <t>Cable Size: 4C X 120mm</t>
    </r>
    <r>
      <rPr>
        <sz val="10"/>
        <rFont val="Cambria"/>
        <family val="1"/>
      </rPr>
      <t>²</t>
    </r>
    <r>
      <rPr>
        <sz val="10"/>
        <rFont val="Cambria"/>
        <family val="1"/>
      </rPr>
      <t xml:space="preserve"> CU/XLPE/SWA/PVC-BS 5467:600/1000 V- Amoured
Cable legth: 165m</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</si>
</sst>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_);\(&quot;MRf&quot;#,##0\)"/>
    <numFmt numFmtId="187" formatCode="&quot;MRf&quot;#,##0_);[Red]\(&quot;MRf&quot;#,##0\)"/>
    <numFmt numFmtId="188" formatCode="&quot;MRf&quot;#,##0.00_);\(&quot;MRf&quot;#,##0.00\)"/>
    <numFmt numFmtId="189" formatCode="&quot;MRf&quot;#,##0.00_);[Red]\(&quot;MRf&quot;#,##0.00\)"/>
    <numFmt numFmtId="190" formatCode="_(&quot;MRf&quot;* #,##0_);_(&quot;MRf&quot;* \(#,##0\);_(&quot;MRf&quot;* &quot;-&quot;_);_(@_)"/>
    <numFmt numFmtId="191" formatCode="_(&quot;MRf&quot;* #,##0.00_);_(&quot;MRf&quot;* \(#,##0.00\);_(&quot;MRf&quot;* &quot;-&quot;??_);_(@_)"/>
    <numFmt numFmtId="192" formatCode="&quot;MRf&quot;#,##0;\-&quot;MRf&quot;#,##0"/>
    <numFmt numFmtId="193" formatCode="&quot;MRf&quot;#,##0;[Red]\-&quot;MRf&quot;#,##0"/>
    <numFmt numFmtId="194" formatCode="&quot;MRf&quot;#,##0.00;\-&quot;MRf&quot;#,##0.00"/>
    <numFmt numFmtId="195" formatCode="&quot;MRf&quot;#,##0.00;[Red]\-&quot;MRf&quot;#,##0.00"/>
    <numFmt numFmtId="196" formatCode="_-&quot;MRf&quot;* #,##0_-;\-&quot;MRf&quot;* #,##0_-;_-&quot;MRf&quot;* &quot;-&quot;_-;_-@_-"/>
    <numFmt numFmtId="197" formatCode="_-&quot;MRf&quot;* #,##0.00_-;\-&quot;MRf&quot;* #,##0.00_-;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0_);_(* \(#,##0.00\);_(* &quot;&quot;??_);_(@_)"/>
    <numFmt numFmtId="204" formatCode="\(0\)"/>
    <numFmt numFmtId="205" formatCode="dddd\,\ dd\ mmmm\ yyyy"/>
    <numFmt numFmtId="206" formatCode="&quot;Rf&quot;\ #,##0.00"/>
    <numFmt numFmtId="207" formatCode="0.00_);\(0.00\)"/>
    <numFmt numFmtId="208" formatCode="#,##0.00_ ;\-#,##0.00\ "/>
    <numFmt numFmtId="209" formatCode="\R\f\ #,##0.00_);\(\R\f\ #,##0.00\)"/>
    <numFmt numFmtId="210" formatCode="0%\ \o\f"/>
    <numFmt numFmtId="211" formatCode="\(#,##0.00\)"/>
    <numFmt numFmtId="212" formatCode="#,##0.00_ ;[Red]\-#,##0.00\ "/>
    <numFmt numFmtId="213" formatCode="mmmm\ d\,\ yyyy"/>
    <numFmt numFmtId="214" formatCode="0.0%"/>
    <numFmt numFmtId="215" formatCode="mmm\-yyyy"/>
    <numFmt numFmtId="216" formatCode="_(* #,##0.000_);_(* \(#,##0.000\);_(* &quot;-&quot;??_);_(@_)"/>
    <numFmt numFmtId="217" formatCode="_(* #,##0.000_);_(* \(#,##0.000\);_(* &quot;-&quot;???_);_(@_)"/>
    <numFmt numFmtId="218" formatCode="#,##0.000"/>
    <numFmt numFmtId="219" formatCode="0.000"/>
    <numFmt numFmtId="220" formatCode="&quot;Yes&quot;;&quot;Yes&quot;;&quot;No&quot;"/>
    <numFmt numFmtId="221" formatCode="&quot;True&quot;;&quot;True&quot;;&quot;False&quot;"/>
    <numFmt numFmtId="222" formatCode="&quot;On&quot;;&quot;On&quot;;&quot;Off&quot;"/>
    <numFmt numFmtId="223" formatCode="[$€-2]\ #,##0.00_);[Red]\([$€-2]\ #,##0.00\)"/>
  </numFmts>
  <fonts count="68">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b/>
      <i/>
      <sz val="10"/>
      <name val="Cambria"/>
      <family val="1"/>
    </font>
    <font>
      <sz val="12"/>
      <color indexed="8"/>
      <name val="Calibri"/>
      <family val="2"/>
    </font>
    <font>
      <sz val="10"/>
      <color indexed="8"/>
      <name val="Cambria"/>
      <family val="1"/>
    </font>
    <font>
      <i/>
      <sz val="10"/>
      <color indexed="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Cambria"/>
      <family val="1"/>
    </font>
    <font>
      <u val="single"/>
      <sz val="10"/>
      <name val="Cambria"/>
      <family val="1"/>
    </font>
    <font>
      <sz val="12"/>
      <name val="Cambria"/>
      <family val="1"/>
    </font>
    <font>
      <b/>
      <u val="single"/>
      <sz val="14"/>
      <name val="Cambria"/>
      <family val="1"/>
    </font>
    <font>
      <b/>
      <sz val="16"/>
      <name val="Cambria"/>
      <family val="1"/>
    </font>
    <font>
      <b/>
      <sz val="12"/>
      <name val="Cambria"/>
      <family val="1"/>
    </font>
    <font>
      <b/>
      <sz val="20"/>
      <name val="Cambria"/>
      <family val="1"/>
    </font>
    <font>
      <b/>
      <sz val="14"/>
      <name val="Cambria"/>
      <family val="1"/>
    </font>
    <font>
      <sz val="14"/>
      <name val="Cambria"/>
      <family val="1"/>
    </font>
    <font>
      <b/>
      <sz val="30"/>
      <name val="Cambria"/>
      <family val="1"/>
    </font>
    <font>
      <b/>
      <sz val="72"/>
      <name val="Cambria"/>
      <family val="1"/>
    </font>
    <font>
      <sz val="10"/>
      <color indexed="10"/>
      <name val="Cambria"/>
      <family val="1"/>
    </font>
    <font>
      <b/>
      <sz val="10"/>
      <color indexed="10"/>
      <name val="Cambria"/>
      <family val="1"/>
    </font>
    <font>
      <b/>
      <u val="single"/>
      <sz val="10"/>
      <color indexed="8"/>
      <name val="Cambria"/>
      <family val="1"/>
    </font>
    <font>
      <b/>
      <sz val="10"/>
      <color indexed="8"/>
      <name val="Cambria"/>
      <family val="1"/>
    </font>
    <font>
      <sz val="7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rgb="FFFF0000"/>
      <name val="Cambria"/>
      <family val="1"/>
    </font>
    <font>
      <b/>
      <sz val="10"/>
      <color rgb="FFFF0000"/>
      <name val="Cambria"/>
      <family val="1"/>
    </font>
    <font>
      <b/>
      <u val="single"/>
      <sz val="10"/>
      <color theme="1"/>
      <name val="Cambria"/>
      <family val="1"/>
    </font>
    <font>
      <b/>
      <sz val="10"/>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top style="hair"/>
      <bottom/>
    </border>
    <border>
      <left style="hair"/>
      <right style="hair"/>
      <top style="hair"/>
      <bottom/>
    </border>
    <border>
      <left/>
      <right style="hair"/>
      <top style="hair"/>
      <bottom/>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medium"/>
      <bottom style="thin"/>
    </border>
    <border>
      <left style="thin"/>
      <right style="medium"/>
      <top>
        <color indexed="63"/>
      </top>
      <bottom>
        <color indexed="63"/>
      </bottom>
    </border>
    <border>
      <left style="medium"/>
      <right style="hair"/>
      <top>
        <color indexed="63"/>
      </top>
      <bottom style="medium"/>
    </border>
    <border>
      <left style="thin"/>
      <right>
        <color indexed="63"/>
      </right>
      <top>
        <color indexed="63"/>
      </top>
      <bottom style="medium"/>
    </border>
    <border>
      <left style="hair"/>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hair"/>
      <right>
        <color indexed="63"/>
      </right>
      <top>
        <color indexed="63"/>
      </top>
      <bottom style="thin"/>
    </border>
    <border>
      <left style="thin"/>
      <right style="hair"/>
      <top>
        <color indexed="63"/>
      </top>
      <bottom style="thin"/>
    </border>
    <border>
      <left style="hair"/>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0">
    <xf numFmtId="0" fontId="0" fillId="0" borderId="0" xfId="0" applyAlignment="1">
      <alignment/>
    </xf>
    <xf numFmtId="43" fontId="7" fillId="0" borderId="0" xfId="42" applyFont="1" applyFill="1" applyBorder="1" applyAlignment="1">
      <alignment horizontal="left" vertical="center"/>
    </xf>
    <xf numFmtId="43" fontId="8" fillId="0" borderId="0" xfId="42" applyFont="1" applyFill="1" applyBorder="1" applyAlignment="1">
      <alignment vertical="center"/>
    </xf>
    <xf numFmtId="43" fontId="8" fillId="0" borderId="0" xfId="42" applyFont="1" applyFill="1" applyBorder="1" applyAlignment="1">
      <alignment horizontal="center" vertical="center"/>
    </xf>
    <xf numFmtId="43" fontId="8" fillId="0" borderId="0" xfId="42" applyNumberFormat="1" applyFont="1" applyFill="1" applyBorder="1" applyAlignment="1">
      <alignment vertical="center"/>
    </xf>
    <xf numFmtId="199" fontId="7" fillId="0" borderId="0" xfId="42" applyNumberFormat="1" applyFont="1" applyFill="1" applyBorder="1" applyAlignment="1">
      <alignment horizontal="right" vertical="center"/>
    </xf>
    <xf numFmtId="43" fontId="7" fillId="0" borderId="10" xfId="42" applyFont="1" applyFill="1" applyBorder="1" applyAlignment="1">
      <alignment horizontal="center" vertical="center" wrapText="1"/>
    </xf>
    <xf numFmtId="43" fontId="7" fillId="0" borderId="10" xfId="42" applyFont="1" applyFill="1" applyBorder="1" applyAlignment="1">
      <alignment horizontal="center" vertical="center"/>
    </xf>
    <xf numFmtId="43" fontId="30" fillId="0" borderId="11" xfId="42" applyFont="1" applyFill="1" applyBorder="1" applyAlignment="1" quotePrefix="1">
      <alignment horizontal="center" vertical="center"/>
    </xf>
    <xf numFmtId="43" fontId="7" fillId="0" borderId="11" xfId="42" applyFont="1" applyFill="1" applyBorder="1" applyAlignment="1">
      <alignment horizontal="center" vertical="center"/>
    </xf>
    <xf numFmtId="43" fontId="7" fillId="0" borderId="11" xfId="42" applyNumberFormat="1" applyFont="1" applyFill="1" applyBorder="1" applyAlignment="1">
      <alignment horizontal="center" vertical="center"/>
    </xf>
    <xf numFmtId="43" fontId="30" fillId="0" borderId="11" xfId="42" applyFont="1" applyFill="1" applyBorder="1" applyAlignment="1">
      <alignment horizontal="center" vertical="center"/>
    </xf>
    <xf numFmtId="43" fontId="7" fillId="0" borderId="11" xfId="42" applyFont="1" applyFill="1" applyBorder="1" applyAlignment="1">
      <alignment horizontal="left" vertical="center"/>
    </xf>
    <xf numFmtId="0" fontId="30" fillId="0" borderId="11" xfId="42" applyNumberFormat="1" applyFont="1" applyFill="1" applyBorder="1" applyAlignment="1">
      <alignment horizontal="left" vertical="center"/>
    </xf>
    <xf numFmtId="199" fontId="8" fillId="0" borderId="12" xfId="42" applyNumberFormat="1" applyFont="1" applyFill="1" applyBorder="1" applyAlignment="1" quotePrefix="1">
      <alignment horizontal="right" vertical="center"/>
    </xf>
    <xf numFmtId="0" fontId="31" fillId="0" borderId="11" xfId="42" applyNumberFormat="1" applyFont="1" applyFill="1" applyBorder="1" applyAlignment="1">
      <alignment horizontal="left" vertical="center"/>
    </xf>
    <xf numFmtId="199" fontId="8" fillId="0" borderId="12" xfId="42" applyNumberFormat="1" applyFont="1" applyFill="1" applyBorder="1" applyAlignment="1">
      <alignment horizontal="right" vertical="center"/>
    </xf>
    <xf numFmtId="0" fontId="8" fillId="0" borderId="11" xfId="42" applyNumberFormat="1" applyFont="1" applyFill="1" applyBorder="1" applyAlignment="1">
      <alignment horizontal="left" vertical="center"/>
    </xf>
    <xf numFmtId="43" fontId="8" fillId="0" borderId="11" xfId="42" applyFont="1" applyFill="1" applyBorder="1" applyAlignment="1">
      <alignment vertical="center"/>
    </xf>
    <xf numFmtId="43" fontId="8" fillId="0" borderId="11" xfId="42" applyFont="1" applyFill="1" applyBorder="1" applyAlignment="1">
      <alignment horizontal="left" vertical="center"/>
    </xf>
    <xf numFmtId="43" fontId="8" fillId="0" borderId="11" xfId="42" applyFont="1" applyFill="1" applyBorder="1" applyAlignment="1">
      <alignment horizontal="justify" vertical="center"/>
    </xf>
    <xf numFmtId="43" fontId="8" fillId="0" borderId="11" xfId="42" applyNumberFormat="1" applyFont="1" applyFill="1" applyBorder="1" applyAlignment="1">
      <alignment vertical="center"/>
    </xf>
    <xf numFmtId="0" fontId="30" fillId="0" borderId="11" xfId="42" applyNumberFormat="1" applyFont="1" applyFill="1" applyBorder="1" applyAlignment="1">
      <alignment vertical="center"/>
    </xf>
    <xf numFmtId="199" fontId="7" fillId="0" borderId="12" xfId="42" applyNumberFormat="1" applyFont="1" applyFill="1" applyBorder="1" applyAlignment="1">
      <alignment vertical="center"/>
    </xf>
    <xf numFmtId="204" fontId="8" fillId="0" borderId="13" xfId="42" applyNumberFormat="1" applyFont="1" applyFill="1" applyBorder="1" applyAlignment="1">
      <alignment horizontal="right" vertical="center"/>
    </xf>
    <xf numFmtId="49" fontId="8" fillId="0" borderId="11" xfId="42" applyNumberFormat="1" applyFont="1" applyFill="1" applyBorder="1" applyAlignment="1">
      <alignment horizontal="justify" vertical="center"/>
    </xf>
    <xf numFmtId="199" fontId="8" fillId="0" borderId="14" xfId="42" applyNumberFormat="1" applyFont="1" applyFill="1" applyBorder="1" applyAlignment="1">
      <alignment horizontal="right" vertical="center"/>
    </xf>
    <xf numFmtId="43" fontId="7" fillId="0" borderId="15" xfId="42" applyFont="1" applyFill="1" applyBorder="1" applyAlignment="1" quotePrefix="1">
      <alignment horizontal="left" vertical="center"/>
    </xf>
    <xf numFmtId="43" fontId="8" fillId="0" borderId="15" xfId="42" applyFont="1" applyFill="1" applyBorder="1" applyAlignment="1">
      <alignment horizontal="center" vertical="center"/>
    </xf>
    <xf numFmtId="43" fontId="8" fillId="0" borderId="15" xfId="42" applyNumberFormat="1" applyFont="1" applyFill="1" applyBorder="1" applyAlignment="1">
      <alignment vertical="center"/>
    </xf>
    <xf numFmtId="43" fontId="8" fillId="0" borderId="16" xfId="42" applyFont="1" applyFill="1" applyBorder="1" applyAlignment="1">
      <alignment vertical="center"/>
    </xf>
    <xf numFmtId="199" fontId="7" fillId="0" borderId="17" xfId="42" applyNumberFormat="1" applyFont="1" applyFill="1" applyBorder="1" applyAlignment="1">
      <alignment horizontal="right" vertical="center"/>
    </xf>
    <xf numFmtId="43" fontId="7" fillId="0" borderId="18" xfId="42" applyFont="1" applyFill="1" applyBorder="1" applyAlignment="1" quotePrefix="1">
      <alignment horizontal="left" vertical="center"/>
    </xf>
    <xf numFmtId="43" fontId="7" fillId="0" borderId="18" xfId="42" applyFont="1" applyFill="1" applyBorder="1" applyAlignment="1">
      <alignment horizontal="center" vertical="center"/>
    </xf>
    <xf numFmtId="43" fontId="7" fillId="0" borderId="18" xfId="42" applyNumberFormat="1" applyFont="1" applyFill="1" applyBorder="1" applyAlignment="1">
      <alignment vertical="center"/>
    </xf>
    <xf numFmtId="43" fontId="7" fillId="0" borderId="19" xfId="42" applyFont="1" applyFill="1" applyBorder="1" applyAlignment="1">
      <alignment vertical="center"/>
    </xf>
    <xf numFmtId="199" fontId="7" fillId="0" borderId="14" xfId="42" applyNumberFormat="1" applyFont="1" applyFill="1" applyBorder="1" applyAlignment="1">
      <alignment horizontal="right" vertical="center"/>
    </xf>
    <xf numFmtId="43" fontId="30" fillId="0" borderId="15" xfId="42" applyFont="1" applyFill="1" applyBorder="1" applyAlignment="1" quotePrefix="1">
      <alignment horizontal="center" vertical="center"/>
    </xf>
    <xf numFmtId="43" fontId="7" fillId="0" borderId="15" xfId="42" applyFont="1" applyFill="1" applyBorder="1" applyAlignment="1">
      <alignment horizontal="center" vertical="center"/>
    </xf>
    <xf numFmtId="43" fontId="7" fillId="0" borderId="15" xfId="42" applyNumberFormat="1" applyFont="1" applyFill="1" applyBorder="1" applyAlignment="1">
      <alignment horizontal="center" vertical="center"/>
    </xf>
    <xf numFmtId="43" fontId="7" fillId="0" borderId="11" xfId="42" applyNumberFormat="1" applyFont="1" applyFill="1" applyBorder="1" applyAlignment="1">
      <alignment vertical="center"/>
    </xf>
    <xf numFmtId="0" fontId="8" fillId="0" borderId="11" xfId="42" applyNumberFormat="1" applyFont="1" applyFill="1" applyBorder="1" applyAlignment="1" quotePrefix="1">
      <alignment horizontal="justify" vertical="center"/>
    </xf>
    <xf numFmtId="199" fontId="7" fillId="0" borderId="12" xfId="42" applyNumberFormat="1" applyFont="1" applyFill="1" applyBorder="1" applyAlignment="1" quotePrefix="1">
      <alignment horizontal="right" vertical="center"/>
    </xf>
    <xf numFmtId="43" fontId="30" fillId="0" borderId="11" xfId="42" applyFont="1" applyFill="1" applyBorder="1" applyAlignment="1">
      <alignment vertical="center"/>
    </xf>
    <xf numFmtId="0" fontId="8" fillId="0" borderId="11" xfId="42" applyNumberFormat="1" applyFont="1" applyFill="1" applyBorder="1" applyAlignment="1">
      <alignment horizontal="justify" vertical="center" wrapText="1"/>
    </xf>
    <xf numFmtId="43" fontId="8" fillId="0" borderId="18" xfId="42" applyFont="1" applyFill="1" applyBorder="1" applyAlignment="1">
      <alignment vertical="center"/>
    </xf>
    <xf numFmtId="43" fontId="8" fillId="0" borderId="15" xfId="42" applyFont="1" applyFill="1" applyBorder="1" applyAlignment="1">
      <alignment vertical="center"/>
    </xf>
    <xf numFmtId="0" fontId="8" fillId="0" borderId="11" xfId="42" applyNumberFormat="1" applyFont="1" applyFill="1" applyBorder="1" applyAlignment="1">
      <alignment horizontal="left" vertical="center" wrapText="1"/>
    </xf>
    <xf numFmtId="43" fontId="30" fillId="0" borderId="15" xfId="42" applyFont="1" applyFill="1" applyBorder="1" applyAlignment="1">
      <alignment horizontal="center" vertical="center"/>
    </xf>
    <xf numFmtId="43" fontId="8" fillId="0" borderId="11" xfId="42" applyFont="1" applyFill="1" applyBorder="1" applyAlignment="1" quotePrefix="1">
      <alignment horizontal="center" vertical="center"/>
    </xf>
    <xf numFmtId="0" fontId="8" fillId="0" borderId="11" xfId="42" applyNumberFormat="1" applyFont="1" applyFill="1" applyBorder="1" applyAlignment="1">
      <alignment vertical="center" wrapText="1"/>
    </xf>
    <xf numFmtId="0" fontId="7" fillId="0" borderId="11" xfId="42" applyNumberFormat="1" applyFont="1" applyFill="1" applyBorder="1" applyAlignment="1">
      <alignment horizontal="justify" vertical="center"/>
    </xf>
    <xf numFmtId="204" fontId="8" fillId="0" borderId="12" xfId="42" applyNumberFormat="1" applyFont="1" applyFill="1" applyBorder="1" applyAlignment="1" quotePrefix="1">
      <alignment horizontal="right" vertical="center"/>
    </xf>
    <xf numFmtId="43" fontId="8" fillId="0" borderId="11" xfId="0" applyNumberFormat="1" applyFont="1" applyFill="1" applyBorder="1" applyAlignment="1">
      <alignment vertical="center"/>
    </xf>
    <xf numFmtId="43" fontId="30" fillId="0" borderId="11" xfId="42" applyFont="1" applyFill="1" applyBorder="1" applyAlignment="1">
      <alignment horizontal="centerContinuous" vertical="center"/>
    </xf>
    <xf numFmtId="43" fontId="8" fillId="0" borderId="11" xfId="42" applyFont="1" applyFill="1" applyBorder="1" applyAlignment="1">
      <alignment horizontal="left" vertical="center" wrapText="1"/>
    </xf>
    <xf numFmtId="204" fontId="7" fillId="0" borderId="12" xfId="42" applyNumberFormat="1" applyFont="1" applyFill="1" applyBorder="1" applyAlignment="1">
      <alignment horizontal="right" vertical="center"/>
    </xf>
    <xf numFmtId="43" fontId="8" fillId="0" borderId="20" xfId="42" applyNumberFormat="1" applyFont="1" applyFill="1" applyBorder="1" applyAlignment="1">
      <alignment vertical="center"/>
    </xf>
    <xf numFmtId="43" fontId="7" fillId="0" borderId="21" xfId="42" applyNumberFormat="1" applyFont="1" applyFill="1" applyBorder="1" applyAlignment="1">
      <alignment vertical="center"/>
    </xf>
    <xf numFmtId="199" fontId="8" fillId="0" borderId="0" xfId="42" applyNumberFormat="1" applyFont="1" applyFill="1" applyAlignment="1">
      <alignment horizontal="right" vertical="center"/>
    </xf>
    <xf numFmtId="43" fontId="8" fillId="0" borderId="0" xfId="42" applyFont="1" applyFill="1" applyAlignment="1">
      <alignment horizontal="center" vertical="center"/>
    </xf>
    <xf numFmtId="43" fontId="8" fillId="0" borderId="0" xfId="42" applyNumberFormat="1" applyFont="1" applyFill="1" applyAlignment="1">
      <alignment vertical="center"/>
    </xf>
    <xf numFmtId="43" fontId="32" fillId="33" borderId="22"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33" fillId="0" borderId="0" xfId="0" applyFont="1" applyBorder="1" applyAlignment="1">
      <alignment/>
    </xf>
    <xf numFmtId="0" fontId="34" fillId="34" borderId="0" xfId="0" applyFont="1" applyFill="1" applyBorder="1" applyAlignment="1">
      <alignment vertical="center"/>
    </xf>
    <xf numFmtId="201" fontId="8" fillId="0" borderId="0" xfId="0" applyNumberFormat="1" applyFont="1" applyAlignment="1">
      <alignment/>
    </xf>
    <xf numFmtId="0" fontId="35" fillId="35" borderId="23" xfId="0" applyFont="1" applyFill="1" applyBorder="1" applyAlignment="1">
      <alignment horizontal="center" vertical="center"/>
    </xf>
    <xf numFmtId="0" fontId="32" fillId="35" borderId="24" xfId="0" applyFont="1" applyFill="1" applyBorder="1" applyAlignment="1">
      <alignment horizontal="center" vertical="center"/>
    </xf>
    <xf numFmtId="0" fontId="35" fillId="35" borderId="25" xfId="0" applyFont="1" applyFill="1" applyBorder="1" applyAlignment="1">
      <alignment horizontal="center" vertical="center"/>
    </xf>
    <xf numFmtId="0" fontId="35" fillId="35" borderId="26" xfId="0" applyFont="1" applyFill="1" applyBorder="1" applyAlignment="1">
      <alignment horizontal="center" vertical="center"/>
    </xf>
    <xf numFmtId="0" fontId="32" fillId="0" borderId="27" xfId="0" applyFont="1" applyBorder="1" applyAlignment="1">
      <alignment horizontal="center"/>
    </xf>
    <xf numFmtId="0" fontId="32" fillId="0" borderId="12" xfId="0" applyFont="1" applyBorder="1" applyAlignment="1">
      <alignment horizontal="center"/>
    </xf>
    <xf numFmtId="43" fontId="32" fillId="33" borderId="28" xfId="42" applyFont="1" applyFill="1" applyBorder="1" applyAlignment="1">
      <alignment horizontal="left"/>
    </xf>
    <xf numFmtId="43" fontId="32" fillId="33" borderId="28" xfId="42" applyFont="1" applyFill="1" applyBorder="1" applyAlignment="1">
      <alignment/>
    </xf>
    <xf numFmtId="0" fontId="32" fillId="0" borderId="0" xfId="0" applyFont="1" applyAlignment="1">
      <alignment/>
    </xf>
    <xf numFmtId="201" fontId="32" fillId="0" borderId="0" xfId="0" applyNumberFormat="1" applyFont="1" applyAlignment="1">
      <alignment/>
    </xf>
    <xf numFmtId="0" fontId="8" fillId="34" borderId="29" xfId="0" applyFont="1" applyFill="1" applyBorder="1" applyAlignment="1">
      <alignment/>
    </xf>
    <xf numFmtId="0" fontId="8" fillId="34" borderId="30" xfId="0" applyFont="1" applyFill="1" applyBorder="1" applyAlignment="1">
      <alignment/>
    </xf>
    <xf numFmtId="0" fontId="8" fillId="34" borderId="31"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32" xfId="0" applyFont="1" applyFill="1" applyBorder="1" applyAlignment="1">
      <alignment/>
    </xf>
    <xf numFmtId="0" fontId="36" fillId="34" borderId="0" xfId="0" applyFont="1" applyFill="1" applyBorder="1" applyAlignment="1">
      <alignment horizontal="right" vertical="center"/>
    </xf>
    <xf numFmtId="0" fontId="8" fillId="34" borderId="33" xfId="0" applyFont="1" applyFill="1" applyBorder="1" applyAlignment="1">
      <alignment/>
    </xf>
    <xf numFmtId="0" fontId="34" fillId="34" borderId="0" xfId="0" applyFont="1" applyFill="1" applyBorder="1" applyAlignment="1">
      <alignment horizontal="right" vertical="center"/>
    </xf>
    <xf numFmtId="43" fontId="37" fillId="34" borderId="0" xfId="0" applyNumberFormat="1" applyFont="1" applyFill="1" applyBorder="1" applyAlignment="1">
      <alignment horizontal="right" vertical="center"/>
    </xf>
    <xf numFmtId="0" fontId="38" fillId="34" borderId="0" xfId="0" applyFont="1" applyFill="1" applyBorder="1" applyAlignment="1">
      <alignment horizontal="right" vertical="center"/>
    </xf>
    <xf numFmtId="0" fontId="39" fillId="34" borderId="32" xfId="0" applyFont="1" applyFill="1" applyBorder="1" applyAlignment="1">
      <alignment/>
    </xf>
    <xf numFmtId="0" fontId="39" fillId="34" borderId="0" xfId="0" applyFont="1" applyFill="1" applyBorder="1" applyAlignment="1">
      <alignment/>
    </xf>
    <xf numFmtId="0" fontId="36" fillId="34" borderId="32" xfId="0" applyFont="1" applyFill="1" applyBorder="1" applyAlignment="1">
      <alignment/>
    </xf>
    <xf numFmtId="0" fontId="36" fillId="34" borderId="0" xfId="0" applyFont="1" applyFill="1" applyBorder="1" applyAlignment="1">
      <alignment/>
    </xf>
    <xf numFmtId="0" fontId="8" fillId="34" borderId="34" xfId="0" applyFont="1" applyFill="1" applyBorder="1" applyAlignment="1">
      <alignment/>
    </xf>
    <xf numFmtId="0" fontId="8" fillId="34" borderId="35" xfId="0" applyFont="1" applyFill="1" applyBorder="1" applyAlignment="1">
      <alignment/>
    </xf>
    <xf numFmtId="0" fontId="8" fillId="34" borderId="36" xfId="0" applyFont="1" applyFill="1" applyBorder="1" applyAlignment="1">
      <alignment/>
    </xf>
    <xf numFmtId="0" fontId="8" fillId="0" borderId="11" xfId="42" applyNumberFormat="1" applyFont="1" applyFill="1" applyBorder="1" applyAlignment="1">
      <alignment horizontal="justify" vertical="center"/>
    </xf>
    <xf numFmtId="0" fontId="63" fillId="0" borderId="11" xfId="42" applyNumberFormat="1" applyFont="1" applyFill="1" applyBorder="1" applyAlignment="1">
      <alignment horizontal="justify" vertical="center"/>
    </xf>
    <xf numFmtId="43" fontId="7" fillId="0" borderId="11" xfId="42" applyFont="1" applyFill="1" applyBorder="1" applyAlignment="1" quotePrefix="1">
      <alignment horizontal="left" vertical="center"/>
    </xf>
    <xf numFmtId="43" fontId="8" fillId="0" borderId="19" xfId="42" applyFont="1" applyFill="1" applyBorder="1" applyAlignment="1">
      <alignment vertical="center"/>
    </xf>
    <xf numFmtId="204" fontId="63" fillId="0" borderId="12" xfId="42" applyNumberFormat="1" applyFont="1" applyFill="1" applyBorder="1" applyAlignment="1">
      <alignment horizontal="right" vertical="center"/>
    </xf>
    <xf numFmtId="43" fontId="7" fillId="0" borderId="37" xfId="42" applyFont="1" applyFill="1" applyBorder="1" applyAlignment="1">
      <alignment vertical="center"/>
    </xf>
    <xf numFmtId="199" fontId="8" fillId="0" borderId="38" xfId="42" applyNumberFormat="1" applyFont="1" applyFill="1" applyBorder="1" applyAlignment="1">
      <alignment horizontal="right" vertical="center"/>
    </xf>
    <xf numFmtId="43" fontId="7" fillId="0" borderId="39" xfId="42" applyFont="1" applyFill="1" applyBorder="1" applyAlignment="1" quotePrefix="1">
      <alignment horizontal="left" vertical="center"/>
    </xf>
    <xf numFmtId="43" fontId="8" fillId="0" borderId="39" xfId="42" applyFont="1" applyFill="1" applyBorder="1" applyAlignment="1">
      <alignment horizontal="center" vertical="center"/>
    </xf>
    <xf numFmtId="43" fontId="8" fillId="0" borderId="39" xfId="42" applyNumberFormat="1" applyFont="1" applyFill="1" applyBorder="1" applyAlignment="1">
      <alignment vertical="center"/>
    </xf>
    <xf numFmtId="43" fontId="8" fillId="0" borderId="40" xfId="42" applyFont="1" applyFill="1" applyBorder="1" applyAlignment="1">
      <alignment vertical="center"/>
    </xf>
    <xf numFmtId="43" fontId="63" fillId="0" borderId="11" xfId="42" applyFont="1" applyFill="1" applyBorder="1" applyAlignment="1">
      <alignment horizontal="center" vertical="center"/>
    </xf>
    <xf numFmtId="43" fontId="8" fillId="0" borderId="0" xfId="42" applyFont="1" applyFill="1" applyAlignment="1">
      <alignment vertical="center"/>
    </xf>
    <xf numFmtId="199" fontId="7" fillId="0" borderId="12" xfId="42" applyNumberFormat="1" applyFont="1" applyFill="1" applyBorder="1" applyAlignment="1">
      <alignment horizontal="right" vertical="center"/>
    </xf>
    <xf numFmtId="43" fontId="8" fillId="0" borderId="11" xfId="42" applyFont="1" applyFill="1" applyBorder="1" applyAlignment="1">
      <alignment horizontal="center" vertical="center"/>
    </xf>
    <xf numFmtId="43" fontId="8" fillId="0" borderId="11" xfId="42" applyNumberFormat="1" applyFont="1" applyFill="1" applyBorder="1" applyAlignment="1">
      <alignment horizontal="center" vertical="center"/>
    </xf>
    <xf numFmtId="0" fontId="8" fillId="0" borderId="11" xfId="42" applyNumberFormat="1" applyFont="1" applyFill="1" applyBorder="1" applyAlignment="1">
      <alignment horizontal="justify" vertical="center"/>
    </xf>
    <xf numFmtId="204" fontId="8" fillId="0" borderId="12" xfId="42" applyNumberFormat="1" applyFont="1" applyFill="1" applyBorder="1" applyAlignment="1">
      <alignment horizontal="right" vertical="center"/>
    </xf>
    <xf numFmtId="0" fontId="30" fillId="0" borderId="11" xfId="42" applyNumberFormat="1" applyFont="1" applyFill="1" applyBorder="1" applyAlignment="1">
      <alignment horizontal="justify" vertical="center"/>
    </xf>
    <xf numFmtId="43" fontId="8" fillId="0" borderId="37" xfId="42" applyFont="1" applyFill="1" applyBorder="1" applyAlignment="1">
      <alignment vertical="center"/>
    </xf>
    <xf numFmtId="43" fontId="40" fillId="34" borderId="0" xfId="0" applyNumberFormat="1" applyFont="1" applyFill="1" applyBorder="1" applyAlignment="1">
      <alignment horizontal="right" vertical="center"/>
    </xf>
    <xf numFmtId="0" fontId="7" fillId="0" borderId="11" xfId="42" applyNumberFormat="1" applyFont="1" applyFill="1" applyBorder="1" applyAlignment="1">
      <alignment horizontal="left" vertical="center"/>
    </xf>
    <xf numFmtId="43" fontId="31" fillId="0" borderId="11" xfId="42" applyFont="1" applyFill="1" applyBorder="1" applyAlignment="1">
      <alignment vertical="center"/>
    </xf>
    <xf numFmtId="43" fontId="7" fillId="0" borderId="28" xfId="42" applyFont="1" applyFill="1" applyBorder="1" applyAlignment="1">
      <alignment horizontal="center" vertical="center"/>
    </xf>
    <xf numFmtId="43" fontId="8" fillId="0" borderId="28" xfId="42" applyFont="1" applyFill="1" applyBorder="1" applyAlignment="1">
      <alignment horizontal="center" vertical="center"/>
    </xf>
    <xf numFmtId="43" fontId="8" fillId="0" borderId="41" xfId="42" applyFont="1" applyFill="1" applyBorder="1" applyAlignment="1">
      <alignment vertical="center"/>
    </xf>
    <xf numFmtId="43" fontId="7" fillId="0" borderId="42" xfId="42" applyFont="1" applyFill="1" applyBorder="1" applyAlignment="1">
      <alignment vertical="center"/>
    </xf>
    <xf numFmtId="43" fontId="7" fillId="0" borderId="43" xfId="42" applyFont="1" applyFill="1" applyBorder="1" applyAlignment="1">
      <alignment horizontal="center" vertical="center"/>
    </xf>
    <xf numFmtId="43" fontId="7" fillId="0" borderId="42" xfId="42" applyFont="1" applyFill="1" applyBorder="1" applyAlignment="1">
      <alignment horizontal="center" vertical="center"/>
    </xf>
    <xf numFmtId="43" fontId="7" fillId="0" borderId="41" xfId="42" applyFont="1" applyFill="1" applyBorder="1" applyAlignment="1">
      <alignment horizontal="center" vertical="center"/>
    </xf>
    <xf numFmtId="43" fontId="8" fillId="0" borderId="44" xfId="42" applyFont="1" applyFill="1" applyBorder="1" applyAlignment="1">
      <alignment vertical="center"/>
    </xf>
    <xf numFmtId="43" fontId="7" fillId="0" borderId="28" xfId="42" applyFont="1" applyFill="1" applyBorder="1" applyAlignment="1">
      <alignment vertical="center"/>
    </xf>
    <xf numFmtId="43" fontId="8" fillId="0" borderId="0" xfId="42" applyFont="1" applyBorder="1" applyAlignment="1">
      <alignment/>
    </xf>
    <xf numFmtId="43" fontId="8" fillId="0" borderId="0" xfId="42" applyFont="1" applyAlignment="1">
      <alignment/>
    </xf>
    <xf numFmtId="43" fontId="35" fillId="35" borderId="45" xfId="42" applyFont="1" applyFill="1" applyBorder="1" applyAlignment="1">
      <alignment horizontal="center" vertical="center"/>
    </xf>
    <xf numFmtId="43" fontId="32" fillId="0" borderId="46" xfId="42" applyFont="1" applyBorder="1" applyAlignment="1">
      <alignment/>
    </xf>
    <xf numFmtId="43" fontId="7" fillId="0" borderId="41" xfId="42" applyFont="1" applyFill="1" applyBorder="1" applyAlignment="1">
      <alignment vertical="center"/>
    </xf>
    <xf numFmtId="43" fontId="7" fillId="0" borderId="43" xfId="42" applyFont="1" applyFill="1" applyBorder="1" applyAlignment="1">
      <alignment vertical="center"/>
    </xf>
    <xf numFmtId="0" fontId="8" fillId="0" borderId="11" xfId="42" applyNumberFormat="1" applyFont="1" applyFill="1" applyBorder="1" applyAlignment="1">
      <alignment horizontal="justify" vertical="top" wrapText="1"/>
    </xf>
    <xf numFmtId="0" fontId="7" fillId="0" borderId="11" xfId="42" applyNumberFormat="1" applyFont="1" applyFill="1" applyBorder="1" applyAlignment="1">
      <alignment horizontal="left" vertical="center" wrapText="1"/>
    </xf>
    <xf numFmtId="0" fontId="32" fillId="0" borderId="47" xfId="0" applyFont="1" applyBorder="1" applyAlignment="1">
      <alignment horizontal="center"/>
    </xf>
    <xf numFmtId="0" fontId="32" fillId="0" borderId="48" xfId="0" applyFont="1" applyBorder="1" applyAlignment="1">
      <alignment horizontal="center"/>
    </xf>
    <xf numFmtId="43" fontId="32" fillId="33" borderId="49" xfId="42" applyFont="1" applyFill="1" applyBorder="1" applyAlignment="1">
      <alignment horizontal="left"/>
    </xf>
    <xf numFmtId="43" fontId="32" fillId="33" borderId="50" xfId="42" applyFont="1" applyFill="1" applyBorder="1" applyAlignment="1">
      <alignment/>
    </xf>
    <xf numFmtId="43" fontId="32" fillId="0" borderId="51" xfId="42" applyFont="1" applyBorder="1" applyAlignment="1">
      <alignment/>
    </xf>
    <xf numFmtId="43" fontId="32" fillId="33" borderId="52" xfId="42" applyFont="1" applyFill="1" applyBorder="1" applyAlignment="1">
      <alignment/>
    </xf>
    <xf numFmtId="43" fontId="8" fillId="0" borderId="53" xfId="42" applyFont="1" applyBorder="1" applyAlignment="1">
      <alignment/>
    </xf>
    <xf numFmtId="43" fontId="8" fillId="0" borderId="54" xfId="42" applyFont="1" applyBorder="1" applyAlignment="1">
      <alignment/>
    </xf>
    <xf numFmtId="0" fontId="35" fillId="0" borderId="0" xfId="0" applyFont="1" applyAlignment="1">
      <alignment horizontal="right"/>
    </xf>
    <xf numFmtId="0" fontId="7" fillId="0" borderId="0" xfId="0" applyFont="1" applyAlignment="1">
      <alignment horizontal="right"/>
    </xf>
    <xf numFmtId="43" fontId="63" fillId="0" borderId="28" xfId="42" applyFont="1" applyFill="1" applyBorder="1" applyAlignment="1">
      <alignment horizontal="center" vertical="center"/>
    </xf>
    <xf numFmtId="43" fontId="7" fillId="0" borderId="18" xfId="42" applyFont="1" applyFill="1" applyBorder="1" applyAlignment="1">
      <alignment vertical="center"/>
    </xf>
    <xf numFmtId="43" fontId="8" fillId="0" borderId="15" xfId="42" applyFont="1" applyFill="1" applyBorder="1" applyAlignment="1" quotePrefix="1">
      <alignment horizontal="left" vertical="center"/>
    </xf>
    <xf numFmtId="43" fontId="8" fillId="0" borderId="37" xfId="42" applyFont="1" applyFill="1" applyBorder="1" applyAlignment="1">
      <alignment horizontal="right" vertical="center"/>
    </xf>
    <xf numFmtId="43" fontId="8" fillId="0" borderId="28" xfId="42" applyFont="1" applyFill="1" applyBorder="1" applyAlignment="1">
      <alignment horizontal="right" vertical="center"/>
    </xf>
    <xf numFmtId="199" fontId="8" fillId="0" borderId="12" xfId="42" applyNumberFormat="1" applyFont="1" applyFill="1" applyBorder="1" applyAlignment="1">
      <alignment horizontal="center" vertical="center" wrapText="1"/>
    </xf>
    <xf numFmtId="199" fontId="7" fillId="0" borderId="12" xfId="42" applyNumberFormat="1" applyFont="1" applyFill="1" applyBorder="1" applyAlignment="1">
      <alignment horizontal="center" vertical="center" wrapText="1"/>
    </xf>
    <xf numFmtId="204" fontId="8" fillId="0" borderId="12" xfId="42" applyNumberFormat="1" applyFont="1" applyFill="1" applyBorder="1" applyAlignment="1">
      <alignment horizontal="center" vertical="center" wrapText="1"/>
    </xf>
    <xf numFmtId="43" fontId="8" fillId="0" borderId="16" xfId="42" applyFont="1" applyFill="1" applyBorder="1" applyAlignment="1">
      <alignment horizontal="right" vertical="center"/>
    </xf>
    <xf numFmtId="43" fontId="7" fillId="0" borderId="43" xfId="42" applyFont="1" applyFill="1" applyBorder="1" applyAlignment="1">
      <alignment horizontal="right" vertical="center"/>
    </xf>
    <xf numFmtId="43" fontId="8" fillId="0" borderId="19" xfId="42" applyFont="1" applyFill="1" applyBorder="1" applyAlignment="1">
      <alignment horizontal="right" vertical="center"/>
    </xf>
    <xf numFmtId="43" fontId="8" fillId="0" borderId="44" xfId="42" applyFont="1" applyFill="1" applyBorder="1" applyAlignment="1">
      <alignment horizontal="right" vertical="center"/>
    </xf>
    <xf numFmtId="43" fontId="8" fillId="0" borderId="37" xfId="42" applyFont="1" applyFill="1" applyBorder="1" applyAlignment="1">
      <alignment horizontal="center" vertical="center"/>
    </xf>
    <xf numFmtId="43" fontId="64" fillId="0" borderId="0" xfId="42" applyFont="1" applyFill="1" applyAlignment="1">
      <alignment vertical="center"/>
    </xf>
    <xf numFmtId="43" fontId="64" fillId="0" borderId="11" xfId="42" applyFont="1" applyFill="1" applyBorder="1" applyAlignment="1">
      <alignment horizontal="center" vertical="center"/>
    </xf>
    <xf numFmtId="43" fontId="65" fillId="0" borderId="11" xfId="42" applyFont="1" applyFill="1" applyBorder="1" applyAlignment="1">
      <alignment horizontal="center" vertical="center"/>
    </xf>
    <xf numFmtId="43" fontId="65" fillId="0" borderId="28" xfId="42" applyFont="1" applyFill="1" applyBorder="1" applyAlignment="1">
      <alignment horizontal="center" vertical="center"/>
    </xf>
    <xf numFmtId="43" fontId="64" fillId="0" borderId="11" xfId="42" applyNumberFormat="1" applyFont="1" applyFill="1" applyBorder="1" applyAlignment="1">
      <alignment horizontal="center" vertical="center"/>
    </xf>
    <xf numFmtId="204" fontId="64" fillId="0" borderId="12" xfId="42" applyNumberFormat="1" applyFont="1" applyFill="1" applyBorder="1" applyAlignment="1">
      <alignment horizontal="right" vertical="center"/>
    </xf>
    <xf numFmtId="43" fontId="64" fillId="0" borderId="11" xfId="42" applyFont="1" applyFill="1" applyBorder="1" applyAlignment="1">
      <alignment horizontal="justify" vertical="center"/>
    </xf>
    <xf numFmtId="43" fontId="64" fillId="0" borderId="11" xfId="42" applyFont="1" applyFill="1" applyBorder="1" applyAlignment="1">
      <alignment vertical="center"/>
    </xf>
    <xf numFmtId="43" fontId="64" fillId="0" borderId="28" xfId="42" applyFont="1" applyFill="1" applyBorder="1" applyAlignment="1">
      <alignment horizontal="center" vertical="center"/>
    </xf>
    <xf numFmtId="43" fontId="63" fillId="0" borderId="11" xfId="42" applyNumberFormat="1" applyFont="1" applyFill="1" applyBorder="1" applyAlignment="1">
      <alignment horizontal="center" vertical="center"/>
    </xf>
    <xf numFmtId="43" fontId="63" fillId="0" borderId="11" xfId="42" applyFont="1" applyFill="1" applyBorder="1" applyAlignment="1">
      <alignment vertical="center"/>
    </xf>
    <xf numFmtId="2" fontId="7" fillId="0" borderId="12" xfId="42" applyNumberFormat="1" applyFont="1" applyFill="1" applyBorder="1" applyAlignment="1">
      <alignment horizontal="right" vertical="center"/>
    </xf>
    <xf numFmtId="199" fontId="63" fillId="0" borderId="14" xfId="42" applyNumberFormat="1" applyFont="1" applyFill="1" applyBorder="1" applyAlignment="1">
      <alignment horizontal="right" vertical="center"/>
    </xf>
    <xf numFmtId="43" fontId="66" fillId="0" borderId="15" xfId="42" applyFont="1" applyFill="1" applyBorder="1" applyAlignment="1" quotePrefix="1">
      <alignment horizontal="center" vertical="center"/>
    </xf>
    <xf numFmtId="43" fontId="63" fillId="0" borderId="15" xfId="42" applyFont="1" applyFill="1" applyBorder="1" applyAlignment="1">
      <alignment horizontal="center" vertical="center"/>
    </xf>
    <xf numFmtId="43" fontId="63" fillId="0" borderId="15" xfId="42" applyNumberFormat="1" applyFont="1" applyFill="1" applyBorder="1" applyAlignment="1">
      <alignment vertical="center"/>
    </xf>
    <xf numFmtId="43" fontId="67" fillId="0" borderId="15" xfId="42" applyFont="1" applyFill="1" applyBorder="1" applyAlignment="1">
      <alignment horizontal="center" vertical="center"/>
    </xf>
    <xf numFmtId="43" fontId="67" fillId="0" borderId="43" xfId="42" applyFont="1" applyFill="1" applyBorder="1" applyAlignment="1">
      <alignment horizontal="center" vertical="center"/>
    </xf>
    <xf numFmtId="43" fontId="63" fillId="0" borderId="0" xfId="42" applyFont="1" applyFill="1" applyAlignment="1">
      <alignment vertical="center"/>
    </xf>
    <xf numFmtId="199" fontId="63" fillId="0" borderId="12" xfId="42" applyNumberFormat="1" applyFont="1" applyFill="1" applyBorder="1" applyAlignment="1">
      <alignment horizontal="right" vertical="center"/>
    </xf>
    <xf numFmtId="43" fontId="66" fillId="0" borderId="11" xfId="42" applyFont="1" applyFill="1" applyBorder="1" applyAlignment="1">
      <alignment horizontal="center" vertical="center"/>
    </xf>
    <xf numFmtId="43" fontId="63" fillId="0" borderId="11" xfId="42" applyNumberFormat="1" applyFont="1" applyFill="1" applyBorder="1" applyAlignment="1">
      <alignment vertical="center"/>
    </xf>
    <xf numFmtId="43" fontId="67" fillId="0" borderId="11" xfId="42" applyFont="1" applyFill="1" applyBorder="1" applyAlignment="1">
      <alignment horizontal="center" vertical="center"/>
    </xf>
    <xf numFmtId="43" fontId="67" fillId="0" borderId="28" xfId="42" applyFont="1" applyFill="1" applyBorder="1" applyAlignment="1">
      <alignment horizontal="center" vertical="center"/>
    </xf>
    <xf numFmtId="199" fontId="67" fillId="0" borderId="12" xfId="42" applyNumberFormat="1" applyFont="1" applyFill="1" applyBorder="1" applyAlignment="1">
      <alignment horizontal="right" vertical="center"/>
    </xf>
    <xf numFmtId="0" fontId="66" fillId="0" borderId="11" xfId="42" applyNumberFormat="1" applyFont="1" applyFill="1" applyBorder="1" applyAlignment="1">
      <alignment vertical="center"/>
    </xf>
    <xf numFmtId="0" fontId="63" fillId="0" borderId="11" xfId="42" applyNumberFormat="1" applyFont="1" applyFill="1" applyBorder="1" applyAlignment="1">
      <alignment horizontal="justify" vertical="center" wrapText="1"/>
    </xf>
    <xf numFmtId="43" fontId="63" fillId="0" borderId="0" xfId="42" applyFont="1" applyFill="1" applyBorder="1" applyAlignment="1">
      <alignment vertical="center"/>
    </xf>
    <xf numFmtId="43" fontId="66" fillId="0" borderId="11" xfId="42" applyFont="1" applyFill="1" applyBorder="1" applyAlignment="1">
      <alignment horizontal="justify" vertical="center"/>
    </xf>
    <xf numFmtId="43" fontId="63" fillId="0" borderId="11" xfId="42" applyFont="1" applyFill="1" applyBorder="1" applyAlignment="1">
      <alignment horizontal="justify" vertical="center"/>
    </xf>
    <xf numFmtId="43" fontId="67" fillId="0" borderId="11" xfId="42" applyFont="1" applyFill="1" applyBorder="1" applyAlignment="1" quotePrefix="1">
      <alignment horizontal="justify" vertical="center"/>
    </xf>
    <xf numFmtId="43" fontId="63" fillId="0" borderId="11" xfId="42" applyFont="1" applyFill="1" applyBorder="1" applyAlignment="1" quotePrefix="1">
      <alignment horizontal="justify" vertical="center"/>
    </xf>
    <xf numFmtId="43" fontId="63" fillId="0" borderId="37" xfId="42" applyFont="1" applyFill="1" applyBorder="1" applyAlignment="1">
      <alignment vertical="center"/>
    </xf>
    <xf numFmtId="43" fontId="66" fillId="0" borderId="11" xfId="42" applyFont="1" applyFill="1" applyBorder="1" applyAlignment="1">
      <alignment vertical="center"/>
    </xf>
    <xf numFmtId="43" fontId="63" fillId="0" borderId="11" xfId="42" applyFont="1" applyFill="1" applyBorder="1" applyAlignment="1">
      <alignment horizontal="justify" vertical="center" wrapText="1"/>
    </xf>
    <xf numFmtId="0" fontId="63" fillId="0" borderId="11" xfId="42" applyNumberFormat="1" applyFont="1" applyFill="1" applyBorder="1" applyAlignment="1">
      <alignment horizontal="left" vertical="center" wrapText="1"/>
    </xf>
    <xf numFmtId="0" fontId="66" fillId="0" borderId="11" xfId="42" applyNumberFormat="1" applyFont="1" applyFill="1" applyBorder="1" applyAlignment="1">
      <alignment horizontal="justify" vertical="center"/>
    </xf>
    <xf numFmtId="43" fontId="8" fillId="0" borderId="18" xfId="42" applyFont="1" applyFill="1" applyBorder="1" applyAlignment="1">
      <alignment horizontal="center" vertical="center"/>
    </xf>
    <xf numFmtId="0" fontId="0" fillId="0" borderId="22" xfId="0" applyFont="1" applyFill="1" applyBorder="1" applyAlignment="1">
      <alignment wrapText="1"/>
    </xf>
    <xf numFmtId="0" fontId="0" fillId="0" borderId="55" xfId="0" applyFont="1" applyFill="1" applyBorder="1" applyAlignment="1">
      <alignment wrapText="1"/>
    </xf>
    <xf numFmtId="204" fontId="8" fillId="18" borderId="12" xfId="42" applyNumberFormat="1" applyFont="1" applyFill="1" applyBorder="1" applyAlignment="1" quotePrefix="1">
      <alignment horizontal="right" vertical="center"/>
    </xf>
    <xf numFmtId="0" fontId="8" fillId="18" borderId="11" xfId="42" applyNumberFormat="1" applyFont="1" applyFill="1" applyBorder="1" applyAlignment="1">
      <alignment vertical="center" wrapText="1"/>
    </xf>
    <xf numFmtId="43" fontId="8" fillId="18" borderId="11" xfId="42" applyFont="1" applyFill="1" applyBorder="1" applyAlignment="1">
      <alignment horizontal="center" vertical="center"/>
    </xf>
    <xf numFmtId="43" fontId="8" fillId="18" borderId="11" xfId="42" applyNumberFormat="1" applyFont="1" applyFill="1" applyBorder="1" applyAlignment="1">
      <alignment horizontal="center" vertical="center"/>
    </xf>
    <xf numFmtId="43" fontId="8" fillId="18" borderId="11" xfId="42" applyFont="1" applyFill="1" applyBorder="1" applyAlignment="1">
      <alignment vertical="center"/>
    </xf>
    <xf numFmtId="43" fontId="8" fillId="18" borderId="28" xfId="42" applyFont="1" applyFill="1" applyBorder="1" applyAlignment="1">
      <alignment horizontal="center" vertical="center"/>
    </xf>
    <xf numFmtId="204" fontId="8" fillId="18" borderId="12" xfId="42" applyNumberFormat="1" applyFont="1" applyFill="1" applyBorder="1" applyAlignment="1">
      <alignment horizontal="right" vertical="center"/>
    </xf>
    <xf numFmtId="0" fontId="8" fillId="18" borderId="11" xfId="42" applyNumberFormat="1" applyFont="1" applyFill="1" applyBorder="1" applyAlignment="1">
      <alignment horizontal="justify" vertical="center"/>
    </xf>
    <xf numFmtId="43" fontId="8" fillId="18" borderId="11" xfId="42" applyNumberFormat="1" applyFont="1" applyFill="1" applyBorder="1" applyAlignment="1">
      <alignment vertical="center"/>
    </xf>
    <xf numFmtId="204" fontId="63" fillId="18" borderId="12" xfId="42" applyNumberFormat="1" applyFont="1" applyFill="1" applyBorder="1" applyAlignment="1">
      <alignment horizontal="right" vertical="center"/>
    </xf>
    <xf numFmtId="43" fontId="63" fillId="18" borderId="11" xfId="42" applyFont="1" applyFill="1" applyBorder="1" applyAlignment="1">
      <alignment horizontal="justify" vertical="center"/>
    </xf>
    <xf numFmtId="43" fontId="63" fillId="18" borderId="11" xfId="42" applyFont="1" applyFill="1" applyBorder="1" applyAlignment="1">
      <alignment horizontal="center" vertical="center"/>
    </xf>
    <xf numFmtId="43" fontId="63" fillId="18" borderId="11" xfId="42" applyNumberFormat="1" applyFont="1" applyFill="1" applyBorder="1" applyAlignment="1">
      <alignment horizontal="center" vertical="center"/>
    </xf>
    <xf numFmtId="43" fontId="63" fillId="18" borderId="11" xfId="42" applyFont="1" applyFill="1" applyBorder="1" applyAlignment="1">
      <alignment vertical="center"/>
    </xf>
    <xf numFmtId="43" fontId="63" fillId="18" borderId="28" xfId="42" applyFont="1" applyFill="1" applyBorder="1" applyAlignment="1">
      <alignment horizontal="center" vertical="center"/>
    </xf>
    <xf numFmtId="43" fontId="63" fillId="18" borderId="37" xfId="42" applyFont="1" applyFill="1" applyBorder="1" applyAlignment="1">
      <alignment vertical="center"/>
    </xf>
    <xf numFmtId="204" fontId="8" fillId="18" borderId="13" xfId="42" applyNumberFormat="1" applyFont="1" applyFill="1" applyBorder="1" applyAlignment="1">
      <alignment horizontal="right" vertical="center"/>
    </xf>
    <xf numFmtId="49" fontId="8" fillId="18" borderId="11" xfId="42" applyNumberFormat="1" applyFont="1" applyFill="1" applyBorder="1" applyAlignment="1">
      <alignment horizontal="justify" vertical="center"/>
    </xf>
    <xf numFmtId="0" fontId="63" fillId="18" borderId="11" xfId="42" applyNumberFormat="1" applyFont="1" applyFill="1" applyBorder="1" applyAlignment="1">
      <alignment horizontal="justify" vertical="center"/>
    </xf>
    <xf numFmtId="0" fontId="8" fillId="18" borderId="11" xfId="42" applyNumberFormat="1" applyFont="1" applyFill="1" applyBorder="1" applyAlignment="1">
      <alignment horizontal="justify" vertical="center" wrapText="1"/>
    </xf>
    <xf numFmtId="204" fontId="8" fillId="0" borderId="12" xfId="42" applyNumberFormat="1" applyFont="1" applyBorder="1" applyAlignment="1">
      <alignment horizontal="right" vertical="center"/>
    </xf>
    <xf numFmtId="0" fontId="8" fillId="0" borderId="11" xfId="42" applyNumberFormat="1" applyFont="1" applyBorder="1" applyAlignment="1">
      <alignment horizontal="justify" vertical="center" wrapText="1"/>
    </xf>
    <xf numFmtId="43" fontId="8" fillId="0" borderId="11" xfId="42" applyFont="1" applyBorder="1" applyAlignment="1">
      <alignment horizontal="center" vertical="center"/>
    </xf>
    <xf numFmtId="43" fontId="8" fillId="0" borderId="11" xfId="42" applyFont="1" applyBorder="1" applyAlignment="1">
      <alignment vertical="center"/>
    </xf>
    <xf numFmtId="43" fontId="8" fillId="0" borderId="28" xfId="42" applyFont="1" applyBorder="1" applyAlignment="1">
      <alignment horizontal="center" vertical="center"/>
    </xf>
    <xf numFmtId="43" fontId="7" fillId="18" borderId="37" xfId="42" applyFont="1" applyFill="1" applyBorder="1" applyAlignment="1">
      <alignment vertical="center"/>
    </xf>
    <xf numFmtId="204" fontId="8" fillId="18" borderId="12" xfId="42" applyNumberFormat="1" applyFont="1" applyFill="1" applyBorder="1" applyAlignment="1">
      <alignment horizontal="center" vertical="center" wrapText="1"/>
    </xf>
    <xf numFmtId="43" fontId="8" fillId="18" borderId="37" xfId="42" applyFont="1" applyFill="1" applyBorder="1" applyAlignment="1">
      <alignment vertical="center"/>
    </xf>
    <xf numFmtId="43" fontId="7" fillId="0" borderId="37" xfId="42" applyFont="1" applyFill="1" applyBorder="1" applyAlignment="1">
      <alignment horizontal="center" vertical="center"/>
    </xf>
    <xf numFmtId="199" fontId="7" fillId="36" borderId="12" xfId="42" applyNumberFormat="1" applyFont="1" applyFill="1" applyBorder="1" applyAlignment="1">
      <alignment horizontal="right" vertical="center"/>
    </xf>
    <xf numFmtId="0" fontId="30" fillId="36" borderId="11" xfId="42" applyNumberFormat="1" applyFont="1" applyFill="1" applyBorder="1" applyAlignment="1">
      <alignment horizontal="justify" vertical="center" wrapText="1"/>
    </xf>
    <xf numFmtId="43" fontId="8" fillId="36" borderId="11" xfId="42" applyFont="1" applyFill="1" applyBorder="1" applyAlignment="1">
      <alignment horizontal="center" vertical="center"/>
    </xf>
    <xf numFmtId="43" fontId="8" fillId="36" borderId="11" xfId="42" applyNumberFormat="1" applyFont="1" applyFill="1" applyBorder="1" applyAlignment="1">
      <alignment horizontal="center" vertical="center"/>
    </xf>
    <xf numFmtId="43" fontId="8" fillId="36" borderId="11" xfId="42" applyFont="1" applyFill="1" applyBorder="1" applyAlignment="1">
      <alignment vertical="center"/>
    </xf>
    <xf numFmtId="43" fontId="7" fillId="36" borderId="11" xfId="42" applyFont="1" applyFill="1" applyBorder="1" applyAlignment="1">
      <alignment horizontal="center" vertical="center"/>
    </xf>
    <xf numFmtId="43" fontId="7" fillId="36" borderId="28" xfId="42" applyFont="1" applyFill="1" applyBorder="1" applyAlignment="1">
      <alignment horizontal="center" vertical="center"/>
    </xf>
    <xf numFmtId="204" fontId="8" fillId="36" borderId="12" xfId="42" applyNumberFormat="1" applyFont="1" applyFill="1" applyBorder="1" applyAlignment="1">
      <alignment horizontal="right" vertical="center"/>
    </xf>
    <xf numFmtId="0" fontId="8" fillId="36" borderId="11" xfId="42" applyNumberFormat="1" applyFont="1" applyFill="1" applyBorder="1" applyAlignment="1">
      <alignment horizontal="justify" vertical="center" wrapText="1"/>
    </xf>
    <xf numFmtId="43" fontId="8" fillId="36" borderId="28" xfId="42" applyFont="1" applyFill="1" applyBorder="1" applyAlignment="1">
      <alignment horizontal="center" vertical="center"/>
    </xf>
    <xf numFmtId="204" fontId="8" fillId="36" borderId="56" xfId="42" applyNumberFormat="1" applyFont="1" applyFill="1" applyBorder="1" applyAlignment="1">
      <alignment horizontal="right" vertical="center"/>
    </xf>
    <xf numFmtId="0" fontId="8" fillId="36" borderId="18" xfId="42" applyNumberFormat="1" applyFont="1" applyFill="1" applyBorder="1" applyAlignment="1">
      <alignment horizontal="justify" vertical="center" wrapText="1"/>
    </xf>
    <xf numFmtId="43" fontId="8" fillId="36" borderId="18" xfId="42" applyFont="1" applyFill="1" applyBorder="1" applyAlignment="1">
      <alignment horizontal="center" vertical="center"/>
    </xf>
    <xf numFmtId="43" fontId="8" fillId="36" borderId="18" xfId="42" applyNumberFormat="1" applyFont="1" applyFill="1" applyBorder="1" applyAlignment="1">
      <alignment horizontal="center" vertical="center"/>
    </xf>
    <xf numFmtId="43" fontId="8" fillId="36" borderId="18" xfId="42" applyFont="1" applyFill="1" applyBorder="1" applyAlignment="1">
      <alignment vertical="center"/>
    </xf>
    <xf numFmtId="43" fontId="8" fillId="36" borderId="44" xfId="42" applyFont="1" applyFill="1" applyBorder="1" applyAlignment="1">
      <alignment horizontal="center" vertical="center"/>
    </xf>
    <xf numFmtId="199" fontId="7" fillId="36" borderId="13" xfId="42" applyNumberFormat="1" applyFont="1" applyFill="1" applyBorder="1" applyAlignment="1">
      <alignment horizontal="right" vertical="center"/>
    </xf>
    <xf numFmtId="43" fontId="8" fillId="36" borderId="57" xfId="42" applyFont="1" applyFill="1" applyBorder="1" applyAlignment="1">
      <alignment horizontal="center" vertical="center"/>
    </xf>
    <xf numFmtId="204" fontId="8" fillId="36" borderId="12" xfId="42" applyNumberFormat="1" applyFont="1" applyFill="1" applyBorder="1" applyAlignment="1">
      <alignment horizontal="right" vertical="top"/>
    </xf>
    <xf numFmtId="0" fontId="8" fillId="34" borderId="0" xfId="0" applyFont="1" applyFill="1" applyBorder="1" applyAlignment="1">
      <alignment horizontal="right"/>
    </xf>
    <xf numFmtId="0" fontId="36" fillId="34" borderId="32" xfId="0" applyFont="1" applyFill="1" applyBorder="1" applyAlignment="1">
      <alignment horizontal="center"/>
    </xf>
    <xf numFmtId="0" fontId="36" fillId="34" borderId="0" xfId="0" applyFont="1" applyFill="1" applyBorder="1" applyAlignment="1">
      <alignment horizontal="center"/>
    </xf>
    <xf numFmtId="0" fontId="45" fillId="34" borderId="0" xfId="0" applyFont="1" applyFill="1" applyBorder="1" applyAlignment="1">
      <alignment horizontal="center" vertical="center"/>
    </xf>
    <xf numFmtId="0" fontId="33" fillId="0" borderId="0" xfId="0" applyFont="1" applyBorder="1" applyAlignment="1">
      <alignment horizontal="center"/>
    </xf>
    <xf numFmtId="43" fontId="37" fillId="0" borderId="0" xfId="0" applyNumberFormat="1" applyFont="1" applyBorder="1" applyAlignment="1">
      <alignment horizontal="center"/>
    </xf>
    <xf numFmtId="0" fontId="37" fillId="0" borderId="0" xfId="0" applyFont="1" applyBorder="1" applyAlignment="1">
      <alignment horizontal="center"/>
    </xf>
    <xf numFmtId="199" fontId="7" fillId="0" borderId="58" xfId="42" applyNumberFormat="1" applyFont="1" applyFill="1" applyBorder="1" applyAlignment="1">
      <alignment horizontal="center" vertical="center" wrapText="1"/>
    </xf>
    <xf numFmtId="199" fontId="7" fillId="0" borderId="59" xfId="42" applyNumberFormat="1" applyFont="1" applyFill="1" applyBorder="1" applyAlignment="1">
      <alignment horizontal="center" vertical="center" wrapText="1"/>
    </xf>
    <xf numFmtId="43" fontId="7" fillId="0" borderId="58" xfId="42" applyFont="1" applyFill="1" applyBorder="1" applyAlignment="1">
      <alignment horizontal="center" vertical="center" wrapText="1"/>
    </xf>
    <xf numFmtId="43" fontId="7" fillId="0" borderId="59" xfId="42" applyFont="1" applyFill="1" applyBorder="1" applyAlignment="1">
      <alignment horizontal="center" vertical="center" wrapText="1"/>
    </xf>
    <xf numFmtId="43" fontId="7" fillId="0" borderId="58" xfId="42" applyNumberFormat="1" applyFont="1" applyFill="1" applyBorder="1" applyAlignment="1">
      <alignment horizontal="center" vertical="center" wrapText="1"/>
    </xf>
    <xf numFmtId="43" fontId="7" fillId="0" borderId="59" xfId="42"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70" zoomScaleNormal="70" zoomScalePageLayoutView="0" workbookViewId="0" topLeftCell="A1">
      <selection activeCell="O30" sqref="O30"/>
    </sheetView>
  </sheetViews>
  <sheetFormatPr defaultColWidth="9.140625" defaultRowHeight="12.75"/>
  <cols>
    <col min="1" max="5" width="9.140625" style="82" customWidth="1"/>
    <col min="6" max="6" width="9.00390625" style="82" customWidth="1"/>
    <col min="7" max="7" width="9.140625" style="82" customWidth="1"/>
    <col min="8" max="8" width="14.8515625" style="82" customWidth="1"/>
    <col min="9" max="9" width="9.140625" style="82" customWidth="1"/>
    <col min="10" max="10" width="12.140625" style="82" customWidth="1"/>
    <col min="11" max="11" width="9.140625" style="82" customWidth="1"/>
    <col min="12" max="12" width="14.140625" style="82" customWidth="1"/>
    <col min="13" max="16384" width="9.140625" style="82" customWidth="1"/>
  </cols>
  <sheetData>
    <row r="1" spans="1:13" ht="33" customHeight="1">
      <c r="A1" s="78"/>
      <c r="B1" s="79"/>
      <c r="C1" s="79"/>
      <c r="D1" s="79"/>
      <c r="E1" s="79"/>
      <c r="F1" s="79"/>
      <c r="G1" s="79"/>
      <c r="H1" s="79"/>
      <c r="I1" s="79"/>
      <c r="J1" s="79"/>
      <c r="K1" s="79"/>
      <c r="L1" s="79"/>
      <c r="M1" s="80"/>
    </row>
    <row r="2" spans="1:13" ht="25.5">
      <c r="A2" s="248"/>
      <c r="B2" s="249"/>
      <c r="C2" s="249"/>
      <c r="D2" s="249"/>
      <c r="E2" s="249"/>
      <c r="F2" s="249"/>
      <c r="G2" s="249"/>
      <c r="H2" s="249"/>
      <c r="I2" s="249"/>
      <c r="J2" s="249"/>
      <c r="K2" s="249"/>
      <c r="L2" s="249"/>
      <c r="M2" s="85"/>
    </row>
    <row r="3" spans="1:13" ht="25.5">
      <c r="A3" s="83"/>
      <c r="B3" s="81"/>
      <c r="C3" s="81"/>
      <c r="D3" s="81"/>
      <c r="E3" s="81"/>
      <c r="F3" s="81"/>
      <c r="G3" s="81"/>
      <c r="I3" s="247"/>
      <c r="J3" s="247"/>
      <c r="K3" s="247"/>
      <c r="L3" s="84" t="s">
        <v>66</v>
      </c>
      <c r="M3" s="85"/>
    </row>
    <row r="4" spans="1:13" ht="20.25">
      <c r="A4" s="83"/>
      <c r="B4" s="81"/>
      <c r="C4" s="81"/>
      <c r="D4" s="81"/>
      <c r="E4" s="81"/>
      <c r="F4" s="81"/>
      <c r="G4" s="81"/>
      <c r="I4" s="247"/>
      <c r="J4" s="247"/>
      <c r="K4" s="247"/>
      <c r="L4" s="86"/>
      <c r="M4" s="85"/>
    </row>
    <row r="5" spans="1:13" ht="18">
      <c r="A5" s="83"/>
      <c r="B5" s="81"/>
      <c r="C5" s="81"/>
      <c r="D5" s="81"/>
      <c r="E5" s="81"/>
      <c r="F5" s="81"/>
      <c r="G5" s="81"/>
      <c r="I5" s="247"/>
      <c r="J5" s="247"/>
      <c r="K5" s="247"/>
      <c r="L5" s="87" t="str">
        <f>BoQ!A2</f>
        <v>RENOVATION WORKS AT CT AND MEMOGRAPHY AREA
AT R. UGOOFAARU REGIONAL HOSPITAL.</v>
      </c>
      <c r="M5" s="85"/>
    </row>
    <row r="6" spans="1:13" ht="18">
      <c r="A6" s="83"/>
      <c r="B6" s="81"/>
      <c r="C6" s="81"/>
      <c r="D6" s="81"/>
      <c r="E6" s="81"/>
      <c r="F6" s="81"/>
      <c r="G6" s="81"/>
      <c r="H6" s="81"/>
      <c r="I6" s="81"/>
      <c r="J6" s="81"/>
      <c r="K6" s="88"/>
      <c r="L6" s="81"/>
      <c r="M6" s="85"/>
    </row>
    <row r="7" spans="1:13" ht="88.5">
      <c r="A7" s="83"/>
      <c r="B7" s="81"/>
      <c r="C7" s="81"/>
      <c r="D7" s="81"/>
      <c r="E7" s="81"/>
      <c r="F7" s="250"/>
      <c r="G7" s="250"/>
      <c r="H7" s="250"/>
      <c r="I7" s="250"/>
      <c r="J7" s="250"/>
      <c r="K7" s="116">
        <f>BoQ!A3</f>
        <v>0</v>
      </c>
      <c r="L7" s="81"/>
      <c r="M7" s="85"/>
    </row>
    <row r="8" spans="1:13" ht="12.75">
      <c r="A8" s="83"/>
      <c r="B8" s="81"/>
      <c r="C8" s="81"/>
      <c r="D8" s="81"/>
      <c r="E8" s="81"/>
      <c r="F8" s="81"/>
      <c r="G8" s="81"/>
      <c r="H8" s="81"/>
      <c r="I8" s="81"/>
      <c r="J8" s="81"/>
      <c r="K8" s="81"/>
      <c r="L8" s="81"/>
      <c r="M8" s="85"/>
    </row>
    <row r="9" spans="1:13" ht="12.75">
      <c r="A9" s="83"/>
      <c r="B9" s="81"/>
      <c r="C9" s="81"/>
      <c r="D9" s="81"/>
      <c r="E9" s="81"/>
      <c r="F9" s="81"/>
      <c r="G9" s="81"/>
      <c r="H9" s="81"/>
      <c r="I9" s="81"/>
      <c r="J9" s="81"/>
      <c r="K9" s="81"/>
      <c r="L9" s="81"/>
      <c r="M9" s="85"/>
    </row>
    <row r="10" spans="1:13" ht="12.75">
      <c r="A10" s="83"/>
      <c r="B10" s="81"/>
      <c r="C10" s="81"/>
      <c r="D10" s="81"/>
      <c r="E10" s="81"/>
      <c r="F10" s="81"/>
      <c r="G10" s="81"/>
      <c r="H10" s="81"/>
      <c r="I10" s="81"/>
      <c r="J10" s="81"/>
      <c r="K10" s="81"/>
      <c r="L10" s="81"/>
      <c r="M10" s="85"/>
    </row>
    <row r="11" spans="1:13" ht="12.75">
      <c r="A11" s="83"/>
      <c r="B11" s="81"/>
      <c r="C11" s="81"/>
      <c r="D11" s="81"/>
      <c r="E11" s="81"/>
      <c r="F11" s="81"/>
      <c r="G11" s="81"/>
      <c r="H11" s="81"/>
      <c r="I11" s="81"/>
      <c r="J11" s="81"/>
      <c r="K11" s="81"/>
      <c r="L11" s="81"/>
      <c r="M11" s="85"/>
    </row>
    <row r="12" spans="1:13" ht="12.75">
      <c r="A12" s="83"/>
      <c r="B12" s="81"/>
      <c r="C12" s="81"/>
      <c r="D12" s="81"/>
      <c r="E12" s="81"/>
      <c r="F12" s="81"/>
      <c r="G12" s="81"/>
      <c r="H12" s="81"/>
      <c r="I12" s="81"/>
      <c r="J12" s="81"/>
      <c r="K12" s="81"/>
      <c r="L12" s="81"/>
      <c r="M12" s="85"/>
    </row>
    <row r="13" spans="1:13" ht="12.75">
      <c r="A13" s="83"/>
      <c r="B13" s="81"/>
      <c r="C13" s="81"/>
      <c r="D13" s="81"/>
      <c r="E13" s="81"/>
      <c r="F13" s="81"/>
      <c r="G13" s="81"/>
      <c r="H13" s="81"/>
      <c r="I13" s="81"/>
      <c r="J13" s="81"/>
      <c r="K13" s="81"/>
      <c r="L13" s="81"/>
      <c r="M13" s="85"/>
    </row>
    <row r="14" spans="1:13" ht="37.5">
      <c r="A14" s="89"/>
      <c r="B14" s="90"/>
      <c r="C14" s="90"/>
      <c r="D14" s="90"/>
      <c r="E14" s="90"/>
      <c r="F14" s="90"/>
      <c r="G14" s="90"/>
      <c r="H14" s="90"/>
      <c r="I14" s="90"/>
      <c r="J14" s="90"/>
      <c r="K14" s="81"/>
      <c r="L14" s="90"/>
      <c r="M14" s="85"/>
    </row>
    <row r="15" spans="1:13" ht="25.5">
      <c r="A15" s="91"/>
      <c r="B15" s="92"/>
      <c r="C15" s="92"/>
      <c r="D15" s="92"/>
      <c r="E15" s="92"/>
      <c r="F15" s="92"/>
      <c r="G15" s="92"/>
      <c r="H15" s="92"/>
      <c r="I15" s="92"/>
      <c r="J15" s="92"/>
      <c r="K15" s="81"/>
      <c r="L15" s="92"/>
      <c r="M15" s="85"/>
    </row>
    <row r="16" spans="1:13" ht="12.75">
      <c r="A16" s="83"/>
      <c r="B16" s="81"/>
      <c r="C16" s="81"/>
      <c r="D16" s="81"/>
      <c r="E16" s="81"/>
      <c r="F16" s="81"/>
      <c r="G16" s="81"/>
      <c r="H16" s="81"/>
      <c r="I16" s="81"/>
      <c r="J16" s="81"/>
      <c r="K16" s="81"/>
      <c r="L16" s="81"/>
      <c r="M16" s="85"/>
    </row>
    <row r="17" spans="1:13" ht="12.75">
      <c r="A17" s="83"/>
      <c r="B17" s="81"/>
      <c r="C17" s="81"/>
      <c r="D17" s="81"/>
      <c r="E17" s="81"/>
      <c r="F17" s="81"/>
      <c r="G17" s="81"/>
      <c r="H17" s="81"/>
      <c r="I17" s="81"/>
      <c r="J17" s="81"/>
      <c r="K17" s="81"/>
      <c r="L17" s="81"/>
      <c r="M17" s="85"/>
    </row>
    <row r="18" spans="1:13" ht="12.75">
      <c r="A18" s="83"/>
      <c r="B18" s="81"/>
      <c r="C18" s="81"/>
      <c r="D18" s="81"/>
      <c r="E18" s="81"/>
      <c r="F18" s="81"/>
      <c r="G18" s="81"/>
      <c r="H18" s="81"/>
      <c r="I18" s="81"/>
      <c r="J18" s="81"/>
      <c r="K18" s="81"/>
      <c r="L18" s="81"/>
      <c r="M18" s="85"/>
    </row>
    <row r="19" spans="1:13" ht="12.75">
      <c r="A19" s="83"/>
      <c r="B19" s="81"/>
      <c r="C19" s="81"/>
      <c r="D19" s="81"/>
      <c r="E19" s="81"/>
      <c r="F19" s="81"/>
      <c r="G19" s="81"/>
      <c r="H19" s="81"/>
      <c r="I19" s="81"/>
      <c r="J19" s="81"/>
      <c r="K19" s="81"/>
      <c r="L19" s="81"/>
      <c r="M19" s="85"/>
    </row>
    <row r="20" spans="1:13" ht="12.75">
      <c r="A20" s="83"/>
      <c r="B20" s="81"/>
      <c r="C20" s="81"/>
      <c r="D20" s="81"/>
      <c r="E20" s="81"/>
      <c r="F20" s="81"/>
      <c r="G20" s="81"/>
      <c r="H20" s="81"/>
      <c r="I20" s="81"/>
      <c r="J20" s="81"/>
      <c r="K20" s="81"/>
      <c r="L20" s="81"/>
      <c r="M20" s="85"/>
    </row>
    <row r="21" spans="1:13" ht="12.75">
      <c r="A21" s="83"/>
      <c r="B21" s="81"/>
      <c r="C21" s="81"/>
      <c r="D21" s="81"/>
      <c r="E21" s="81"/>
      <c r="F21" s="81"/>
      <c r="G21" s="81"/>
      <c r="H21" s="81"/>
      <c r="I21" s="81"/>
      <c r="J21" s="81"/>
      <c r="K21" s="81"/>
      <c r="L21" s="81"/>
      <c r="M21" s="85"/>
    </row>
    <row r="22" spans="1:13" ht="12.75">
      <c r="A22" s="83"/>
      <c r="B22" s="81"/>
      <c r="C22" s="81"/>
      <c r="D22" s="81"/>
      <c r="E22" s="81"/>
      <c r="F22" s="81"/>
      <c r="G22" s="81"/>
      <c r="H22" s="81"/>
      <c r="I22" s="81"/>
      <c r="J22" s="81"/>
      <c r="K22" s="81"/>
      <c r="L22" s="81"/>
      <c r="M22" s="85"/>
    </row>
    <row r="23" spans="1:13" ht="15.75" customHeight="1">
      <c r="A23" s="83"/>
      <c r="B23" s="81"/>
      <c r="C23" s="81"/>
      <c r="D23" s="81"/>
      <c r="E23" s="81"/>
      <c r="F23" s="81"/>
      <c r="G23" s="81"/>
      <c r="H23" s="81"/>
      <c r="I23" s="81"/>
      <c r="J23" s="81"/>
      <c r="K23" s="81"/>
      <c r="L23" s="81"/>
      <c r="M23" s="85"/>
    </row>
    <row r="24" spans="1:13" ht="15.75" customHeight="1">
      <c r="A24" s="83"/>
      <c r="B24" s="81"/>
      <c r="C24" s="81"/>
      <c r="D24" s="81"/>
      <c r="E24" s="81"/>
      <c r="F24" s="81"/>
      <c r="G24" s="81"/>
      <c r="H24" s="81"/>
      <c r="I24" s="81"/>
      <c r="J24" s="81"/>
      <c r="K24" s="81"/>
      <c r="L24" s="81"/>
      <c r="M24" s="85"/>
    </row>
    <row r="25" spans="1:13" ht="15.75" customHeight="1" thickBot="1">
      <c r="A25" s="93"/>
      <c r="B25" s="94"/>
      <c r="C25" s="94"/>
      <c r="D25" s="94"/>
      <c r="E25" s="94"/>
      <c r="F25" s="94"/>
      <c r="G25" s="94"/>
      <c r="H25" s="94"/>
      <c r="I25" s="94"/>
      <c r="J25" s="94"/>
      <c r="K25" s="94"/>
      <c r="L25" s="94"/>
      <c r="M25" s="95"/>
    </row>
    <row r="26" spans="1:13" ht="18" customHeight="1">
      <c r="A26" s="81"/>
      <c r="B26" s="81"/>
      <c r="C26" s="81"/>
      <c r="D26" s="81"/>
      <c r="E26" s="81"/>
      <c r="F26" s="81"/>
      <c r="G26" s="81"/>
      <c r="H26" s="81"/>
      <c r="I26" s="81"/>
      <c r="J26" s="81"/>
      <c r="K26" s="81"/>
      <c r="L26" s="81"/>
      <c r="M26" s="81"/>
    </row>
    <row r="27" spans="1:13" ht="12" customHeight="1">
      <c r="A27" s="81"/>
      <c r="B27" s="81"/>
      <c r="C27" s="81"/>
      <c r="D27" s="81"/>
      <c r="E27" s="81"/>
      <c r="F27" s="81"/>
      <c r="G27" s="81"/>
      <c r="H27" s="81"/>
      <c r="I27" s="81"/>
      <c r="J27" s="81"/>
      <c r="K27" s="81"/>
      <c r="L27" s="81"/>
      <c r="M27" s="81"/>
    </row>
    <row r="28" spans="1:13" ht="13.5" customHeight="1">
      <c r="A28" s="81"/>
      <c r="B28" s="81"/>
      <c r="C28" s="81"/>
      <c r="D28" s="81"/>
      <c r="E28" s="81"/>
      <c r="F28" s="81"/>
      <c r="G28" s="81"/>
      <c r="H28" s="81"/>
      <c r="I28" s="81"/>
      <c r="J28" s="81"/>
      <c r="K28" s="81"/>
      <c r="L28" s="81"/>
      <c r="M28" s="81"/>
    </row>
    <row r="29" spans="1:13" ht="12.75">
      <c r="A29" s="81"/>
      <c r="B29" s="81"/>
      <c r="C29" s="81"/>
      <c r="D29" s="81"/>
      <c r="E29" s="81"/>
      <c r="F29" s="81"/>
      <c r="G29" s="81"/>
      <c r="H29" s="81"/>
      <c r="I29" s="81"/>
      <c r="J29" s="81"/>
      <c r="K29" s="81"/>
      <c r="L29" s="81"/>
      <c r="M29" s="81"/>
    </row>
    <row r="30" spans="1:13" ht="12.75">
      <c r="A30" s="81"/>
      <c r="B30" s="81"/>
      <c r="C30" s="81"/>
      <c r="D30" s="81"/>
      <c r="E30" s="81"/>
      <c r="F30" s="81"/>
      <c r="G30" s="81"/>
      <c r="H30" s="81"/>
      <c r="I30" s="81"/>
      <c r="J30" s="81"/>
      <c r="K30" s="81"/>
      <c r="L30" s="81"/>
      <c r="M30" s="81"/>
    </row>
    <row r="31" spans="1:13" ht="13.5" customHeight="1">
      <c r="A31" s="81"/>
      <c r="B31" s="81"/>
      <c r="C31" s="81"/>
      <c r="D31" s="81"/>
      <c r="E31" s="81"/>
      <c r="F31" s="81"/>
      <c r="G31" s="81"/>
      <c r="H31" s="81"/>
      <c r="I31" s="81"/>
      <c r="J31" s="81"/>
      <c r="K31" s="81"/>
      <c r="L31" s="81"/>
      <c r="M31" s="81"/>
    </row>
  </sheetData>
  <sheetProtection/>
  <mergeCells count="2">
    <mergeCell ref="A2:L2"/>
    <mergeCell ref="F7:J7"/>
  </mergeCells>
  <printOptions/>
  <pageMargins left="0.8" right="0.68" top="0.71" bottom="0.63" header="0.5" footer="0.7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1"/>
  <sheetViews>
    <sheetView showGridLines="0" zoomScalePageLayoutView="0" workbookViewId="0" topLeftCell="A1">
      <selection activeCell="E9" sqref="E9"/>
    </sheetView>
  </sheetViews>
  <sheetFormatPr defaultColWidth="9.140625" defaultRowHeight="12.75"/>
  <cols>
    <col min="1" max="1" width="9.421875" style="64" customWidth="1"/>
    <col min="2" max="2" width="3.140625" style="64" customWidth="1"/>
    <col min="3" max="3" width="69.57421875" style="64" customWidth="1"/>
    <col min="4" max="4" width="24.28125" style="64" customWidth="1"/>
    <col min="5" max="5" width="21.28125" style="129" customWidth="1"/>
    <col min="6" max="6" width="11.57421875" style="64" customWidth="1"/>
    <col min="7" max="7" width="13.7109375" style="64" customWidth="1"/>
    <col min="8" max="8" width="12.421875" style="64" customWidth="1"/>
    <col min="9" max="16384" width="9.140625" style="64" customWidth="1"/>
  </cols>
  <sheetData>
    <row r="1" spans="1:6" ht="12.75">
      <c r="A1" s="63"/>
      <c r="B1" s="63"/>
      <c r="C1" s="63"/>
      <c r="D1" s="63"/>
      <c r="E1" s="128"/>
      <c r="F1" s="63"/>
    </row>
    <row r="2" spans="1:6" ht="18">
      <c r="A2" s="251" t="s">
        <v>4</v>
      </c>
      <c r="B2" s="251"/>
      <c r="C2" s="251"/>
      <c r="D2" s="251"/>
      <c r="E2" s="251"/>
      <c r="F2" s="65"/>
    </row>
    <row r="3" spans="1:6" ht="20.25" customHeight="1">
      <c r="A3" s="252" t="str">
        <f>BoQ!A2</f>
        <v>RENOVATION WORKS AT CT AND MEMOGRAPHY AREA
AT R. UGOOFAARU REGIONAL HOSPITAL.</v>
      </c>
      <c r="B3" s="253"/>
      <c r="C3" s="253"/>
      <c r="D3" s="253"/>
      <c r="E3" s="253"/>
      <c r="F3" s="66"/>
    </row>
    <row r="4" ht="12.75" customHeight="1" thickBot="1"/>
    <row r="5" spans="1:5" ht="15.75">
      <c r="A5" s="68" t="s">
        <v>5</v>
      </c>
      <c r="B5" s="69"/>
      <c r="C5" s="70" t="s">
        <v>28</v>
      </c>
      <c r="D5" s="71"/>
      <c r="E5" s="130" t="s">
        <v>30</v>
      </c>
    </row>
    <row r="6" spans="1:5" ht="9" customHeight="1">
      <c r="A6" s="72"/>
      <c r="B6" s="73"/>
      <c r="C6" s="62"/>
      <c r="D6" s="74"/>
      <c r="E6" s="131"/>
    </row>
    <row r="7" spans="1:5" ht="24.75" customHeight="1">
      <c r="A7" s="72">
        <v>1</v>
      </c>
      <c r="B7" s="73"/>
      <c r="C7" s="62" t="str">
        <f>BoQ!B155</f>
        <v>ELECTRICAL INSTALLATIONS</v>
      </c>
      <c r="D7" s="75" t="s">
        <v>54</v>
      </c>
      <c r="E7" s="131">
        <f>BoQ!H231</f>
        <v>0</v>
      </c>
    </row>
    <row r="8" spans="1:5" ht="24.75" customHeight="1" thickBot="1">
      <c r="A8" s="136"/>
      <c r="B8" s="137"/>
      <c r="C8" s="138"/>
      <c r="D8" s="139"/>
      <c r="E8" s="140">
        <f>BoQ!H313</f>
        <v>0</v>
      </c>
    </row>
    <row r="9" spans="2:6" ht="26.25" customHeight="1" thickBot="1">
      <c r="B9" s="76"/>
      <c r="C9" s="144" t="s">
        <v>142</v>
      </c>
      <c r="D9" s="76"/>
      <c r="E9" s="141">
        <f>SUM(E7:E8)</f>
        <v>0</v>
      </c>
      <c r="F9" s="77"/>
    </row>
    <row r="10" spans="3:6" ht="26.25" customHeight="1" thickBot="1">
      <c r="C10" s="145" t="s">
        <v>143</v>
      </c>
      <c r="E10" s="143">
        <f>E9*0.06</f>
        <v>0</v>
      </c>
      <c r="F10" s="67"/>
    </row>
    <row r="11" spans="3:5" ht="26.25" customHeight="1" thickBot="1">
      <c r="C11" s="145" t="s">
        <v>6</v>
      </c>
      <c r="E11" s="142">
        <f>E10+E9</f>
        <v>0</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J314"/>
  <sheetViews>
    <sheetView showGridLines="0" showZeros="0" tabSelected="1" zoomScaleSheetLayoutView="100" zoomScalePageLayoutView="0" workbookViewId="0" topLeftCell="A160">
      <selection activeCell="B215" sqref="B215"/>
    </sheetView>
  </sheetViews>
  <sheetFormatPr defaultColWidth="9.140625" defaultRowHeight="12.75"/>
  <cols>
    <col min="1" max="1" width="7.28125" style="59" customWidth="1"/>
    <col min="2" max="2" width="74.7109375" style="108" customWidth="1"/>
    <col min="3" max="3" width="8.421875" style="60" customWidth="1"/>
    <col min="4" max="4" width="10.28125" style="61" bestFit="1" customWidth="1"/>
    <col min="5" max="6" width="11.7109375" style="108" customWidth="1"/>
    <col min="7" max="7" width="12.7109375" style="108" customWidth="1"/>
    <col min="8" max="8" width="17.28125" style="108" customWidth="1"/>
    <col min="9" max="9" width="9.140625" style="108" customWidth="1"/>
    <col min="10" max="10" width="10.28125" style="108" bestFit="1" customWidth="1"/>
    <col min="11" max="11" width="11.28125" style="108" bestFit="1" customWidth="1"/>
    <col min="12" max="16384" width="9.140625" style="108" customWidth="1"/>
  </cols>
  <sheetData>
    <row r="1" spans="1:8" ht="12.75">
      <c r="A1" s="1" t="s">
        <v>3</v>
      </c>
      <c r="B1" s="2"/>
      <c r="C1" s="3"/>
      <c r="D1" s="4"/>
      <c r="E1" s="2"/>
      <c r="F1" s="2"/>
      <c r="G1" s="2"/>
      <c r="H1" s="2"/>
    </row>
    <row r="2" spans="1:8" ht="12.75">
      <c r="A2" s="1" t="s">
        <v>232</v>
      </c>
      <c r="B2" s="2"/>
      <c r="C2" s="3"/>
      <c r="D2" s="4"/>
      <c r="E2" s="2"/>
      <c r="F2" s="2"/>
      <c r="G2" s="2"/>
      <c r="H2" s="2"/>
    </row>
    <row r="3" spans="1:8" ht="12.75">
      <c r="A3" s="1"/>
      <c r="B3" s="5"/>
      <c r="C3" s="3"/>
      <c r="D3" s="4"/>
      <c r="E3" s="2"/>
      <c r="F3" s="2"/>
      <c r="G3" s="2"/>
      <c r="H3" s="2"/>
    </row>
    <row r="4" spans="1:8" ht="12.75">
      <c r="A4" s="1"/>
      <c r="B4" s="5"/>
      <c r="C4" s="3"/>
      <c r="D4" s="4"/>
      <c r="E4" s="2"/>
      <c r="F4" s="2"/>
      <c r="G4" s="2"/>
      <c r="H4" s="2"/>
    </row>
    <row r="5" spans="1:8" ht="26.25" customHeight="1">
      <c r="A5" s="254" t="s">
        <v>27</v>
      </c>
      <c r="B5" s="256" t="s">
        <v>28</v>
      </c>
      <c r="C5" s="256" t="s">
        <v>29</v>
      </c>
      <c r="D5" s="258" t="s">
        <v>60</v>
      </c>
      <c r="E5" s="6" t="s">
        <v>64</v>
      </c>
      <c r="F5" s="6" t="s">
        <v>64</v>
      </c>
      <c r="G5" s="6" t="s">
        <v>59</v>
      </c>
      <c r="H5" s="256" t="s">
        <v>30</v>
      </c>
    </row>
    <row r="6" spans="1:8" ht="24.75" customHeight="1">
      <c r="A6" s="255"/>
      <c r="B6" s="257"/>
      <c r="C6" s="257"/>
      <c r="D6" s="259"/>
      <c r="E6" s="7" t="s">
        <v>61</v>
      </c>
      <c r="F6" s="6" t="s">
        <v>62</v>
      </c>
      <c r="G6" s="6" t="s">
        <v>63</v>
      </c>
      <c r="H6" s="257"/>
    </row>
    <row r="7" spans="1:8" ht="12.75" hidden="1">
      <c r="A7" s="109"/>
      <c r="B7" s="8" t="s">
        <v>32</v>
      </c>
      <c r="C7" s="9"/>
      <c r="D7" s="10"/>
      <c r="E7" s="9"/>
      <c r="F7" s="9"/>
      <c r="G7" s="9"/>
      <c r="H7" s="119"/>
    </row>
    <row r="8" spans="1:8" ht="12.75" hidden="1">
      <c r="A8" s="109"/>
      <c r="B8" s="11" t="s">
        <v>33</v>
      </c>
      <c r="C8" s="9"/>
      <c r="D8" s="10"/>
      <c r="E8" s="9"/>
      <c r="F8" s="9"/>
      <c r="G8" s="9"/>
      <c r="H8" s="119"/>
    </row>
    <row r="9" spans="1:8" ht="12.75" hidden="1">
      <c r="A9" s="109"/>
      <c r="B9" s="12"/>
      <c r="C9" s="9"/>
      <c r="D9" s="10"/>
      <c r="E9" s="110"/>
      <c r="F9" s="110"/>
      <c r="G9" s="9"/>
      <c r="H9" s="119"/>
    </row>
    <row r="10" spans="1:8" ht="16.5" customHeight="1" hidden="1">
      <c r="A10" s="109">
        <v>1.1</v>
      </c>
      <c r="B10" s="13" t="s">
        <v>34</v>
      </c>
      <c r="C10" s="9"/>
      <c r="D10" s="10"/>
      <c r="E10" s="110"/>
      <c r="F10" s="110"/>
      <c r="G10" s="9"/>
      <c r="H10" s="119"/>
    </row>
    <row r="11" spans="1:8" ht="16.5" customHeight="1" hidden="1">
      <c r="A11" s="14" t="s">
        <v>35</v>
      </c>
      <c r="B11" s="15" t="s">
        <v>36</v>
      </c>
      <c r="C11" s="9"/>
      <c r="D11" s="10"/>
      <c r="E11" s="110"/>
      <c r="F11" s="110"/>
      <c r="G11" s="9"/>
      <c r="H11" s="119"/>
    </row>
    <row r="12" spans="1:8" ht="16.5" customHeight="1" hidden="1">
      <c r="A12" s="16"/>
      <c r="B12" s="17" t="s">
        <v>68</v>
      </c>
      <c r="C12" s="9"/>
      <c r="D12" s="10"/>
      <c r="E12" s="110"/>
      <c r="F12" s="110"/>
      <c r="G12" s="9"/>
      <c r="H12" s="119"/>
    </row>
    <row r="13" spans="1:8" ht="16.5" customHeight="1" hidden="1">
      <c r="A13" s="16"/>
      <c r="B13" s="17" t="s">
        <v>37</v>
      </c>
      <c r="C13" s="9"/>
      <c r="D13" s="10"/>
      <c r="E13" s="110"/>
      <c r="F13" s="110"/>
      <c r="G13" s="9"/>
      <c r="H13" s="119"/>
    </row>
    <row r="14" spans="1:8" ht="16.5" customHeight="1" hidden="1">
      <c r="A14" s="16"/>
      <c r="B14" s="17" t="s">
        <v>69</v>
      </c>
      <c r="C14" s="9"/>
      <c r="D14" s="10"/>
      <c r="E14" s="110"/>
      <c r="F14" s="110"/>
      <c r="G14" s="9"/>
      <c r="H14" s="119"/>
    </row>
    <row r="15" spans="1:8" s="2" customFormat="1" ht="16.5" customHeight="1" hidden="1">
      <c r="A15" s="16"/>
      <c r="B15" s="17" t="s">
        <v>70</v>
      </c>
      <c r="C15" s="9"/>
      <c r="D15" s="10"/>
      <c r="E15" s="110"/>
      <c r="F15" s="110"/>
      <c r="G15" s="9"/>
      <c r="H15" s="119"/>
    </row>
    <row r="16" spans="1:8" s="2" customFormat="1" ht="16.5" customHeight="1" hidden="1">
      <c r="A16" s="16"/>
      <c r="B16" s="17" t="s">
        <v>71</v>
      </c>
      <c r="C16" s="9"/>
      <c r="D16" s="10"/>
      <c r="E16" s="110"/>
      <c r="F16" s="110"/>
      <c r="G16" s="9"/>
      <c r="H16" s="119"/>
    </row>
    <row r="17" spans="1:8" ht="16.5" customHeight="1" hidden="1">
      <c r="A17" s="16"/>
      <c r="B17" s="17" t="s">
        <v>58</v>
      </c>
      <c r="C17" s="9"/>
      <c r="D17" s="10"/>
      <c r="E17" s="18"/>
      <c r="F17" s="18"/>
      <c r="G17" s="9"/>
      <c r="H17" s="119"/>
    </row>
    <row r="18" spans="1:8" ht="16.5" customHeight="1" hidden="1">
      <c r="A18" s="16"/>
      <c r="B18" s="17" t="s">
        <v>38</v>
      </c>
      <c r="C18" s="9"/>
      <c r="D18" s="10"/>
      <c r="E18" s="18"/>
      <c r="F18" s="18"/>
      <c r="G18" s="9"/>
      <c r="H18" s="119"/>
    </row>
    <row r="19" spans="1:8" ht="16.5" customHeight="1" hidden="1">
      <c r="A19" s="16"/>
      <c r="B19" s="17" t="s">
        <v>75</v>
      </c>
      <c r="C19" s="9"/>
      <c r="D19" s="10"/>
      <c r="E19" s="18"/>
      <c r="F19" s="18"/>
      <c r="G19" s="9"/>
      <c r="H19" s="119"/>
    </row>
    <row r="20" spans="1:8" ht="16.5" customHeight="1" hidden="1">
      <c r="A20" s="16"/>
      <c r="B20" s="17" t="s">
        <v>39</v>
      </c>
      <c r="C20" s="9"/>
      <c r="D20" s="10"/>
      <c r="E20" s="18"/>
      <c r="F20" s="18"/>
      <c r="G20" s="9"/>
      <c r="H20" s="119"/>
    </row>
    <row r="21" spans="1:8" ht="16.5" customHeight="1" hidden="1">
      <c r="A21" s="16"/>
      <c r="B21" s="17" t="s">
        <v>40</v>
      </c>
      <c r="C21" s="9"/>
      <c r="D21" s="10"/>
      <c r="E21" s="18"/>
      <c r="F21" s="18"/>
      <c r="G21" s="9"/>
      <c r="H21" s="119"/>
    </row>
    <row r="22" spans="1:8" ht="16.5" customHeight="1" hidden="1">
      <c r="A22" s="16"/>
      <c r="B22" s="17" t="s">
        <v>72</v>
      </c>
      <c r="C22" s="9"/>
      <c r="D22" s="10"/>
      <c r="E22" s="18"/>
      <c r="F22" s="18"/>
      <c r="G22" s="9"/>
      <c r="H22" s="119"/>
    </row>
    <row r="23" spans="1:8" ht="16.5" customHeight="1" hidden="1">
      <c r="A23" s="16"/>
      <c r="B23" s="17"/>
      <c r="C23" s="9"/>
      <c r="D23" s="10"/>
      <c r="E23" s="18"/>
      <c r="F23" s="18"/>
      <c r="G23" s="9"/>
      <c r="H23" s="119"/>
    </row>
    <row r="24" spans="1:8" ht="16.5" customHeight="1" hidden="1">
      <c r="A24" s="16"/>
      <c r="B24" s="22" t="s">
        <v>95</v>
      </c>
      <c r="C24" s="9"/>
      <c r="D24" s="10"/>
      <c r="E24" s="18"/>
      <c r="F24" s="18"/>
      <c r="G24" s="9"/>
      <c r="H24" s="119"/>
    </row>
    <row r="25" spans="1:8" ht="25.5" hidden="1">
      <c r="A25" s="16"/>
      <c r="B25" s="47" t="s">
        <v>94</v>
      </c>
      <c r="C25" s="9"/>
      <c r="D25" s="10"/>
      <c r="E25" s="18"/>
      <c r="F25" s="18"/>
      <c r="G25" s="9"/>
      <c r="H25" s="119"/>
    </row>
    <row r="26" spans="1:8" ht="25.5" hidden="1">
      <c r="A26" s="16"/>
      <c r="B26" s="47" t="s">
        <v>96</v>
      </c>
      <c r="C26" s="9"/>
      <c r="D26" s="10"/>
      <c r="E26" s="18"/>
      <c r="F26" s="18"/>
      <c r="G26" s="9"/>
      <c r="H26" s="119"/>
    </row>
    <row r="27" spans="1:8" ht="12.75" hidden="1">
      <c r="A27" s="16"/>
      <c r="B27" s="135"/>
      <c r="C27" s="9"/>
      <c r="D27" s="10"/>
      <c r="E27" s="18"/>
      <c r="F27" s="18"/>
      <c r="G27" s="9"/>
      <c r="H27" s="119"/>
    </row>
    <row r="28" spans="1:8" s="2" customFormat="1" ht="12.75" hidden="1">
      <c r="A28" s="16"/>
      <c r="B28" s="18"/>
      <c r="C28" s="110"/>
      <c r="D28" s="21"/>
      <c r="E28" s="18"/>
      <c r="F28" s="18"/>
      <c r="G28" s="9"/>
      <c r="H28" s="119"/>
    </row>
    <row r="29" spans="1:8" s="2" customFormat="1" ht="12.75" hidden="1">
      <c r="A29" s="23">
        <v>1.2</v>
      </c>
      <c r="B29" s="22" t="s">
        <v>42</v>
      </c>
      <c r="C29" s="18"/>
      <c r="D29" s="21"/>
      <c r="E29" s="18"/>
      <c r="F29" s="18"/>
      <c r="G29" s="9"/>
      <c r="H29" s="119"/>
    </row>
    <row r="30" spans="1:8" s="2" customFormat="1" ht="12.75" hidden="1">
      <c r="A30" s="199">
        <v>1</v>
      </c>
      <c r="B30" s="200" t="s">
        <v>43</v>
      </c>
      <c r="C30" s="201" t="s">
        <v>27</v>
      </c>
      <c r="D30" s="202">
        <v>1</v>
      </c>
      <c r="E30" s="203"/>
      <c r="F30" s="203"/>
      <c r="G30" s="201">
        <f>F30+E30</f>
        <v>0</v>
      </c>
      <c r="H30" s="204">
        <f>G30*D30</f>
        <v>0</v>
      </c>
    </row>
    <row r="31" spans="1:8" s="2" customFormat="1" ht="12.75" hidden="1">
      <c r="A31" s="16"/>
      <c r="B31" s="18"/>
      <c r="C31" s="110"/>
      <c r="D31" s="21"/>
      <c r="E31" s="18"/>
      <c r="F31" s="18"/>
      <c r="G31" s="9"/>
      <c r="H31" s="119"/>
    </row>
    <row r="32" spans="1:8" ht="12.75" hidden="1">
      <c r="A32" s="109">
        <v>1.3</v>
      </c>
      <c r="B32" s="114" t="s">
        <v>98</v>
      </c>
      <c r="C32" s="110"/>
      <c r="D32" s="21"/>
      <c r="E32" s="18"/>
      <c r="F32" s="18"/>
      <c r="G32" s="110"/>
      <c r="H32" s="120"/>
    </row>
    <row r="33" spans="1:8" ht="38.25" hidden="1">
      <c r="A33" s="205">
        <v>1</v>
      </c>
      <c r="B33" s="206" t="s">
        <v>147</v>
      </c>
      <c r="C33" s="201" t="s">
        <v>48</v>
      </c>
      <c r="D33" s="207">
        <v>50.62</v>
      </c>
      <c r="E33" s="203"/>
      <c r="F33" s="203"/>
      <c r="G33" s="201">
        <f>F33+E33</f>
        <v>0</v>
      </c>
      <c r="H33" s="204">
        <f>G33*D33</f>
        <v>0</v>
      </c>
    </row>
    <row r="34" spans="1:8" ht="25.5" hidden="1">
      <c r="A34" s="205">
        <v>2</v>
      </c>
      <c r="B34" s="206" t="s">
        <v>146</v>
      </c>
      <c r="C34" s="201" t="s">
        <v>48</v>
      </c>
      <c r="D34" s="202">
        <v>25</v>
      </c>
      <c r="E34" s="203"/>
      <c r="F34" s="203"/>
      <c r="G34" s="201">
        <f>F34+E34</f>
        <v>0</v>
      </c>
      <c r="H34" s="204">
        <f>G34*D34</f>
        <v>0</v>
      </c>
    </row>
    <row r="35" spans="1:8" ht="38.25" hidden="1">
      <c r="A35" s="215">
        <v>3</v>
      </c>
      <c r="B35" s="206" t="s">
        <v>213</v>
      </c>
      <c r="C35" s="201" t="s">
        <v>48</v>
      </c>
      <c r="D35" s="202">
        <v>12.2</v>
      </c>
      <c r="E35" s="203"/>
      <c r="F35" s="203"/>
      <c r="G35" s="201">
        <f>F35+E35</f>
        <v>0</v>
      </c>
      <c r="H35" s="204">
        <f>G35*D35</f>
        <v>0</v>
      </c>
    </row>
    <row r="36" spans="1:8" ht="12.75" hidden="1">
      <c r="A36" s="113"/>
      <c r="B36" s="197"/>
      <c r="C36" s="110"/>
      <c r="D36" s="111"/>
      <c r="E36" s="158"/>
      <c r="F36" s="158"/>
      <c r="G36" s="158"/>
      <c r="H36" s="119"/>
    </row>
    <row r="37" spans="1:8" ht="12.75" hidden="1">
      <c r="A37" s="23">
        <v>1.4</v>
      </c>
      <c r="B37" s="22" t="s">
        <v>198</v>
      </c>
      <c r="C37" s="110"/>
      <c r="D37" s="110"/>
      <c r="E37" s="18"/>
      <c r="F37" s="18"/>
      <c r="G37" s="9"/>
      <c r="H37" s="119"/>
    </row>
    <row r="38" spans="1:8" ht="38.25" hidden="1">
      <c r="A38" s="199">
        <v>1</v>
      </c>
      <c r="B38" s="200" t="s">
        <v>199</v>
      </c>
      <c r="C38" s="201" t="s">
        <v>78</v>
      </c>
      <c r="D38" s="201">
        <v>3</v>
      </c>
      <c r="E38" s="203"/>
      <c r="F38" s="203"/>
      <c r="G38" s="201"/>
      <c r="H38" s="204">
        <f>G38*D38</f>
        <v>0</v>
      </c>
    </row>
    <row r="39" spans="1:8" ht="12.75" hidden="1">
      <c r="A39" s="113"/>
      <c r="B39" s="197"/>
      <c r="C39" s="110"/>
      <c r="D39" s="111"/>
      <c r="E39" s="158"/>
      <c r="F39" s="158"/>
      <c r="G39" s="158"/>
      <c r="H39" s="119"/>
    </row>
    <row r="40" spans="1:8" ht="12.75" hidden="1">
      <c r="A40" s="113"/>
      <c r="B40" s="197"/>
      <c r="C40" s="110"/>
      <c r="D40" s="111"/>
      <c r="E40" s="158"/>
      <c r="F40" s="158"/>
      <c r="G40" s="158"/>
      <c r="H40" s="119"/>
    </row>
    <row r="41" spans="1:8" ht="12.75" hidden="1">
      <c r="A41" s="113"/>
      <c r="B41" s="198"/>
      <c r="C41" s="196"/>
      <c r="D41" s="111"/>
      <c r="E41" s="158"/>
      <c r="F41" s="158"/>
      <c r="G41" s="158"/>
      <c r="H41" s="119"/>
    </row>
    <row r="42" spans="1:8" ht="12.75" hidden="1">
      <c r="A42" s="26"/>
      <c r="B42" s="27" t="s">
        <v>44</v>
      </c>
      <c r="C42" s="28"/>
      <c r="D42" s="29"/>
      <c r="E42" s="30"/>
      <c r="F42" s="30"/>
      <c r="G42" s="30"/>
      <c r="H42" s="121">
        <f>SUM(H22:H35)</f>
        <v>0</v>
      </c>
    </row>
    <row r="43" spans="1:8" ht="12.75" hidden="1">
      <c r="A43" s="31"/>
      <c r="B43" s="32" t="s">
        <v>45</v>
      </c>
      <c r="C43" s="33"/>
      <c r="D43" s="34"/>
      <c r="E43" s="35"/>
      <c r="F43" s="35"/>
      <c r="G43" s="35"/>
      <c r="H43" s="122"/>
    </row>
    <row r="44" spans="1:8" s="177" customFormat="1" ht="12.75" hidden="1">
      <c r="A44" s="171"/>
      <c r="B44" s="172" t="s">
        <v>46</v>
      </c>
      <c r="C44" s="173"/>
      <c r="D44" s="174"/>
      <c r="E44" s="175"/>
      <c r="F44" s="175"/>
      <c r="G44" s="175"/>
      <c r="H44" s="176"/>
    </row>
    <row r="45" spans="1:8" s="177" customFormat="1" ht="12.75" hidden="1">
      <c r="A45" s="178"/>
      <c r="B45" s="179" t="s">
        <v>51</v>
      </c>
      <c r="C45" s="107"/>
      <c r="D45" s="180"/>
      <c r="E45" s="181"/>
      <c r="F45" s="181"/>
      <c r="G45" s="181"/>
      <c r="H45" s="182"/>
    </row>
    <row r="46" spans="1:8" s="177" customFormat="1" ht="12.75" hidden="1">
      <c r="A46" s="178"/>
      <c r="B46" s="179"/>
      <c r="C46" s="107"/>
      <c r="D46" s="180"/>
      <c r="E46" s="107"/>
      <c r="F46" s="107"/>
      <c r="G46" s="181"/>
      <c r="H46" s="182"/>
    </row>
    <row r="47" spans="1:8" s="177" customFormat="1" ht="12.75" hidden="1">
      <c r="A47" s="183">
        <v>2.1</v>
      </c>
      <c r="B47" s="184" t="s">
        <v>47</v>
      </c>
      <c r="C47" s="107"/>
      <c r="D47" s="168"/>
      <c r="E47" s="107"/>
      <c r="F47" s="107"/>
      <c r="G47" s="181"/>
      <c r="H47" s="182"/>
    </row>
    <row r="48" spans="1:8" s="177" customFormat="1" ht="191.25" hidden="1">
      <c r="A48" s="178"/>
      <c r="B48" s="185" t="s">
        <v>91</v>
      </c>
      <c r="C48" s="107"/>
      <c r="D48" s="168"/>
      <c r="E48" s="107"/>
      <c r="F48" s="107"/>
      <c r="G48" s="181"/>
      <c r="H48" s="182"/>
    </row>
    <row r="49" spans="1:8" s="177" customFormat="1" ht="38.25" hidden="1">
      <c r="A49" s="178"/>
      <c r="B49" s="97" t="s">
        <v>52</v>
      </c>
      <c r="C49" s="107"/>
      <c r="D49" s="168"/>
      <c r="E49" s="107"/>
      <c r="F49" s="107"/>
      <c r="G49" s="181"/>
      <c r="H49" s="182"/>
    </row>
    <row r="50" spans="1:8" s="186" customFormat="1" ht="12.75" hidden="1">
      <c r="A50" s="178"/>
      <c r="B50" s="97"/>
      <c r="C50" s="107"/>
      <c r="D50" s="168"/>
      <c r="E50" s="107"/>
      <c r="F50" s="107"/>
      <c r="G50" s="181"/>
      <c r="H50" s="182"/>
    </row>
    <row r="51" spans="1:8" s="186" customFormat="1" ht="12.75" hidden="1">
      <c r="A51" s="183">
        <v>2.2</v>
      </c>
      <c r="B51" s="187" t="s">
        <v>73</v>
      </c>
      <c r="C51" s="107"/>
      <c r="D51" s="168"/>
      <c r="E51" s="107"/>
      <c r="F51" s="107"/>
      <c r="G51" s="181"/>
      <c r="H51" s="182"/>
    </row>
    <row r="52" spans="1:8" s="177" customFormat="1" ht="12.75" hidden="1">
      <c r="A52" s="100"/>
      <c r="B52" s="188"/>
      <c r="C52" s="107"/>
      <c r="D52" s="168"/>
      <c r="E52" s="169"/>
      <c r="F52" s="169"/>
      <c r="G52" s="107">
        <f aca="true" t="shared" si="0" ref="G52:G58">F52+E52</f>
        <v>0</v>
      </c>
      <c r="H52" s="146">
        <f aca="true" t="shared" si="1" ref="H52:H58">G52*D52</f>
        <v>0</v>
      </c>
    </row>
    <row r="53" spans="1:8" s="186" customFormat="1" ht="12.75" hidden="1">
      <c r="A53" s="183"/>
      <c r="B53" s="189" t="s">
        <v>82</v>
      </c>
      <c r="C53" s="107"/>
      <c r="D53" s="168"/>
      <c r="E53" s="107"/>
      <c r="F53" s="107"/>
      <c r="G53" s="107">
        <f t="shared" si="0"/>
        <v>0</v>
      </c>
      <c r="H53" s="146">
        <f t="shared" si="1"/>
        <v>0</v>
      </c>
    </row>
    <row r="54" spans="1:8" s="186" customFormat="1" ht="191.25" hidden="1">
      <c r="A54" s="183">
        <v>2.3</v>
      </c>
      <c r="B54" s="185" t="s">
        <v>127</v>
      </c>
      <c r="C54" s="107"/>
      <c r="D54" s="168"/>
      <c r="E54" s="107"/>
      <c r="F54" s="107"/>
      <c r="G54" s="107"/>
      <c r="H54" s="146"/>
    </row>
    <row r="55" spans="1:8" s="177" customFormat="1" ht="25.5" hidden="1">
      <c r="A55" s="178"/>
      <c r="B55" s="190" t="s">
        <v>97</v>
      </c>
      <c r="C55" s="107"/>
      <c r="D55" s="168"/>
      <c r="E55" s="169"/>
      <c r="F55" s="169"/>
      <c r="G55" s="107">
        <f t="shared" si="0"/>
        <v>0</v>
      </c>
      <c r="H55" s="146">
        <f t="shared" si="1"/>
        <v>0</v>
      </c>
    </row>
    <row r="56" spans="1:8" s="177" customFormat="1" ht="12.75" hidden="1">
      <c r="A56" s="178"/>
      <c r="B56" s="190"/>
      <c r="C56" s="107"/>
      <c r="D56" s="168"/>
      <c r="E56" s="191"/>
      <c r="F56" s="191"/>
      <c r="G56" s="107"/>
      <c r="H56" s="146"/>
    </row>
    <row r="57" spans="1:8" s="177" customFormat="1" ht="25.5" hidden="1">
      <c r="A57" s="208">
        <v>1</v>
      </c>
      <c r="B57" s="209" t="s">
        <v>200</v>
      </c>
      <c r="C57" s="210" t="s">
        <v>48</v>
      </c>
      <c r="D57" s="211">
        <v>8</v>
      </c>
      <c r="E57" s="214"/>
      <c r="F57" s="214"/>
      <c r="G57" s="210">
        <f>F57+E57</f>
        <v>0</v>
      </c>
      <c r="H57" s="213">
        <f>G57*D57</f>
        <v>0</v>
      </c>
    </row>
    <row r="58" spans="1:8" s="177" customFormat="1" ht="12.75" hidden="1">
      <c r="A58" s="100"/>
      <c r="B58" s="188"/>
      <c r="C58" s="107"/>
      <c r="D58" s="168"/>
      <c r="E58" s="191"/>
      <c r="F58" s="191"/>
      <c r="G58" s="107">
        <f t="shared" si="0"/>
        <v>0</v>
      </c>
      <c r="H58" s="146">
        <f t="shared" si="1"/>
        <v>0</v>
      </c>
    </row>
    <row r="59" spans="1:8" s="177" customFormat="1" ht="12.75" hidden="1">
      <c r="A59" s="183">
        <v>2.4</v>
      </c>
      <c r="B59" s="192" t="s">
        <v>53</v>
      </c>
      <c r="C59" s="107"/>
      <c r="D59" s="168"/>
      <c r="E59" s="169"/>
      <c r="F59" s="169"/>
      <c r="G59" s="181"/>
      <c r="H59" s="182"/>
    </row>
    <row r="60" spans="1:8" s="186" customFormat="1" ht="12.75" hidden="1">
      <c r="A60" s="178"/>
      <c r="B60" s="193"/>
      <c r="C60" s="107"/>
      <c r="D60" s="168"/>
      <c r="E60" s="169"/>
      <c r="F60" s="169"/>
      <c r="G60" s="181"/>
      <c r="H60" s="182"/>
    </row>
    <row r="61" spans="1:8" s="177" customFormat="1" ht="76.5" hidden="1">
      <c r="A61" s="100"/>
      <c r="B61" s="194" t="s">
        <v>79</v>
      </c>
      <c r="C61" s="107"/>
      <c r="D61" s="168"/>
      <c r="E61" s="169"/>
      <c r="F61" s="169"/>
      <c r="G61" s="181"/>
      <c r="H61" s="182"/>
    </row>
    <row r="62" spans="1:8" s="177" customFormat="1" ht="12.75" hidden="1">
      <c r="A62" s="100"/>
      <c r="B62" s="188"/>
      <c r="C62" s="107"/>
      <c r="D62" s="168"/>
      <c r="E62" s="169"/>
      <c r="F62" s="169"/>
      <c r="G62" s="107"/>
      <c r="H62" s="146"/>
    </row>
    <row r="63" spans="1:8" s="177" customFormat="1" ht="38.25" hidden="1">
      <c r="A63" s="208">
        <v>1</v>
      </c>
      <c r="B63" s="209" t="s">
        <v>86</v>
      </c>
      <c r="C63" s="210" t="s">
        <v>48</v>
      </c>
      <c r="D63" s="211">
        <v>16</v>
      </c>
      <c r="E63" s="212"/>
      <c r="F63" s="212"/>
      <c r="G63" s="210">
        <f>F63+E63</f>
        <v>0</v>
      </c>
      <c r="H63" s="213">
        <f>G63*D63</f>
        <v>0</v>
      </c>
    </row>
    <row r="64" spans="1:8" s="177" customFormat="1" ht="12.75" hidden="1">
      <c r="A64" s="100"/>
      <c r="B64" s="194"/>
      <c r="C64" s="107"/>
      <c r="D64" s="168" t="s">
        <v>181</v>
      </c>
      <c r="E64" s="169"/>
      <c r="F64" s="169"/>
      <c r="G64" s="107"/>
      <c r="H64" s="146"/>
    </row>
    <row r="65" spans="1:8" s="177" customFormat="1" ht="12.75" hidden="1">
      <c r="A65" s="100"/>
      <c r="B65" s="188"/>
      <c r="C65" s="107"/>
      <c r="D65" s="180"/>
      <c r="E65" s="169"/>
      <c r="F65" s="169"/>
      <c r="G65" s="107"/>
      <c r="H65" s="146"/>
    </row>
    <row r="66" spans="1:8" s="177" customFormat="1" ht="12.75" hidden="1">
      <c r="A66" s="183">
        <v>2.6</v>
      </c>
      <c r="B66" s="195" t="s">
        <v>191</v>
      </c>
      <c r="C66" s="107"/>
      <c r="D66" s="180"/>
      <c r="E66" s="169"/>
      <c r="F66" s="169"/>
      <c r="G66" s="107"/>
      <c r="H66" s="146"/>
    </row>
    <row r="67" spans="1:8" s="159" customFormat="1" ht="25.5" hidden="1">
      <c r="A67" s="208">
        <v>1</v>
      </c>
      <c r="B67" s="209" t="s">
        <v>192</v>
      </c>
      <c r="C67" s="210" t="s">
        <v>48</v>
      </c>
      <c r="D67" s="211">
        <v>22</v>
      </c>
      <c r="E67" s="212"/>
      <c r="F67" s="212"/>
      <c r="G67" s="210">
        <f>F67+E67</f>
        <v>0</v>
      </c>
      <c r="H67" s="213">
        <f>G67*D67</f>
        <v>0</v>
      </c>
    </row>
    <row r="68" spans="1:8" s="159" customFormat="1" ht="12.75" hidden="1">
      <c r="A68" s="164"/>
      <c r="B68" s="165"/>
      <c r="C68" s="160"/>
      <c r="D68" s="163"/>
      <c r="E68" s="166"/>
      <c r="F68" s="166"/>
      <c r="G68" s="160"/>
      <c r="H68" s="167"/>
    </row>
    <row r="69" spans="1:8" s="159" customFormat="1" ht="12.75" hidden="1">
      <c r="A69" s="164"/>
      <c r="B69" s="165"/>
      <c r="C69" s="160"/>
      <c r="D69" s="163"/>
      <c r="E69" s="166"/>
      <c r="F69" s="166"/>
      <c r="G69" s="160"/>
      <c r="H69" s="167"/>
    </row>
    <row r="70" spans="1:8" s="159" customFormat="1" ht="12.75" customHeight="1" hidden="1">
      <c r="A70" s="164"/>
      <c r="B70" s="165"/>
      <c r="C70" s="160"/>
      <c r="D70" s="163"/>
      <c r="E70" s="166"/>
      <c r="F70" s="166"/>
      <c r="G70" s="161"/>
      <c r="H70" s="162"/>
    </row>
    <row r="71" spans="1:8" s="159" customFormat="1" ht="12.75" hidden="1">
      <c r="A71" s="164"/>
      <c r="B71" s="165"/>
      <c r="C71" s="160"/>
      <c r="D71" s="163"/>
      <c r="E71" s="166"/>
      <c r="F71" s="166"/>
      <c r="G71" s="161"/>
      <c r="H71" s="162"/>
    </row>
    <row r="72" spans="1:8" ht="12.75" hidden="1">
      <c r="A72" s="26"/>
      <c r="B72" s="27" t="s">
        <v>103</v>
      </c>
      <c r="C72" s="28"/>
      <c r="D72" s="29"/>
      <c r="E72" s="30"/>
      <c r="F72" s="30"/>
      <c r="G72" s="30"/>
      <c r="H72" s="123">
        <f>SUM(H52:H71)</f>
        <v>0</v>
      </c>
    </row>
    <row r="73" spans="1:8" ht="12.75" hidden="1">
      <c r="A73" s="31"/>
      <c r="B73" s="32" t="s">
        <v>49</v>
      </c>
      <c r="C73" s="33"/>
      <c r="D73" s="34"/>
      <c r="E73" s="35"/>
      <c r="F73" s="35"/>
      <c r="G73" s="35"/>
      <c r="H73" s="124"/>
    </row>
    <row r="74" spans="1:8" ht="12.75" hidden="1">
      <c r="A74" s="26"/>
      <c r="B74" s="37" t="s">
        <v>104</v>
      </c>
      <c r="C74" s="28"/>
      <c r="D74" s="29"/>
      <c r="E74" s="38"/>
      <c r="F74" s="38"/>
      <c r="G74" s="38"/>
      <c r="H74" s="123"/>
    </row>
    <row r="75" spans="1:8" ht="12.75" hidden="1">
      <c r="A75" s="16"/>
      <c r="B75" s="11" t="s">
        <v>2</v>
      </c>
      <c r="C75" s="110"/>
      <c r="D75" s="21"/>
      <c r="E75" s="110"/>
      <c r="F75" s="110"/>
      <c r="G75" s="9"/>
      <c r="H75" s="119"/>
    </row>
    <row r="76" spans="1:8" ht="5.25" customHeight="1" hidden="1">
      <c r="A76" s="16"/>
      <c r="B76" s="9"/>
      <c r="C76" s="110"/>
      <c r="D76" s="21"/>
      <c r="E76" s="110"/>
      <c r="F76" s="110"/>
      <c r="G76" s="9"/>
      <c r="H76" s="119"/>
    </row>
    <row r="77" spans="1:8" ht="12.75" hidden="1">
      <c r="A77" s="109">
        <v>3.1</v>
      </c>
      <c r="B77" s="13" t="s">
        <v>47</v>
      </c>
      <c r="C77" s="110"/>
      <c r="D77" s="21"/>
      <c r="E77" s="110"/>
      <c r="F77" s="110"/>
      <c r="G77" s="9"/>
      <c r="H77" s="119"/>
    </row>
    <row r="78" spans="1:8" ht="89.25" hidden="1">
      <c r="A78" s="109"/>
      <c r="B78" s="134" t="s">
        <v>128</v>
      </c>
      <c r="C78" s="110"/>
      <c r="D78" s="21"/>
      <c r="E78" s="110"/>
      <c r="F78" s="110"/>
      <c r="G78" s="9"/>
      <c r="H78" s="119"/>
    </row>
    <row r="79" spans="1:8" ht="89.25" hidden="1">
      <c r="A79" s="16"/>
      <c r="B79" s="96" t="s">
        <v>74</v>
      </c>
      <c r="C79" s="110"/>
      <c r="D79" s="21"/>
      <c r="E79" s="110"/>
      <c r="F79" s="110"/>
      <c r="G79" s="9"/>
      <c r="H79" s="119"/>
    </row>
    <row r="80" spans="1:8" ht="25.5" hidden="1">
      <c r="A80" s="16"/>
      <c r="B80" s="112" t="s">
        <v>92</v>
      </c>
      <c r="C80" s="110"/>
      <c r="D80" s="21"/>
      <c r="E80" s="110"/>
      <c r="F80" s="110"/>
      <c r="G80" s="9"/>
      <c r="H80" s="119"/>
    </row>
    <row r="81" spans="1:8" s="2" customFormat="1" ht="12.75" hidden="1">
      <c r="A81" s="16"/>
      <c r="B81" s="112" t="s">
        <v>85</v>
      </c>
      <c r="C81" s="110"/>
      <c r="D81" s="21"/>
      <c r="E81" s="110"/>
      <c r="F81" s="110"/>
      <c r="G81" s="9"/>
      <c r="H81" s="119"/>
    </row>
    <row r="82" spans="1:8" s="2" customFormat="1" ht="12.75" hidden="1">
      <c r="A82" s="16"/>
      <c r="B82" s="117" t="s">
        <v>84</v>
      </c>
      <c r="C82" s="110"/>
      <c r="D82" s="21"/>
      <c r="E82" s="110"/>
      <c r="F82" s="110"/>
      <c r="G82" s="9"/>
      <c r="H82" s="119"/>
    </row>
    <row r="83" spans="1:8" s="2" customFormat="1" ht="12.75" hidden="1">
      <c r="A83" s="16"/>
      <c r="B83" s="117"/>
      <c r="C83" s="110"/>
      <c r="D83" s="21"/>
      <c r="E83" s="110"/>
      <c r="F83" s="110"/>
      <c r="G83" s="9"/>
      <c r="H83" s="119"/>
    </row>
    <row r="84" spans="1:8" ht="12.75" hidden="1">
      <c r="A84" s="109">
        <v>3.2</v>
      </c>
      <c r="B84" s="114" t="s">
        <v>7</v>
      </c>
      <c r="C84" s="110"/>
      <c r="D84" s="21"/>
      <c r="E84" s="18"/>
      <c r="F84" s="18"/>
      <c r="G84" s="9"/>
      <c r="H84" s="119"/>
    </row>
    <row r="85" spans="1:8" ht="12.75" hidden="1">
      <c r="A85" s="109"/>
      <c r="B85" s="114"/>
      <c r="C85" s="110"/>
      <c r="D85" s="21"/>
      <c r="E85" s="18"/>
      <c r="F85" s="18"/>
      <c r="G85" s="9"/>
      <c r="H85" s="119"/>
    </row>
    <row r="86" spans="1:8" ht="63.75" hidden="1">
      <c r="A86" s="205">
        <v>1</v>
      </c>
      <c r="B86" s="206" t="s">
        <v>148</v>
      </c>
      <c r="C86" s="201" t="s">
        <v>27</v>
      </c>
      <c r="D86" s="202">
        <v>1</v>
      </c>
      <c r="E86" s="203"/>
      <c r="F86" s="203"/>
      <c r="G86" s="201">
        <f aca="true" t="shared" si="2" ref="G86:G93">F86+E86</f>
        <v>0</v>
      </c>
      <c r="H86" s="204">
        <f aca="true" t="shared" si="3" ref="H86:H93">G86*D86</f>
        <v>0</v>
      </c>
    </row>
    <row r="87" spans="1:8" ht="63.75" hidden="1">
      <c r="A87" s="205">
        <v>2</v>
      </c>
      <c r="B87" s="206" t="s">
        <v>201</v>
      </c>
      <c r="C87" s="201" t="s">
        <v>27</v>
      </c>
      <c r="D87" s="202">
        <v>3</v>
      </c>
      <c r="E87" s="203"/>
      <c r="F87" s="203"/>
      <c r="G87" s="201">
        <f t="shared" si="2"/>
        <v>0</v>
      </c>
      <c r="H87" s="204">
        <f t="shared" si="3"/>
        <v>0</v>
      </c>
    </row>
    <row r="88" spans="1:8" ht="89.25" hidden="1">
      <c r="A88" s="205">
        <v>3</v>
      </c>
      <c r="B88" s="206" t="s">
        <v>149</v>
      </c>
      <c r="C88" s="201" t="s">
        <v>27</v>
      </c>
      <c r="D88" s="202">
        <v>1</v>
      </c>
      <c r="E88" s="203"/>
      <c r="F88" s="203"/>
      <c r="G88" s="201">
        <f t="shared" si="2"/>
        <v>0</v>
      </c>
      <c r="H88" s="204">
        <f t="shared" si="3"/>
        <v>0</v>
      </c>
    </row>
    <row r="89" spans="1:8" ht="89.25" hidden="1">
      <c r="A89" s="205">
        <v>4</v>
      </c>
      <c r="B89" s="206" t="s">
        <v>150</v>
      </c>
      <c r="C89" s="201" t="s">
        <v>41</v>
      </c>
      <c r="D89" s="202">
        <v>2</v>
      </c>
      <c r="E89" s="203"/>
      <c r="F89" s="203"/>
      <c r="G89" s="201">
        <f t="shared" si="2"/>
        <v>0</v>
      </c>
      <c r="H89" s="204">
        <f t="shared" si="3"/>
        <v>0</v>
      </c>
    </row>
    <row r="90" spans="1:8" ht="63.75" hidden="1">
      <c r="A90" s="205">
        <v>5</v>
      </c>
      <c r="B90" s="206" t="s">
        <v>151</v>
      </c>
      <c r="C90" s="201" t="s">
        <v>41</v>
      </c>
      <c r="D90" s="202">
        <v>1</v>
      </c>
      <c r="E90" s="203"/>
      <c r="F90" s="203"/>
      <c r="G90" s="201">
        <f t="shared" si="2"/>
        <v>0</v>
      </c>
      <c r="H90" s="204">
        <f t="shared" si="3"/>
        <v>0</v>
      </c>
    </row>
    <row r="91" spans="1:8" ht="63.75" hidden="1">
      <c r="A91" s="205">
        <v>6</v>
      </c>
      <c r="B91" s="206" t="s">
        <v>152</v>
      </c>
      <c r="C91" s="201" t="s">
        <v>41</v>
      </c>
      <c r="D91" s="202">
        <v>2</v>
      </c>
      <c r="E91" s="203"/>
      <c r="F91" s="203"/>
      <c r="G91" s="201">
        <f t="shared" si="2"/>
        <v>0</v>
      </c>
      <c r="H91" s="204">
        <f t="shared" si="3"/>
        <v>0</v>
      </c>
    </row>
    <row r="92" spans="1:8" ht="25.5" hidden="1">
      <c r="A92" s="205">
        <v>7</v>
      </c>
      <c r="B92" s="206" t="s">
        <v>183</v>
      </c>
      <c r="C92" s="201" t="s">
        <v>41</v>
      </c>
      <c r="D92" s="202">
        <v>1</v>
      </c>
      <c r="E92" s="203"/>
      <c r="F92" s="203"/>
      <c r="G92" s="201">
        <f t="shared" si="2"/>
        <v>0</v>
      </c>
      <c r="H92" s="204">
        <f t="shared" si="3"/>
        <v>0</v>
      </c>
    </row>
    <row r="93" spans="1:8" s="2" customFormat="1" ht="12.75" hidden="1">
      <c r="A93" s="113" t="s">
        <v>31</v>
      </c>
      <c r="B93" s="112" t="s">
        <v>31</v>
      </c>
      <c r="C93" s="110"/>
      <c r="D93" s="111"/>
      <c r="E93" s="18"/>
      <c r="F93" s="18"/>
      <c r="G93" s="110">
        <f t="shared" si="2"/>
        <v>0</v>
      </c>
      <c r="H93" s="120">
        <f t="shared" si="3"/>
        <v>0</v>
      </c>
    </row>
    <row r="94" spans="1:8" s="2" customFormat="1" ht="12.75" hidden="1">
      <c r="A94" s="113"/>
      <c r="B94" s="112"/>
      <c r="C94" s="110"/>
      <c r="D94" s="111"/>
      <c r="E94" s="18"/>
      <c r="F94" s="18"/>
      <c r="G94" s="9"/>
      <c r="H94" s="119"/>
    </row>
    <row r="95" spans="1:8" s="2" customFormat="1" ht="5.25" customHeight="1" hidden="1">
      <c r="A95" s="113"/>
      <c r="B95" s="112"/>
      <c r="C95" s="110"/>
      <c r="D95" s="111"/>
      <c r="E95" s="18"/>
      <c r="F95" s="18"/>
      <c r="G95" s="9"/>
      <c r="H95" s="119"/>
    </row>
    <row r="96" spans="1:8" ht="12.75" hidden="1">
      <c r="A96" s="26"/>
      <c r="B96" s="27" t="s">
        <v>105</v>
      </c>
      <c r="C96" s="28"/>
      <c r="D96" s="29"/>
      <c r="E96" s="30"/>
      <c r="F96" s="30"/>
      <c r="G96" s="30"/>
      <c r="H96" s="121">
        <f>SUM(H76:H94)</f>
        <v>0</v>
      </c>
    </row>
    <row r="97" spans="1:8" ht="12.75" hidden="1">
      <c r="A97" s="31"/>
      <c r="B97" s="32" t="s">
        <v>50</v>
      </c>
      <c r="C97" s="33"/>
      <c r="D97" s="34"/>
      <c r="E97" s="35"/>
      <c r="F97" s="35"/>
      <c r="G97" s="35"/>
      <c r="H97" s="122"/>
    </row>
    <row r="98" spans="1:8" ht="12.75" hidden="1">
      <c r="A98" s="26"/>
      <c r="B98" s="37" t="s">
        <v>106</v>
      </c>
      <c r="C98" s="28"/>
      <c r="D98" s="29"/>
      <c r="E98" s="38"/>
      <c r="F98" s="38"/>
      <c r="G98" s="38"/>
      <c r="H98" s="123"/>
    </row>
    <row r="99" spans="1:8" ht="12.75" hidden="1">
      <c r="A99" s="16"/>
      <c r="B99" s="11" t="s">
        <v>11</v>
      </c>
      <c r="C99" s="110"/>
      <c r="D99" s="21"/>
      <c r="E99" s="110"/>
      <c r="F99" s="110"/>
      <c r="G99" s="9"/>
      <c r="H99" s="119"/>
    </row>
    <row r="100" spans="1:8" ht="12.75" hidden="1">
      <c r="A100" s="16"/>
      <c r="B100" s="11"/>
      <c r="C100" s="110"/>
      <c r="D100" s="21"/>
      <c r="E100" s="110"/>
      <c r="F100" s="110"/>
      <c r="G100" s="9"/>
      <c r="H100" s="119"/>
    </row>
    <row r="101" spans="1:8" ht="12.75" hidden="1">
      <c r="A101" s="109">
        <v>4.1</v>
      </c>
      <c r="B101" s="13" t="s">
        <v>47</v>
      </c>
      <c r="C101" s="110"/>
      <c r="D101" s="21"/>
      <c r="E101" s="110"/>
      <c r="F101" s="110"/>
      <c r="G101" s="9"/>
      <c r="H101" s="119"/>
    </row>
    <row r="102" spans="1:8" ht="102" hidden="1">
      <c r="A102" s="16"/>
      <c r="B102" s="44" t="s">
        <v>80</v>
      </c>
      <c r="C102" s="110"/>
      <c r="D102" s="111"/>
      <c r="E102" s="110"/>
      <c r="F102" s="110"/>
      <c r="G102" s="9"/>
      <c r="H102" s="119"/>
    </row>
    <row r="103" spans="1:8" ht="12.75" hidden="1">
      <c r="A103" s="16"/>
      <c r="B103" s="18"/>
      <c r="C103" s="110"/>
      <c r="D103" s="111"/>
      <c r="E103" s="110"/>
      <c r="F103" s="110"/>
      <c r="G103" s="9"/>
      <c r="H103" s="119"/>
    </row>
    <row r="104" spans="1:8" ht="12.75" hidden="1">
      <c r="A104" s="109">
        <v>4.2</v>
      </c>
      <c r="B104" s="43" t="s">
        <v>12</v>
      </c>
      <c r="C104" s="110"/>
      <c r="D104" s="111"/>
      <c r="E104" s="110"/>
      <c r="F104" s="110"/>
      <c r="G104" s="9"/>
      <c r="H104" s="119"/>
    </row>
    <row r="105" spans="1:8" s="2" customFormat="1" ht="12.75" hidden="1">
      <c r="A105" s="113"/>
      <c r="B105" s="50"/>
      <c r="C105" s="110"/>
      <c r="D105" s="111"/>
      <c r="E105" s="110"/>
      <c r="F105" s="110"/>
      <c r="G105" s="9"/>
      <c r="H105" s="119"/>
    </row>
    <row r="106" spans="1:8" s="2" customFormat="1" ht="25.5" hidden="1">
      <c r="A106" s="113" t="s">
        <v>81</v>
      </c>
      <c r="B106" s="50" t="s">
        <v>180</v>
      </c>
      <c r="C106" s="110"/>
      <c r="D106" s="111"/>
      <c r="E106" s="110"/>
      <c r="F106" s="110"/>
      <c r="G106" s="9"/>
      <c r="H106" s="119"/>
    </row>
    <row r="107" spans="1:8" s="2" customFormat="1" ht="12.75" hidden="1">
      <c r="A107" s="205">
        <v>1</v>
      </c>
      <c r="B107" s="206" t="s">
        <v>202</v>
      </c>
      <c r="C107" s="201" t="s">
        <v>48</v>
      </c>
      <c r="D107" s="202">
        <v>112</v>
      </c>
      <c r="E107" s="201"/>
      <c r="F107" s="201"/>
      <c r="G107" s="201">
        <f>F107+E107</f>
        <v>0</v>
      </c>
      <c r="H107" s="204">
        <f>G107*D107</f>
        <v>0</v>
      </c>
    </row>
    <row r="108" spans="1:8" ht="12.75" hidden="1">
      <c r="A108" s="113"/>
      <c r="B108" s="112"/>
      <c r="C108" s="110"/>
      <c r="D108" s="111"/>
      <c r="E108" s="110"/>
      <c r="F108" s="110"/>
      <c r="G108" s="110">
        <f>F108+E108</f>
        <v>0</v>
      </c>
      <c r="H108" s="120">
        <f>G108*D108</f>
        <v>0</v>
      </c>
    </row>
    <row r="109" spans="1:8" s="2" customFormat="1" ht="16.5" customHeight="1" hidden="1">
      <c r="A109" s="113"/>
      <c r="B109" s="112"/>
      <c r="C109" s="110"/>
      <c r="D109" s="111"/>
      <c r="E109" s="18"/>
      <c r="F109" s="18"/>
      <c r="G109" s="9"/>
      <c r="H109" s="119"/>
    </row>
    <row r="110" spans="1:8" ht="12.75" hidden="1">
      <c r="A110" s="109">
        <v>4.3</v>
      </c>
      <c r="B110" s="43" t="s">
        <v>154</v>
      </c>
      <c r="C110" s="110"/>
      <c r="D110" s="111"/>
      <c r="E110" s="110"/>
      <c r="F110" s="110"/>
      <c r="G110" s="110">
        <f>F110+E110</f>
        <v>0</v>
      </c>
      <c r="H110" s="120">
        <f>G110*D110</f>
        <v>0</v>
      </c>
    </row>
    <row r="111" spans="1:8" s="2" customFormat="1" ht="38.25" hidden="1">
      <c r="A111" s="113" t="s">
        <v>83</v>
      </c>
      <c r="B111" s="112" t="s">
        <v>155</v>
      </c>
      <c r="C111" s="110"/>
      <c r="D111" s="111"/>
      <c r="E111" s="18"/>
      <c r="F111" s="18"/>
      <c r="G111" s="110">
        <f>F111+E111</f>
        <v>0</v>
      </c>
      <c r="H111" s="120">
        <f>G111*D111</f>
        <v>0</v>
      </c>
    </row>
    <row r="112" spans="1:8" s="2" customFormat="1" ht="12.75" hidden="1">
      <c r="A112" s="205">
        <v>1</v>
      </c>
      <c r="B112" s="206" t="s">
        <v>203</v>
      </c>
      <c r="C112" s="201" t="s">
        <v>48</v>
      </c>
      <c r="D112" s="202">
        <v>113</v>
      </c>
      <c r="E112" s="201"/>
      <c r="F112" s="201"/>
      <c r="G112" s="201">
        <f>F112+E112</f>
        <v>0</v>
      </c>
      <c r="H112" s="204">
        <f>G112*D112</f>
        <v>0</v>
      </c>
    </row>
    <row r="113" spans="1:8" ht="12.75" hidden="1">
      <c r="A113" s="24"/>
      <c r="B113" s="112"/>
      <c r="C113" s="110"/>
      <c r="D113" s="111"/>
      <c r="E113" s="110"/>
      <c r="F113" s="110"/>
      <c r="G113" s="9"/>
      <c r="H113" s="119"/>
    </row>
    <row r="114" spans="1:8" ht="12.75" hidden="1">
      <c r="A114" s="26"/>
      <c r="B114" s="27" t="s">
        <v>107</v>
      </c>
      <c r="C114" s="28"/>
      <c r="D114" s="29"/>
      <c r="E114" s="30"/>
      <c r="F114" s="30"/>
      <c r="G114" s="30"/>
      <c r="H114" s="121">
        <f>SUM(H98:H112)</f>
        <v>0</v>
      </c>
    </row>
    <row r="115" spans="1:8" ht="12.75" hidden="1">
      <c r="A115" s="31"/>
      <c r="B115" s="32" t="s">
        <v>108</v>
      </c>
      <c r="C115" s="33"/>
      <c r="D115" s="34"/>
      <c r="E115" s="35"/>
      <c r="F115" s="35"/>
      <c r="G115" s="35"/>
      <c r="H115" s="122"/>
    </row>
    <row r="116" spans="1:8" ht="12.75" hidden="1">
      <c r="A116" s="36"/>
      <c r="B116" s="48" t="s">
        <v>109</v>
      </c>
      <c r="C116" s="28"/>
      <c r="D116" s="39"/>
      <c r="E116" s="38"/>
      <c r="F116" s="38"/>
      <c r="G116" s="38"/>
      <c r="H116" s="123"/>
    </row>
    <row r="117" spans="1:8" ht="12.75" hidden="1">
      <c r="A117" s="109"/>
      <c r="B117" s="11" t="s">
        <v>13</v>
      </c>
      <c r="C117" s="110"/>
      <c r="D117" s="10"/>
      <c r="E117" s="110"/>
      <c r="F117" s="110"/>
      <c r="G117" s="9"/>
      <c r="H117" s="119"/>
    </row>
    <row r="118" spans="1:8" ht="12.75" hidden="1">
      <c r="A118" s="109"/>
      <c r="B118" s="9"/>
      <c r="C118" s="110"/>
      <c r="D118" s="10"/>
      <c r="E118" s="110"/>
      <c r="F118" s="110"/>
      <c r="G118" s="9"/>
      <c r="H118" s="119"/>
    </row>
    <row r="119" spans="1:8" ht="12.75" hidden="1">
      <c r="A119" s="109">
        <v>5.1</v>
      </c>
      <c r="B119" s="114" t="s">
        <v>77</v>
      </c>
      <c r="C119" s="110"/>
      <c r="D119" s="10"/>
      <c r="E119" s="110"/>
      <c r="F119" s="110"/>
      <c r="G119" s="9"/>
      <c r="H119" s="119"/>
    </row>
    <row r="120" spans="1:8" ht="102" hidden="1">
      <c r="A120" s="113"/>
      <c r="B120" s="44" t="s">
        <v>159</v>
      </c>
      <c r="C120" s="110"/>
      <c r="D120" s="111"/>
      <c r="E120" s="18"/>
      <c r="F120" s="18"/>
      <c r="G120" s="110"/>
      <c r="H120" s="120"/>
    </row>
    <row r="121" spans="1:8" ht="18.75" customHeight="1" hidden="1">
      <c r="A121" s="215">
        <v>1</v>
      </c>
      <c r="B121" s="216" t="s">
        <v>156</v>
      </c>
      <c r="C121" s="201" t="s">
        <v>48</v>
      </c>
      <c r="D121" s="202">
        <v>113</v>
      </c>
      <c r="E121" s="203"/>
      <c r="F121" s="203"/>
      <c r="G121" s="201">
        <f>F121+E121</f>
        <v>0</v>
      </c>
      <c r="H121" s="204">
        <f>G121*D121</f>
        <v>0</v>
      </c>
    </row>
    <row r="122" spans="1:8" ht="18.75" customHeight="1" hidden="1">
      <c r="A122" s="205">
        <v>2</v>
      </c>
      <c r="B122" s="206" t="s">
        <v>188</v>
      </c>
      <c r="C122" s="201" t="s">
        <v>27</v>
      </c>
      <c r="D122" s="202">
        <v>1</v>
      </c>
      <c r="E122" s="203"/>
      <c r="F122" s="203"/>
      <c r="G122" s="201">
        <f>F122+E122</f>
        <v>0</v>
      </c>
      <c r="H122" s="204">
        <f>G122*D122</f>
        <v>0</v>
      </c>
    </row>
    <row r="123" spans="1:8" ht="12.75" hidden="1">
      <c r="A123" s="113"/>
      <c r="B123" s="112"/>
      <c r="C123" s="110"/>
      <c r="D123" s="111"/>
      <c r="E123" s="110"/>
      <c r="F123" s="110"/>
      <c r="G123" s="110"/>
      <c r="H123" s="120"/>
    </row>
    <row r="124" spans="1:8" ht="18.75" customHeight="1" hidden="1">
      <c r="A124" s="113"/>
      <c r="B124" s="112"/>
      <c r="C124" s="110"/>
      <c r="D124" s="111"/>
      <c r="E124" s="110"/>
      <c r="F124" s="110"/>
      <c r="G124" s="110"/>
      <c r="H124" s="120"/>
    </row>
    <row r="125" spans="1:8" ht="18.75" customHeight="1" hidden="1">
      <c r="A125" s="113"/>
      <c r="B125" s="112"/>
      <c r="C125" s="110"/>
      <c r="D125" s="111"/>
      <c r="E125" s="110"/>
      <c r="F125" s="110"/>
      <c r="G125" s="9"/>
      <c r="H125" s="119"/>
    </row>
    <row r="126" spans="1:8" ht="18.75" customHeight="1" hidden="1">
      <c r="A126" s="113"/>
      <c r="B126" s="112"/>
      <c r="C126" s="110"/>
      <c r="D126" s="111"/>
      <c r="E126" s="110"/>
      <c r="F126" s="110"/>
      <c r="G126" s="9"/>
      <c r="H126" s="119"/>
    </row>
    <row r="127" spans="1:8" ht="12.75" hidden="1">
      <c r="A127" s="24"/>
      <c r="B127" s="25"/>
      <c r="C127" s="110"/>
      <c r="D127" s="111"/>
      <c r="E127" s="18"/>
      <c r="F127" s="18"/>
      <c r="G127" s="9"/>
      <c r="H127" s="119"/>
    </row>
    <row r="128" spans="1:8" ht="12.75" hidden="1">
      <c r="A128" s="24"/>
      <c r="B128" s="25"/>
      <c r="C128" s="110"/>
      <c r="D128" s="111"/>
      <c r="E128" s="18"/>
      <c r="F128" s="18"/>
      <c r="G128" s="9"/>
      <c r="H128" s="119"/>
    </row>
    <row r="129" spans="1:8" ht="12.75" hidden="1">
      <c r="A129" s="24"/>
      <c r="B129" s="112"/>
      <c r="C129" s="110"/>
      <c r="D129" s="111"/>
      <c r="E129" s="110"/>
      <c r="F129" s="110"/>
      <c r="G129" s="9"/>
      <c r="H129" s="119"/>
    </row>
    <row r="130" spans="1:8" ht="12.75" hidden="1">
      <c r="A130" s="26"/>
      <c r="B130" s="27" t="s">
        <v>110</v>
      </c>
      <c r="C130" s="28"/>
      <c r="D130" s="29"/>
      <c r="E130" s="30"/>
      <c r="F130" s="30"/>
      <c r="G130" s="30"/>
      <c r="H130" s="132">
        <f>SUM(H116:H128)</f>
        <v>0</v>
      </c>
    </row>
    <row r="131" spans="1:8" ht="12.75" hidden="1">
      <c r="A131" s="31"/>
      <c r="B131" s="32" t="s">
        <v>111</v>
      </c>
      <c r="C131" s="33"/>
      <c r="D131" s="34"/>
      <c r="E131" s="35"/>
      <c r="F131" s="35"/>
      <c r="G131" s="35"/>
      <c r="H131" s="122"/>
    </row>
    <row r="132" spans="1:8" ht="12.75" hidden="1">
      <c r="A132" s="26"/>
      <c r="B132" s="37" t="s">
        <v>112</v>
      </c>
      <c r="C132" s="28"/>
      <c r="D132" s="29"/>
      <c r="E132" s="38"/>
      <c r="F132" s="38"/>
      <c r="G132" s="38"/>
      <c r="H132" s="123"/>
    </row>
    <row r="133" spans="1:8" ht="12.75" hidden="1">
      <c r="A133" s="16"/>
      <c r="B133" s="11" t="s">
        <v>14</v>
      </c>
      <c r="C133" s="110"/>
      <c r="D133" s="21"/>
      <c r="E133" s="110"/>
      <c r="F133" s="110"/>
      <c r="G133" s="9"/>
      <c r="H133" s="119"/>
    </row>
    <row r="134" spans="1:8" ht="12.75" hidden="1">
      <c r="A134" s="16"/>
      <c r="B134" s="11"/>
      <c r="C134" s="110"/>
      <c r="D134" s="21"/>
      <c r="E134" s="110"/>
      <c r="F134" s="110"/>
      <c r="G134" s="9"/>
      <c r="H134" s="119"/>
    </row>
    <row r="135" spans="1:8" ht="12.75" hidden="1">
      <c r="A135" s="42">
        <v>6.1</v>
      </c>
      <c r="B135" s="114" t="s">
        <v>47</v>
      </c>
      <c r="C135" s="110" t="s">
        <v>31</v>
      </c>
      <c r="D135" s="21"/>
      <c r="E135" s="110"/>
      <c r="F135" s="110"/>
      <c r="G135" s="9"/>
      <c r="H135" s="119"/>
    </row>
    <row r="136" spans="1:8" ht="89.25" hidden="1">
      <c r="A136" s="16"/>
      <c r="B136" s="51" t="s">
        <v>179</v>
      </c>
      <c r="C136" s="110"/>
      <c r="D136" s="21"/>
      <c r="E136" s="110"/>
      <c r="F136" s="110"/>
      <c r="G136" s="9"/>
      <c r="H136" s="119"/>
    </row>
    <row r="137" spans="1:8" ht="12.75" hidden="1">
      <c r="A137" s="16"/>
      <c r="B137" s="51"/>
      <c r="C137" s="110"/>
      <c r="D137" s="21"/>
      <c r="E137" s="110"/>
      <c r="F137" s="110"/>
      <c r="G137" s="9"/>
      <c r="H137" s="119"/>
    </row>
    <row r="138" spans="1:8" ht="89.25" hidden="1">
      <c r="A138" s="16"/>
      <c r="B138" s="51" t="s">
        <v>185</v>
      </c>
      <c r="C138" s="110"/>
      <c r="D138" s="111"/>
      <c r="E138" s="110"/>
      <c r="F138" s="110"/>
      <c r="G138" s="9"/>
      <c r="H138" s="119"/>
    </row>
    <row r="139" spans="1:8" ht="12.75" hidden="1">
      <c r="A139" s="16"/>
      <c r="B139" s="112" t="s">
        <v>0</v>
      </c>
      <c r="C139" s="110"/>
      <c r="D139" s="111"/>
      <c r="E139" s="110"/>
      <c r="F139" s="110"/>
      <c r="G139" s="9"/>
      <c r="H139" s="119"/>
    </row>
    <row r="140" spans="1:8" s="2" customFormat="1" ht="25.5" hidden="1">
      <c r="A140" s="16"/>
      <c r="B140" s="112" t="s">
        <v>178</v>
      </c>
      <c r="C140" s="110"/>
      <c r="D140" s="111"/>
      <c r="E140" s="110"/>
      <c r="F140" s="110"/>
      <c r="G140" s="9"/>
      <c r="H140" s="119"/>
    </row>
    <row r="141" spans="1:8" s="2" customFormat="1" ht="12.75" hidden="1">
      <c r="A141" s="16"/>
      <c r="B141" s="112"/>
      <c r="C141" s="110"/>
      <c r="D141" s="111"/>
      <c r="E141" s="110"/>
      <c r="F141" s="110"/>
      <c r="G141" s="9"/>
      <c r="H141" s="119"/>
    </row>
    <row r="142" spans="1:8" s="2" customFormat="1" ht="12.75" hidden="1">
      <c r="A142" s="16"/>
      <c r="B142" s="112"/>
      <c r="C142" s="110"/>
      <c r="D142" s="111"/>
      <c r="E142" s="110"/>
      <c r="F142" s="110"/>
      <c r="G142" s="9"/>
      <c r="H142" s="119"/>
    </row>
    <row r="143" spans="1:8" s="2" customFormat="1" ht="12.75" hidden="1">
      <c r="A143" s="109">
        <v>6.2</v>
      </c>
      <c r="B143" s="43" t="s">
        <v>15</v>
      </c>
      <c r="C143" s="110"/>
      <c r="D143" s="111"/>
      <c r="E143" s="110"/>
      <c r="F143" s="110"/>
      <c r="G143" s="9"/>
      <c r="H143" s="119"/>
    </row>
    <row r="144" spans="1:8" ht="25.5" hidden="1">
      <c r="A144" s="205">
        <v>1</v>
      </c>
      <c r="B144" s="200" t="s">
        <v>184</v>
      </c>
      <c r="C144" s="201" t="s">
        <v>48</v>
      </c>
      <c r="D144" s="202">
        <v>320</v>
      </c>
      <c r="E144" s="203"/>
      <c r="F144" s="203"/>
      <c r="G144" s="201">
        <f aca="true" t="shared" si="4" ref="G144:G149">F144+E144</f>
        <v>0</v>
      </c>
      <c r="H144" s="204">
        <f aca="true" t="shared" si="5" ref="H144:H149">G144*D144</f>
        <v>0</v>
      </c>
    </row>
    <row r="145" spans="1:8" s="2" customFormat="1" ht="12.75" hidden="1">
      <c r="A145" s="52"/>
      <c r="B145" s="17"/>
      <c r="C145" s="110"/>
      <c r="D145" s="53"/>
      <c r="E145" s="18"/>
      <c r="F145" s="18"/>
      <c r="G145" s="110">
        <f t="shared" si="4"/>
        <v>0</v>
      </c>
      <c r="H145" s="120">
        <f t="shared" si="5"/>
        <v>0</v>
      </c>
    </row>
    <row r="146" spans="1:8" s="2" customFormat="1" ht="12.75" hidden="1">
      <c r="A146" s="109">
        <v>6.3</v>
      </c>
      <c r="B146" s="43" t="s">
        <v>87</v>
      </c>
      <c r="C146" s="110"/>
      <c r="D146" s="111"/>
      <c r="E146" s="18"/>
      <c r="F146" s="18"/>
      <c r="G146" s="110">
        <f t="shared" si="4"/>
        <v>0</v>
      </c>
      <c r="H146" s="120">
        <f t="shared" si="5"/>
        <v>0</v>
      </c>
    </row>
    <row r="147" spans="1:8" s="2" customFormat="1" ht="25.5" hidden="1">
      <c r="A147" s="113" t="s">
        <v>113</v>
      </c>
      <c r="B147" s="112" t="s">
        <v>186</v>
      </c>
      <c r="C147" s="110"/>
      <c r="D147" s="111"/>
      <c r="E147" s="18"/>
      <c r="F147" s="18"/>
      <c r="G147" s="110">
        <f t="shared" si="4"/>
        <v>0</v>
      </c>
      <c r="H147" s="120">
        <f t="shared" si="5"/>
        <v>0</v>
      </c>
    </row>
    <row r="148" spans="1:8" s="2" customFormat="1" ht="12.75" hidden="1">
      <c r="A148" s="205">
        <v>1</v>
      </c>
      <c r="B148" s="206" t="s">
        <v>187</v>
      </c>
      <c r="C148" s="201" t="s">
        <v>48</v>
      </c>
      <c r="D148" s="202">
        <v>114</v>
      </c>
      <c r="E148" s="203"/>
      <c r="F148" s="203"/>
      <c r="G148" s="201">
        <f t="shared" si="4"/>
        <v>0</v>
      </c>
      <c r="H148" s="204">
        <f t="shared" si="5"/>
        <v>0</v>
      </c>
    </row>
    <row r="149" spans="1:8" s="2" customFormat="1" ht="12.75" hidden="1">
      <c r="A149" s="16"/>
      <c r="B149" s="118"/>
      <c r="C149" s="110"/>
      <c r="D149" s="111"/>
      <c r="E149" s="18"/>
      <c r="F149" s="18"/>
      <c r="G149" s="110">
        <f t="shared" si="4"/>
        <v>0</v>
      </c>
      <c r="H149" s="120">
        <f t="shared" si="5"/>
        <v>0</v>
      </c>
    </row>
    <row r="150" spans="1:8" s="2" customFormat="1" ht="12.75" hidden="1">
      <c r="A150" s="113"/>
      <c r="B150" s="112"/>
      <c r="C150" s="110"/>
      <c r="D150" s="111"/>
      <c r="E150" s="18"/>
      <c r="F150" s="18"/>
      <c r="G150" s="110"/>
      <c r="H150" s="120"/>
    </row>
    <row r="151" spans="1:8" ht="12.75" hidden="1">
      <c r="A151" s="24"/>
      <c r="B151" s="112"/>
      <c r="C151" s="110"/>
      <c r="D151" s="111"/>
      <c r="E151" s="110"/>
      <c r="F151" s="110"/>
      <c r="G151" s="9"/>
      <c r="H151" s="119"/>
    </row>
    <row r="152" spans="1:8" ht="12.75" hidden="1">
      <c r="A152" s="26"/>
      <c r="B152" s="27" t="s">
        <v>115</v>
      </c>
      <c r="C152" s="28"/>
      <c r="D152" s="29"/>
      <c r="E152" s="30"/>
      <c r="F152" s="30"/>
      <c r="G152" s="30"/>
      <c r="H152" s="125">
        <f>SUM(H133:H151)</f>
        <v>0</v>
      </c>
    </row>
    <row r="153" spans="1:8" ht="12.75" hidden="1">
      <c r="A153" s="31"/>
      <c r="B153" s="32" t="s">
        <v>114</v>
      </c>
      <c r="C153" s="33"/>
      <c r="D153" s="34"/>
      <c r="E153" s="35"/>
      <c r="F153" s="35"/>
      <c r="G153" s="35"/>
      <c r="H153" s="124"/>
    </row>
    <row r="154" spans="1:8" ht="12.75">
      <c r="A154" s="26"/>
      <c r="B154" s="48" t="s">
        <v>222</v>
      </c>
      <c r="C154" s="28"/>
      <c r="D154" s="29"/>
      <c r="E154" s="38"/>
      <c r="F154" s="38"/>
      <c r="G154" s="38"/>
      <c r="H154" s="123"/>
    </row>
    <row r="155" spans="1:8" ht="12.75">
      <c r="A155" s="16"/>
      <c r="B155" s="54" t="s">
        <v>16</v>
      </c>
      <c r="C155" s="110"/>
      <c r="D155" s="21"/>
      <c r="E155" s="110"/>
      <c r="F155" s="110"/>
      <c r="G155" s="9"/>
      <c r="H155" s="119"/>
    </row>
    <row r="156" spans="1:8" ht="7.5" customHeight="1">
      <c r="A156" s="16"/>
      <c r="B156" s="20"/>
      <c r="C156" s="110"/>
      <c r="D156" s="21"/>
      <c r="E156" s="110"/>
      <c r="F156" s="110"/>
      <c r="G156" s="9"/>
      <c r="H156" s="119"/>
    </row>
    <row r="157" spans="1:8" ht="12.75">
      <c r="A157" s="109"/>
      <c r="B157" s="114" t="s">
        <v>34</v>
      </c>
      <c r="C157" s="110"/>
      <c r="D157" s="21"/>
      <c r="E157" s="110"/>
      <c r="F157" s="110"/>
      <c r="G157" s="9"/>
      <c r="H157" s="119"/>
    </row>
    <row r="158" spans="1:8" ht="25.5">
      <c r="A158" s="16"/>
      <c r="B158" s="112" t="s">
        <v>17</v>
      </c>
      <c r="C158" s="110"/>
      <c r="D158" s="111"/>
      <c r="E158" s="110"/>
      <c r="F158" s="110"/>
      <c r="G158" s="9"/>
      <c r="H158" s="119"/>
    </row>
    <row r="159" spans="1:8" ht="30" customHeight="1">
      <c r="A159" s="16"/>
      <c r="B159" s="112" t="s">
        <v>230</v>
      </c>
      <c r="C159" s="110"/>
      <c r="D159" s="111"/>
      <c r="E159" s="110"/>
      <c r="F159" s="110"/>
      <c r="G159" s="9"/>
      <c r="H159" s="119"/>
    </row>
    <row r="160" spans="1:8" ht="38.25">
      <c r="A160" s="16"/>
      <c r="B160" s="44" t="s">
        <v>231</v>
      </c>
      <c r="C160" s="110"/>
      <c r="D160" s="111"/>
      <c r="E160" s="110"/>
      <c r="F160" s="110"/>
      <c r="G160" s="9"/>
      <c r="H160" s="119"/>
    </row>
    <row r="161" spans="1:8" ht="12.75" hidden="1">
      <c r="A161" s="109">
        <v>7.2</v>
      </c>
      <c r="B161" s="114" t="s">
        <v>55</v>
      </c>
      <c r="C161" s="110"/>
      <c r="D161" s="111"/>
      <c r="E161" s="18"/>
      <c r="F161" s="18"/>
      <c r="G161" s="110">
        <f aca="true" t="shared" si="6" ref="G161:G175">F161+E161</f>
        <v>0</v>
      </c>
      <c r="H161" s="120">
        <f aca="true" t="shared" si="7" ref="H161:H173">G161*D161</f>
        <v>0</v>
      </c>
    </row>
    <row r="162" spans="1:8" ht="63.75" hidden="1">
      <c r="A162" s="205">
        <v>1</v>
      </c>
      <c r="B162" s="206" t="s">
        <v>144</v>
      </c>
      <c r="C162" s="201" t="s">
        <v>41</v>
      </c>
      <c r="D162" s="202">
        <v>1</v>
      </c>
      <c r="E162" s="203"/>
      <c r="F162" s="203"/>
      <c r="G162" s="201">
        <f t="shared" si="6"/>
        <v>0</v>
      </c>
      <c r="H162" s="204">
        <f t="shared" si="7"/>
        <v>0</v>
      </c>
    </row>
    <row r="163" spans="1:8" ht="38.25" hidden="1">
      <c r="A163" s="208">
        <v>2</v>
      </c>
      <c r="B163" s="217" t="s">
        <v>182</v>
      </c>
      <c r="C163" s="210" t="s">
        <v>27</v>
      </c>
      <c r="D163" s="211">
        <v>1</v>
      </c>
      <c r="E163" s="203"/>
      <c r="F163" s="203"/>
      <c r="G163" s="201">
        <f>F163+E163</f>
        <v>0</v>
      </c>
      <c r="H163" s="204">
        <f>G163*D163</f>
        <v>0</v>
      </c>
    </row>
    <row r="164" spans="1:8" ht="9" customHeight="1" hidden="1">
      <c r="A164" s="113"/>
      <c r="B164" s="112"/>
      <c r="C164" s="110"/>
      <c r="D164" s="111"/>
      <c r="E164" s="18"/>
      <c r="F164" s="18"/>
      <c r="G164" s="110"/>
      <c r="H164" s="120"/>
    </row>
    <row r="165" spans="1:8" s="2" customFormat="1" ht="12.75" hidden="1">
      <c r="A165" s="109">
        <v>7.3</v>
      </c>
      <c r="B165" s="114" t="s">
        <v>18</v>
      </c>
      <c r="C165" s="110"/>
      <c r="D165" s="111"/>
      <c r="E165" s="18"/>
      <c r="F165" s="18"/>
      <c r="G165" s="110">
        <f t="shared" si="6"/>
        <v>0</v>
      </c>
      <c r="H165" s="120">
        <f t="shared" si="7"/>
        <v>0</v>
      </c>
    </row>
    <row r="166" spans="1:8" s="2" customFormat="1" ht="25.5" hidden="1">
      <c r="A166" s="113"/>
      <c r="B166" s="41" t="s">
        <v>145</v>
      </c>
      <c r="C166" s="110"/>
      <c r="D166" s="111"/>
      <c r="E166" s="18"/>
      <c r="F166" s="18"/>
      <c r="G166" s="110">
        <f t="shared" si="6"/>
        <v>0</v>
      </c>
      <c r="H166" s="120">
        <f t="shared" si="7"/>
        <v>0</v>
      </c>
    </row>
    <row r="167" spans="1:8" s="2" customFormat="1" ht="12.75" hidden="1">
      <c r="A167" s="205">
        <v>1</v>
      </c>
      <c r="B167" s="206" t="s">
        <v>99</v>
      </c>
      <c r="C167" s="201" t="s">
        <v>19</v>
      </c>
      <c r="D167" s="202">
        <v>13</v>
      </c>
      <c r="E167" s="203"/>
      <c r="F167" s="203"/>
      <c r="G167" s="201">
        <f t="shared" si="6"/>
        <v>0</v>
      </c>
      <c r="H167" s="204">
        <f t="shared" si="7"/>
        <v>0</v>
      </c>
    </row>
    <row r="168" spans="1:8" s="2" customFormat="1" ht="12.75" hidden="1">
      <c r="A168" s="205">
        <v>2</v>
      </c>
      <c r="B168" s="206" t="s">
        <v>100</v>
      </c>
      <c r="C168" s="201" t="s">
        <v>19</v>
      </c>
      <c r="D168" s="202">
        <v>14</v>
      </c>
      <c r="E168" s="203"/>
      <c r="F168" s="203"/>
      <c r="G168" s="201"/>
      <c r="H168" s="204"/>
    </row>
    <row r="169" spans="1:8" s="2" customFormat="1" ht="12.75" hidden="1">
      <c r="A169" s="205">
        <v>3</v>
      </c>
      <c r="B169" s="206" t="s">
        <v>157</v>
      </c>
      <c r="C169" s="201" t="s">
        <v>19</v>
      </c>
      <c r="D169" s="202">
        <v>3</v>
      </c>
      <c r="E169" s="203"/>
      <c r="F169" s="203"/>
      <c r="G169" s="201">
        <f>F169+E169</f>
        <v>0</v>
      </c>
      <c r="H169" s="204">
        <f>G169*D169</f>
        <v>0</v>
      </c>
    </row>
    <row r="170" spans="1:8" s="2" customFormat="1" ht="12.75" hidden="1">
      <c r="A170" s="205">
        <v>4</v>
      </c>
      <c r="B170" s="206" t="s">
        <v>160</v>
      </c>
      <c r="C170" s="201" t="s">
        <v>19</v>
      </c>
      <c r="D170" s="202">
        <v>7</v>
      </c>
      <c r="E170" s="203"/>
      <c r="F170" s="203"/>
      <c r="G170" s="201">
        <f t="shared" si="6"/>
        <v>0</v>
      </c>
      <c r="H170" s="204">
        <f t="shared" si="7"/>
        <v>0</v>
      </c>
    </row>
    <row r="171" spans="1:8" s="2" customFormat="1" ht="12.75" hidden="1">
      <c r="A171" s="205">
        <v>5</v>
      </c>
      <c r="B171" s="206" t="s">
        <v>1</v>
      </c>
      <c r="C171" s="201" t="s">
        <v>19</v>
      </c>
      <c r="D171" s="202">
        <v>22</v>
      </c>
      <c r="E171" s="203"/>
      <c r="F171" s="203"/>
      <c r="G171" s="201">
        <f t="shared" si="6"/>
        <v>0</v>
      </c>
      <c r="H171" s="204">
        <f t="shared" si="7"/>
        <v>0</v>
      </c>
    </row>
    <row r="172" spans="1:8" s="2" customFormat="1" ht="11.25" customHeight="1" hidden="1">
      <c r="A172" s="113"/>
      <c r="B172" s="112"/>
      <c r="C172" s="110"/>
      <c r="D172" s="111"/>
      <c r="E172" s="18"/>
      <c r="F172" s="18"/>
      <c r="G172" s="110">
        <f t="shared" si="6"/>
        <v>0</v>
      </c>
      <c r="H172" s="120">
        <f t="shared" si="7"/>
        <v>0</v>
      </c>
    </row>
    <row r="173" spans="1:8" ht="12.75" hidden="1">
      <c r="A173" s="109">
        <v>7.4</v>
      </c>
      <c r="B173" s="114" t="s">
        <v>8</v>
      </c>
      <c r="C173" s="110"/>
      <c r="D173" s="111"/>
      <c r="E173" s="18"/>
      <c r="F173" s="18"/>
      <c r="G173" s="110">
        <f t="shared" si="6"/>
        <v>0</v>
      </c>
      <c r="H173" s="120">
        <f t="shared" si="7"/>
        <v>0</v>
      </c>
    </row>
    <row r="174" spans="1:8" ht="25.5" hidden="1">
      <c r="A174" s="205">
        <v>1</v>
      </c>
      <c r="B174" s="206" t="s">
        <v>158</v>
      </c>
      <c r="C174" s="201" t="s">
        <v>41</v>
      </c>
      <c r="D174" s="202">
        <v>22</v>
      </c>
      <c r="E174" s="203"/>
      <c r="F174" s="203"/>
      <c r="G174" s="201">
        <f>F174+E174</f>
        <v>0</v>
      </c>
      <c r="H174" s="204">
        <f>G174*D174</f>
        <v>0</v>
      </c>
    </row>
    <row r="175" spans="1:10" s="2" customFormat="1" ht="12.75" hidden="1">
      <c r="A175" s="113" t="s">
        <v>31</v>
      </c>
      <c r="B175" s="44"/>
      <c r="C175" s="110" t="s">
        <v>31</v>
      </c>
      <c r="D175" s="111" t="s">
        <v>31</v>
      </c>
      <c r="E175" s="18"/>
      <c r="F175" s="18"/>
      <c r="G175" s="110">
        <f t="shared" si="6"/>
        <v>0</v>
      </c>
      <c r="H175" s="120"/>
      <c r="J175" s="108"/>
    </row>
    <row r="176" spans="1:8" s="2" customFormat="1" ht="12.75" hidden="1">
      <c r="A176" s="109">
        <v>7.5</v>
      </c>
      <c r="B176" s="114" t="s">
        <v>20</v>
      </c>
      <c r="C176" s="49"/>
      <c r="D176" s="111"/>
      <c r="E176" s="18"/>
      <c r="F176" s="18"/>
      <c r="G176" s="9"/>
      <c r="H176" s="119"/>
    </row>
    <row r="177" spans="1:8" s="2" customFormat="1" ht="12.75" hidden="1">
      <c r="A177" s="16"/>
      <c r="B177" s="112" t="s">
        <v>65</v>
      </c>
      <c r="C177" s="49"/>
      <c r="D177" s="111"/>
      <c r="E177" s="18"/>
      <c r="F177" s="18"/>
      <c r="G177" s="9"/>
      <c r="H177" s="119"/>
    </row>
    <row r="178" spans="1:8" ht="12.75" hidden="1">
      <c r="A178" s="205">
        <v>1</v>
      </c>
      <c r="B178" s="206" t="s">
        <v>90</v>
      </c>
      <c r="C178" s="201" t="s">
        <v>41</v>
      </c>
      <c r="D178" s="202">
        <v>13</v>
      </c>
      <c r="E178" s="203"/>
      <c r="F178" s="203"/>
      <c r="G178" s="201">
        <f>F178+E178</f>
        <v>0</v>
      </c>
      <c r="H178" s="204">
        <f>G178*D178</f>
        <v>0</v>
      </c>
    </row>
    <row r="179" spans="1:8" ht="16.5" customHeight="1" hidden="1">
      <c r="A179" s="205">
        <v>2</v>
      </c>
      <c r="B179" s="206" t="s">
        <v>89</v>
      </c>
      <c r="C179" s="201" t="s">
        <v>41</v>
      </c>
      <c r="D179" s="202">
        <v>14</v>
      </c>
      <c r="E179" s="203"/>
      <c r="F179" s="203"/>
      <c r="G179" s="201">
        <f aca="true" t="shared" si="8" ref="G179:G188">F179+E179</f>
        <v>0</v>
      </c>
      <c r="H179" s="204">
        <f aca="true" t="shared" si="9" ref="H179:H188">G179*D179</f>
        <v>0</v>
      </c>
    </row>
    <row r="180" spans="1:8" ht="16.5" customHeight="1" hidden="1">
      <c r="A180" s="205">
        <v>3</v>
      </c>
      <c r="B180" s="206" t="s">
        <v>161</v>
      </c>
      <c r="C180" s="201" t="s">
        <v>41</v>
      </c>
      <c r="D180" s="202">
        <v>3</v>
      </c>
      <c r="E180" s="203"/>
      <c r="F180" s="203"/>
      <c r="G180" s="201">
        <f>F180+E180</f>
        <v>0</v>
      </c>
      <c r="H180" s="204">
        <f>G180*D180</f>
        <v>0</v>
      </c>
    </row>
    <row r="181" spans="1:8" ht="16.5" customHeight="1" hidden="1">
      <c r="A181" s="205">
        <v>4</v>
      </c>
      <c r="B181" s="206" t="s">
        <v>67</v>
      </c>
      <c r="C181" s="201" t="s">
        <v>41</v>
      </c>
      <c r="D181" s="202">
        <v>7</v>
      </c>
      <c r="E181" s="203"/>
      <c r="F181" s="203"/>
      <c r="G181" s="201">
        <f t="shared" si="8"/>
        <v>0</v>
      </c>
      <c r="H181" s="204">
        <f t="shared" si="9"/>
        <v>0</v>
      </c>
    </row>
    <row r="182" spans="1:8" s="2" customFormat="1" ht="16.5" customHeight="1" hidden="1">
      <c r="A182" s="113"/>
      <c r="B182" s="44"/>
      <c r="C182" s="110"/>
      <c r="D182" s="111"/>
      <c r="E182" s="18"/>
      <c r="F182" s="18"/>
      <c r="G182" s="110">
        <f t="shared" si="8"/>
        <v>0</v>
      </c>
      <c r="H182" s="120">
        <f t="shared" si="9"/>
        <v>0</v>
      </c>
    </row>
    <row r="183" spans="1:8" s="2" customFormat="1" ht="12.75" hidden="1">
      <c r="A183" s="109">
        <v>7.6</v>
      </c>
      <c r="B183" s="114" t="s">
        <v>9</v>
      </c>
      <c r="C183" s="49"/>
      <c r="D183" s="111"/>
      <c r="E183" s="18"/>
      <c r="F183" s="18"/>
      <c r="G183" s="110">
        <f t="shared" si="8"/>
        <v>0</v>
      </c>
      <c r="H183" s="120">
        <f t="shared" si="9"/>
        <v>0</v>
      </c>
    </row>
    <row r="184" spans="1:8" s="2" customFormat="1" ht="25.5" hidden="1">
      <c r="A184" s="16"/>
      <c r="B184" s="112" t="s">
        <v>76</v>
      </c>
      <c r="C184" s="49"/>
      <c r="D184" s="111"/>
      <c r="E184" s="18"/>
      <c r="F184" s="18"/>
      <c r="G184" s="110">
        <f t="shared" si="8"/>
        <v>0</v>
      </c>
      <c r="H184" s="120">
        <f t="shared" si="9"/>
        <v>0</v>
      </c>
    </row>
    <row r="185" spans="1:8" s="2" customFormat="1" ht="12.75" hidden="1">
      <c r="A185" s="113"/>
      <c r="B185" s="112"/>
      <c r="C185" s="110"/>
      <c r="D185" s="111"/>
      <c r="E185" s="18"/>
      <c r="F185" s="18"/>
      <c r="G185" s="110">
        <f t="shared" si="8"/>
        <v>0</v>
      </c>
      <c r="H185" s="120">
        <f t="shared" si="9"/>
        <v>0</v>
      </c>
    </row>
    <row r="186" spans="1:8" s="2" customFormat="1" ht="12.75" hidden="1">
      <c r="A186" s="205">
        <v>1</v>
      </c>
      <c r="B186" s="206" t="s">
        <v>88</v>
      </c>
      <c r="C186" s="201" t="s">
        <v>41</v>
      </c>
      <c r="D186" s="202">
        <v>3</v>
      </c>
      <c r="E186" s="203"/>
      <c r="F186" s="203"/>
      <c r="G186" s="201">
        <f t="shared" si="8"/>
        <v>0</v>
      </c>
      <c r="H186" s="204">
        <f t="shared" si="9"/>
        <v>0</v>
      </c>
    </row>
    <row r="187" spans="1:8" s="2" customFormat="1" ht="12.75" hidden="1">
      <c r="A187" s="205">
        <v>2</v>
      </c>
      <c r="B187" s="206" t="s">
        <v>162</v>
      </c>
      <c r="C187" s="201" t="s">
        <v>41</v>
      </c>
      <c r="D187" s="202">
        <v>5</v>
      </c>
      <c r="E187" s="203"/>
      <c r="F187" s="203"/>
      <c r="G187" s="201">
        <f t="shared" si="8"/>
        <v>0</v>
      </c>
      <c r="H187" s="204">
        <f t="shared" si="9"/>
        <v>0</v>
      </c>
    </row>
    <row r="188" spans="1:8" s="2" customFormat="1" ht="12.75" hidden="1">
      <c r="A188" s="113"/>
      <c r="B188" s="97"/>
      <c r="C188" s="110"/>
      <c r="D188" s="111"/>
      <c r="E188" s="18"/>
      <c r="F188" s="18"/>
      <c r="G188" s="110">
        <f t="shared" si="8"/>
        <v>0</v>
      </c>
      <c r="H188" s="120">
        <f t="shared" si="9"/>
        <v>0</v>
      </c>
    </row>
    <row r="189" spans="1:8" s="2" customFormat="1" ht="12.75" hidden="1">
      <c r="A189" s="109">
        <v>7.8</v>
      </c>
      <c r="B189" s="114" t="s">
        <v>135</v>
      </c>
      <c r="C189" s="110"/>
      <c r="D189" s="111"/>
      <c r="E189" s="18"/>
      <c r="F189" s="18"/>
      <c r="G189" s="110"/>
      <c r="H189" s="120"/>
    </row>
    <row r="190" spans="1:8" s="2" customFormat="1" ht="38.25" hidden="1">
      <c r="A190" s="16"/>
      <c r="B190" s="112" t="s">
        <v>93</v>
      </c>
      <c r="C190" s="110"/>
      <c r="D190" s="111"/>
      <c r="E190" s="18"/>
      <c r="F190" s="18"/>
      <c r="G190" s="110"/>
      <c r="H190" s="120"/>
    </row>
    <row r="191" spans="1:8" s="2" customFormat="1" ht="12.75" hidden="1">
      <c r="A191" s="205">
        <v>1</v>
      </c>
      <c r="B191" s="206" t="s">
        <v>101</v>
      </c>
      <c r="C191" s="201" t="s">
        <v>78</v>
      </c>
      <c r="D191" s="202">
        <v>6</v>
      </c>
      <c r="E191" s="203"/>
      <c r="F191" s="203"/>
      <c r="G191" s="201">
        <f>F191+E191</f>
        <v>0</v>
      </c>
      <c r="H191" s="204">
        <f>G191*D191</f>
        <v>0</v>
      </c>
    </row>
    <row r="192" spans="1:8" s="2" customFormat="1" ht="12.75" hidden="1">
      <c r="A192" s="205">
        <v>2</v>
      </c>
      <c r="B192" s="206" t="s">
        <v>102</v>
      </c>
      <c r="C192" s="201" t="s">
        <v>78</v>
      </c>
      <c r="D192" s="202">
        <v>5</v>
      </c>
      <c r="E192" s="203"/>
      <c r="F192" s="203"/>
      <c r="G192" s="201">
        <f>F192+E192</f>
        <v>0</v>
      </c>
      <c r="H192" s="204">
        <f>G192*D192</f>
        <v>0</v>
      </c>
    </row>
    <row r="193" spans="1:8" s="2" customFormat="1" ht="12.75" hidden="1">
      <c r="A193" s="205">
        <v>3</v>
      </c>
      <c r="B193" s="206" t="s">
        <v>165</v>
      </c>
      <c r="C193" s="201" t="s">
        <v>78</v>
      </c>
      <c r="D193" s="202">
        <v>1</v>
      </c>
      <c r="E193" s="203"/>
      <c r="F193" s="203"/>
      <c r="G193" s="201">
        <f>F193+E193</f>
        <v>0</v>
      </c>
      <c r="H193" s="204">
        <f>G193*D193</f>
        <v>0</v>
      </c>
    </row>
    <row r="194" spans="1:8" s="2" customFormat="1" ht="12.75" hidden="1">
      <c r="A194" s="113"/>
      <c r="B194" s="44"/>
      <c r="C194" s="110"/>
      <c r="D194" s="111"/>
      <c r="E194" s="18"/>
      <c r="F194" s="18"/>
      <c r="G194" s="9"/>
      <c r="H194" s="119"/>
    </row>
    <row r="195" spans="1:8" ht="12.75" hidden="1">
      <c r="A195" s="109">
        <v>7.9</v>
      </c>
      <c r="B195" s="114" t="s">
        <v>166</v>
      </c>
      <c r="C195" s="110"/>
      <c r="D195" s="110"/>
      <c r="E195" s="18"/>
      <c r="F195" s="18"/>
      <c r="G195" s="110">
        <f>F195+E195</f>
        <v>0</v>
      </c>
      <c r="H195" s="120">
        <f>G195*D195</f>
        <v>0</v>
      </c>
    </row>
    <row r="196" spans="1:8" ht="25.5" hidden="1">
      <c r="A196" s="113"/>
      <c r="B196" s="112" t="s">
        <v>167</v>
      </c>
      <c r="C196" s="110"/>
      <c r="D196" s="110"/>
      <c r="E196" s="18"/>
      <c r="F196" s="18"/>
      <c r="G196" s="110">
        <f>F196+E196</f>
        <v>0</v>
      </c>
      <c r="H196" s="120">
        <f>G196*D196</f>
        <v>0</v>
      </c>
    </row>
    <row r="197" spans="1:8" ht="12.75" hidden="1">
      <c r="A197" s="113"/>
      <c r="B197" s="112" t="s">
        <v>168</v>
      </c>
      <c r="C197" s="110"/>
      <c r="D197" s="110"/>
      <c r="E197" s="18"/>
      <c r="F197" s="18"/>
      <c r="G197" s="110">
        <f>F197+E197</f>
        <v>0</v>
      </c>
      <c r="H197" s="120">
        <f>G197*D197</f>
        <v>0</v>
      </c>
    </row>
    <row r="198" spans="1:8" ht="12.75" hidden="1">
      <c r="A198" s="113"/>
      <c r="B198" s="112" t="s">
        <v>169</v>
      </c>
      <c r="C198" s="110"/>
      <c r="D198" s="110"/>
      <c r="E198" s="18"/>
      <c r="F198" s="18"/>
      <c r="G198" s="110">
        <f>F198+E198</f>
        <v>0</v>
      </c>
      <c r="H198" s="120">
        <f>G198*D198</f>
        <v>0</v>
      </c>
    </row>
    <row r="199" spans="1:8" s="2" customFormat="1" ht="12.75" hidden="1">
      <c r="A199" s="113"/>
      <c r="B199" s="44"/>
      <c r="C199" s="110"/>
      <c r="D199" s="111"/>
      <c r="E199" s="18"/>
      <c r="F199" s="18"/>
      <c r="G199" s="9"/>
      <c r="H199" s="119"/>
    </row>
    <row r="200" spans="1:8" ht="25.5" hidden="1">
      <c r="A200" s="205">
        <v>1</v>
      </c>
      <c r="B200" s="206" t="s">
        <v>204</v>
      </c>
      <c r="C200" s="201" t="s">
        <v>27</v>
      </c>
      <c r="D200" s="201">
        <v>2</v>
      </c>
      <c r="E200" s="203"/>
      <c r="F200" s="203"/>
      <c r="G200" s="201">
        <f>F200+E200</f>
        <v>0</v>
      </c>
      <c r="H200" s="204">
        <f>G200*D200</f>
        <v>0</v>
      </c>
    </row>
    <row r="201" spans="1:8" s="2" customFormat="1" ht="12.75" hidden="1">
      <c r="A201" s="113"/>
      <c r="B201" s="44"/>
      <c r="C201" s="110"/>
      <c r="D201" s="111"/>
      <c r="E201" s="18"/>
      <c r="F201" s="18"/>
      <c r="G201" s="9"/>
      <c r="H201" s="119"/>
    </row>
    <row r="202" spans="1:8" s="2" customFormat="1" ht="12.75" hidden="1">
      <c r="A202" s="113"/>
      <c r="B202" s="44"/>
      <c r="C202" s="110"/>
      <c r="D202" s="111"/>
      <c r="E202" s="18"/>
      <c r="F202" s="18"/>
      <c r="G202" s="9"/>
      <c r="H202" s="119"/>
    </row>
    <row r="203" spans="1:8" s="2" customFormat="1" ht="12.75" hidden="1">
      <c r="A203" s="170">
        <v>7.1</v>
      </c>
      <c r="B203" s="114" t="s">
        <v>197</v>
      </c>
      <c r="C203" s="110"/>
      <c r="D203" s="111"/>
      <c r="E203" s="18"/>
      <c r="F203" s="18"/>
      <c r="G203" s="9"/>
      <c r="H203" s="119"/>
    </row>
    <row r="204" spans="1:8" s="2" customFormat="1" ht="102" hidden="1">
      <c r="A204" s="205">
        <v>1</v>
      </c>
      <c r="B204" s="218" t="s">
        <v>196</v>
      </c>
      <c r="C204" s="201" t="s">
        <v>27</v>
      </c>
      <c r="D204" s="201">
        <v>1</v>
      </c>
      <c r="E204" s="203"/>
      <c r="F204" s="203"/>
      <c r="G204" s="201">
        <f>F204+E204</f>
        <v>0</v>
      </c>
      <c r="H204" s="204">
        <f>G204*D204</f>
        <v>0</v>
      </c>
    </row>
    <row r="205" spans="1:8" s="2" customFormat="1" ht="12.75" hidden="1">
      <c r="A205" s="205"/>
      <c r="B205" s="218"/>
      <c r="C205" s="201"/>
      <c r="D205" s="201"/>
      <c r="E205" s="203"/>
      <c r="F205" s="203"/>
      <c r="G205" s="201"/>
      <c r="H205" s="204"/>
    </row>
    <row r="206" spans="1:8" s="2" customFormat="1" ht="114.75" hidden="1">
      <c r="A206" s="205">
        <v>2</v>
      </c>
      <c r="B206" s="218" t="s">
        <v>195</v>
      </c>
      <c r="C206" s="201" t="s">
        <v>27</v>
      </c>
      <c r="D206" s="201">
        <v>1</v>
      </c>
      <c r="E206" s="203"/>
      <c r="F206" s="203"/>
      <c r="G206" s="201">
        <f>F206+E206</f>
        <v>0</v>
      </c>
      <c r="H206" s="204">
        <f>G206*D206</f>
        <v>0</v>
      </c>
    </row>
    <row r="207" spans="1:8" s="2" customFormat="1" ht="12.75" hidden="1">
      <c r="A207" s="113"/>
      <c r="B207" s="44"/>
      <c r="C207" s="110"/>
      <c r="D207" s="110"/>
      <c r="E207" s="18"/>
      <c r="F207" s="18"/>
      <c r="G207" s="110"/>
      <c r="H207" s="120"/>
    </row>
    <row r="208" spans="1:8" s="2" customFormat="1" ht="12.75" hidden="1">
      <c r="A208" s="113"/>
      <c r="B208" s="44"/>
      <c r="C208" s="110"/>
      <c r="D208" s="111"/>
      <c r="E208" s="18"/>
      <c r="F208" s="18"/>
      <c r="G208" s="9"/>
      <c r="H208" s="119"/>
    </row>
    <row r="209" spans="1:8" s="2" customFormat="1" ht="12.75" hidden="1">
      <c r="A209" s="170">
        <v>7.1</v>
      </c>
      <c r="B209" s="114" t="s">
        <v>193</v>
      </c>
      <c r="C209" s="110"/>
      <c r="D209" s="111"/>
      <c r="E209" s="18"/>
      <c r="F209" s="18"/>
      <c r="G209" s="9"/>
      <c r="H209" s="119"/>
    </row>
    <row r="210" spans="1:8" s="2" customFormat="1" ht="12.75" hidden="1">
      <c r="A210" s="205">
        <v>1</v>
      </c>
      <c r="B210" s="218" t="s">
        <v>194</v>
      </c>
      <c r="C210" s="201" t="s">
        <v>153</v>
      </c>
      <c r="D210" s="202">
        <v>20</v>
      </c>
      <c r="E210" s="203"/>
      <c r="F210" s="203"/>
      <c r="G210" s="201">
        <f>F210+E210</f>
        <v>0</v>
      </c>
      <c r="H210" s="204">
        <f>G210*D210</f>
        <v>0</v>
      </c>
    </row>
    <row r="211" spans="1:8" s="2" customFormat="1" ht="12.75" hidden="1">
      <c r="A211" s="205">
        <v>2</v>
      </c>
      <c r="B211" s="218" t="s">
        <v>205</v>
      </c>
      <c r="C211" s="201" t="s">
        <v>153</v>
      </c>
      <c r="D211" s="201">
        <v>25</v>
      </c>
      <c r="E211" s="203"/>
      <c r="F211" s="203"/>
      <c r="G211" s="201">
        <f>F211+E211</f>
        <v>0</v>
      </c>
      <c r="H211" s="204">
        <f>G211*D211</f>
        <v>0</v>
      </c>
    </row>
    <row r="212" spans="1:8" s="2" customFormat="1" ht="12.75">
      <c r="A212" s="219"/>
      <c r="B212" s="220" t="s">
        <v>233</v>
      </c>
      <c r="C212" s="221"/>
      <c r="D212" s="221"/>
      <c r="E212" s="222"/>
      <c r="F212" s="222"/>
      <c r="G212" s="221"/>
      <c r="H212" s="223"/>
    </row>
    <row r="213" spans="1:8" s="2" customFormat="1" ht="12.75">
      <c r="A213" s="228">
        <v>1.1</v>
      </c>
      <c r="B213" s="229" t="s">
        <v>193</v>
      </c>
      <c r="C213" s="230"/>
      <c r="D213" s="231"/>
      <c r="E213" s="232"/>
      <c r="F213" s="232"/>
      <c r="G213" s="233"/>
      <c r="H213" s="234"/>
    </row>
    <row r="214" spans="1:8" s="2" customFormat="1" ht="25.5">
      <c r="A214" s="246" t="s">
        <v>224</v>
      </c>
      <c r="B214" s="236" t="s">
        <v>234</v>
      </c>
      <c r="C214" s="230" t="s">
        <v>27</v>
      </c>
      <c r="D214" s="231">
        <v>1</v>
      </c>
      <c r="E214" s="232"/>
      <c r="F214" s="232"/>
      <c r="G214" s="233"/>
      <c r="H214" s="237">
        <f>G214*D214</f>
        <v>0</v>
      </c>
    </row>
    <row r="215" spans="1:8" s="2" customFormat="1" ht="25.5">
      <c r="A215" s="235"/>
      <c r="B215" s="236" t="s">
        <v>235</v>
      </c>
      <c r="C215" s="230"/>
      <c r="D215" s="231"/>
      <c r="E215" s="232"/>
      <c r="F215" s="232"/>
      <c r="G215" s="233"/>
      <c r="H215" s="237"/>
    </row>
    <row r="216" spans="1:8" s="2" customFormat="1" ht="12.75">
      <c r="A216" s="235"/>
      <c r="B216" s="236"/>
      <c r="C216" s="230"/>
      <c r="D216" s="231"/>
      <c r="E216" s="232"/>
      <c r="F216" s="232"/>
      <c r="G216" s="233"/>
      <c r="H216" s="237"/>
    </row>
    <row r="217" spans="1:8" s="2" customFormat="1" ht="12.75">
      <c r="A217" s="244">
        <v>1.2</v>
      </c>
      <c r="B217" s="236" t="s">
        <v>229</v>
      </c>
      <c r="C217" s="230" t="s">
        <v>153</v>
      </c>
      <c r="D217" s="231">
        <v>154</v>
      </c>
      <c r="E217" s="232"/>
      <c r="F217" s="232"/>
      <c r="G217" s="233"/>
      <c r="H217" s="245"/>
    </row>
    <row r="218" spans="1:8" s="2" customFormat="1" ht="25.5">
      <c r="A218" s="235"/>
      <c r="B218" s="236" t="s">
        <v>225</v>
      </c>
      <c r="C218" s="230"/>
      <c r="D218" s="231"/>
      <c r="E218" s="232"/>
      <c r="F218" s="232"/>
      <c r="G218" s="233"/>
      <c r="H218" s="237"/>
    </row>
    <row r="219" spans="1:8" s="2" customFormat="1" ht="12.75">
      <c r="A219" s="238"/>
      <c r="B219" s="239" t="s">
        <v>228</v>
      </c>
      <c r="C219" s="240"/>
      <c r="D219" s="241"/>
      <c r="E219" s="242"/>
      <c r="F219" s="242"/>
      <c r="G219" s="240"/>
      <c r="H219" s="243"/>
    </row>
    <row r="220" spans="1:8" s="2" customFormat="1" ht="12.75">
      <c r="A220" s="235"/>
      <c r="B220" s="236"/>
      <c r="C220" s="230"/>
      <c r="D220" s="231"/>
      <c r="E220" s="232"/>
      <c r="F220" s="232"/>
      <c r="G220" s="230"/>
      <c r="H220" s="237"/>
    </row>
    <row r="221" spans="1:8" s="2" customFormat="1" ht="12.75">
      <c r="A221" s="235"/>
      <c r="B221" s="236"/>
      <c r="C221" s="230"/>
      <c r="D221" s="231"/>
      <c r="E221" s="232"/>
      <c r="F221" s="232"/>
      <c r="G221" s="233"/>
      <c r="H221" s="234"/>
    </row>
    <row r="222" spans="1:8" s="2" customFormat="1" ht="12.75">
      <c r="A222" s="228">
        <v>1.3</v>
      </c>
      <c r="B222" s="229" t="s">
        <v>174</v>
      </c>
      <c r="C222" s="230"/>
      <c r="D222" s="231"/>
      <c r="E222" s="232"/>
      <c r="F222" s="232"/>
      <c r="G222" s="233"/>
      <c r="H222" s="234"/>
    </row>
    <row r="223" spans="1:8" s="2" customFormat="1" ht="12.75">
      <c r="A223" s="235">
        <v>7.3</v>
      </c>
      <c r="B223" s="236" t="s">
        <v>226</v>
      </c>
      <c r="C223" s="230"/>
      <c r="D223" s="231"/>
      <c r="E223" s="232"/>
      <c r="F223" s="232"/>
      <c r="G223" s="233"/>
      <c r="H223" s="234"/>
    </row>
    <row r="224" spans="1:8" s="2" customFormat="1" ht="12.75">
      <c r="A224" s="235"/>
      <c r="B224" s="236" t="s">
        <v>227</v>
      </c>
      <c r="C224" s="230"/>
      <c r="D224" s="231"/>
      <c r="E224" s="232"/>
      <c r="F224" s="232"/>
      <c r="G224" s="233"/>
      <c r="H224" s="234"/>
    </row>
    <row r="225" spans="1:8" s="2" customFormat="1" ht="12.75">
      <c r="A225" s="235"/>
      <c r="B225" s="236" t="s">
        <v>175</v>
      </c>
      <c r="C225" s="230"/>
      <c r="D225" s="231"/>
      <c r="E225" s="232"/>
      <c r="F225" s="232"/>
      <c r="G225" s="233"/>
      <c r="H225" s="234"/>
    </row>
    <row r="226" spans="1:8" s="2" customFormat="1" ht="12.75">
      <c r="A226" s="235"/>
      <c r="B226" s="236" t="s">
        <v>223</v>
      </c>
      <c r="C226" s="230"/>
      <c r="D226" s="231"/>
      <c r="E226" s="232"/>
      <c r="F226" s="232"/>
      <c r="G226" s="233"/>
      <c r="H226" s="234"/>
    </row>
    <row r="227" spans="1:8" s="2" customFormat="1" ht="12.75">
      <c r="A227" s="235"/>
      <c r="B227" s="236" t="s">
        <v>177</v>
      </c>
      <c r="C227" s="230"/>
      <c r="D227" s="231"/>
      <c r="E227" s="232"/>
      <c r="F227" s="232"/>
      <c r="G227" s="233"/>
      <c r="H227" s="234"/>
    </row>
    <row r="228" spans="1:8" s="2" customFormat="1" ht="25.5">
      <c r="A228" s="235">
        <v>1</v>
      </c>
      <c r="B228" s="236" t="s">
        <v>176</v>
      </c>
      <c r="C228" s="230" t="s">
        <v>27</v>
      </c>
      <c r="D228" s="231">
        <v>1</v>
      </c>
      <c r="E228" s="232"/>
      <c r="F228" s="232"/>
      <c r="G228" s="230">
        <f>F228+E228</f>
        <v>0</v>
      </c>
      <c r="H228" s="237">
        <f>G228*D228</f>
        <v>0</v>
      </c>
    </row>
    <row r="229" spans="1:8" ht="12.75">
      <c r="A229" s="113"/>
      <c r="B229" s="112"/>
      <c r="C229" s="110"/>
      <c r="D229" s="111"/>
      <c r="E229" s="18"/>
      <c r="F229" s="18"/>
      <c r="G229" s="9"/>
      <c r="H229" s="119"/>
    </row>
    <row r="230" spans="1:8" ht="12.75">
      <c r="A230" s="113"/>
      <c r="B230" s="112"/>
      <c r="C230" s="110"/>
      <c r="D230" s="111"/>
      <c r="E230" s="18"/>
      <c r="F230" s="115"/>
      <c r="G230" s="227"/>
      <c r="H230" s="119"/>
    </row>
    <row r="231" spans="1:8" ht="12.75">
      <c r="A231" s="26"/>
      <c r="B231" s="27" t="s">
        <v>220</v>
      </c>
      <c r="C231" s="28"/>
      <c r="D231" s="29"/>
      <c r="E231" s="46"/>
      <c r="F231" s="30"/>
      <c r="G231" s="30"/>
      <c r="H231" s="133">
        <f>SUM(H155:H194)</f>
        <v>0</v>
      </c>
    </row>
    <row r="232" spans="1:8" ht="12.75">
      <c r="A232" s="31"/>
      <c r="B232" s="32" t="s">
        <v>221</v>
      </c>
      <c r="C232" s="33"/>
      <c r="D232" s="34"/>
      <c r="E232" s="45"/>
      <c r="F232" s="99"/>
      <c r="G232" s="99"/>
      <c r="H232" s="126"/>
    </row>
    <row r="233" spans="1:8" s="2" customFormat="1" ht="12.75" hidden="1">
      <c r="A233" s="109"/>
      <c r="B233" s="98"/>
      <c r="C233" s="9"/>
      <c r="D233" s="40"/>
      <c r="E233" s="101"/>
      <c r="F233" s="101"/>
      <c r="G233" s="101"/>
      <c r="H233" s="127"/>
    </row>
    <row r="234" spans="1:8" ht="12.75" hidden="1">
      <c r="A234" s="16"/>
      <c r="B234" s="8" t="s">
        <v>56</v>
      </c>
      <c r="C234" s="110"/>
      <c r="D234" s="21"/>
      <c r="E234" s="101"/>
      <c r="F234" s="101"/>
      <c r="G234" s="101"/>
      <c r="H234" s="127"/>
    </row>
    <row r="235" spans="1:8" ht="12.75" hidden="1">
      <c r="A235" s="16"/>
      <c r="B235" s="11" t="s">
        <v>163</v>
      </c>
      <c r="C235" s="110"/>
      <c r="D235" s="21"/>
      <c r="E235" s="101"/>
      <c r="F235" s="101"/>
      <c r="G235" s="101"/>
      <c r="H235" s="127"/>
    </row>
    <row r="236" spans="1:8" ht="12.75" hidden="1">
      <c r="A236" s="16"/>
      <c r="B236" s="9"/>
      <c r="C236" s="110"/>
      <c r="D236" s="21"/>
      <c r="E236" s="101"/>
      <c r="F236" s="101"/>
      <c r="G236" s="101"/>
      <c r="H236" s="127"/>
    </row>
    <row r="237" spans="1:8" ht="12.75" hidden="1">
      <c r="A237" s="109">
        <v>8.1</v>
      </c>
      <c r="B237" s="13" t="s">
        <v>164</v>
      </c>
      <c r="C237" s="110"/>
      <c r="D237" s="21"/>
      <c r="E237" s="101"/>
      <c r="F237" s="101"/>
      <c r="G237" s="101"/>
      <c r="H237" s="127"/>
    </row>
    <row r="238" spans="1:8" ht="12.75" hidden="1">
      <c r="A238" s="16" t="s">
        <v>116</v>
      </c>
      <c r="B238" s="15" t="s">
        <v>47</v>
      </c>
      <c r="C238" s="110"/>
      <c r="D238" s="21"/>
      <c r="E238" s="101"/>
      <c r="F238" s="101"/>
      <c r="G238" s="101"/>
      <c r="H238" s="127"/>
    </row>
    <row r="239" spans="1:8" ht="51" hidden="1">
      <c r="A239" s="16"/>
      <c r="B239" s="112" t="s">
        <v>129</v>
      </c>
      <c r="C239" s="110"/>
      <c r="D239" s="111"/>
      <c r="E239" s="101"/>
      <c r="F239" s="101"/>
      <c r="G239" s="101"/>
      <c r="H239" s="127"/>
    </row>
    <row r="240" spans="1:8" ht="12.75" hidden="1">
      <c r="A240" s="16"/>
      <c r="B240" s="112"/>
      <c r="C240" s="110"/>
      <c r="D240" s="111"/>
      <c r="E240" s="101"/>
      <c r="F240" s="101"/>
      <c r="G240" s="101"/>
      <c r="H240" s="127"/>
    </row>
    <row r="241" spans="1:8" ht="12.75" hidden="1">
      <c r="A241" s="16"/>
      <c r="B241" s="20"/>
      <c r="C241" s="110"/>
      <c r="D241" s="111"/>
      <c r="E241" s="101"/>
      <c r="F241" s="101"/>
      <c r="G241" s="101"/>
      <c r="H241" s="127"/>
    </row>
    <row r="242" spans="1:8" ht="12.75" hidden="1">
      <c r="A242" s="109">
        <v>8.2</v>
      </c>
      <c r="B242" s="114" t="s">
        <v>136</v>
      </c>
      <c r="C242" s="110"/>
      <c r="D242" s="111"/>
      <c r="E242" s="101"/>
      <c r="F242" s="101"/>
      <c r="G242" s="101"/>
      <c r="H242" s="127"/>
    </row>
    <row r="243" spans="1:8" ht="38.25" hidden="1">
      <c r="A243" s="205">
        <v>1</v>
      </c>
      <c r="B243" s="206" t="s">
        <v>206</v>
      </c>
      <c r="C243" s="201" t="s">
        <v>48</v>
      </c>
      <c r="D243" s="202">
        <v>68</v>
      </c>
      <c r="E243" s="224"/>
      <c r="F243" s="224"/>
      <c r="G243" s="201">
        <f>F243+E243</f>
        <v>0</v>
      </c>
      <c r="H243" s="204">
        <f>G243*D243</f>
        <v>0</v>
      </c>
    </row>
    <row r="244" spans="1:8" ht="38.25" hidden="1">
      <c r="A244" s="205">
        <v>2</v>
      </c>
      <c r="B244" s="206" t="s">
        <v>207</v>
      </c>
      <c r="C244" s="201" t="s">
        <v>48</v>
      </c>
      <c r="D244" s="202">
        <v>58</v>
      </c>
      <c r="E244" s="224"/>
      <c r="F244" s="224"/>
      <c r="G244" s="201">
        <f>F244+E244</f>
        <v>0</v>
      </c>
      <c r="H244" s="204">
        <f>G244*D244</f>
        <v>0</v>
      </c>
    </row>
    <row r="245" spans="1:8" ht="38.25" hidden="1">
      <c r="A245" s="205">
        <v>3</v>
      </c>
      <c r="B245" s="206" t="s">
        <v>208</v>
      </c>
      <c r="C245" s="201" t="s">
        <v>48</v>
      </c>
      <c r="D245" s="202">
        <v>78</v>
      </c>
      <c r="E245" s="224"/>
      <c r="F245" s="224"/>
      <c r="G245" s="201">
        <f>F245+E245</f>
        <v>0</v>
      </c>
      <c r="H245" s="204">
        <f>G245*D245</f>
        <v>0</v>
      </c>
    </row>
    <row r="246" spans="1:8" ht="38.25" hidden="1">
      <c r="A246" s="205">
        <v>4</v>
      </c>
      <c r="B246" s="206" t="s">
        <v>209</v>
      </c>
      <c r="C246" s="201" t="s">
        <v>48</v>
      </c>
      <c r="D246" s="202">
        <v>22</v>
      </c>
      <c r="E246" s="224"/>
      <c r="F246" s="224"/>
      <c r="G246" s="201">
        <f>F246+E246</f>
        <v>0</v>
      </c>
      <c r="H246" s="204">
        <f>G246*D246</f>
        <v>0</v>
      </c>
    </row>
    <row r="247" spans="1:8" ht="12.75" hidden="1">
      <c r="A247" s="113"/>
      <c r="B247" s="112"/>
      <c r="C247" s="110"/>
      <c r="D247" s="111"/>
      <c r="E247" s="101"/>
      <c r="F247" s="101"/>
      <c r="G247" s="110"/>
      <c r="H247" s="120"/>
    </row>
    <row r="248" spans="1:8" ht="12.75" hidden="1">
      <c r="A248" s="109">
        <v>8.3</v>
      </c>
      <c r="B248" s="51" t="s">
        <v>134</v>
      </c>
      <c r="C248" s="110"/>
      <c r="D248" s="111"/>
      <c r="E248" s="101"/>
      <c r="F248" s="101"/>
      <c r="G248" s="110"/>
      <c r="H248" s="120"/>
    </row>
    <row r="249" spans="1:8" ht="38.25" hidden="1">
      <c r="A249" s="205">
        <v>1</v>
      </c>
      <c r="B249" s="218" t="s">
        <v>210</v>
      </c>
      <c r="C249" s="201" t="s">
        <v>48</v>
      </c>
      <c r="D249" s="202">
        <v>9.3</v>
      </c>
      <c r="E249" s="203"/>
      <c r="F249" s="203"/>
      <c r="G249" s="201">
        <f>F249+E249</f>
        <v>0</v>
      </c>
      <c r="H249" s="204">
        <f>G249*D249</f>
        <v>0</v>
      </c>
    </row>
    <row r="250" spans="1:8" ht="38.25" hidden="1">
      <c r="A250" s="205">
        <v>2</v>
      </c>
      <c r="B250" s="218" t="s">
        <v>211</v>
      </c>
      <c r="C250" s="201" t="s">
        <v>48</v>
      </c>
      <c r="D250" s="202">
        <v>1.17</v>
      </c>
      <c r="E250" s="203"/>
      <c r="F250" s="203"/>
      <c r="G250" s="201">
        <f>F250+E250</f>
        <v>0</v>
      </c>
      <c r="H250" s="204">
        <f>G250*D250</f>
        <v>0</v>
      </c>
    </row>
    <row r="251" spans="1:8" ht="12.75" hidden="1">
      <c r="A251" s="113"/>
      <c r="B251" s="112"/>
      <c r="C251" s="110"/>
      <c r="D251" s="111"/>
      <c r="E251" s="101"/>
      <c r="F251" s="101"/>
      <c r="G251" s="110"/>
      <c r="H251" s="120"/>
    </row>
    <row r="252" spans="1:8" ht="12.75" hidden="1">
      <c r="A252" s="109">
        <v>8.4</v>
      </c>
      <c r="B252" s="114" t="s">
        <v>190</v>
      </c>
      <c r="C252" s="110"/>
      <c r="D252" s="110"/>
      <c r="E252" s="18"/>
      <c r="F252" s="18"/>
      <c r="G252" s="110">
        <f>F252+E252</f>
        <v>0</v>
      </c>
      <c r="H252" s="120">
        <f>G252*D252</f>
        <v>0</v>
      </c>
    </row>
    <row r="253" spans="1:8" ht="38.25" hidden="1">
      <c r="A253" s="205">
        <v>1</v>
      </c>
      <c r="B253" s="206" t="s">
        <v>212</v>
      </c>
      <c r="C253" s="201" t="s">
        <v>78</v>
      </c>
      <c r="D253" s="201">
        <v>1</v>
      </c>
      <c r="E253" s="203"/>
      <c r="F253" s="203"/>
      <c r="G253" s="201">
        <f>F253+E253</f>
        <v>0</v>
      </c>
      <c r="H253" s="204">
        <f>G253*D253</f>
        <v>0</v>
      </c>
    </row>
    <row r="254" spans="1:8" ht="12.75" hidden="1">
      <c r="A254" s="113"/>
      <c r="B254" s="112"/>
      <c r="C254" s="110"/>
      <c r="D254" s="111"/>
      <c r="E254" s="101"/>
      <c r="F254" s="101"/>
      <c r="G254" s="110"/>
      <c r="H254" s="120"/>
    </row>
    <row r="255" spans="1:8" ht="12.75" hidden="1">
      <c r="A255" s="113"/>
      <c r="B255" s="112"/>
      <c r="C255" s="110"/>
      <c r="D255" s="111"/>
      <c r="E255" s="101"/>
      <c r="F255" s="101"/>
      <c r="G255" s="110"/>
      <c r="H255" s="120"/>
    </row>
    <row r="256" spans="1:8" ht="12.75" hidden="1">
      <c r="A256" s="113"/>
      <c r="B256" s="112"/>
      <c r="C256" s="110"/>
      <c r="D256" s="111"/>
      <c r="E256" s="101"/>
      <c r="F256" s="101"/>
      <c r="G256" s="110">
        <f>F256+E256</f>
        <v>0</v>
      </c>
      <c r="H256" s="120">
        <f>G256*D256</f>
        <v>0</v>
      </c>
    </row>
    <row r="257" spans="1:8" ht="12.75" hidden="1">
      <c r="A257" s="113"/>
      <c r="B257" s="112"/>
      <c r="C257" s="110"/>
      <c r="D257" s="111"/>
      <c r="E257" s="101"/>
      <c r="F257" s="101"/>
      <c r="G257" s="101"/>
      <c r="H257" s="127"/>
    </row>
    <row r="258" spans="1:8" ht="12.75" hidden="1">
      <c r="A258" s="109"/>
      <c r="B258" s="98"/>
      <c r="C258" s="9"/>
      <c r="D258" s="40"/>
      <c r="E258" s="101"/>
      <c r="F258" s="101"/>
      <c r="G258" s="101"/>
      <c r="H258" s="127"/>
    </row>
    <row r="259" spans="1:8" ht="12.75" hidden="1">
      <c r="A259" s="102"/>
      <c r="B259" s="103" t="s">
        <v>117</v>
      </c>
      <c r="C259" s="104"/>
      <c r="D259" s="105"/>
      <c r="E259" s="106"/>
      <c r="F259" s="106"/>
      <c r="G259" s="106"/>
      <c r="H259" s="106">
        <f>SUM(H234:H258)</f>
        <v>0</v>
      </c>
    </row>
    <row r="260" spans="1:8" ht="12.75" hidden="1">
      <c r="A260" s="31"/>
      <c r="B260" s="32" t="s">
        <v>118</v>
      </c>
      <c r="C260" s="33"/>
      <c r="D260" s="34"/>
      <c r="E260" s="35"/>
      <c r="F260" s="35"/>
      <c r="G260" s="35"/>
      <c r="H260" s="35"/>
    </row>
    <row r="261" spans="1:8" ht="12.75" hidden="1">
      <c r="A261" s="26"/>
      <c r="B261" s="148"/>
      <c r="C261" s="28"/>
      <c r="D261" s="46"/>
      <c r="E261" s="115"/>
      <c r="F261" s="115"/>
      <c r="G261" s="149"/>
      <c r="H261" s="150"/>
    </row>
    <row r="262" spans="1:8" ht="12.75" hidden="1">
      <c r="A262" s="16"/>
      <c r="B262" s="11" t="s">
        <v>137</v>
      </c>
      <c r="C262" s="110"/>
      <c r="D262" s="18"/>
      <c r="E262" s="115"/>
      <c r="F262" s="115"/>
      <c r="G262" s="149"/>
      <c r="H262" s="150"/>
    </row>
    <row r="263" spans="1:8" ht="12.75" hidden="1">
      <c r="A263" s="16"/>
      <c r="B263" s="54" t="s">
        <v>130</v>
      </c>
      <c r="C263" s="110"/>
      <c r="D263" s="18"/>
      <c r="E263" s="115"/>
      <c r="F263" s="115"/>
      <c r="G263" s="149"/>
      <c r="H263" s="150"/>
    </row>
    <row r="264" spans="1:8" ht="12.75" hidden="1">
      <c r="A264" s="16"/>
      <c r="B264" s="20"/>
      <c r="C264" s="110"/>
      <c r="D264" s="18"/>
      <c r="E264" s="115"/>
      <c r="F264" s="115"/>
      <c r="G264" s="149"/>
      <c r="H264" s="150"/>
    </row>
    <row r="265" spans="1:8" ht="12.75" hidden="1">
      <c r="A265" s="109">
        <v>9.1</v>
      </c>
      <c r="B265" s="114" t="s">
        <v>47</v>
      </c>
      <c r="C265" s="110"/>
      <c r="D265" s="18"/>
      <c r="E265" s="115"/>
      <c r="F265" s="115"/>
      <c r="G265" s="149"/>
      <c r="H265" s="150"/>
    </row>
    <row r="266" spans="1:8" ht="25.5" hidden="1">
      <c r="A266" s="109"/>
      <c r="B266" s="44" t="s">
        <v>131</v>
      </c>
      <c r="C266" s="110"/>
      <c r="D266" s="18"/>
      <c r="E266" s="115"/>
      <c r="F266" s="115"/>
      <c r="G266" s="149"/>
      <c r="H266" s="150"/>
    </row>
    <row r="267" spans="1:8" ht="12.75" hidden="1">
      <c r="A267" s="109"/>
      <c r="B267" s="44" t="s">
        <v>132</v>
      </c>
      <c r="C267" s="110"/>
      <c r="D267" s="18"/>
      <c r="E267" s="115"/>
      <c r="F267" s="115"/>
      <c r="G267" s="149"/>
      <c r="H267" s="150"/>
    </row>
    <row r="268" spans="1:8" ht="12.75" hidden="1">
      <c r="A268" s="109"/>
      <c r="B268" s="114"/>
      <c r="C268" s="110"/>
      <c r="D268" s="18"/>
      <c r="E268" s="115"/>
      <c r="F268" s="115"/>
      <c r="G268" s="149"/>
      <c r="H268" s="150"/>
    </row>
    <row r="269" spans="1:8" ht="12.75" hidden="1">
      <c r="A269" s="109">
        <v>9.2</v>
      </c>
      <c r="B269" s="114" t="s">
        <v>133</v>
      </c>
      <c r="C269" s="107"/>
      <c r="D269" s="107"/>
      <c r="E269" s="115"/>
      <c r="F269" s="115"/>
      <c r="G269" s="149"/>
      <c r="H269" s="150"/>
    </row>
    <row r="270" spans="1:8" ht="54" hidden="1">
      <c r="A270" s="151" t="s">
        <v>138</v>
      </c>
      <c r="B270" s="185" t="s">
        <v>189</v>
      </c>
      <c r="C270" s="107"/>
      <c r="D270" s="107"/>
      <c r="E270" s="115"/>
      <c r="F270" s="115"/>
      <c r="G270" s="149"/>
      <c r="H270" s="150"/>
    </row>
    <row r="271" spans="1:8" ht="25.5" hidden="1">
      <c r="A271" s="152"/>
      <c r="B271" s="51" t="s">
        <v>170</v>
      </c>
      <c r="C271" s="107"/>
      <c r="D271" s="107"/>
      <c r="E271" s="115"/>
      <c r="F271" s="115"/>
      <c r="G271" s="149"/>
      <c r="H271" s="150"/>
    </row>
    <row r="272" spans="1:8" ht="12.75" hidden="1">
      <c r="A272" s="152"/>
      <c r="B272" s="114"/>
      <c r="C272" s="107"/>
      <c r="D272" s="107"/>
      <c r="E272" s="115"/>
      <c r="F272" s="115"/>
      <c r="G272" s="149"/>
      <c r="H272" s="150"/>
    </row>
    <row r="273" spans="1:8" ht="12.75" hidden="1">
      <c r="A273" s="225">
        <v>1</v>
      </c>
      <c r="B273" s="218" t="s">
        <v>171</v>
      </c>
      <c r="C273" s="210" t="s">
        <v>27</v>
      </c>
      <c r="D273" s="210">
        <v>2</v>
      </c>
      <c r="E273" s="226"/>
      <c r="F273" s="226"/>
      <c r="G273" s="201">
        <f aca="true" t="shared" si="10" ref="G273:G278">F273+E273</f>
        <v>0</v>
      </c>
      <c r="H273" s="204">
        <f aca="true" t="shared" si="11" ref="H273:H278">G273*D273</f>
        <v>0</v>
      </c>
    </row>
    <row r="274" spans="1:8" ht="12.75" hidden="1">
      <c r="A274" s="225">
        <v>2</v>
      </c>
      <c r="B274" s="218" t="s">
        <v>172</v>
      </c>
      <c r="C274" s="210" t="s">
        <v>27</v>
      </c>
      <c r="D274" s="210">
        <v>1</v>
      </c>
      <c r="E274" s="226"/>
      <c r="F274" s="226"/>
      <c r="G274" s="201">
        <f t="shared" si="10"/>
        <v>0</v>
      </c>
      <c r="H274" s="204">
        <f t="shared" si="11"/>
        <v>0</v>
      </c>
    </row>
    <row r="275" spans="1:8" ht="12.75" hidden="1">
      <c r="A275" s="225">
        <v>3</v>
      </c>
      <c r="B275" s="218" t="s">
        <v>173</v>
      </c>
      <c r="C275" s="210" t="s">
        <v>27</v>
      </c>
      <c r="D275" s="210">
        <v>1</v>
      </c>
      <c r="E275" s="226"/>
      <c r="F275" s="226"/>
      <c r="G275" s="201">
        <f t="shared" si="10"/>
        <v>0</v>
      </c>
      <c r="H275" s="204">
        <f t="shared" si="11"/>
        <v>0</v>
      </c>
    </row>
    <row r="276" spans="1:8" ht="12.75" hidden="1">
      <c r="A276" s="225">
        <v>4</v>
      </c>
      <c r="B276" s="218" t="s">
        <v>217</v>
      </c>
      <c r="C276" s="210" t="s">
        <v>27</v>
      </c>
      <c r="D276" s="210">
        <v>1</v>
      </c>
      <c r="E276" s="226"/>
      <c r="F276" s="226"/>
      <c r="G276" s="201">
        <f t="shared" si="10"/>
        <v>0</v>
      </c>
      <c r="H276" s="204">
        <f t="shared" si="11"/>
        <v>0</v>
      </c>
    </row>
    <row r="277" spans="1:8" ht="12.75" hidden="1">
      <c r="A277" s="225">
        <v>5</v>
      </c>
      <c r="B277" s="218" t="s">
        <v>219</v>
      </c>
      <c r="C277" s="210" t="s">
        <v>27</v>
      </c>
      <c r="D277" s="210">
        <v>2</v>
      </c>
      <c r="E277" s="226"/>
      <c r="F277" s="226"/>
      <c r="G277" s="201">
        <f t="shared" si="10"/>
        <v>0</v>
      </c>
      <c r="H277" s="204">
        <f t="shared" si="11"/>
        <v>0</v>
      </c>
    </row>
    <row r="278" spans="1:8" ht="12.75" hidden="1">
      <c r="A278" s="225">
        <v>6</v>
      </c>
      <c r="B278" s="218" t="s">
        <v>218</v>
      </c>
      <c r="C278" s="210" t="s">
        <v>27</v>
      </c>
      <c r="D278" s="210">
        <v>1</v>
      </c>
      <c r="E278" s="226"/>
      <c r="F278" s="226"/>
      <c r="G278" s="201">
        <f t="shared" si="10"/>
        <v>0</v>
      </c>
      <c r="H278" s="204">
        <f t="shared" si="11"/>
        <v>0</v>
      </c>
    </row>
    <row r="279" spans="1:8" ht="12.75" hidden="1">
      <c r="A279" s="153"/>
      <c r="B279" s="44"/>
      <c r="C279" s="107"/>
      <c r="D279" s="107"/>
      <c r="E279" s="115"/>
      <c r="F279" s="115"/>
      <c r="G279" s="149"/>
      <c r="H279" s="150"/>
    </row>
    <row r="280" spans="1:8" ht="12.75" hidden="1">
      <c r="A280" s="26"/>
      <c r="B280" s="27" t="s">
        <v>214</v>
      </c>
      <c r="C280" s="28"/>
      <c r="D280" s="46"/>
      <c r="E280" s="46"/>
      <c r="F280" s="30"/>
      <c r="G280" s="154"/>
      <c r="H280" s="155">
        <f>SUM(H265:H279)</f>
        <v>0</v>
      </c>
    </row>
    <row r="281" spans="1:8" ht="12.75" hidden="1">
      <c r="A281" s="31"/>
      <c r="B281" s="32" t="s">
        <v>57</v>
      </c>
      <c r="C281" s="33"/>
      <c r="D281" s="147"/>
      <c r="E281" s="45"/>
      <c r="F281" s="99"/>
      <c r="G281" s="156"/>
      <c r="H281" s="157"/>
    </row>
    <row r="282" spans="1:8" ht="12.75" hidden="1">
      <c r="A282" s="16"/>
      <c r="B282" s="8"/>
      <c r="C282" s="49"/>
      <c r="D282" s="111"/>
      <c r="E282" s="9"/>
      <c r="F282" s="9"/>
      <c r="G282" s="9"/>
      <c r="H282" s="119"/>
    </row>
    <row r="283" spans="1:8" ht="12.75" hidden="1">
      <c r="A283" s="16"/>
      <c r="B283" s="8"/>
      <c r="C283" s="49"/>
      <c r="D283" s="111"/>
      <c r="E283" s="9"/>
      <c r="F283" s="9"/>
      <c r="G283" s="9"/>
      <c r="H283" s="119"/>
    </row>
    <row r="284" spans="1:8" ht="12.75" hidden="1">
      <c r="A284" s="16"/>
      <c r="B284" s="8" t="s">
        <v>215</v>
      </c>
      <c r="C284" s="49"/>
      <c r="D284" s="111"/>
      <c r="E284" s="110"/>
      <c r="F284" s="110"/>
      <c r="G284" s="9"/>
      <c r="H284" s="119"/>
    </row>
    <row r="285" spans="1:8" ht="12.75" hidden="1">
      <c r="A285" s="16"/>
      <c r="B285" s="11" t="s">
        <v>21</v>
      </c>
      <c r="C285" s="49"/>
      <c r="D285" s="111"/>
      <c r="E285" s="110"/>
      <c r="F285" s="110"/>
      <c r="G285" s="9"/>
      <c r="H285" s="119"/>
    </row>
    <row r="286" spans="1:8" ht="25.5" hidden="1">
      <c r="A286" s="16"/>
      <c r="B286" s="112" t="s">
        <v>22</v>
      </c>
      <c r="C286" s="49"/>
      <c r="D286" s="111"/>
      <c r="E286" s="110"/>
      <c r="F286" s="110"/>
      <c r="G286" s="9"/>
      <c r="H286" s="119"/>
    </row>
    <row r="287" spans="1:8" ht="12.75" hidden="1">
      <c r="A287" s="16">
        <v>10.1</v>
      </c>
      <c r="B287" s="114" t="s">
        <v>23</v>
      </c>
      <c r="C287" s="49"/>
      <c r="D287" s="111"/>
      <c r="E287" s="110"/>
      <c r="F287" s="110"/>
      <c r="G287" s="9"/>
      <c r="H287" s="119"/>
    </row>
    <row r="288" spans="1:8" ht="15.75" customHeight="1" hidden="1">
      <c r="A288" s="113">
        <v>1</v>
      </c>
      <c r="B288" s="19" t="s">
        <v>10</v>
      </c>
      <c r="C288" s="49"/>
      <c r="D288" s="111"/>
      <c r="E288" s="110"/>
      <c r="F288" s="110"/>
      <c r="G288" s="110">
        <f>F288+E288</f>
        <v>0</v>
      </c>
      <c r="H288" s="120">
        <f>G288*D288</f>
        <v>0</v>
      </c>
    </row>
    <row r="289" spans="1:8" ht="15.75" customHeight="1" hidden="1">
      <c r="A289" s="113">
        <v>2</v>
      </c>
      <c r="B289" s="55" t="s">
        <v>119</v>
      </c>
      <c r="C289" s="49"/>
      <c r="D289" s="111"/>
      <c r="E289" s="110"/>
      <c r="F289" s="110"/>
      <c r="G289" s="110">
        <f aca="true" t="shared" si="12" ref="G289:G295">F289+E289</f>
        <v>0</v>
      </c>
      <c r="H289" s="120">
        <f aca="true" t="shared" si="13" ref="H289:H295">G289*D289</f>
        <v>0</v>
      </c>
    </row>
    <row r="290" spans="1:8" ht="15.75" customHeight="1" hidden="1">
      <c r="A290" s="113">
        <v>3</v>
      </c>
      <c r="B290" s="19" t="s">
        <v>120</v>
      </c>
      <c r="C290" s="49"/>
      <c r="D290" s="111"/>
      <c r="E290" s="110"/>
      <c r="F290" s="110"/>
      <c r="G290" s="110">
        <f t="shared" si="12"/>
        <v>0</v>
      </c>
      <c r="H290" s="120">
        <f t="shared" si="13"/>
        <v>0</v>
      </c>
    </row>
    <row r="291" spans="1:8" ht="15.75" customHeight="1" hidden="1">
      <c r="A291" s="113">
        <v>4</v>
      </c>
      <c r="B291" s="19" t="s">
        <v>121</v>
      </c>
      <c r="C291" s="49"/>
      <c r="D291" s="111"/>
      <c r="E291" s="110"/>
      <c r="F291" s="110"/>
      <c r="G291" s="110">
        <f t="shared" si="12"/>
        <v>0</v>
      </c>
      <c r="H291" s="120">
        <f t="shared" si="13"/>
        <v>0</v>
      </c>
    </row>
    <row r="292" spans="1:8" ht="15.75" customHeight="1" hidden="1">
      <c r="A292" s="113">
        <v>5</v>
      </c>
      <c r="B292" s="19" t="s">
        <v>122</v>
      </c>
      <c r="C292" s="49"/>
      <c r="D292" s="111"/>
      <c r="E292" s="110"/>
      <c r="F292" s="110"/>
      <c r="G292" s="110">
        <f t="shared" si="12"/>
        <v>0</v>
      </c>
      <c r="H292" s="120">
        <f t="shared" si="13"/>
        <v>0</v>
      </c>
    </row>
    <row r="293" spans="1:8" ht="15.75" customHeight="1" hidden="1">
      <c r="A293" s="113">
        <v>6</v>
      </c>
      <c r="B293" s="19" t="s">
        <v>123</v>
      </c>
      <c r="C293" s="49"/>
      <c r="D293" s="111"/>
      <c r="E293" s="110"/>
      <c r="F293" s="110"/>
      <c r="G293" s="110">
        <f t="shared" si="12"/>
        <v>0</v>
      </c>
      <c r="H293" s="120">
        <f t="shared" si="13"/>
        <v>0</v>
      </c>
    </row>
    <row r="294" spans="1:8" ht="15.75" customHeight="1" hidden="1">
      <c r="A294" s="113">
        <v>7</v>
      </c>
      <c r="B294" s="19" t="s">
        <v>124</v>
      </c>
      <c r="C294" s="49"/>
      <c r="D294" s="111"/>
      <c r="E294" s="110"/>
      <c r="F294" s="110"/>
      <c r="G294" s="110">
        <f t="shared" si="12"/>
        <v>0</v>
      </c>
      <c r="H294" s="120">
        <f t="shared" si="13"/>
        <v>0</v>
      </c>
    </row>
    <row r="295" spans="1:8" ht="15.75" customHeight="1" hidden="1">
      <c r="A295" s="113">
        <v>8</v>
      </c>
      <c r="B295" s="19" t="s">
        <v>125</v>
      </c>
      <c r="C295" s="49"/>
      <c r="D295" s="111"/>
      <c r="E295" s="110"/>
      <c r="F295" s="110"/>
      <c r="G295" s="110">
        <f t="shared" si="12"/>
        <v>0</v>
      </c>
      <c r="H295" s="120">
        <f t="shared" si="13"/>
        <v>0</v>
      </c>
    </row>
    <row r="296" spans="1:8" ht="15.75" customHeight="1" hidden="1">
      <c r="A296" s="113">
        <v>9</v>
      </c>
      <c r="B296" s="19" t="s">
        <v>140</v>
      </c>
      <c r="C296" s="49"/>
      <c r="D296" s="111"/>
      <c r="E296" s="110"/>
      <c r="F296" s="110"/>
      <c r="G296" s="110">
        <f>F296+E296</f>
        <v>0</v>
      </c>
      <c r="H296" s="120">
        <f>G296*D296</f>
        <v>0</v>
      </c>
    </row>
    <row r="297" spans="1:8" ht="18" customHeight="1" hidden="1">
      <c r="A297" s="113">
        <v>10</v>
      </c>
      <c r="B297" s="112" t="s">
        <v>141</v>
      </c>
      <c r="C297" s="49"/>
      <c r="D297" s="111"/>
      <c r="E297" s="110"/>
      <c r="F297" s="110"/>
      <c r="G297" s="110">
        <f>F297+E297</f>
        <v>0</v>
      </c>
      <c r="H297" s="120">
        <f>G297*D297</f>
        <v>0</v>
      </c>
    </row>
    <row r="298" spans="1:8" ht="18" customHeight="1" hidden="1">
      <c r="A298" s="56"/>
      <c r="B298" s="114" t="s">
        <v>24</v>
      </c>
      <c r="C298" s="49"/>
      <c r="D298" s="111"/>
      <c r="E298" s="110"/>
      <c r="F298" s="110"/>
      <c r="G298" s="9"/>
      <c r="H298" s="119">
        <f>SUM(H288:H297)</f>
        <v>0</v>
      </c>
    </row>
    <row r="299" spans="1:8" ht="6.75" customHeight="1" hidden="1">
      <c r="A299" s="56"/>
      <c r="B299" s="114"/>
      <c r="C299" s="49"/>
      <c r="D299" s="111"/>
      <c r="E299" s="110"/>
      <c r="F299" s="110"/>
      <c r="G299" s="9"/>
      <c r="H299" s="119"/>
    </row>
    <row r="300" spans="1:8" s="2" customFormat="1" ht="18" customHeight="1" hidden="1">
      <c r="A300" s="16">
        <v>10.2</v>
      </c>
      <c r="B300" s="114" t="s">
        <v>25</v>
      </c>
      <c r="C300" s="49"/>
      <c r="D300" s="111"/>
      <c r="E300" s="110"/>
      <c r="F300" s="110"/>
      <c r="G300" s="9"/>
      <c r="H300" s="119"/>
    </row>
    <row r="301" spans="1:8" ht="15.75" customHeight="1" hidden="1">
      <c r="A301" s="113">
        <v>1</v>
      </c>
      <c r="B301" s="19" t="s">
        <v>10</v>
      </c>
      <c r="C301" s="49"/>
      <c r="D301" s="111"/>
      <c r="E301" s="18"/>
      <c r="F301" s="18"/>
      <c r="G301" s="110">
        <f aca="true" t="shared" si="14" ref="G301:G310">F301+E301</f>
        <v>0</v>
      </c>
      <c r="H301" s="120">
        <f aca="true" t="shared" si="15" ref="H301:H310">G301*D301</f>
        <v>0</v>
      </c>
    </row>
    <row r="302" spans="1:8" ht="15.75" customHeight="1" hidden="1">
      <c r="A302" s="113">
        <v>2</v>
      </c>
      <c r="B302" s="55" t="s">
        <v>119</v>
      </c>
      <c r="C302" s="49"/>
      <c r="D302" s="111"/>
      <c r="E302" s="18"/>
      <c r="F302" s="18"/>
      <c r="G302" s="110">
        <f t="shared" si="14"/>
        <v>0</v>
      </c>
      <c r="H302" s="120">
        <f t="shared" si="15"/>
        <v>0</v>
      </c>
    </row>
    <row r="303" spans="1:8" ht="15.75" customHeight="1" hidden="1">
      <c r="A303" s="113">
        <v>3</v>
      </c>
      <c r="B303" s="19" t="s">
        <v>120</v>
      </c>
      <c r="C303" s="49"/>
      <c r="D303" s="111"/>
      <c r="E303" s="18"/>
      <c r="F303" s="18"/>
      <c r="G303" s="110">
        <f t="shared" si="14"/>
        <v>0</v>
      </c>
      <c r="H303" s="120">
        <f t="shared" si="15"/>
        <v>0</v>
      </c>
    </row>
    <row r="304" spans="1:8" ht="15.75" customHeight="1" hidden="1">
      <c r="A304" s="113">
        <v>4</v>
      </c>
      <c r="B304" s="19" t="s">
        <v>121</v>
      </c>
      <c r="C304" s="49"/>
      <c r="D304" s="111"/>
      <c r="E304" s="18"/>
      <c r="F304" s="18"/>
      <c r="G304" s="110">
        <f t="shared" si="14"/>
        <v>0</v>
      </c>
      <c r="H304" s="120">
        <f t="shared" si="15"/>
        <v>0</v>
      </c>
    </row>
    <row r="305" spans="1:8" ht="15.75" customHeight="1" hidden="1">
      <c r="A305" s="113">
        <v>5</v>
      </c>
      <c r="B305" s="19" t="s">
        <v>122</v>
      </c>
      <c r="C305" s="49"/>
      <c r="D305" s="111"/>
      <c r="E305" s="18"/>
      <c r="F305" s="18"/>
      <c r="G305" s="110">
        <f t="shared" si="14"/>
        <v>0</v>
      </c>
      <c r="H305" s="120">
        <f t="shared" si="15"/>
        <v>0</v>
      </c>
    </row>
    <row r="306" spans="1:8" s="2" customFormat="1" ht="15.75" customHeight="1" hidden="1">
      <c r="A306" s="113">
        <v>6</v>
      </c>
      <c r="B306" s="19" t="s">
        <v>123</v>
      </c>
      <c r="C306" s="49"/>
      <c r="D306" s="111"/>
      <c r="E306" s="18"/>
      <c r="F306" s="18"/>
      <c r="G306" s="110">
        <f t="shared" si="14"/>
        <v>0</v>
      </c>
      <c r="H306" s="120">
        <f t="shared" si="15"/>
        <v>0</v>
      </c>
    </row>
    <row r="307" spans="1:8" s="2" customFormat="1" ht="15.75" customHeight="1" hidden="1">
      <c r="A307" s="113">
        <v>7</v>
      </c>
      <c r="B307" s="19" t="s">
        <v>124</v>
      </c>
      <c r="C307" s="49"/>
      <c r="D307" s="111"/>
      <c r="E307" s="18"/>
      <c r="F307" s="18"/>
      <c r="G307" s="110">
        <f t="shared" si="14"/>
        <v>0</v>
      </c>
      <c r="H307" s="120">
        <f t="shared" si="15"/>
        <v>0</v>
      </c>
    </row>
    <row r="308" spans="1:8" s="2" customFormat="1" ht="15.75" customHeight="1" hidden="1">
      <c r="A308" s="113">
        <v>8</v>
      </c>
      <c r="B308" s="19" t="s">
        <v>125</v>
      </c>
      <c r="C308" s="49"/>
      <c r="D308" s="111"/>
      <c r="E308" s="18"/>
      <c r="F308" s="18"/>
      <c r="G308" s="110">
        <f t="shared" si="14"/>
        <v>0</v>
      </c>
      <c r="H308" s="120">
        <f t="shared" si="15"/>
        <v>0</v>
      </c>
    </row>
    <row r="309" spans="1:8" s="2" customFormat="1" ht="15.75" customHeight="1" hidden="1">
      <c r="A309" s="113">
        <v>9</v>
      </c>
      <c r="B309" s="19" t="s">
        <v>140</v>
      </c>
      <c r="C309" s="49"/>
      <c r="D309" s="111"/>
      <c r="E309" s="18"/>
      <c r="F309" s="18"/>
      <c r="G309" s="110">
        <f>F309+E309</f>
        <v>0</v>
      </c>
      <c r="H309" s="120">
        <f>G309*D309</f>
        <v>0</v>
      </c>
    </row>
    <row r="310" spans="1:8" s="2" customFormat="1" ht="15.75" customHeight="1" hidden="1">
      <c r="A310" s="113">
        <v>10</v>
      </c>
      <c r="B310" s="112" t="s">
        <v>126</v>
      </c>
      <c r="C310" s="49"/>
      <c r="D310" s="111"/>
      <c r="E310" s="18"/>
      <c r="F310" s="18"/>
      <c r="G310" s="110">
        <f t="shared" si="14"/>
        <v>0</v>
      </c>
      <c r="H310" s="120">
        <f t="shared" si="15"/>
        <v>0</v>
      </c>
    </row>
    <row r="311" spans="1:8" s="2" customFormat="1" ht="18" customHeight="1" hidden="1">
      <c r="A311" s="56"/>
      <c r="B311" s="114" t="s">
        <v>26</v>
      </c>
      <c r="C311" s="49"/>
      <c r="D311" s="111"/>
      <c r="E311" s="110"/>
      <c r="F311" s="110"/>
      <c r="G311" s="9"/>
      <c r="H311" s="119">
        <f>SUM(H301:H310)</f>
        <v>0</v>
      </c>
    </row>
    <row r="312" spans="1:8" s="2" customFormat="1" ht="9.75" customHeight="1" hidden="1">
      <c r="A312" s="56"/>
      <c r="B312" s="114"/>
      <c r="C312" s="49"/>
      <c r="D312" s="111"/>
      <c r="E312" s="18"/>
      <c r="F312" s="18"/>
      <c r="G312" s="9"/>
      <c r="H312" s="119"/>
    </row>
    <row r="313" spans="1:8" ht="12.75" hidden="1">
      <c r="A313" s="26"/>
      <c r="B313" s="27" t="s">
        <v>216</v>
      </c>
      <c r="C313" s="28"/>
      <c r="D313" s="57"/>
      <c r="E313" s="30"/>
      <c r="F313" s="30"/>
      <c r="G313" s="30"/>
      <c r="H313" s="121">
        <f>H298-H311</f>
        <v>0</v>
      </c>
    </row>
    <row r="314" spans="1:8" ht="12.75" hidden="1">
      <c r="A314" s="31"/>
      <c r="B314" s="32" t="s">
        <v>139</v>
      </c>
      <c r="C314" s="33"/>
      <c r="D314" s="58"/>
      <c r="E314" s="35"/>
      <c r="F314" s="35"/>
      <c r="G314" s="35"/>
      <c r="H314" s="122"/>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&amp;L&amp;"Maiandra GD,Italic"&amp;8&amp;F&amp;"Times New Roman,Italic"
&amp;C&amp;"Maiandra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Fahudh Abdul Samad</cp:lastModifiedBy>
  <cp:lastPrinted>2020-07-16T05:42:52Z</cp:lastPrinted>
  <dcterms:created xsi:type="dcterms:W3CDTF">1999-08-05T02:34:29Z</dcterms:created>
  <dcterms:modified xsi:type="dcterms:W3CDTF">2020-07-16T10:59:05Z</dcterms:modified>
  <cp:category/>
  <cp:version/>
  <cp:contentType/>
  <cp:contentStatus/>
</cp:coreProperties>
</file>