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placeholders"/>
  <mc:AlternateContent xmlns:mc="http://schemas.openxmlformats.org/markup-compatibility/2006">
    <mc:Choice Requires="x15">
      <x15ac:absPath xmlns:x15ac="http://schemas.microsoft.com/office/spreadsheetml/2010/11/ac" url="V:\MoE Consultancy Project\3-PM\General Correspondences\PSIP Projects\3. K. Huraa School Remaining Works\PART 4\"/>
    </mc:Choice>
  </mc:AlternateContent>
  <bookViews>
    <workbookView xWindow="0" yWindow="0" windowWidth="28800" windowHeight="12330" tabRatio="832" activeTab="3"/>
  </bookViews>
  <sheets>
    <sheet name="Cover" sheetId="73" r:id="rId1"/>
    <sheet name="BOQ Summary" sheetId="62" r:id="rId2"/>
    <sheet name="Preamble" sheetId="74" r:id="rId3"/>
    <sheet name="BOQ for tender" sheetId="72" r:id="rId4"/>
  </sheets>
  <definedNames>
    <definedName name="_xlnm.Print_Area" localSheetId="3">'BOQ for tender'!$A$2:$K$1174</definedName>
    <definedName name="_xlnm.Print_Area" localSheetId="1">'BOQ Summary'!$A$1:$F$28</definedName>
    <definedName name="_xlnm.Print_Area" localSheetId="0">Cover!$A$1:$I$53</definedName>
    <definedName name="_xlnm.Print_Area" localSheetId="2">Preamble!#REF!</definedName>
    <definedName name="_xlnm.Print_Titles" localSheetId="3">'BOQ for tender'!$6:$6</definedName>
  </definedNames>
  <calcPr calcId="162913" calcMode="manual"/>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4" i="62" l="1"/>
  <c r="C24" i="62"/>
  <c r="C23" i="62"/>
  <c r="C22" i="62"/>
  <c r="C21" i="62"/>
  <c r="C20" i="62"/>
  <c r="C19" i="62"/>
  <c r="C18" i="62"/>
  <c r="C17" i="62"/>
  <c r="C16" i="62"/>
  <c r="C15" i="62"/>
  <c r="C13" i="62"/>
  <c r="C12" i="62"/>
  <c r="C11" i="62"/>
  <c r="C10" i="62"/>
  <c r="C9" i="62"/>
  <c r="E1152" i="72" l="1"/>
  <c r="E1131" i="72"/>
  <c r="H98" i="72" l="1"/>
  <c r="H612" i="73" l="1"/>
  <c r="H615" i="62"/>
  <c r="H612" i="72"/>
  <c r="H98" i="73"/>
  <c r="H101" i="62"/>
  <c r="H1003" i="73"/>
  <c r="H1006" i="62"/>
  <c r="H1003" i="72"/>
  <c r="H1024" i="73"/>
  <c r="H1027" i="62"/>
  <c r="H1023" i="72"/>
  <c r="H1002" i="73"/>
  <c r="H1005" i="62"/>
  <c r="H1002" i="72"/>
  <c r="H1001" i="73"/>
  <c r="H1004" i="62"/>
  <c r="H1001" i="72"/>
  <c r="H998" i="73"/>
  <c r="H1001" i="62"/>
  <c r="H998" i="72"/>
  <c r="H780" i="73"/>
  <c r="H783" i="62"/>
  <c r="H780" i="72"/>
  <c r="H779" i="73"/>
  <c r="H782" i="62"/>
  <c r="H779" i="72"/>
  <c r="H608" i="73"/>
  <c r="H611" i="62"/>
  <c r="H608" i="72"/>
  <c r="H609" i="73"/>
  <c r="H612" i="62"/>
  <c r="H609" i="72"/>
  <c r="H613" i="73"/>
  <c r="H616" i="62"/>
  <c r="H613" i="72"/>
  <c r="H249" i="73"/>
  <c r="H252" i="62"/>
  <c r="H249" i="72"/>
  <c r="H201" i="73"/>
  <c r="H204" i="62"/>
  <c r="H200" i="72"/>
  <c r="H191" i="73"/>
  <c r="H194" i="62"/>
  <c r="H190" i="72"/>
  <c r="H643" i="72" l="1"/>
  <c r="H642" i="72"/>
  <c r="E1130" i="72" l="1"/>
  <c r="E1151" i="72" s="1"/>
  <c r="E1128" i="72" l="1"/>
  <c r="E1149" i="72" s="1"/>
  <c r="A3" i="62"/>
  <c r="E1121" i="72"/>
  <c r="E1142" i="72" s="1"/>
  <c r="A2" i="72"/>
  <c r="E1129" i="72"/>
  <c r="E1150" i="72" s="1"/>
  <c r="E1122" i="72"/>
  <c r="E1143" i="72" s="1"/>
  <c r="E1125" i="72"/>
  <c r="E1146" i="72" s="1"/>
  <c r="E1127" i="72"/>
  <c r="E1148" i="72" s="1"/>
  <c r="E1124" i="72"/>
  <c r="E1145" i="72" s="1"/>
  <c r="E1123" i="72"/>
  <c r="E1144" i="72" s="1"/>
  <c r="E1126" i="72"/>
  <c r="E1147" i="72" s="1"/>
  <c r="E1120" i="72"/>
  <c r="E1141" i="72" s="1"/>
  <c r="E1119" i="72"/>
  <c r="E1140" i="72" s="1"/>
  <c r="E1118" i="72"/>
  <c r="E1139" i="72" s="1"/>
  <c r="E1117" i="72"/>
  <c r="K1" i="72"/>
  <c r="E1138" i="72" l="1"/>
</calcChain>
</file>

<file path=xl/sharedStrings.xml><?xml version="1.0" encoding="utf-8"?>
<sst xmlns="http://schemas.openxmlformats.org/spreadsheetml/2006/main" count="926" uniqueCount="598">
  <si>
    <t>BILL OF QUANTITIES</t>
  </si>
  <si>
    <t>m</t>
  </si>
  <si>
    <t>m2</t>
  </si>
  <si>
    <t>m3</t>
  </si>
  <si>
    <t>TOTAL</t>
  </si>
  <si>
    <t>item</t>
  </si>
  <si>
    <t>GROUND FLOOR</t>
  </si>
  <si>
    <t>Bill №: 01 - PRELIMINARIES</t>
  </si>
  <si>
    <t>OMISSIONS</t>
  </si>
  <si>
    <t>ADDITIONS</t>
  </si>
  <si>
    <t>GENERAL</t>
  </si>
  <si>
    <t>nr</t>
  </si>
  <si>
    <t>13.2.00</t>
  </si>
  <si>
    <t>13.1.00</t>
  </si>
  <si>
    <t>13.0.00</t>
  </si>
  <si>
    <t>10.0.00</t>
  </si>
  <si>
    <t>WALL PAINTING</t>
  </si>
  <si>
    <t>9.1.00</t>
  </si>
  <si>
    <t>9.0.00</t>
  </si>
  <si>
    <t>8.3.00</t>
  </si>
  <si>
    <t>8.2.02</t>
  </si>
  <si>
    <t>8.2.01</t>
  </si>
  <si>
    <t>DOORS</t>
  </si>
  <si>
    <t>8.2.00</t>
  </si>
  <si>
    <t>8.1.00</t>
  </si>
  <si>
    <t>8.0.00</t>
  </si>
  <si>
    <t>7.2.00</t>
  </si>
  <si>
    <t>7.1.00</t>
  </si>
  <si>
    <t>7.0.00</t>
  </si>
  <si>
    <t>6.2.00</t>
  </si>
  <si>
    <t>6.0.00</t>
  </si>
  <si>
    <t>5.1.00</t>
  </si>
  <si>
    <t>5.0.00</t>
  </si>
  <si>
    <t>CEMENT SCREED</t>
  </si>
  <si>
    <t>PLASTERING</t>
  </si>
  <si>
    <t>4.3.00</t>
  </si>
  <si>
    <t>4.2.01</t>
  </si>
  <si>
    <t>4.2.00</t>
  </si>
  <si>
    <t>4.1.00</t>
  </si>
  <si>
    <t>4.0.00</t>
  </si>
  <si>
    <t>3.4.01</t>
  </si>
  <si>
    <t>3.4.00</t>
  </si>
  <si>
    <t>3.2.01</t>
  </si>
  <si>
    <t>Quantity is measured to the edges of concrete foundation members. Rates shall be inclusive for any additional concrete required to place the formwork.</t>
  </si>
  <si>
    <t>3.2.00</t>
  </si>
  <si>
    <t>3.1.00</t>
  </si>
  <si>
    <t>3.0.00</t>
  </si>
  <si>
    <t>2.7.00</t>
  </si>
  <si>
    <t>Rate shall include for: dressing around and sealing to all penetrations.</t>
  </si>
  <si>
    <t>DAMP-PROOF MEMBRANE</t>
  </si>
  <si>
    <t>2.5.01</t>
  </si>
  <si>
    <t>FILLING</t>
  </si>
  <si>
    <t>2.5.00</t>
  </si>
  <si>
    <t>Excavation quantities are measured to the faces of concrete members. Rates shall include for all the additional excavation required to place the formwork. Rates shall include for backfilling.</t>
  </si>
  <si>
    <t>EXCAVATION</t>
  </si>
  <si>
    <t>2.4.00</t>
  </si>
  <si>
    <t>2.3.00</t>
  </si>
  <si>
    <t xml:space="preserve">GENERAL </t>
  </si>
  <si>
    <t>2.1.00</t>
  </si>
  <si>
    <t>2.0.00</t>
  </si>
  <si>
    <t>1.6.00</t>
  </si>
  <si>
    <t>Insurance as stated in the general conditions.</t>
  </si>
  <si>
    <t>1.5.00</t>
  </si>
  <si>
    <t>Allow for clean-up upon completion of works.</t>
  </si>
  <si>
    <t>CLEAN-UP</t>
  </si>
  <si>
    <t>1.4.00</t>
  </si>
  <si>
    <t>Allow for sign board.</t>
  </si>
  <si>
    <t>SIGN BOARD</t>
  </si>
  <si>
    <t>1.3.00</t>
  </si>
  <si>
    <t>Allow for all on and off site management cost including costs of foreman and assistants, temporary services, telephone, fax, hoardings &amp; similar.</t>
  </si>
  <si>
    <t>SITE MANAGEMENT COSTS</t>
  </si>
  <si>
    <t>1.2.00</t>
  </si>
  <si>
    <t>Abbreviations</t>
  </si>
  <si>
    <t>GENERAL NOTES</t>
  </si>
  <si>
    <t>1.1.00</t>
  </si>
  <si>
    <t>1.0.00</t>
  </si>
  <si>
    <t>AMOUNT</t>
  </si>
  <si>
    <t>LABOUR RATE</t>
  </si>
  <si>
    <t>MATERIAL RATE</t>
  </si>
  <si>
    <t>QTY</t>
  </si>
  <si>
    <t>UNIT</t>
  </si>
  <si>
    <t>DESCRIPTION</t>
  </si>
  <si>
    <t>ITEM</t>
  </si>
  <si>
    <t>Male', Republic of Maldives</t>
  </si>
  <si>
    <t>SUMMARY OF BILLS OF QUANTITIES</t>
  </si>
  <si>
    <t>%</t>
  </si>
  <si>
    <t>14.0.00</t>
  </si>
  <si>
    <t>14.1.00</t>
  </si>
  <si>
    <t>14.2.00</t>
  </si>
  <si>
    <t>2.3.01</t>
  </si>
  <si>
    <t>2.4.01</t>
  </si>
  <si>
    <t>FIRST FLOOR</t>
  </si>
  <si>
    <t>CAPPING</t>
  </si>
  <si>
    <t>GUTTER</t>
  </si>
  <si>
    <t>5.2.00</t>
  </si>
  <si>
    <t>5.2.01</t>
  </si>
  <si>
    <t>6.3.00</t>
  </si>
  <si>
    <t>m²</t>
  </si>
  <si>
    <t>7.2.01</t>
  </si>
  <si>
    <t>7.2.02</t>
  </si>
  <si>
    <t>WINDOWS</t>
  </si>
  <si>
    <t>7.3.00</t>
  </si>
  <si>
    <t>TOTAL OF BILL №: 01 - Carried Over To Summary</t>
  </si>
  <si>
    <t>TOTAL OF BILL №: 02 - Carried Over To Summary</t>
  </si>
  <si>
    <t>TOTAL OF BILL №: 03 - Carried Over To Summary</t>
  </si>
  <si>
    <t>TOTAL OF BILL №: 04 - Carried Over To Summary</t>
  </si>
  <si>
    <t>TOTAL OF BILL №: 05 - Carried Over To Summary</t>
  </si>
  <si>
    <t>TOTAL OF BILL №: 06 - Carried Over To Summary</t>
  </si>
  <si>
    <t>TOTAL OF BILL №: 07 - Carried Over To Summary</t>
  </si>
  <si>
    <t>TOTAL OF BILL №: 08 - Carried Over To Summary</t>
  </si>
  <si>
    <t>TOTAL OF BILL №: 10 - Carried Over To Summary</t>
  </si>
  <si>
    <t xml:space="preserve">FLOOR TILING </t>
  </si>
  <si>
    <t>9.2.00</t>
  </si>
  <si>
    <t>9.2.01</t>
  </si>
  <si>
    <t>9.2.02</t>
  </si>
  <si>
    <t>9.3.00</t>
  </si>
  <si>
    <t>TOTAL OF BILL №: 09 - Carried Over To Summary</t>
  </si>
  <si>
    <t>10.1.00</t>
  </si>
  <si>
    <t>10.2.00</t>
  </si>
  <si>
    <t>10.2.01</t>
  </si>
  <si>
    <t>10.2.02</t>
  </si>
  <si>
    <t>10.3.00</t>
  </si>
  <si>
    <t>12.1.00</t>
  </si>
  <si>
    <t>12.2.00</t>
  </si>
  <si>
    <t>12.3.00</t>
  </si>
  <si>
    <t>TOTAL OF BILL №: 12 - Carried Over To Summary</t>
  </si>
  <si>
    <t>x</t>
  </si>
  <si>
    <t>t</t>
  </si>
  <si>
    <t>inc.</t>
  </si>
  <si>
    <t>mm</t>
  </si>
  <si>
    <t>SS</t>
  </si>
  <si>
    <t>GI</t>
  </si>
  <si>
    <t xml:space="preserve"> - metre</t>
  </si>
  <si>
    <t xml:space="preserve"> - numbers</t>
  </si>
  <si>
    <t xml:space="preserve"> - cubic metres</t>
  </si>
  <si>
    <t xml:space="preserve"> - square metres</t>
  </si>
  <si>
    <t xml:space="preserve"> - linear metre</t>
  </si>
  <si>
    <t xml:space="preserve"> - tons</t>
  </si>
  <si>
    <t xml:space="preserve"> - including</t>
  </si>
  <si>
    <t xml:space="preserve"> - millimetre</t>
  </si>
  <si>
    <t xml:space="preserve"> - stainless steel</t>
  </si>
  <si>
    <t xml:space="preserve"> - galvanized iron</t>
  </si>
  <si>
    <t>TOTAL OF BILL №: 13 - Carried Over To Summary</t>
  </si>
  <si>
    <t>TOTAL OF BILL №: 14 - Carried Over To Summary</t>
  </si>
  <si>
    <t>no</t>
  </si>
  <si>
    <t>Rates shall include for: leveling, grading, trimming, compacting to faces of excavation, keep sides plumb, backfilling, consolidating, and disposing surplus soil.</t>
  </si>
  <si>
    <t xml:space="preserve">(a) </t>
  </si>
  <si>
    <t>Rates shall include for: placing in position, making good after removal of formwork, mortar touch up to all concrete and casting in all required items; additional concrete required to conform to structural and excavated tolerances</t>
  </si>
  <si>
    <t xml:space="preserve">(b) </t>
  </si>
  <si>
    <t>Mix ratio for reinforced concrete shall be 1:2:3 and lean concrete shall be 1:2:6.</t>
  </si>
  <si>
    <t xml:space="preserve">(c) </t>
  </si>
  <si>
    <t>All structural concrete shall be GRADE C30 and lean concrete shall be GRADE C15</t>
  </si>
  <si>
    <t>Rates shall include for: cleaning out cavities, forming rebated reveals and pointing and cleaning down to reveals where necessary; fractional size blocks, all necessary machine cutting, cutting or forming chases or edges of floor slabs, cutting or leavingholes and openings as recesses for and building in pipes, conduits, sleeves and similar as required for all trades; leaving surfaces rough or raking out joints for plastering and flashing, bedding frames or plates, building in joists, bearers or similar, temporary supports to openings, templates, reinforcement in walls and for all necessary making good.</t>
  </si>
  <si>
    <t>Rates shall include for: all labour in framing, notching and fitting around projections, pipes, light fittings, hatches, grilles and similar and complete with cleats, packers, wedges and similar and all nails and screws.</t>
  </si>
  <si>
    <t>Rates shall include for: all fabrication work, welding, marking, drilling for bolts incl. those securing timbers, steel plates, bolts, nuts and any type of washer, riveted work, counter sinking and tapping for bolts or machine screws.</t>
  </si>
  <si>
    <t>Rates shall include for fabrication and erection and temporary supports and fixing into position.</t>
  </si>
  <si>
    <t>Rates shall include for locks, latches, closers, push plates, pull handles, bolts, kick plates, hinges and all door &amp; window hardware.</t>
  </si>
  <si>
    <t>Rates shall include for door frames, mullions, transoms, trims, glazing, tinting, timber panels, boardings, framing, lining, fastenings and all fixings.</t>
  </si>
  <si>
    <t xml:space="preserve">(d) </t>
  </si>
  <si>
    <t xml:space="preserve">(e) </t>
  </si>
  <si>
    <t xml:space="preserve">(f) </t>
  </si>
  <si>
    <t xml:space="preserve">(g) </t>
  </si>
  <si>
    <t>Sizes are given overall outside dimensions of actual doors and windows.</t>
  </si>
  <si>
    <t>Thickness and sizes of glass panels are shown on the Drawings and doors and windows schedule</t>
  </si>
  <si>
    <t>Rates shall include for all painting as specified</t>
  </si>
  <si>
    <t>Rates shall include all items specified in the door schedule and specification.</t>
  </si>
  <si>
    <t>Frames and sashes to be 25-60 micron black powder coated aluminium other wise specified.</t>
  </si>
  <si>
    <t>Rates shall include for: the provision, erection and removal of scaffolding, preparation, wall putty application, rubbing down between coats and similar work, the protection and/or masking floors, fittings and similar work, removing and replacing door &amp; window furniture.</t>
  </si>
  <si>
    <t>All painting work shall be carried in accordance with the Specifications.</t>
  </si>
  <si>
    <t>Rates shall include for: fixing, bedding, grouting, and pointing materials; making good around pipes, sanitary fixtures, and similar; cleaning down and polishing.</t>
  </si>
  <si>
    <t>Rates shall include for: fair edges, dressing over angel fillets, roof sealant, turning into grooves, all other labours, circular edges, nails, screws and other fixings and laps.</t>
  </si>
  <si>
    <t xml:space="preserve">(h) </t>
  </si>
  <si>
    <t>Design, provide and  install electrical network for the entire building complete in accordance to standards set by the local governing body STELCO.</t>
  </si>
  <si>
    <t>The cost shall include for: screws, nails, bolts, nuts, standard cable fixing or supporting clips, brackets, straps, rivets, plugs and all incidental accessories.</t>
  </si>
  <si>
    <t>Rates for electrical isolators, conduits, fittings, equipment and similar items shall include for: all fixings to various building surfaces.</t>
  </si>
  <si>
    <t>A light fixture is measured as one point; switch end of wire is not included in the quantity.</t>
  </si>
  <si>
    <t>A point wiring for power points is measured (regardless of 1 gang, 2 gang etc) as one point for each socket outlet; other end of wire is not included in the quantity.</t>
  </si>
  <si>
    <t>Bill №: 03 - INSITU CONCRETE WORKS</t>
  </si>
  <si>
    <t>Bill №: 02 - EXCAVATION AND FILLING</t>
  </si>
  <si>
    <t>REINFORCED INSITU CONCRETE</t>
  </si>
  <si>
    <t>Rates shall include for: concrete, formwork, reinforcement, cleaning, fabrication, placing, the provision for all necessary temporary fixings and supports including tie wires and chair supports, laps, distribution bars and wastage.</t>
  </si>
  <si>
    <t>Rates shall include for: all necessary boarding, supports, erecting, framing, temporary cambering, cutting, perforations for reinforcing bars, bolts, straps, ties, hangers, pipes and removal of formwork.</t>
  </si>
  <si>
    <t>Rates shall include for: cleaning, fabrication, placing the provision for all necessary temporary fixings and supports including tie wires and chair supports, laps, distribution bars and wastage.</t>
  </si>
  <si>
    <t>All reinforcing bars shall be high strength bars.</t>
  </si>
  <si>
    <t>Slab soffits to be finished fairfaced, use plasteciser and formwork with reducing agent.</t>
  </si>
  <si>
    <t>Waterproofing shall be added to all areas specified.</t>
  </si>
  <si>
    <t xml:space="preserve">(i) </t>
  </si>
  <si>
    <t>Bill №: 04 - MASONRY</t>
  </si>
  <si>
    <t>All solid timber doors are teak timber or equivalent.</t>
  </si>
  <si>
    <t>Thickness and sizes of glass panels are shown on the Drawings and doors and windows schedule.</t>
  </si>
  <si>
    <r>
      <rPr>
        <b/>
        <sz val="11"/>
        <color indexed="8"/>
        <rFont val="Calibri"/>
        <family val="2"/>
        <scheme val="minor"/>
      </rPr>
      <t>TOTAL</t>
    </r>
    <r>
      <rPr>
        <b/>
        <sz val="11"/>
        <color theme="1"/>
        <rFont val="Calibri"/>
        <family val="2"/>
        <scheme val="minor"/>
      </rPr>
      <t xml:space="preserve">  AMOUNT</t>
    </r>
  </si>
  <si>
    <t>MASS CONCRETE</t>
  </si>
  <si>
    <t>INSURANCE,  BONDS, GUARANTEES AND WARRANTIES</t>
  </si>
  <si>
    <t>“Welding” is deemed to be in accordance with the specification and for the material to which it is to be used. Gusset plates, shoe plates, ends, caps, cleats, brackets, stiffeners, bolts, etc.,are required to be included to the rate of the associated steel work in which they occur.</t>
  </si>
  <si>
    <t>For the description of materials and  workmanship refer to the Specification of  works,  pricing Preambles and Drawings.</t>
  </si>
  <si>
    <t>Contractor shall submit shop drawings for approval prior to fabrication.</t>
  </si>
  <si>
    <t>Unless specified otherwise, rate shall include for: All shop fabrication work, marking, delivery, unloading, hoisting, erecting and fixing as per   detail drawings, All welds &amp; allowance for rolling margin, the weight of weld metal in welded constructions, members of any length, cutting to size and shape and joints in the running length, grinding to a smooth finish, unless otherwise required, Machine drilled bolt, holes, bolts, nuts and washers, cleats, shoe and gusset plates and all other connections, Wire brushing to clean all the steel surfaces (except stainless steel) after fabrication and spray painting with two coats of quick drying metal primer zinc phosphate &amp; two coats of matt anti corrosive paint with final paint, all necessary accessories  and preparation and submission of Shop Drawings and As Built Drawings as specified.</t>
  </si>
  <si>
    <t xml:space="preserve">mm thk full height </t>
  </si>
  <si>
    <t>Cement block wall, bricks laid to form alternate courses of headers and stretchers, laid on and inc. mortar  (INTERNAL WALLS).</t>
  </si>
  <si>
    <t>STEEL TRUSS</t>
  </si>
  <si>
    <t>TRUSS TR1</t>
  </si>
  <si>
    <t>The following items and description and the drawings are given as a guidance as to the nature of the information required to be returned by the contractor. Should they not be appropriate the contractor should provide a similar BOQ using the Additions/Ommisions sheets provided at the back of this BOQ.</t>
  </si>
  <si>
    <t>The contractors are requested to refer Conditions of Contract, Special Conditions of Contract, Drawings and Specification and other relevant documents related to this tender prior to pricing of the following items</t>
  </si>
  <si>
    <t xml:space="preserve">The contractor shall provide a schedule of all builder's work in connection with details of such items as necessary, along with the tender.  </t>
  </si>
  <si>
    <t>Rates for materials/ plants/ equipments not approved for duty free facilities to be quoted on duty paid basis.</t>
  </si>
  <si>
    <t>All equipments shall be guaranteed for a period of 12 months from the date of commissioning or date of practical completion of the project which ever later</t>
  </si>
  <si>
    <t>The rate shall include for insurance during handling, rehandling, transport, storage until ready for installation, delivery of equipments up to the point of installation and until handing over.</t>
  </si>
  <si>
    <t>The rates shall include for comprehensive maintenance during defects liability period of 12 months from the date of handing over</t>
  </si>
  <si>
    <t xml:space="preserve">(j) </t>
  </si>
  <si>
    <t xml:space="preserve">(k) </t>
  </si>
  <si>
    <t xml:space="preserve">(l) </t>
  </si>
  <si>
    <t xml:space="preserve">(m) </t>
  </si>
  <si>
    <t>MAIN DISTRIBUTION, SUB DISTRIBUTION AND DISTRIBUTION SYSTEM</t>
  </si>
  <si>
    <t>Distribution Boards ( DB )</t>
  </si>
  <si>
    <t xml:space="preserve">Distribution Panel for each floor as shown on the drawing, complete with all incoming and outgoing MCBs, RCCBs, etc any other item required to working order, wall mounted wall mount steel powder coated, IP44 enclouser with neutral link, earth bar and required accessories, all complete as per the specifications &amp; drawings.  </t>
  </si>
  <si>
    <t>All under ground cables directly buried in ground/ in the trenches as appilcable, to be laid properly and covered with cable tiles, protection tapes, etc for mechanical protection, PVC sleeves may use if required. Rate shall include for all necessary works/accessories such as excavation, sand layers, cable tiles, warning strips and back filling with approved quality earth,properly compacted, to the satisfication of the Engineer.</t>
  </si>
  <si>
    <t>All above ground cables shall be laid on cable tray/ trucnking /conduits as appilcable and covered by tray covers, etc. for mechanical protection. PVC sleeves may use if required. Rate shall include for all necessary works/ accessories such as galvernized brackets, supporting materials, fittings, nails, cable ties, earthing, etc, trays shall be of required sizes, GI powder coated, and shotted, to the satisfication of Engineer</t>
  </si>
  <si>
    <t>CABLING UP TO MDB</t>
  </si>
  <si>
    <t>MAIN / SUB CABLING</t>
  </si>
  <si>
    <t>GENERAL EARTHING</t>
  </si>
  <si>
    <t>POINT WIRING AND FITTINGS</t>
  </si>
  <si>
    <t>Rate shall include for supply &amp; installation of cable, conduits for point wiring in concealed installations including switches, power outlet, isolators, etc, all as specified</t>
  </si>
  <si>
    <t>Supply and Installation of 2 x 1C 1.5mm2 PVC/PVC/Cu + 2.5mm2 PVC/Cu earth cable c/w uPVC conduit, junction boxes etc. for light point wiring</t>
  </si>
  <si>
    <t>Supply and Installation of 2 x 1C 2.5mm2 PVC/PVC/Cu + 2.5mm2 PVC/Cu  earth cable c/w uPVC conduit, junction boxes etc. for  following Socket outlet/isolator point wiring</t>
  </si>
  <si>
    <t>FIXTURES</t>
  </si>
  <si>
    <t xml:space="preserve">Rate shall include supply and installation of following lighting fixtures, socket outlets as specified and detailed, fixed in position including all fixing accessories, supports and connect to power, under following conditions </t>
  </si>
  <si>
    <t>The tenderer shall submit the following information on the  items/equipments quoted for together with the tender.</t>
  </si>
  <si>
    <t>a.  make</t>
  </si>
  <si>
    <t>b.  model No.</t>
  </si>
  <si>
    <t>c.  technical data</t>
  </si>
  <si>
    <t>d.  country of manufacture</t>
  </si>
  <si>
    <t>e.  delivery period</t>
  </si>
  <si>
    <t>f.   lead time for manufacturing.</t>
  </si>
  <si>
    <t>g.  port of shipping</t>
  </si>
  <si>
    <t>h.  CIF value of each item in foreign currency.</t>
  </si>
  <si>
    <t xml:space="preserve">j.   Optional items and their additional  cost. (additional cost </t>
  </si>
  <si>
    <t xml:space="preserve">     to be submitted separately)</t>
  </si>
  <si>
    <t xml:space="preserve">k.  Schedule of items to be carried out by others connected to </t>
  </si>
  <si>
    <t xml:space="preserve">     installation of  generators/transformers/Electrical panels </t>
  </si>
  <si>
    <t xml:space="preserve">     such as some builders work  and electrical connection.</t>
  </si>
  <si>
    <t>l.   Details of all special features</t>
  </si>
  <si>
    <t>m. schedule attached to specification.</t>
  </si>
  <si>
    <t>Rate shall include for necessary chasings, trenching, conduits, cables, cable trays, fittings and clips, cutting holes and chases in brick work/ block work/ concrete work complete with all necessary accessories such as sockets, connections, cable glands and boxes, hardware clips, soldering and jointing materials etc., for proper installing and laying of cables.</t>
  </si>
  <si>
    <t>All under ground cables directly buried in ground/run in trenches to be properly laid and covered with cable tiles/trench covers. Rate for under ground cables shall include for all necessary excavation, sand layers, concrete tiles, warning strips and back filling with approved quality earth properly compacted, hot dipped galvenized brackets for trenches, accessories, etc as applicable.</t>
  </si>
  <si>
    <t>Rate for all electrical panels shall include for supply and installation of all necessary MCCBs, MCBS, EFRs, ELCBs, auxiliary contacts, Voltmeters, ammeters, Digital analyser,kWh meters, indicator lamps, selector switches, copper bus bars, inter locks, aligning and grounding of the panel, inter connectors, internal wiring connections to switch gear,steel channels and necessary hardware fixing insulating materials,all in fully enclosed metal clad panels and distribution boards completed as shown in drawing. They shall comply with the specifications andI.E.E.regulations and be complete to working order to the approval of local authorities.</t>
  </si>
  <si>
    <t xml:space="preserve">Rate shall include for supply, installation, maintaining, testing and commissioning of the system for power and lighting according to drawings and specifications to working order. </t>
  </si>
  <si>
    <t>All materials, equipment wiring shall confirm to local codes, specifications, standards/latest I.E.E. regulations ( BS 7671 ).</t>
  </si>
  <si>
    <t xml:space="preserve">(n) </t>
  </si>
  <si>
    <t xml:space="preserve">(o) </t>
  </si>
  <si>
    <t xml:space="preserve">(p) </t>
  </si>
  <si>
    <t xml:space="preserve">(q) </t>
  </si>
  <si>
    <t xml:space="preserve">(r) </t>
  </si>
  <si>
    <t>Compacted earth filling under ground slab</t>
  </si>
  <si>
    <t>Bituminous waterproofing membrane</t>
  </si>
  <si>
    <t>3.3.00</t>
  </si>
  <si>
    <t>3.4.02</t>
  </si>
  <si>
    <t>BLOCK WORK</t>
  </si>
  <si>
    <t>Bill №: 05 - STRUCTURAL METAL WORKS</t>
  </si>
  <si>
    <t>5.2.02</t>
  </si>
  <si>
    <t>5.2.03</t>
  </si>
  <si>
    <t>5.3.00</t>
  </si>
  <si>
    <t>STEEL FRAMING</t>
  </si>
  <si>
    <t>MAIN ROOF COVERING</t>
  </si>
  <si>
    <t>DOWN PIPE</t>
  </si>
  <si>
    <t>12.0.00</t>
  </si>
  <si>
    <t>12.2.01</t>
  </si>
  <si>
    <t>13.2.01</t>
  </si>
  <si>
    <t>13.5.00</t>
  </si>
  <si>
    <t>14.2.01</t>
  </si>
  <si>
    <t>14.2.06</t>
  </si>
  <si>
    <t>14.3.00</t>
  </si>
  <si>
    <t>Emulsion paint finish including putty application on brick walls as specified (INTERNAL SURFACES)</t>
  </si>
  <si>
    <t xml:space="preserve">mm thk cement plaster on external surface as specified on the drawing. Waterproofed with Sika product or equivalent. </t>
  </si>
  <si>
    <t>mm thk cement plaster on internal surface as specified on the drawing</t>
  </si>
  <si>
    <t>mm thk cement screed waterproofed with SIKA product or equivalent</t>
  </si>
  <si>
    <r>
      <t>m</t>
    </r>
    <r>
      <rPr>
        <vertAlign val="superscript"/>
        <sz val="10"/>
        <rFont val="Calibri"/>
        <family val="2"/>
        <scheme val="minor"/>
      </rPr>
      <t>2</t>
    </r>
  </si>
  <si>
    <r>
      <t>m</t>
    </r>
    <r>
      <rPr>
        <vertAlign val="superscript"/>
        <sz val="10"/>
        <rFont val="Calibri"/>
        <family val="2"/>
        <scheme val="minor"/>
      </rPr>
      <t>3</t>
    </r>
  </si>
  <si>
    <t>CLIENT : MINISTRY OF EDUCATION, GOVERNEMNT OF MALDIVES</t>
  </si>
  <si>
    <t>x  2.5mm 'C'  Purlins at 900 c/c</t>
  </si>
  <si>
    <t>60.3mm dia x 3.2mm thick GI bracing beam</t>
  </si>
  <si>
    <t>Lysaght roofing sheet to specification</t>
  </si>
  <si>
    <t>50mm mineral wool insulation with reflective layers on both installed as per suppliers specifications with recommended lap length and air gap tape. Rate shall include for BRC mesh over purlins to support insulation layer.</t>
  </si>
  <si>
    <t>Lysaght ridge cap as per roofing sheet suppliers assembly</t>
  </si>
  <si>
    <t>FASCIA</t>
  </si>
  <si>
    <t>mm Zinc Aluminium gutter to dimensions specified by service engineer</t>
  </si>
  <si>
    <t>mm fascia board</t>
  </si>
  <si>
    <t>D1 - Aluminium panel door on Aluminium frame (single swing)</t>
  </si>
  <si>
    <t>mm Homogenous Non-slip tiles</t>
  </si>
  <si>
    <t>Epoxy floor paint</t>
  </si>
  <si>
    <t>PLASTERBOARD CEILING</t>
  </si>
  <si>
    <t>Fixed "Boral" or equivalent plasterboard ceiling system with timber framing</t>
  </si>
  <si>
    <t>Weatherbound paint finish as specified (EXTERNAL SURFACES)</t>
  </si>
  <si>
    <t>CEILING PAINTING</t>
  </si>
  <si>
    <t>3.8.00</t>
  </si>
  <si>
    <t>Bill №: 06 - ROOFING</t>
  </si>
  <si>
    <t>6.1.00</t>
  </si>
  <si>
    <t>6.2.01</t>
  </si>
  <si>
    <t>6.2.02</t>
  </si>
  <si>
    <t>6.3.01</t>
  </si>
  <si>
    <t>6.4.00</t>
  </si>
  <si>
    <t>6.4.01</t>
  </si>
  <si>
    <t>6.5.00</t>
  </si>
  <si>
    <t>6.5.01</t>
  </si>
  <si>
    <t>6.6.00</t>
  </si>
  <si>
    <t>6.6.01</t>
  </si>
  <si>
    <t>6.7.00</t>
  </si>
  <si>
    <t>Bill №: 07 - WINDOWS, SCREENS &amp; LIGHTS</t>
  </si>
  <si>
    <t>Bill №: 08 - DOORS, SHUTTERS &amp; HATCHES</t>
  </si>
  <si>
    <t>Bill №: 09 - FLOOR, WALL, CEILING, AND ROOF FINISHINGS</t>
  </si>
  <si>
    <t>FLOOR PAINTING</t>
  </si>
  <si>
    <t>9.3.01</t>
  </si>
  <si>
    <t>9.4.00</t>
  </si>
  <si>
    <t>9.4.01</t>
  </si>
  <si>
    <t>9.5.00</t>
  </si>
  <si>
    <t>9.5.01</t>
  </si>
  <si>
    <t>9.6.00</t>
  </si>
  <si>
    <t>Bill №: 10 - SUSPENDED CEILING</t>
  </si>
  <si>
    <t>Bill №: 11 - PAINTING &amp; DECORATIONS</t>
  </si>
  <si>
    <t>11.0.00</t>
  </si>
  <si>
    <t>11.1.00</t>
  </si>
  <si>
    <t>11.2.00</t>
  </si>
  <si>
    <t>11.2.01</t>
  </si>
  <si>
    <t>11.2.02</t>
  </si>
  <si>
    <t>11.3.00</t>
  </si>
  <si>
    <t>11.3.01</t>
  </si>
  <si>
    <t>11.3.02</t>
  </si>
  <si>
    <t>11.4.00</t>
  </si>
  <si>
    <t>TOTAL OF BILL №: 11 - Carried Over To Summary</t>
  </si>
  <si>
    <t>RAMP RAILING</t>
  </si>
  <si>
    <t>Bill №: 12 - STAIRS, WALKWAYS AND BALUSTRADES</t>
  </si>
  <si>
    <t>RAMP</t>
  </si>
  <si>
    <t>25mm dia GI handrail at 900mm height as per drawing</t>
  </si>
  <si>
    <t>Bill №: 13 - MECHANICAL &amp; ELECTRICAL SERVICES</t>
  </si>
  <si>
    <t>mm dia rain water pipe</t>
  </si>
  <si>
    <t>Cabling from main Electrical source to DB</t>
  </si>
  <si>
    <t>Allow for the total earthing system inclusive of the necessary cables from all the DBs</t>
  </si>
  <si>
    <t>A twin sockets</t>
  </si>
  <si>
    <t>Outdoor wall light</t>
  </si>
  <si>
    <t>Light switch (4 G)</t>
  </si>
  <si>
    <t>Light switch (5 G)</t>
  </si>
  <si>
    <t>13.2.02</t>
  </si>
  <si>
    <t>13.3.00</t>
  </si>
  <si>
    <t>13.3.01</t>
  </si>
  <si>
    <t>13.4.00</t>
  </si>
  <si>
    <t>13.4.01</t>
  </si>
  <si>
    <t>13.4.02</t>
  </si>
  <si>
    <t>13.5.01</t>
  </si>
  <si>
    <t>13.5.02</t>
  </si>
  <si>
    <t>13.5.03</t>
  </si>
  <si>
    <t>13.5.04</t>
  </si>
  <si>
    <t>13.5.05</t>
  </si>
  <si>
    <t>13.6.00</t>
  </si>
  <si>
    <t>14.2.02</t>
  </si>
  <si>
    <t>14.2.03</t>
  </si>
  <si>
    <t>14.2.04</t>
  </si>
  <si>
    <t>14.2.05</t>
  </si>
  <si>
    <t>D2 - Aluminium panel door on Aluminium frame (single swing)</t>
  </si>
  <si>
    <t>W1 - Aluminium sliding window with clear glass panel on aluminium frame</t>
  </si>
  <si>
    <t>W2 - Aluminium side/top hung window with reflective glass panel on aluminium frame</t>
  </si>
  <si>
    <t>W3 - Aluminium  window with aluminium louvers on aluminium frame</t>
  </si>
  <si>
    <t>W4 - Aluminium side/top hung window with reflective glass panel on aluminium frame</t>
  </si>
  <si>
    <t>D4 - PVC panel door on PVC frame (single swing)</t>
  </si>
  <si>
    <t>8.2.03</t>
  </si>
  <si>
    <t>8.2.04</t>
  </si>
  <si>
    <t>8.2.05</t>
  </si>
  <si>
    <t>8.2.06</t>
  </si>
  <si>
    <t>8.2.07</t>
  </si>
  <si>
    <t>8.2.08</t>
  </si>
  <si>
    <t>V1 - Aluminium  window with aluminium louvers on aluminium frame</t>
  </si>
  <si>
    <t>V2 - Aluminium  window with aluminium louvers on aluminium frame</t>
  </si>
  <si>
    <t>V3 - Aluminium  window with aluminium louvers on aluminium frame</t>
  </si>
  <si>
    <t>Steel truss 11.525m span with 60.3mm dia x 3.2mm thick CHS pipe top and bottom chord and 42.4mm dia. x 2.0mm thick CHS pipe web members</t>
  </si>
  <si>
    <t>7.2.03</t>
  </si>
  <si>
    <t>7.2.05</t>
  </si>
  <si>
    <t>7.2.06</t>
  </si>
  <si>
    <t>7.2.07</t>
  </si>
  <si>
    <t>7.2.08</t>
  </si>
  <si>
    <t>7.2.09</t>
  </si>
  <si>
    <t>7.2.10</t>
  </si>
  <si>
    <t>7.2.11</t>
  </si>
  <si>
    <t>7.2.12</t>
  </si>
  <si>
    <t>7.2.13</t>
  </si>
  <si>
    <t>7.2.14</t>
  </si>
  <si>
    <t>Cement board ceiling on roof eave / gable ceiling / toilet area</t>
  </si>
  <si>
    <t>Weatherbound paint finish as specified (SLAB SOFFIT)</t>
  </si>
  <si>
    <t>Emulsion paint finish including putty application on ceiling as specified (CEILING)</t>
  </si>
  <si>
    <t>STAIRCASE RAILING</t>
  </si>
  <si>
    <t>50-25mm dia GI handrail at 900mm height as per drawing</t>
  </si>
  <si>
    <t>GROUND  - 1ST FLOOR</t>
  </si>
  <si>
    <t>WALKWAY RAILING</t>
  </si>
  <si>
    <t>9.2.03</t>
  </si>
  <si>
    <t>9.2.04</t>
  </si>
  <si>
    <t>9.3.02</t>
  </si>
  <si>
    <t>9.4.02</t>
  </si>
  <si>
    <t>9.4.03</t>
  </si>
  <si>
    <t>9.4.04</t>
  </si>
  <si>
    <t>9.5.02</t>
  </si>
  <si>
    <t>10.2.03</t>
  </si>
  <si>
    <t>11.2.03</t>
  </si>
  <si>
    <t>11.2.04</t>
  </si>
  <si>
    <t>11.3.03</t>
  </si>
  <si>
    <t>12.3.01</t>
  </si>
  <si>
    <t>12.4.00</t>
  </si>
  <si>
    <t>PDB</t>
  </si>
  <si>
    <t>Mirror light (7W LED light)</t>
  </si>
  <si>
    <t>Recessed Down light 12W</t>
  </si>
  <si>
    <t>Ceiling light 18W CFL</t>
  </si>
  <si>
    <t>2 x 4' tube light with weather proof opal casing</t>
  </si>
  <si>
    <t>2 x 4' fluorescent light with opal casing</t>
  </si>
  <si>
    <t>Light switch (3 G)</t>
  </si>
  <si>
    <t>Light switch (2 G)</t>
  </si>
  <si>
    <t>Light switch (1 G)</t>
  </si>
  <si>
    <t>13.5.06</t>
  </si>
  <si>
    <t>13.5.07</t>
  </si>
  <si>
    <t>13.5.08</t>
  </si>
  <si>
    <t>13.5.09</t>
  </si>
  <si>
    <t>13.5.10</t>
  </si>
  <si>
    <t>13.5.11</t>
  </si>
  <si>
    <t>13.5.12</t>
  </si>
  <si>
    <t>Floor Drain</t>
  </si>
  <si>
    <t>WATER SUPPLY</t>
  </si>
  <si>
    <t>Provide and fix UPVC high pressure pipes including piping, connections, fittings, valves, excavations, ducting, fixing with brackets and leak testing.</t>
  </si>
  <si>
    <t>INTERNAL PLUMBING - FRESH WATER SUPPLY PIPE</t>
  </si>
  <si>
    <t>EXTERNAL PLUMBING</t>
  </si>
  <si>
    <t>Connection to main sewer line.</t>
  </si>
  <si>
    <t>Connection to MWSC water meters.</t>
  </si>
  <si>
    <t>All pipe works under groundfloor screed/slab to be laid for Waste water, sewage, fresh water and well water connection.</t>
  </si>
  <si>
    <t>DISCHARGE WORK</t>
  </si>
  <si>
    <t>Provide and fix UPVC pipes including vent pipes, vent cowls, cleaning eye, connections, fittings, valves, excavations, ducting, fixing with brackets, connecting to exisitng sewer line and leak testing.</t>
  </si>
  <si>
    <t>Complete installation, cleaning and testing of:</t>
  </si>
  <si>
    <t>Wash basin</t>
  </si>
  <si>
    <t>Wash basin tap</t>
  </si>
  <si>
    <t>Muslim shower with stop valve</t>
  </si>
  <si>
    <t>Soap holder</t>
  </si>
  <si>
    <t>Face Mirror</t>
  </si>
  <si>
    <t>Water Closet</t>
  </si>
  <si>
    <t>Rates shall include for sockets, running joints, connectors, elbows, junctions, valves, reducers, expansion joints, backnuts and similar, incidental fitting, clips saddles, brackets, straps, hangers, screws, nails and fixing complete, including cutting and forming holes, excavating, laying pipes and backfilling trenches.</t>
  </si>
  <si>
    <t>All pipe work and fittings shall be high pressure PVC.</t>
  </si>
  <si>
    <t>Rates shall include for supply and fixing of all pipes.</t>
  </si>
  <si>
    <t>All sanitary fixtures used shall be of superior quality and approved by the architect/consultant on submission of samples.</t>
  </si>
  <si>
    <t>Connection to the existing sewer pipe</t>
  </si>
  <si>
    <t>DISABLED TOILET</t>
  </si>
  <si>
    <t>set</t>
  </si>
  <si>
    <t>Floor Gully</t>
  </si>
  <si>
    <t>Bill №: 14 - PLUMBING</t>
  </si>
  <si>
    <t>14.4.00</t>
  </si>
  <si>
    <t>14.3.01</t>
  </si>
  <si>
    <t>14.3.02</t>
  </si>
  <si>
    <t>14.4.01</t>
  </si>
  <si>
    <t>14.4.02</t>
  </si>
  <si>
    <t>14.4.03</t>
  </si>
  <si>
    <t>14.4.04</t>
  </si>
  <si>
    <t>14.4.05</t>
  </si>
  <si>
    <t>14.4.06</t>
  </si>
  <si>
    <t>14.4.07</t>
  </si>
  <si>
    <t>14.4.08</t>
  </si>
  <si>
    <t>14.4.09</t>
  </si>
  <si>
    <t>14.4.10</t>
  </si>
  <si>
    <t>14.4.11</t>
  </si>
  <si>
    <t>14.4.12</t>
  </si>
  <si>
    <t>14.4.13</t>
  </si>
  <si>
    <t>14.4.14</t>
  </si>
  <si>
    <t>14.4.15</t>
  </si>
  <si>
    <t>14.4.16</t>
  </si>
  <si>
    <t>14.4.17</t>
  </si>
  <si>
    <t>14.5.00</t>
  </si>
  <si>
    <t>15.0.00</t>
  </si>
  <si>
    <t>15.1.00</t>
  </si>
  <si>
    <t>15.2.00</t>
  </si>
  <si>
    <t>15.2.01</t>
  </si>
  <si>
    <t>15.2.02</t>
  </si>
  <si>
    <t>15.3.00</t>
  </si>
  <si>
    <t>TOTAL OF BILL №: 15 - Carried Over To Summary</t>
  </si>
  <si>
    <t>Counter top with tile finish</t>
  </si>
  <si>
    <t>D3 - PVC panel door on PVC frame (single swing)</t>
  </si>
  <si>
    <t>12.4.01</t>
  </si>
  <si>
    <t>12.5.00</t>
  </si>
  <si>
    <t>13.5.13</t>
  </si>
  <si>
    <t>14.4.18</t>
  </si>
  <si>
    <t>14.4.19</t>
  </si>
  <si>
    <t>14.4.20</t>
  </si>
  <si>
    <t xml:space="preserve">WALL TILING </t>
  </si>
  <si>
    <t>mm Homogenous tiles</t>
  </si>
  <si>
    <t>9.6.01</t>
  </si>
  <si>
    <t>9.6.02</t>
  </si>
  <si>
    <t>9.7.00</t>
  </si>
  <si>
    <t>mm Lean Concrete (under the ground slab at store)</t>
  </si>
  <si>
    <t>1. All lamps/fittings shall be supplied by reputed manufacturer and relevent technical specification for each every fittings to be forwarded</t>
  </si>
  <si>
    <t>13.4.03</t>
  </si>
  <si>
    <t>A Single gang sockets</t>
  </si>
  <si>
    <t>Supply and Installation of network cable with conduit, junction boxes etc. for  following Socket outlet/isolator point wiring.</t>
  </si>
  <si>
    <t>13.4.04</t>
  </si>
  <si>
    <t>13.4.05</t>
  </si>
  <si>
    <t>Computer network Twin outlet</t>
  </si>
  <si>
    <t>HDMI Socket</t>
  </si>
  <si>
    <t>Emergency Light</t>
  </si>
  <si>
    <t>13.4.06</t>
  </si>
  <si>
    <t>13.5.14</t>
  </si>
  <si>
    <t>Wall mount Speaker</t>
  </si>
  <si>
    <t>MWSC water connection to all toilets, Rate shall include for supply and laying of pipes.</t>
  </si>
  <si>
    <t>Waste water and sewage connection from all the toilets including the necessary catch pits and manholes as necessary. Rates shall include for supply and laying of pipes including clean-outs as necessary.</t>
  </si>
  <si>
    <t>Railings (grab)</t>
  </si>
  <si>
    <t>Excavation for Ground slab (area 11m2)</t>
  </si>
  <si>
    <t>Rate shall include for: levelling, grading, trimming, compacting and similar works.</t>
  </si>
  <si>
    <t>Rate shall give Existing RC Ground Slab Demolition and removing unwanted materials from site, Excavation, leveling and compacting of RC Slab on ground (at store under stair case). (Area of 11m2).</t>
  </si>
  <si>
    <t>mm thk Concrete Slab Casting on ground (at store under stair case)</t>
  </si>
  <si>
    <t>NEW RC SLABS</t>
  </si>
  <si>
    <t>DEMOLITION OF EXISTING RC SLABS</t>
  </si>
  <si>
    <t>CLASSROOM BLOCK at K. HURAA SCHOOL (REMAINING WORKS)</t>
  </si>
  <si>
    <t>CONCRETE CASTING NEW RC SLABS</t>
  </si>
  <si>
    <t>FIRST FLOOR (above roof beam at corridor)</t>
  </si>
  <si>
    <t>3.4.03</t>
  </si>
  <si>
    <t>1200mm Diameter Ground water well</t>
  </si>
  <si>
    <t>RC GROUND WATER WELL</t>
  </si>
  <si>
    <t>Note</t>
  </si>
  <si>
    <t>14.2.07</t>
  </si>
  <si>
    <t>14.2.08</t>
  </si>
  <si>
    <t>FRESH WATER SUPPLY PIPE (MWSC)</t>
  </si>
  <si>
    <t>16.0.00</t>
  </si>
  <si>
    <t>16.1.00</t>
  </si>
  <si>
    <t>Rates shall include for: screws, nails, bolts, nuts, standard cable fixing or supporting clips, brackets, straps, rivets, plugs and all incidental accessories</t>
  </si>
  <si>
    <t>Rates for cable conduits, fittings, equipment and similar items shall include for: all fixings to various building surfaces</t>
  </si>
  <si>
    <t xml:space="preserve">Rates shall include for all necessary electrical wiring and accessories required for completion </t>
  </si>
  <si>
    <t xml:space="preserve">All items shall be supply and complete installation </t>
  </si>
  <si>
    <t>16.2.00</t>
  </si>
  <si>
    <t>16.2.01</t>
  </si>
  <si>
    <t>16.2.02</t>
  </si>
  <si>
    <t>16.2.03</t>
  </si>
  <si>
    <t>16.2.04</t>
  </si>
  <si>
    <t>16.2.05</t>
  </si>
  <si>
    <t>16.2.06</t>
  </si>
  <si>
    <t>16.2.07</t>
  </si>
  <si>
    <t>FIRE EXTINGUISHERS (Confirming to BS EN 3-10)</t>
  </si>
  <si>
    <t>Supply and installation of 2Kg CO2 Extinguishers</t>
  </si>
  <si>
    <t>Supply and installation of 9 Lt. water Extinguishers.</t>
  </si>
  <si>
    <t>Bill №: 15 - INSULATION, FIRE STOPPING &amp; FIRE PROTECTION</t>
  </si>
  <si>
    <t>Bill №:  16- ADDITIONS AND OMMISIONS</t>
  </si>
  <si>
    <t>16.1.01</t>
  </si>
  <si>
    <t>16.1.02</t>
  </si>
  <si>
    <t>16.1.03</t>
  </si>
  <si>
    <t>16.1.04</t>
  </si>
  <si>
    <t>16.1.05</t>
  </si>
  <si>
    <t>16.1.06</t>
  </si>
  <si>
    <t>16.1.07</t>
  </si>
  <si>
    <t>16.1.08</t>
  </si>
  <si>
    <t>16.1.09</t>
  </si>
  <si>
    <t>16.1.10</t>
  </si>
  <si>
    <t>16.1.11</t>
  </si>
  <si>
    <t>16.1.12</t>
  </si>
  <si>
    <t>16.1.13</t>
  </si>
  <si>
    <t>16.1.14</t>
  </si>
  <si>
    <t>16.2.08</t>
  </si>
  <si>
    <t>16.2.09</t>
  </si>
  <si>
    <t>16.2.10</t>
  </si>
  <si>
    <t>16.2.11</t>
  </si>
  <si>
    <t>16.2.12</t>
  </si>
  <si>
    <t>16.2.13</t>
  </si>
  <si>
    <t>16.2.14</t>
  </si>
  <si>
    <t>16.1.15</t>
  </si>
  <si>
    <t>16.2.15</t>
  </si>
  <si>
    <t>HDMI Socket ( Rate shall include the cable wiring)</t>
  </si>
  <si>
    <t>Computer network Twin outlet ( Rate shall include wiring to connect to school main network)</t>
  </si>
  <si>
    <t>Wall mount Speaker ( Rate shall include wiring, to connect to school main Public Address System)</t>
  </si>
  <si>
    <t>Angle Valve with cap for each water closet from Ground Water Supply</t>
  </si>
  <si>
    <t>14.4.21</t>
  </si>
  <si>
    <t>Angle Valve with cap for water closet from Ground Water Supply</t>
  </si>
  <si>
    <t>Note: The fresh water pipe line should connect to water closets, wash basins, muslim showers and wall taps only.</t>
  </si>
  <si>
    <t>Note: The Ground water pipe line should connect to Angle Valve with cap for water closets.</t>
  </si>
  <si>
    <t>Internal plumbing to all toilets including supply and laying of pipes.</t>
  </si>
  <si>
    <t>GROUND WATER SUPPLY</t>
  </si>
  <si>
    <t>14.2.09</t>
  </si>
  <si>
    <t>Ground Water Pump</t>
  </si>
  <si>
    <t>PREAMBLE TO BILL OF QUANTITIES</t>
  </si>
  <si>
    <t>Item</t>
  </si>
  <si>
    <t>Description</t>
  </si>
  <si>
    <t>Unit</t>
  </si>
  <si>
    <t>Qty</t>
  </si>
  <si>
    <t>Material
Rate</t>
  </si>
  <si>
    <t>Labour
Rate</t>
  </si>
  <si>
    <t>Total</t>
  </si>
  <si>
    <t>1. General</t>
  </si>
  <si>
    <t>a) The nature of this contract is measured unit price contract and the Bill of Quantity (BOQ)
shall reflect this fact.</t>
  </si>
  <si>
    <t>b) BOQ shall be read and construed in conjunction with other Contract Documents</t>
  </si>
  <si>
    <t>c) The Tenderer is obliged to check the number of the pages of the Bill of Quantity and
should any be found missing or duplicated or the figures or writing indistinct, the
Tenderer must notify the Employer/Engineer at once and have the matter rectified
before the Tender is submitted. No liability whatsoever will be accepted in respect of
any claim for errors in the Tenderer’s offer resulting from failure to comply with the foregoing.</t>
  </si>
  <si>
    <t>d) The Tenderer is deemed to have visited the site/s and fully acquainted himself as to the location of each of the items and works to be carried out and to all conditions which may affect the performance of the works, including but not limited to:
-Access to each of the roads where solid waste transfer process will be carried out, and Access for the dump site. 
-Restrictions applicable to working in Male City area. 
-All safety regulations and employer site safety procedures. 
-All Safety regulations.</t>
  </si>
  <si>
    <t>e) The Tenderer is also deemed to have surveyed the actual condition of the site and
buildings and made his own assessment of the type and extent of the works prior to submitting his offer</t>
  </si>
  <si>
    <t>2. Quantities</t>
  </si>
  <si>
    <t>Even though that practical care was exercised in preparing the BOQ, but all quantities
given herein shall be deemed to be estimated quantities of the work to be done but
they are not to be taken as actual and correct quantities of the work to be executed and they are not to absolve the contractor of his obligations under the Contract. They are not to be taken as guarantee that the actual quantities increase or decrease, and any claim whatsoever submitted for cost or extra expenses incurred from such increase or decrease will not be accepted by Employer/Engineer except where else stipulated in the Contract.</t>
  </si>
  <si>
    <t>3. Materials</t>
  </si>
  <si>
    <t>All materials used are to be of the best new available and subject to the Employer/Engineer approval, and of durable nature, guaranteed, not liable to any base
exchange and manufactured according to applicable BS, ASTM or DIN Standards. Execution also is subject to approval of Employer/Engineer and shall be the best
available common practice in engineering codes at the time of execution.</t>
  </si>
  <si>
    <t>4. Unit Price and Currency</t>
  </si>
  <si>
    <t>The Unit Prices entered against the various items in the following Bill of Quantities
include all operations for execution, completion and maintenance of the various items
of the works finished completely in every respect till the final acceptance as specified or
described in the Tender Documents, with or without modifications, either by way of
additions or deductions, or alterations as may be offered in writing during the progress
of the works, and include, without being limited to, all matters and things particularly
referred to in the Tender Documents.</t>
  </si>
  <si>
    <t>The Unit Price shall cover all costs of every kind whatsoever including, without being
limited to, all charges for additional site installations, relocation, supervision, labor,
transportation and supply of materials; the provision, maintenance, use and efficient
repair of all plant, equipment and appliance of every kind, the construction and
maintenance of all temporary works, the performance of all services and the fulfillment
of all obligations and responsibilities herein defined.</t>
  </si>
  <si>
    <t>The Tenderer shall be deemed to have fully considered all the conditions, obligations,
and requirements of the Tender Documents before entering the respective unit price
against the various items of the Bill of Quantities.</t>
  </si>
  <si>
    <t>The Unit Prices given hereunder the BOQ shall also include erection, installation, fixing,
and re-fixing of all elements. These prices shall also include taxes, visa for labor, gate
passes, accommodations for the Contractor’s staff and labors, all required insurance and
work permits, guarantees, bonds, traffic plan requirements, safety procedures, etc. and
all requirements necessary to have the work maintained until its final handing over.</t>
  </si>
  <si>
    <t>The Unit Prices given hereunder in the Bill of Quantity for this work shall also include
overheads, risks, profit etc. and all other financial matters to have all these civil works
completed.</t>
  </si>
  <si>
    <t>PREAMBLE TO BILL OF QUANTITY</t>
  </si>
  <si>
    <t>Ceiling fan (52" - 54") (04 fans per classroom)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</si>
</sst>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00_-;\-* #,##0.00_-;_-* &quot;-&quot;??_-;_-@_-"/>
    <numFmt numFmtId="165" formatCode="0.0"/>
    <numFmt numFmtId="166" formatCode="_(&quot;MRF&quot;* #,##0.00_);_(&quot;MRF&quot;* \(#,##0.00\);_(&quot;MRF&quot;* &quot;-&quot;??_);_(@_)"/>
    <numFmt numFmtId="167" formatCode="_(* #,##0.0_);_(* \(#,##0.0\);_(* &quot;-&quot;??_);_(@_)"/>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1"/>
      <name val="Calibri"/>
      <family val="2"/>
      <scheme val="minor"/>
    </font>
    <font>
      <sz val="1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name val="Calibri"/>
      <family val="2"/>
      <scheme val="minor"/>
    </font>
    <font>
      <b/>
      <i/>
      <sz val="14"/>
      <color theme="1"/>
      <name val="Calibri"/>
      <family val="2"/>
      <scheme val="minor"/>
    </font>
    <font>
      <b/>
      <sz val="20"/>
      <color theme="1"/>
      <name val="Calibri"/>
      <family val="2"/>
      <scheme val="minor"/>
    </font>
    <font>
      <sz val="10"/>
      <name val="Calibri"/>
      <family val="2"/>
      <scheme val="minor"/>
    </font>
    <font>
      <b/>
      <u/>
      <sz val="10"/>
      <name val="Calibri"/>
      <family val="2"/>
      <scheme val="minor"/>
    </font>
    <font>
      <sz val="10"/>
      <color rgb="FFFF0000"/>
      <name val="Calibri"/>
      <family val="2"/>
      <scheme val="minor"/>
    </font>
    <font>
      <sz val="20"/>
      <color theme="1"/>
      <name val="Calibri"/>
      <family val="2"/>
      <scheme val="minor"/>
    </font>
    <font>
      <b/>
      <sz val="11"/>
      <color indexed="8"/>
      <name val="Calibri"/>
      <family val="2"/>
      <scheme val="minor"/>
    </font>
    <font>
      <b/>
      <sz val="10"/>
      <name val="Calibri"/>
      <family val="2"/>
      <scheme val="minor"/>
    </font>
    <font>
      <sz val="8"/>
      <name val="Arial"/>
      <family val="2"/>
    </font>
    <font>
      <b/>
      <sz val="10"/>
      <color rgb="FFFF0000"/>
      <name val="Calibri"/>
      <family val="2"/>
      <scheme val="minor"/>
    </font>
    <font>
      <u/>
      <sz val="10"/>
      <name val="Calibri"/>
      <family val="2"/>
      <scheme val="minor"/>
    </font>
    <font>
      <vertAlign val="superscript"/>
      <sz val="10"/>
      <name val="Calibri"/>
      <family val="2"/>
      <scheme val="minor"/>
    </font>
    <font>
      <sz val="10"/>
      <color theme="7" tint="-0.249977111117893"/>
      <name val="Calibri"/>
      <family val="2"/>
      <scheme val="minor"/>
    </font>
    <font>
      <b/>
      <sz val="10"/>
      <name val="Arial"/>
      <family val="2"/>
    </font>
    <font>
      <b/>
      <sz val="10"/>
      <color theme="7" tint="-0.249977111117893"/>
      <name val="Calibri"/>
      <family val="2"/>
      <scheme val="minor"/>
    </font>
    <font>
      <b/>
      <u/>
      <sz val="10"/>
      <color rgb="FFFF0000"/>
      <name val="Calibri"/>
      <family val="2"/>
      <scheme val="minor"/>
    </font>
    <font>
      <sz val="8"/>
      <name val="Arial"/>
    </font>
    <font>
      <b/>
      <u/>
      <sz val="12"/>
      <color theme="1"/>
      <name val="Times New Roman"/>
      <family val="1"/>
    </font>
    <font>
      <sz val="9"/>
      <color theme="1"/>
      <name val="Times New Roman"/>
      <family val="1"/>
    </font>
    <font>
      <b/>
      <sz val="12"/>
      <color theme="1"/>
      <name val="Times New Roman"/>
      <family val="1"/>
    </font>
    <font>
      <sz val="11"/>
      <name val="Times New Roman"/>
      <family val="1"/>
    </font>
    <font>
      <b/>
      <u/>
      <sz val="11"/>
      <name val="Times New Roman"/>
      <family val="1"/>
    </font>
    <font>
      <b/>
      <sz val="11"/>
      <name val="Times New Roman"/>
      <family val="1"/>
    </font>
    <font>
      <sz val="11"/>
      <color theme="1"/>
      <name val="Times New Roman"/>
      <family val="1"/>
    </font>
    <font>
      <b/>
      <sz val="11"/>
      <color theme="1"/>
      <name val="Times New Roman"/>
      <family val="1"/>
    </font>
    <font>
      <b/>
      <sz val="9"/>
      <color theme="1"/>
      <name val="Times New Roman"/>
      <family val="1"/>
    </font>
    <font>
      <b/>
      <u/>
      <sz val="9"/>
      <color theme="1"/>
      <name val="Times New Roman"/>
      <family val="1"/>
    </font>
    <font>
      <sz val="9"/>
      <name val="Times New Roman"/>
      <family val="1"/>
    </font>
    <font>
      <b/>
      <sz val="9"/>
      <name val="Times New Roman"/>
      <family val="1"/>
    </font>
    <font>
      <b/>
      <u/>
      <sz val="9"/>
      <name val="Times New Roman"/>
      <family val="1"/>
    </font>
    <font>
      <sz val="10"/>
      <name val="Times New Roman"/>
      <family val="1"/>
    </font>
    <font>
      <b/>
      <u/>
      <sz val="10"/>
      <name val="Times New Roman"/>
      <family val="1"/>
    </font>
    <font>
      <u/>
      <sz val="10"/>
      <name val="Times New Roman"/>
      <family val="1"/>
    </font>
    <font>
      <sz val="9"/>
      <color rgb="FFFF0000"/>
      <name val="Times New Roman"/>
      <family val="1"/>
    </font>
    <font>
      <b/>
      <sz val="9"/>
      <color indexed="9"/>
      <name val="Times New Roman"/>
      <family val="1"/>
    </font>
    <font>
      <b/>
      <sz val="10"/>
      <name val="Times New Roman"/>
      <family val="1"/>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65"/>
        <bgColor indexed="64"/>
      </patternFill>
    </fill>
    <fill>
      <patternFill patternType="solid">
        <fgColor theme="0" tint="-0.249977111117893"/>
        <bgColor indexed="64"/>
      </patternFill>
    </fill>
    <fill>
      <patternFill patternType="solid">
        <fgColor indexed="9"/>
        <bgColor indexed="64"/>
      </patternFill>
    </fill>
  </fills>
  <borders count="6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diagonal/>
    </border>
    <border>
      <left style="thin">
        <color indexed="64"/>
      </left>
      <right style="thin">
        <color theme="0"/>
      </right>
      <top/>
      <bottom/>
      <diagonal/>
    </border>
    <border>
      <left style="thin">
        <color indexed="64"/>
      </left>
      <right style="thin">
        <color indexed="64"/>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indexed="64"/>
      </left>
      <right style="thin">
        <color indexed="64"/>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indexed="64"/>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thin">
        <color indexed="64"/>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indexed="64"/>
      </left>
      <right style="thin">
        <color indexed="64"/>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style="hair">
        <color indexed="64"/>
      </left>
      <right style="hair">
        <color indexed="64"/>
      </right>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indexed="64"/>
      </right>
      <top style="medium">
        <color indexed="64"/>
      </top>
      <bottom style="medium">
        <color auto="1"/>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indexed="64"/>
      </right>
      <top/>
      <bottom/>
      <diagonal/>
    </border>
    <border>
      <left style="medium">
        <color indexed="64"/>
      </left>
      <right style="hair">
        <color auto="1"/>
      </right>
      <top/>
      <bottom/>
      <diagonal/>
    </border>
    <border>
      <left style="medium">
        <color auto="1"/>
      </left>
      <right style="hair">
        <color auto="1"/>
      </right>
      <top/>
      <bottom style="medium">
        <color auto="1"/>
      </bottom>
      <diagonal/>
    </border>
    <border>
      <left style="hair">
        <color indexed="64"/>
      </left>
      <right style="hair">
        <color indexed="64"/>
      </right>
      <top/>
      <bottom style="medium">
        <color auto="1"/>
      </bottom>
      <diagonal/>
    </border>
    <border>
      <left style="hair">
        <color auto="1"/>
      </left>
      <right style="medium">
        <color auto="1"/>
      </right>
      <top/>
      <bottom style="medium">
        <color auto="1"/>
      </bottom>
      <diagonal/>
    </border>
  </borders>
  <cellStyleXfs count="101">
    <xf numFmtId="0" fontId="0" fillId="0" borderId="0"/>
    <xf numFmtId="43" fontId="8" fillId="0" borderId="0" applyFont="0" applyFill="0" applyBorder="0" applyAlignment="0" applyProtection="0"/>
    <xf numFmtId="43" fontId="9" fillId="0" borderId="0" applyFont="0" applyFill="0" applyBorder="0" applyAlignment="0" applyProtection="0"/>
    <xf numFmtId="44" fontId="8"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164" fontId="7" fillId="0" borderId="0" applyFont="0" applyFill="0" applyBorder="0" applyAlignment="0" applyProtection="0"/>
    <xf numFmtId="9" fontId="7"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6"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40" fontId="25" fillId="0" borderId="0" applyFont="0" applyFill="0" applyBorder="0" applyAlignment="0" applyProtection="0"/>
    <xf numFmtId="43" fontId="8" fillId="0" borderId="0" applyFont="0" applyFill="0" applyBorder="0" applyAlignment="0" applyProtection="0"/>
    <xf numFmtId="40" fontId="25" fillId="0" borderId="0" applyFont="0" applyFill="0" applyBorder="0" applyAlignment="0" applyProtection="0"/>
    <xf numFmtId="0" fontId="25" fillId="0" borderId="0"/>
    <xf numFmtId="0" fontId="8" fillId="0" borderId="0"/>
    <xf numFmtId="0" fontId="1" fillId="0" borderId="0"/>
  </cellStyleXfs>
  <cellXfs count="527">
    <xf numFmtId="0" fontId="0" fillId="0" borderId="0" xfId="0"/>
    <xf numFmtId="0" fontId="13" fillId="0" borderId="0" xfId="0" applyFont="1" applyAlignment="1">
      <alignment horizontal="center" vertical="center"/>
    </xf>
    <xf numFmtId="0" fontId="14" fillId="0" borderId="4" xfId="0" applyFont="1" applyBorder="1"/>
    <xf numFmtId="43" fontId="12" fillId="0" borderId="0" xfId="0" applyNumberFormat="1" applyFont="1" applyBorder="1"/>
    <xf numFmtId="43" fontId="14" fillId="0" borderId="0" xfId="0" applyNumberFormat="1" applyFont="1"/>
    <xf numFmtId="0" fontId="11" fillId="0" borderId="4" xfId="0" applyFont="1" applyBorder="1"/>
    <xf numFmtId="43" fontId="16" fillId="0" borderId="5" xfId="0" applyNumberFormat="1" applyFont="1" applyBorder="1" applyAlignment="1">
      <alignment vertical="center"/>
    </xf>
    <xf numFmtId="0" fontId="11" fillId="0" borderId="5" xfId="0" applyFont="1" applyBorder="1" applyAlignment="1">
      <alignment vertical="center"/>
    </xf>
    <xf numFmtId="10" fontId="11" fillId="0" borderId="16" xfId="15" applyNumberFormat="1" applyFont="1" applyBorder="1" applyAlignment="1">
      <alignment vertical="center"/>
    </xf>
    <xf numFmtId="43" fontId="10" fillId="0" borderId="16" xfId="1" applyFont="1" applyBorder="1" applyAlignment="1">
      <alignment vertical="center"/>
    </xf>
    <xf numFmtId="43" fontId="10" fillId="0" borderId="4" xfId="1" applyFont="1" applyBorder="1" applyAlignment="1">
      <alignment vertical="center"/>
    </xf>
    <xf numFmtId="0" fontId="19" fillId="0" borderId="0" xfId="0" applyFont="1"/>
    <xf numFmtId="0" fontId="19" fillId="0" borderId="0" xfId="0" applyFont="1" applyAlignment="1">
      <alignment wrapText="1"/>
    </xf>
    <xf numFmtId="0" fontId="19" fillId="0" borderId="0" xfId="11" applyFont="1"/>
    <xf numFmtId="0" fontId="19" fillId="0" borderId="3" xfId="0" applyFont="1" applyBorder="1"/>
    <xf numFmtId="0" fontId="19" fillId="0" borderId="1" xfId="0" applyFont="1" applyBorder="1"/>
    <xf numFmtId="0" fontId="19" fillId="0" borderId="0" xfId="0" applyFont="1" applyBorder="1"/>
    <xf numFmtId="0" fontId="19" fillId="0" borderId="0" xfId="0" applyFont="1" applyAlignment="1">
      <alignment horizontal="center" vertical="center"/>
    </xf>
    <xf numFmtId="0" fontId="19" fillId="0" borderId="15" xfId="0" applyFont="1" applyBorder="1" applyAlignment="1">
      <alignment vertical="center"/>
    </xf>
    <xf numFmtId="0" fontId="19" fillId="0" borderId="9" xfId="0" applyFont="1" applyBorder="1" applyAlignment="1">
      <alignment vertical="center"/>
    </xf>
    <xf numFmtId="0" fontId="19" fillId="0" borderId="17" xfId="0" applyFont="1" applyBorder="1" applyAlignment="1">
      <alignment vertical="center"/>
    </xf>
    <xf numFmtId="43" fontId="19" fillId="0" borderId="0" xfId="0" applyNumberFormat="1" applyFont="1"/>
    <xf numFmtId="43" fontId="19" fillId="0" borderId="0" xfId="1" applyFont="1"/>
    <xf numFmtId="0" fontId="19" fillId="0" borderId="17" xfId="0" applyFont="1" applyBorder="1" applyAlignment="1">
      <alignment horizontal="left" indent="1"/>
    </xf>
    <xf numFmtId="0" fontId="19" fillId="0" borderId="9" xfId="0" applyFont="1" applyBorder="1"/>
    <xf numFmtId="0" fontId="19" fillId="0" borderId="10" xfId="0" applyFont="1" applyBorder="1" applyAlignment="1">
      <alignment vertical="center"/>
    </xf>
    <xf numFmtId="0" fontId="19" fillId="0" borderId="0" xfId="0" applyFont="1" applyAlignment="1">
      <alignment horizontal="left" indent="1"/>
    </xf>
    <xf numFmtId="10" fontId="19" fillId="0" borderId="0" xfId="0" applyNumberFormat="1" applyFont="1"/>
    <xf numFmtId="0" fontId="24" fillId="0" borderId="0" xfId="0" applyFont="1"/>
    <xf numFmtId="0" fontId="19" fillId="0" borderId="9" xfId="0" applyFont="1" applyFill="1" applyBorder="1" applyAlignment="1">
      <alignment vertical="top"/>
    </xf>
    <xf numFmtId="0" fontId="19" fillId="0" borderId="18" xfId="0" applyFont="1" applyFill="1" applyBorder="1" applyAlignment="1">
      <alignment horizontal="right"/>
    </xf>
    <xf numFmtId="0" fontId="19" fillId="0" borderId="19" xfId="0" applyFont="1" applyFill="1" applyBorder="1" applyAlignment="1">
      <alignment horizontal="right"/>
    </xf>
    <xf numFmtId="0" fontId="19" fillId="0" borderId="20" xfId="0" applyFont="1" applyFill="1" applyBorder="1" applyAlignment="1"/>
    <xf numFmtId="0" fontId="19" fillId="0" borderId="0" xfId="0" applyFont="1" applyFill="1" applyBorder="1" applyAlignment="1"/>
    <xf numFmtId="0" fontId="19" fillId="0" borderId="0" xfId="0" applyFont="1" applyFill="1" applyAlignment="1">
      <alignment horizontal="center" vertical="center"/>
    </xf>
    <xf numFmtId="43" fontId="19" fillId="0" borderId="0" xfId="1" applyFont="1" applyFill="1" applyAlignment="1">
      <alignment vertical="top"/>
    </xf>
    <xf numFmtId="43" fontId="24" fillId="0" borderId="0" xfId="0" applyNumberFormat="1" applyFont="1" applyFill="1" applyBorder="1" applyAlignment="1">
      <alignment vertical="top"/>
    </xf>
    <xf numFmtId="0" fontId="19" fillId="0" borderId="0" xfId="0" applyFont="1" applyAlignment="1"/>
    <xf numFmtId="0" fontId="24" fillId="0" borderId="0" xfId="0" applyFont="1" applyFill="1" applyBorder="1" applyAlignment="1"/>
    <xf numFmtId="0" fontId="24" fillId="0" borderId="18" xfId="0" applyFont="1" applyFill="1" applyBorder="1" applyAlignment="1">
      <alignment horizontal="right"/>
    </xf>
    <xf numFmtId="0" fontId="24" fillId="0" borderId="19" xfId="0" applyFont="1" applyFill="1" applyBorder="1" applyAlignment="1">
      <alignment horizontal="right"/>
    </xf>
    <xf numFmtId="0" fontId="24" fillId="0" borderId="20" xfId="0" applyFont="1" applyFill="1" applyBorder="1" applyAlignment="1"/>
    <xf numFmtId="0" fontId="24"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Fill="1" applyBorder="1" applyAlignment="1">
      <alignment horizontal="center" vertical="top"/>
    </xf>
    <xf numFmtId="0" fontId="19" fillId="0" borderId="20" xfId="0" applyFont="1" applyFill="1" applyBorder="1" applyAlignment="1">
      <alignment horizontal="center"/>
    </xf>
    <xf numFmtId="0" fontId="19" fillId="0" borderId="0" xfId="0" applyFont="1" applyFill="1" applyBorder="1" applyAlignment="1">
      <alignment horizontal="center"/>
    </xf>
    <xf numFmtId="0" fontId="24" fillId="0" borderId="0" xfId="0" applyFont="1" applyFill="1" applyBorder="1" applyAlignment="1">
      <alignment horizontal="center" vertical="top"/>
    </xf>
    <xf numFmtId="0" fontId="24" fillId="0" borderId="2" xfId="0" applyFont="1" applyFill="1" applyBorder="1" applyAlignment="1"/>
    <xf numFmtId="0" fontId="24" fillId="0" borderId="21" xfId="0" applyFont="1" applyFill="1" applyBorder="1" applyAlignment="1">
      <alignment horizontal="right"/>
    </xf>
    <xf numFmtId="0" fontId="24" fillId="0" borderId="22" xfId="0" applyFont="1" applyFill="1" applyBorder="1" applyAlignment="1">
      <alignment horizontal="right"/>
    </xf>
    <xf numFmtId="0" fontId="24" fillId="0" borderId="23" xfId="0" applyFont="1" applyFill="1" applyBorder="1" applyAlignment="1"/>
    <xf numFmtId="0" fontId="24" fillId="0" borderId="2" xfId="0" applyFont="1" applyFill="1" applyBorder="1" applyAlignment="1">
      <alignment horizontal="center" vertical="center"/>
    </xf>
    <xf numFmtId="0" fontId="24" fillId="0" borderId="8" xfId="0" applyFont="1" applyFill="1" applyBorder="1" applyAlignment="1">
      <alignment horizontal="center" vertical="top"/>
    </xf>
    <xf numFmtId="0" fontId="24" fillId="0" borderId="24" xfId="0" applyFont="1" applyFill="1" applyBorder="1" applyAlignment="1">
      <alignment horizontal="right"/>
    </xf>
    <xf numFmtId="0" fontId="24" fillId="0" borderId="25" xfId="0" applyFont="1" applyFill="1" applyBorder="1" applyAlignment="1">
      <alignment horizontal="right"/>
    </xf>
    <xf numFmtId="0" fontId="24" fillId="0" borderId="26" xfId="0" applyFont="1" applyFill="1" applyBorder="1" applyAlignment="1">
      <alignment vertical="center"/>
    </xf>
    <xf numFmtId="0" fontId="24" fillId="0" borderId="1" xfId="0" applyFont="1" applyFill="1" applyBorder="1" applyAlignment="1">
      <alignment vertical="center"/>
    </xf>
    <xf numFmtId="0" fontId="24" fillId="0" borderId="8" xfId="0" applyFont="1" applyFill="1" applyBorder="1" applyAlignment="1">
      <alignment horizontal="center" vertical="center"/>
    </xf>
    <xf numFmtId="0" fontId="24" fillId="0" borderId="0" xfId="0" applyFont="1" applyAlignment="1">
      <alignment horizontal="center" vertical="center"/>
    </xf>
    <xf numFmtId="0" fontId="24" fillId="2" borderId="8" xfId="0" applyFont="1" applyFill="1" applyBorder="1" applyAlignment="1">
      <alignment horizontal="right" vertical="top"/>
    </xf>
    <xf numFmtId="0" fontId="24" fillId="2" borderId="27" xfId="0" applyFont="1" applyFill="1" applyBorder="1" applyAlignment="1">
      <alignment horizontal="right"/>
    </xf>
    <xf numFmtId="0" fontId="24" fillId="2" borderId="25" xfId="0" applyFont="1" applyFill="1" applyBorder="1" applyAlignment="1">
      <alignment horizontal="right"/>
    </xf>
    <xf numFmtId="0" fontId="24" fillId="2" borderId="26" xfId="0" applyFont="1" applyFill="1" applyBorder="1" applyAlignment="1">
      <alignment vertical="center"/>
    </xf>
    <xf numFmtId="0" fontId="19" fillId="2" borderId="1" xfId="0" applyFont="1" applyFill="1" applyBorder="1" applyAlignment="1">
      <alignment vertical="center"/>
    </xf>
    <xf numFmtId="0" fontId="19" fillId="2" borderId="8" xfId="0" applyFont="1" applyFill="1" applyBorder="1" applyAlignment="1">
      <alignment horizontal="center" vertical="center"/>
    </xf>
    <xf numFmtId="43" fontId="19" fillId="2" borderId="8" xfId="1" applyFont="1" applyFill="1" applyBorder="1" applyAlignment="1">
      <alignment vertical="top"/>
    </xf>
    <xf numFmtId="0" fontId="24" fillId="2" borderId="8" xfId="0" applyFont="1" applyFill="1" applyBorder="1" applyAlignment="1">
      <alignment vertical="top"/>
    </xf>
    <xf numFmtId="0" fontId="19" fillId="0" borderId="0" xfId="0" applyFont="1" applyAlignment="1">
      <alignment vertical="center"/>
    </xf>
    <xf numFmtId="0" fontId="19" fillId="0" borderId="9" xfId="0" applyFont="1" applyFill="1" applyBorder="1" applyAlignment="1">
      <alignment horizontal="right" vertical="top"/>
    </xf>
    <xf numFmtId="0" fontId="19" fillId="0" borderId="28" xfId="0" applyFont="1" applyFill="1" applyBorder="1" applyAlignment="1"/>
    <xf numFmtId="0" fontId="19" fillId="0" borderId="12" xfId="0" applyFont="1" applyFill="1" applyBorder="1" applyAlignment="1"/>
    <xf numFmtId="0" fontId="19" fillId="0" borderId="9" xfId="0" applyFont="1" applyFill="1" applyBorder="1" applyAlignment="1">
      <alignment horizontal="center" vertical="center"/>
    </xf>
    <xf numFmtId="43" fontId="19" fillId="0" borderId="9" xfId="1" applyFont="1" applyFill="1" applyBorder="1" applyAlignment="1">
      <alignment vertical="top"/>
    </xf>
    <xf numFmtId="0" fontId="24" fillId="0" borderId="9" xfId="0" applyFont="1" applyFill="1" applyBorder="1" applyAlignment="1">
      <alignment vertical="top"/>
    </xf>
    <xf numFmtId="0" fontId="24" fillId="0" borderId="9" xfId="0" applyFont="1" applyFill="1" applyBorder="1" applyAlignment="1">
      <alignment horizontal="right" vertical="top"/>
    </xf>
    <xf numFmtId="0" fontId="20" fillId="0" borderId="18" xfId="0" applyFont="1" applyFill="1" applyBorder="1" applyAlignment="1"/>
    <xf numFmtId="0" fontId="20" fillId="0" borderId="20" xfId="0" applyFont="1" applyFill="1" applyBorder="1" applyAlignment="1"/>
    <xf numFmtId="0" fontId="24" fillId="0" borderId="9" xfId="0" applyFont="1" applyFill="1" applyBorder="1" applyAlignment="1">
      <alignment horizontal="center" vertical="center"/>
    </xf>
    <xf numFmtId="43" fontId="24" fillId="0" borderId="9" xfId="1" applyFont="1" applyFill="1" applyBorder="1" applyAlignment="1">
      <alignment vertical="top"/>
    </xf>
    <xf numFmtId="0" fontId="24" fillId="0" borderId="0" xfId="0" applyFont="1" applyAlignment="1"/>
    <xf numFmtId="0" fontId="27" fillId="0" borderId="20" xfId="0" applyFont="1" applyFill="1" applyBorder="1" applyAlignment="1"/>
    <xf numFmtId="0" fontId="19" fillId="0" borderId="20" xfId="0" applyFont="1" applyFill="1" applyBorder="1" applyAlignment="1">
      <alignment horizontal="left"/>
    </xf>
    <xf numFmtId="0" fontId="19" fillId="0" borderId="29" xfId="0" applyFont="1" applyFill="1" applyBorder="1" applyAlignment="1">
      <alignment horizontal="right"/>
    </xf>
    <xf numFmtId="0" fontId="19" fillId="0" borderId="20" xfId="0" applyFont="1" applyFill="1" applyBorder="1" applyAlignment="1">
      <alignment horizontal="left" vertical="center" wrapText="1"/>
    </xf>
    <xf numFmtId="0" fontId="19" fillId="0" borderId="0" xfId="0" applyFont="1" applyFill="1" applyBorder="1" applyAlignment="1">
      <alignment vertical="center"/>
    </xf>
    <xf numFmtId="43" fontId="24" fillId="0" borderId="9" xfId="0" applyNumberFormat="1" applyFont="1" applyFill="1" applyBorder="1" applyAlignment="1">
      <alignment vertical="top"/>
    </xf>
    <xf numFmtId="0" fontId="24" fillId="2" borderId="27" xfId="0" applyFont="1" applyFill="1" applyBorder="1" applyAlignment="1">
      <alignment vertical="center"/>
    </xf>
    <xf numFmtId="0" fontId="24" fillId="2" borderId="1" xfId="0" applyFont="1" applyFill="1" applyBorder="1" applyAlignment="1">
      <alignment vertical="center"/>
    </xf>
    <xf numFmtId="0" fontId="24" fillId="2" borderId="8" xfId="0" applyFont="1" applyFill="1" applyBorder="1" applyAlignment="1">
      <alignment horizontal="center" vertical="center"/>
    </xf>
    <xf numFmtId="43" fontId="24" fillId="2" borderId="8" xfId="1" applyFont="1" applyFill="1" applyBorder="1" applyAlignment="1">
      <alignment vertical="top"/>
    </xf>
    <xf numFmtId="43" fontId="24" fillId="2" borderId="8" xfId="0" applyNumberFormat="1" applyFont="1" applyFill="1" applyBorder="1" applyAlignment="1">
      <alignment vertical="top"/>
    </xf>
    <xf numFmtId="0" fontId="24" fillId="0" borderId="0" xfId="0" applyFont="1" applyAlignment="1">
      <alignment vertical="center"/>
    </xf>
    <xf numFmtId="0" fontId="19" fillId="0" borderId="53" xfId="0" applyFont="1" applyFill="1" applyBorder="1" applyAlignment="1">
      <alignment vertical="top"/>
    </xf>
    <xf numFmtId="0" fontId="19" fillId="0" borderId="54" xfId="0" applyFont="1" applyFill="1" applyBorder="1" applyAlignment="1">
      <alignment horizontal="right"/>
    </xf>
    <xf numFmtId="0" fontId="19" fillId="0" borderId="46" xfId="0" applyFont="1" applyFill="1" applyBorder="1" applyAlignment="1">
      <alignment horizontal="right"/>
    </xf>
    <xf numFmtId="0" fontId="19" fillId="0" borderId="47" xfId="0" applyFont="1" applyFill="1" applyBorder="1" applyAlignment="1"/>
    <xf numFmtId="0" fontId="19" fillId="0" borderId="55" xfId="0" applyFont="1" applyFill="1" applyBorder="1" applyAlignment="1"/>
    <xf numFmtId="0" fontId="19" fillId="0" borderId="53" xfId="0" applyFont="1" applyFill="1" applyBorder="1" applyAlignment="1">
      <alignment horizontal="center" vertical="center"/>
    </xf>
    <xf numFmtId="43" fontId="19" fillId="0" borderId="53" xfId="1" applyFont="1" applyFill="1" applyBorder="1" applyAlignment="1">
      <alignment vertical="top"/>
    </xf>
    <xf numFmtId="0" fontId="24" fillId="0" borderId="53" xfId="0" applyFont="1" applyFill="1" applyBorder="1" applyAlignment="1">
      <alignment vertical="top"/>
    </xf>
    <xf numFmtId="0" fontId="24" fillId="0" borderId="35" xfId="0" applyFont="1" applyFill="1" applyBorder="1" applyAlignment="1">
      <alignment horizontal="right" vertical="top"/>
    </xf>
    <xf numFmtId="0" fontId="20" fillId="0" borderId="36" xfId="0" applyFont="1" applyFill="1" applyBorder="1" applyAlignment="1"/>
    <xf numFmtId="0" fontId="24" fillId="0" borderId="37" xfId="0" applyFont="1" applyFill="1" applyBorder="1" applyAlignment="1">
      <alignment horizontal="right"/>
    </xf>
    <xf numFmtId="0" fontId="20" fillId="0" borderId="38" xfId="0" applyFont="1" applyFill="1" applyBorder="1" applyAlignment="1"/>
    <xf numFmtId="0" fontId="24" fillId="0" borderId="39" xfId="0" applyFont="1" applyFill="1" applyBorder="1" applyAlignment="1"/>
    <xf numFmtId="0" fontId="24" fillId="0" borderId="35" xfId="0" applyFont="1" applyFill="1" applyBorder="1" applyAlignment="1">
      <alignment horizontal="center" vertical="center"/>
    </xf>
    <xf numFmtId="43" fontId="24" fillId="0" borderId="35" xfId="1" applyFont="1" applyFill="1" applyBorder="1" applyAlignment="1">
      <alignment vertical="top"/>
    </xf>
    <xf numFmtId="0" fontId="24" fillId="0" borderId="35" xfId="0" applyFont="1" applyFill="1" applyBorder="1" applyAlignment="1">
      <alignment vertical="top"/>
    </xf>
    <xf numFmtId="0" fontId="19" fillId="0" borderId="35" xfId="0" applyFont="1" applyFill="1" applyBorder="1" applyAlignment="1">
      <alignment horizontal="right" vertical="top"/>
    </xf>
    <xf numFmtId="0" fontId="19" fillId="0" borderId="40" xfId="0" applyFont="1" applyFill="1" applyBorder="1" applyAlignment="1">
      <alignment horizontal="right"/>
    </xf>
    <xf numFmtId="0" fontId="19" fillId="0" borderId="37" xfId="0" applyFont="1" applyFill="1" applyBorder="1" applyAlignment="1">
      <alignment horizontal="right"/>
    </xf>
    <xf numFmtId="0" fontId="19" fillId="0" borderId="37" xfId="0" applyFont="1" applyFill="1" applyBorder="1" applyAlignment="1">
      <alignment horizontal="right" vertical="top"/>
    </xf>
    <xf numFmtId="0" fontId="19" fillId="0" borderId="38" xfId="0" applyFont="1" applyFill="1" applyBorder="1" applyAlignment="1">
      <alignment vertical="center" wrapText="1"/>
    </xf>
    <xf numFmtId="0" fontId="19" fillId="0" borderId="39" xfId="0" applyFont="1" applyFill="1" applyBorder="1" applyAlignment="1">
      <alignment vertical="center"/>
    </xf>
    <xf numFmtId="0" fontId="19" fillId="0" borderId="35" xfId="0" applyFont="1" applyFill="1" applyBorder="1" applyAlignment="1">
      <alignment horizontal="center" vertical="center"/>
    </xf>
    <xf numFmtId="43" fontId="19" fillId="0" borderId="35" xfId="1" applyFont="1" applyFill="1" applyBorder="1" applyAlignment="1">
      <alignment vertical="top"/>
    </xf>
    <xf numFmtId="0" fontId="19" fillId="0" borderId="36" xfId="0" applyFont="1" applyFill="1" applyBorder="1" applyAlignment="1">
      <alignment horizontal="right"/>
    </xf>
    <xf numFmtId="0" fontId="19" fillId="0" borderId="38" xfId="0" applyFont="1" applyFill="1" applyBorder="1" applyAlignment="1"/>
    <xf numFmtId="0" fontId="19" fillId="0" borderId="39" xfId="0" applyFont="1" applyFill="1" applyBorder="1" applyAlignment="1"/>
    <xf numFmtId="0" fontId="19" fillId="3" borderId="35" xfId="0" applyFont="1" applyFill="1" applyBorder="1" applyAlignment="1">
      <alignment horizontal="right" vertical="top"/>
    </xf>
    <xf numFmtId="0" fontId="19" fillId="3" borderId="37" xfId="0" applyFont="1" applyFill="1" applyBorder="1" applyAlignment="1">
      <alignment horizontal="right"/>
    </xf>
    <xf numFmtId="0" fontId="19" fillId="3" borderId="35" xfId="0" applyFont="1" applyFill="1" applyBorder="1" applyAlignment="1">
      <alignment horizontal="center" vertical="center"/>
    </xf>
    <xf numFmtId="43" fontId="19" fillId="3" borderId="35" xfId="1" applyFont="1" applyFill="1" applyBorder="1" applyAlignment="1">
      <alignment vertical="top"/>
    </xf>
    <xf numFmtId="43" fontId="24" fillId="3" borderId="35" xfId="0" applyNumberFormat="1" applyFont="1" applyFill="1" applyBorder="1" applyAlignment="1">
      <alignment vertical="top"/>
    </xf>
    <xf numFmtId="0" fontId="19" fillId="3" borderId="0" xfId="0" applyFont="1" applyFill="1" applyAlignment="1">
      <alignment vertical="center"/>
    </xf>
    <xf numFmtId="43" fontId="24" fillId="0" borderId="35" xfId="0" applyNumberFormat="1" applyFont="1" applyFill="1" applyBorder="1" applyAlignment="1">
      <alignment vertical="top"/>
    </xf>
    <xf numFmtId="0" fontId="19" fillId="0" borderId="35" xfId="0" applyFont="1" applyFill="1" applyBorder="1" applyAlignment="1">
      <alignment vertical="top"/>
    </xf>
    <xf numFmtId="0" fontId="19" fillId="0" borderId="38" xfId="0" applyFont="1" applyFill="1" applyBorder="1" applyAlignment="1">
      <alignment vertical="top" wrapText="1"/>
    </xf>
    <xf numFmtId="0" fontId="19" fillId="0" borderId="39" xfId="0" applyFont="1" applyFill="1" applyBorder="1" applyAlignment="1">
      <alignment vertical="top"/>
    </xf>
    <xf numFmtId="0" fontId="19" fillId="0" borderId="0" xfId="0" applyFont="1" applyAlignment="1">
      <alignment vertical="top"/>
    </xf>
    <xf numFmtId="0" fontId="19" fillId="3" borderId="36" xfId="0" applyFont="1" applyFill="1" applyBorder="1" applyAlignment="1">
      <alignment horizontal="right"/>
    </xf>
    <xf numFmtId="0" fontId="19" fillId="3" borderId="38" xfId="0" applyFont="1" applyFill="1" applyBorder="1" applyAlignment="1">
      <alignment horizontal="left"/>
    </xf>
    <xf numFmtId="0" fontId="19" fillId="3" borderId="39" xfId="0" applyFont="1" applyFill="1" applyBorder="1" applyAlignment="1"/>
    <xf numFmtId="0" fontId="19" fillId="3" borderId="0" xfId="0" applyFont="1" applyFill="1" applyAlignment="1"/>
    <xf numFmtId="0" fontId="19" fillId="0" borderId="38" xfId="0" applyFont="1" applyFill="1" applyBorder="1" applyAlignment="1">
      <alignment vertical="center"/>
    </xf>
    <xf numFmtId="0" fontId="19" fillId="3" borderId="39" xfId="0" applyFont="1" applyFill="1" applyBorder="1" applyAlignment="1">
      <alignment horizontal="left"/>
    </xf>
    <xf numFmtId="0" fontId="19" fillId="0" borderId="38" xfId="0" applyFont="1" applyFill="1" applyBorder="1" applyAlignment="1">
      <alignment horizontal="left"/>
    </xf>
    <xf numFmtId="0" fontId="19" fillId="0" borderId="39" xfId="0" applyFont="1" applyFill="1" applyBorder="1" applyAlignment="1">
      <alignment horizontal="left"/>
    </xf>
    <xf numFmtId="0" fontId="19" fillId="0" borderId="48" xfId="0" applyFont="1" applyFill="1" applyBorder="1" applyAlignment="1">
      <alignment vertical="top"/>
    </xf>
    <xf numFmtId="0" fontId="19" fillId="0" borderId="49" xfId="0" applyFont="1" applyFill="1" applyBorder="1" applyAlignment="1">
      <alignment horizontal="right"/>
    </xf>
    <xf numFmtId="0" fontId="19" fillId="0" borderId="50" xfId="0" applyFont="1" applyFill="1" applyBorder="1" applyAlignment="1">
      <alignment horizontal="right"/>
    </xf>
    <xf numFmtId="0" fontId="19" fillId="0" borderId="51" xfId="0" applyFont="1" applyFill="1" applyBorder="1" applyAlignment="1"/>
    <xf numFmtId="0" fontId="19" fillId="0" borderId="52" xfId="0" applyFont="1" applyFill="1" applyBorder="1" applyAlignment="1"/>
    <xf numFmtId="0" fontId="19" fillId="0" borderId="48" xfId="0" applyFont="1" applyFill="1" applyBorder="1" applyAlignment="1">
      <alignment horizontal="center" vertical="center"/>
    </xf>
    <xf numFmtId="43" fontId="19" fillId="0" borderId="48" xfId="1" applyFont="1" applyFill="1" applyBorder="1" applyAlignment="1">
      <alignment vertical="top"/>
    </xf>
    <xf numFmtId="0" fontId="24" fillId="0" borderId="48" xfId="0" applyFont="1" applyFill="1" applyBorder="1" applyAlignment="1">
      <alignment vertical="top"/>
    </xf>
    <xf numFmtId="0" fontId="24" fillId="0" borderId="0" xfId="0" applyFont="1" applyFill="1" applyAlignment="1">
      <alignment vertical="center"/>
    </xf>
    <xf numFmtId="0" fontId="20" fillId="0" borderId="19" xfId="0" applyFont="1" applyFill="1" applyBorder="1" applyAlignment="1"/>
    <xf numFmtId="0" fontId="19" fillId="0" borderId="19" xfId="0" applyFont="1" applyFill="1" applyBorder="1" applyAlignment="1">
      <alignment horizontal="right" vertical="top"/>
    </xf>
    <xf numFmtId="0" fontId="19" fillId="0" borderId="20" xfId="0" applyFont="1" applyFill="1" applyBorder="1" applyAlignment="1">
      <alignment vertical="justify"/>
    </xf>
    <xf numFmtId="0" fontId="19" fillId="0" borderId="0" xfId="0" applyFont="1" applyFill="1" applyBorder="1" applyAlignment="1">
      <alignment vertical="justify"/>
    </xf>
    <xf numFmtId="0" fontId="19" fillId="3" borderId="9" xfId="0" applyFont="1" applyFill="1" applyBorder="1" applyAlignment="1">
      <alignment vertical="top"/>
    </xf>
    <xf numFmtId="0" fontId="19" fillId="3" borderId="29" xfId="0" applyFont="1" applyFill="1" applyBorder="1" applyAlignment="1">
      <alignment horizontal="right"/>
    </xf>
    <xf numFmtId="0" fontId="19" fillId="3" borderId="19" xfId="0" applyFont="1" applyFill="1" applyBorder="1" applyAlignment="1">
      <alignment horizontal="right"/>
    </xf>
    <xf numFmtId="0" fontId="19" fillId="3" borderId="19" xfId="0" applyFont="1" applyFill="1" applyBorder="1" applyAlignment="1">
      <alignment horizontal="right" vertical="top"/>
    </xf>
    <xf numFmtId="0" fontId="19" fillId="3" borderId="20" xfId="0" applyFont="1" applyFill="1" applyBorder="1" applyAlignment="1">
      <alignment vertical="justify"/>
    </xf>
    <xf numFmtId="0" fontId="19" fillId="3" borderId="0" xfId="0" applyFont="1" applyFill="1" applyBorder="1" applyAlignment="1">
      <alignment vertical="justify"/>
    </xf>
    <xf numFmtId="0" fontId="19" fillId="3" borderId="9" xfId="0" applyFont="1" applyFill="1" applyBorder="1" applyAlignment="1">
      <alignment horizontal="center" vertical="center"/>
    </xf>
    <xf numFmtId="43" fontId="19" fillId="3" borderId="9" xfId="1" applyFont="1" applyFill="1" applyBorder="1" applyAlignment="1">
      <alignment vertical="top"/>
    </xf>
    <xf numFmtId="0" fontId="24" fillId="3" borderId="9" xfId="0" applyFont="1" applyFill="1" applyBorder="1" applyAlignment="1">
      <alignment vertical="top"/>
    </xf>
    <xf numFmtId="43" fontId="24" fillId="3" borderId="9" xfId="0" applyNumberFormat="1" applyFont="1" applyFill="1" applyBorder="1" applyAlignment="1">
      <alignment vertical="top"/>
    </xf>
    <xf numFmtId="0" fontId="19" fillId="3" borderId="18" xfId="0" applyFont="1" applyFill="1" applyBorder="1" applyAlignment="1">
      <alignment horizontal="right"/>
    </xf>
    <xf numFmtId="0" fontId="19" fillId="3" borderId="20" xfId="0" applyFont="1" applyFill="1" applyBorder="1" applyAlignment="1"/>
    <xf numFmtId="0" fontId="19" fillId="3" borderId="0" xfId="0" applyFont="1" applyFill="1" applyBorder="1" applyAlignment="1"/>
    <xf numFmtId="0" fontId="19" fillId="3" borderId="9" xfId="0" applyFont="1" applyFill="1" applyBorder="1" applyAlignment="1">
      <alignment horizontal="right" vertical="top"/>
    </xf>
    <xf numFmtId="0" fontId="19" fillId="3" borderId="20" xfId="0" applyFont="1" applyFill="1" applyBorder="1" applyAlignment="1">
      <alignment horizontal="left"/>
    </xf>
    <xf numFmtId="0" fontId="24" fillId="3" borderId="9" xfId="0" applyFont="1" applyFill="1" applyBorder="1" applyAlignment="1">
      <alignment horizontal="right" vertical="top"/>
    </xf>
    <xf numFmtId="0" fontId="20" fillId="3" borderId="18" xfId="0" applyFont="1" applyFill="1" applyBorder="1" applyAlignment="1"/>
    <xf numFmtId="0" fontId="20" fillId="3" borderId="19" xfId="0" applyFont="1" applyFill="1" applyBorder="1" applyAlignment="1"/>
    <xf numFmtId="0" fontId="24" fillId="3" borderId="19" xfId="0" applyFont="1" applyFill="1" applyBorder="1" applyAlignment="1">
      <alignment horizontal="right"/>
    </xf>
    <xf numFmtId="0" fontId="20" fillId="3" borderId="20" xfId="0" applyFont="1" applyFill="1" applyBorder="1" applyAlignment="1"/>
    <xf numFmtId="0" fontId="24" fillId="3" borderId="0" xfId="0" applyFont="1" applyFill="1" applyBorder="1" applyAlignment="1"/>
    <xf numFmtId="0" fontId="24" fillId="3" borderId="0" xfId="0" applyFont="1" applyFill="1" applyAlignment="1"/>
    <xf numFmtId="0" fontId="19" fillId="3" borderId="20" xfId="0" applyFont="1" applyFill="1" applyBorder="1" applyAlignment="1">
      <alignment vertical="top" wrapText="1"/>
    </xf>
    <xf numFmtId="0" fontId="19" fillId="3" borderId="19" xfId="0" applyFont="1" applyFill="1" applyBorder="1" applyAlignment="1">
      <alignment horizontal="right" vertical="center"/>
    </xf>
    <xf numFmtId="0" fontId="19" fillId="3" borderId="20" xfId="0" applyFont="1" applyFill="1" applyBorder="1" applyAlignment="1">
      <alignment horizontal="left" vertical="center"/>
    </xf>
    <xf numFmtId="0" fontId="19" fillId="3" borderId="0" xfId="0" applyFont="1" applyFill="1" applyBorder="1" applyAlignment="1">
      <alignment vertical="center"/>
    </xf>
    <xf numFmtId="0" fontId="24" fillId="3" borderId="19" xfId="0" applyFont="1" applyFill="1" applyBorder="1" applyAlignment="1">
      <alignment horizontal="left"/>
    </xf>
    <xf numFmtId="0" fontId="24" fillId="3" borderId="20" xfId="0" applyFont="1" applyFill="1" applyBorder="1" applyAlignment="1">
      <alignment horizontal="left"/>
    </xf>
    <xf numFmtId="0" fontId="19" fillId="3" borderId="18" xfId="0" applyFont="1" applyFill="1" applyBorder="1" applyAlignment="1">
      <alignment horizontal="right" vertical="center"/>
    </xf>
    <xf numFmtId="0" fontId="21" fillId="3" borderId="0" xfId="0" applyFont="1" applyFill="1" applyAlignment="1"/>
    <xf numFmtId="0" fontId="19" fillId="0" borderId="39" xfId="0" applyFont="1" applyBorder="1" applyAlignment="1"/>
    <xf numFmtId="0" fontId="19" fillId="0" borderId="37" xfId="0" applyFont="1" applyFill="1" applyBorder="1" applyAlignment="1">
      <alignment horizontal="justify" vertical="justify"/>
    </xf>
    <xf numFmtId="0" fontId="19" fillId="3" borderId="41" xfId="0" applyFont="1" applyFill="1" applyBorder="1" applyAlignment="1">
      <alignment horizontal="right" vertical="top"/>
    </xf>
    <xf numFmtId="0" fontId="19" fillId="3" borderId="42" xfId="0" applyFont="1" applyFill="1" applyBorder="1" applyAlignment="1">
      <alignment horizontal="right" vertical="center"/>
    </xf>
    <xf numFmtId="0" fontId="19" fillId="3" borderId="43" xfId="0" applyFont="1" applyFill="1" applyBorder="1" applyAlignment="1">
      <alignment horizontal="right" vertical="center"/>
    </xf>
    <xf numFmtId="0" fontId="19" fillId="3" borderId="44" xfId="0" applyFont="1" applyFill="1" applyBorder="1" applyAlignment="1">
      <alignment horizontal="left" vertical="center"/>
    </xf>
    <xf numFmtId="0" fontId="19" fillId="3" borderId="45" xfId="0" applyFont="1" applyFill="1" applyBorder="1" applyAlignment="1"/>
    <xf numFmtId="0" fontId="19" fillId="0" borderId="41" xfId="0" applyFont="1" applyFill="1" applyBorder="1" applyAlignment="1">
      <alignment horizontal="center" vertical="top"/>
    </xf>
    <xf numFmtId="43" fontId="19" fillId="3" borderId="41" xfId="1" applyFont="1" applyFill="1" applyBorder="1" applyAlignment="1">
      <alignment vertical="top"/>
    </xf>
    <xf numFmtId="43" fontId="24" fillId="3" borderId="41" xfId="0" applyNumberFormat="1" applyFont="1" applyFill="1" applyBorder="1" applyAlignment="1">
      <alignment vertical="top"/>
    </xf>
    <xf numFmtId="0" fontId="19" fillId="0" borderId="0" xfId="0" applyFont="1" applyFill="1" applyAlignment="1">
      <alignment vertical="center"/>
    </xf>
    <xf numFmtId="0" fontId="19" fillId="0" borderId="30" xfId="0" applyFont="1" applyFill="1" applyBorder="1" applyAlignment="1">
      <alignment vertical="top"/>
    </xf>
    <xf numFmtId="0" fontId="19" fillId="0" borderId="31" xfId="0" applyFont="1" applyFill="1" applyBorder="1" applyAlignment="1">
      <alignment horizontal="right"/>
    </xf>
    <xf numFmtId="0" fontId="19" fillId="0" borderId="32" xfId="0" applyFont="1" applyFill="1" applyBorder="1" applyAlignment="1">
      <alignment horizontal="right"/>
    </xf>
    <xf numFmtId="0" fontId="19" fillId="0" borderId="46" xfId="0" applyFont="1" applyFill="1" applyBorder="1" applyAlignment="1"/>
    <xf numFmtId="0" fontId="19" fillId="0" borderId="30" xfId="0" applyFont="1" applyFill="1" applyBorder="1" applyAlignment="1">
      <alignment horizontal="center" vertical="center"/>
    </xf>
    <xf numFmtId="43" fontId="19" fillId="0" borderId="30" xfId="1" applyFont="1" applyFill="1" applyBorder="1" applyAlignment="1">
      <alignment vertical="top"/>
    </xf>
    <xf numFmtId="0" fontId="24" fillId="0" borderId="30" xfId="0" applyFont="1" applyFill="1" applyBorder="1" applyAlignment="1">
      <alignment vertical="top"/>
    </xf>
    <xf numFmtId="0" fontId="19" fillId="0" borderId="34" xfId="0" applyFont="1" applyBorder="1" applyAlignment="1"/>
    <xf numFmtId="0" fontId="20" fillId="0" borderId="37" xfId="0" applyFont="1" applyFill="1" applyBorder="1" applyAlignment="1"/>
    <xf numFmtId="0" fontId="24" fillId="0" borderId="38" xfId="0" applyFont="1" applyFill="1" applyBorder="1" applyAlignment="1"/>
    <xf numFmtId="0" fontId="24" fillId="0" borderId="39" xfId="0" applyFont="1" applyBorder="1" applyAlignment="1"/>
    <xf numFmtId="0" fontId="19" fillId="0" borderId="38" xfId="0" applyFont="1" applyFill="1" applyBorder="1" applyAlignment="1">
      <alignment vertical="justify"/>
    </xf>
    <xf numFmtId="0" fontId="19" fillId="0" borderId="37" xfId="0" applyFont="1" applyFill="1" applyBorder="1" applyAlignment="1"/>
    <xf numFmtId="0" fontId="24" fillId="0" borderId="41" xfId="0" applyFont="1" applyFill="1" applyBorder="1" applyAlignment="1">
      <alignment horizontal="right" vertical="top"/>
    </xf>
    <xf numFmtId="0" fontId="20" fillId="0" borderId="42" xfId="0" applyFont="1" applyFill="1" applyBorder="1" applyAlignment="1"/>
    <xf numFmtId="0" fontId="24" fillId="0" borderId="43" xfId="0" applyFont="1" applyFill="1" applyBorder="1" applyAlignment="1">
      <alignment horizontal="right"/>
    </xf>
    <xf numFmtId="0" fontId="19" fillId="0" borderId="43" xfId="0" applyFont="1" applyFill="1" applyBorder="1" applyAlignment="1">
      <alignment vertical="center" wrapText="1"/>
    </xf>
    <xf numFmtId="0" fontId="24" fillId="0" borderId="44" xfId="0" applyFont="1" applyFill="1" applyBorder="1" applyAlignment="1"/>
    <xf numFmtId="0" fontId="24" fillId="0" borderId="41" xfId="0" applyFont="1" applyFill="1" applyBorder="1" applyAlignment="1">
      <alignment horizontal="center" vertical="center"/>
    </xf>
    <xf numFmtId="43" fontId="24" fillId="0" borderId="41" xfId="1" applyFont="1" applyFill="1" applyBorder="1" applyAlignment="1">
      <alignment vertical="top"/>
    </xf>
    <xf numFmtId="0" fontId="24" fillId="0" borderId="41" xfId="0" applyFont="1" applyFill="1" applyBorder="1" applyAlignment="1">
      <alignment vertical="top"/>
    </xf>
    <xf numFmtId="0" fontId="24" fillId="0" borderId="45" xfId="0" applyFont="1" applyBorder="1" applyAlignment="1"/>
    <xf numFmtId="0" fontId="19" fillId="3" borderId="20" xfId="0" applyFont="1" applyFill="1" applyBorder="1" applyAlignment="1">
      <alignment vertical="center" wrapText="1"/>
    </xf>
    <xf numFmtId="0" fontId="19" fillId="0" borderId="51" xfId="0" applyFont="1" applyFill="1" applyBorder="1" applyAlignment="1">
      <alignment horizontal="left"/>
    </xf>
    <xf numFmtId="43" fontId="24" fillId="0" borderId="48" xfId="0" applyNumberFormat="1" applyFont="1" applyFill="1" applyBorder="1" applyAlignment="1">
      <alignment vertical="top"/>
    </xf>
    <xf numFmtId="0" fontId="20" fillId="0" borderId="20" xfId="0" applyFont="1" applyBorder="1" applyAlignment="1">
      <alignment vertical="top" wrapText="1"/>
    </xf>
    <xf numFmtId="0" fontId="19" fillId="0" borderId="6" xfId="0" applyFont="1" applyFill="1" applyBorder="1" applyAlignment="1">
      <alignment vertical="top"/>
    </xf>
    <xf numFmtId="0" fontId="19" fillId="0" borderId="20" xfId="0" applyFont="1" applyBorder="1" applyAlignment="1">
      <alignment vertical="top" wrapText="1"/>
    </xf>
    <xf numFmtId="0" fontId="21" fillId="0" borderId="0" xfId="0" applyFont="1" applyAlignment="1"/>
    <xf numFmtId="0" fontId="20" fillId="3" borderId="20" xfId="0" applyFont="1" applyFill="1" applyBorder="1" applyAlignment="1">
      <alignment vertical="top" wrapText="1"/>
    </xf>
    <xf numFmtId="0" fontId="19" fillId="3" borderId="7" xfId="0" applyFont="1" applyFill="1" applyBorder="1" applyAlignment="1"/>
    <xf numFmtId="0" fontId="19" fillId="3" borderId="6" xfId="0" applyFont="1" applyFill="1" applyBorder="1" applyAlignment="1">
      <alignment vertical="top"/>
    </xf>
    <xf numFmtId="0" fontId="19" fillId="3" borderId="19" xfId="0" applyFont="1" applyFill="1" applyBorder="1" applyAlignment="1">
      <alignment horizontal="left"/>
    </xf>
    <xf numFmtId="0" fontId="19" fillId="0" borderId="6" xfId="0" applyFont="1" applyFill="1" applyBorder="1" applyAlignment="1">
      <alignment horizontal="right" vertical="top"/>
    </xf>
    <xf numFmtId="0" fontId="19" fillId="0" borderId="19" xfId="0" applyFont="1" applyFill="1" applyBorder="1" applyAlignment="1">
      <alignment horizontal="left"/>
    </xf>
    <xf numFmtId="0" fontId="19" fillId="0" borderId="7" xfId="0" applyFont="1" applyFill="1" applyBorder="1" applyAlignment="1"/>
    <xf numFmtId="0" fontId="19" fillId="3" borderId="19" xfId="0" applyFont="1" applyFill="1" applyBorder="1" applyAlignment="1">
      <alignment horizontal="center"/>
    </xf>
    <xf numFmtId="43" fontId="19" fillId="0" borderId="6" xfId="1" applyFont="1" applyFill="1" applyBorder="1" applyAlignment="1">
      <alignment vertical="top"/>
    </xf>
    <xf numFmtId="0" fontId="19" fillId="0" borderId="6" xfId="0" applyFont="1" applyFill="1" applyBorder="1" applyAlignment="1">
      <alignment horizontal="center" vertical="center"/>
    </xf>
    <xf numFmtId="0" fontId="19" fillId="0" borderId="20" xfId="0" applyFont="1" applyFill="1" applyBorder="1" applyAlignment="1">
      <alignment vertical="top" wrapText="1"/>
    </xf>
    <xf numFmtId="43" fontId="19" fillId="0" borderId="9" xfId="0" applyNumberFormat="1" applyFont="1" applyFill="1" applyBorder="1" applyAlignment="1">
      <alignment horizontal="center" vertical="center"/>
    </xf>
    <xf numFmtId="43" fontId="19" fillId="0" borderId="20" xfId="25" applyFont="1" applyFill="1" applyBorder="1" applyAlignment="1">
      <alignment horizontal="justify" wrapText="1"/>
    </xf>
    <xf numFmtId="43" fontId="19" fillId="0" borderId="9" xfId="25" applyFont="1" applyFill="1" applyBorder="1" applyAlignment="1">
      <alignment horizontal="center" vertical="center"/>
    </xf>
    <xf numFmtId="0" fontId="24" fillId="0" borderId="20" xfId="0" applyFont="1" applyFill="1" applyBorder="1" applyAlignment="1">
      <alignment vertical="center"/>
    </xf>
    <xf numFmtId="0" fontId="24" fillId="0" borderId="29" xfId="0" applyFont="1" applyFill="1" applyBorder="1" applyAlignment="1">
      <alignment horizontal="right"/>
    </xf>
    <xf numFmtId="0" fontId="19" fillId="0" borderId="0" xfId="1" applyNumberFormat="1" applyFont="1" applyFill="1" applyBorder="1" applyAlignment="1">
      <alignment vertical="top"/>
    </xf>
    <xf numFmtId="0" fontId="19" fillId="0" borderId="20" xfId="1" applyNumberFormat="1" applyFont="1" applyFill="1" applyBorder="1" applyAlignment="1">
      <alignment vertical="top" wrapText="1"/>
    </xf>
    <xf numFmtId="43" fontId="20" fillId="0" borderId="20" xfId="25" applyFont="1" applyFill="1" applyBorder="1" applyAlignment="1">
      <alignment horizontal="justify" wrapText="1"/>
    </xf>
    <xf numFmtId="43" fontId="19" fillId="0" borderId="20" xfId="25" applyFont="1" applyFill="1" applyBorder="1" applyAlignment="1">
      <alignment horizontal="left" vertical="top" wrapText="1"/>
    </xf>
    <xf numFmtId="0" fontId="19" fillId="3" borderId="6" xfId="0" applyFont="1" applyFill="1" applyBorder="1" applyAlignment="1">
      <alignment horizontal="right" vertical="top"/>
    </xf>
    <xf numFmtId="0" fontId="24" fillId="0" borderId="6" xfId="0" applyFont="1" applyFill="1" applyBorder="1" applyAlignment="1">
      <alignment horizontal="right" vertical="top"/>
    </xf>
    <xf numFmtId="0" fontId="19" fillId="0" borderId="0" xfId="0" applyFont="1" applyFill="1" applyBorder="1" applyAlignment="1">
      <alignment horizontal="left"/>
    </xf>
    <xf numFmtId="43" fontId="19" fillId="0" borderId="9" xfId="1" applyFont="1" applyFill="1" applyBorder="1" applyAlignment="1">
      <alignment vertical="center"/>
    </xf>
    <xf numFmtId="0" fontId="20" fillId="0" borderId="0" xfId="0" applyFont="1" applyFill="1" applyBorder="1" applyAlignment="1"/>
    <xf numFmtId="0" fontId="19" fillId="0" borderId="18" xfId="0" applyFont="1" applyFill="1" applyBorder="1" applyAlignment="1">
      <alignment horizontal="right" vertical="top"/>
    </xf>
    <xf numFmtId="0" fontId="19" fillId="0" borderId="20" xfId="0" applyFont="1" applyFill="1" applyBorder="1" applyAlignment="1">
      <alignment horizontal="left" vertical="top" wrapText="1"/>
    </xf>
    <xf numFmtId="0" fontId="19" fillId="0" borderId="2" xfId="0" applyFont="1" applyFill="1" applyBorder="1" applyAlignment="1">
      <alignment horizontal="left"/>
    </xf>
    <xf numFmtId="0" fontId="19" fillId="0" borderId="20" xfId="0" applyFont="1" applyFill="1" applyBorder="1" applyAlignment="1">
      <alignment horizontal="left" wrapText="1"/>
    </xf>
    <xf numFmtId="43" fontId="24" fillId="0" borderId="0" xfId="1" applyFont="1" applyFill="1" applyBorder="1" applyAlignment="1">
      <alignment vertical="top"/>
    </xf>
    <xf numFmtId="0" fontId="24" fillId="3" borderId="9" xfId="0" applyFont="1" applyFill="1" applyBorder="1" applyAlignment="1">
      <alignment horizontal="center" vertical="center"/>
    </xf>
    <xf numFmtId="43" fontId="24" fillId="3" borderId="9" xfId="1" applyFont="1" applyFill="1" applyBorder="1" applyAlignment="1">
      <alignment vertical="top"/>
    </xf>
    <xf numFmtId="0" fontId="24" fillId="0" borderId="30" xfId="0" applyFont="1" applyFill="1" applyBorder="1" applyAlignment="1">
      <alignment horizontal="right" vertical="top"/>
    </xf>
    <xf numFmtId="0" fontId="20" fillId="0" borderId="31" xfId="0" applyFont="1" applyFill="1" applyBorder="1" applyAlignment="1"/>
    <xf numFmtId="0" fontId="24" fillId="0" borderId="32" xfId="0" applyFont="1" applyFill="1" applyBorder="1" applyAlignment="1">
      <alignment horizontal="right"/>
    </xf>
    <xf numFmtId="0" fontId="24" fillId="0" borderId="33" xfId="0" applyFont="1" applyBorder="1" applyAlignment="1"/>
    <xf numFmtId="0" fontId="24" fillId="0" borderId="34" xfId="0" applyFont="1" applyFill="1" applyBorder="1" applyAlignment="1"/>
    <xf numFmtId="0" fontId="24" fillId="0" borderId="30" xfId="0" applyFont="1" applyFill="1" applyBorder="1" applyAlignment="1">
      <alignment horizontal="center" vertical="center"/>
    </xf>
    <xf numFmtId="43" fontId="24" fillId="0" borderId="30" xfId="1" applyFont="1" applyFill="1" applyBorder="1" applyAlignment="1">
      <alignment vertical="top"/>
    </xf>
    <xf numFmtId="43" fontId="24" fillId="0" borderId="30" xfId="0" applyNumberFormat="1" applyFont="1" applyFill="1" applyBorder="1" applyAlignment="1">
      <alignment vertical="top"/>
    </xf>
    <xf numFmtId="0" fontId="24" fillId="0" borderId="19" xfId="0" applyFont="1" applyFill="1" applyBorder="1" applyAlignment="1">
      <alignment horizontal="center"/>
    </xf>
    <xf numFmtId="0" fontId="19" fillId="0" borderId="19" xfId="0" applyFont="1" applyFill="1" applyBorder="1" applyAlignment="1">
      <alignment horizontal="center"/>
    </xf>
    <xf numFmtId="0" fontId="19" fillId="0" borderId="9" xfId="0" applyFont="1" applyBorder="1" applyAlignment="1">
      <alignment horizontal="center" vertical="center"/>
    </xf>
    <xf numFmtId="0" fontId="19" fillId="0" borderId="20" xfId="0" applyFont="1" applyFill="1" applyBorder="1" applyAlignment="1">
      <alignment horizontal="justify" vertical="justify" wrapText="1"/>
    </xf>
    <xf numFmtId="43" fontId="19" fillId="0" borderId="0" xfId="1" applyFont="1" applyAlignment="1"/>
    <xf numFmtId="0" fontId="27" fillId="0" borderId="20" xfId="0" applyFont="1" applyFill="1" applyBorder="1" applyAlignment="1">
      <alignment horizontal="left"/>
    </xf>
    <xf numFmtId="0" fontId="19" fillId="0" borderId="20" xfId="0" applyFont="1" applyFill="1" applyBorder="1" applyAlignment="1">
      <alignment horizontal="justify" vertical="top" wrapText="1"/>
    </xf>
    <xf numFmtId="0" fontId="19" fillId="0" borderId="23" xfId="0" applyFont="1" applyFill="1" applyBorder="1" applyAlignment="1">
      <alignment horizontal="left"/>
    </xf>
    <xf numFmtId="0" fontId="27" fillId="0" borderId="20" xfId="0" applyFont="1" applyFill="1" applyBorder="1" applyAlignment="1">
      <alignment horizontal="right"/>
    </xf>
    <xf numFmtId="0" fontId="20" fillId="0" borderId="20" xfId="0" applyFont="1" applyFill="1" applyBorder="1"/>
    <xf numFmtId="0" fontId="24" fillId="0" borderId="0" xfId="0" applyFont="1" applyFill="1" applyBorder="1"/>
    <xf numFmtId="0" fontId="20" fillId="0" borderId="18" xfId="0" applyFont="1" applyFill="1" applyBorder="1"/>
    <xf numFmtId="0" fontId="19" fillId="0" borderId="0" xfId="0" applyFont="1" applyFill="1" applyBorder="1" applyAlignment="1">
      <alignment horizontal="justify" vertical="justify" wrapText="1"/>
    </xf>
    <xf numFmtId="0" fontId="19" fillId="0" borderId="20" xfId="0" applyFont="1" applyFill="1" applyBorder="1" applyAlignment="1">
      <alignment horizontal="left" vertical="top" wrapText="1" indent="2"/>
    </xf>
    <xf numFmtId="0" fontId="19" fillId="0" borderId="0" xfId="0" applyFont="1" applyFill="1" applyBorder="1"/>
    <xf numFmtId="0" fontId="27" fillId="0" borderId="20" xfId="0" applyFont="1" applyFill="1" applyBorder="1"/>
    <xf numFmtId="0" fontId="19" fillId="0" borderId="20" xfId="0" applyFont="1" applyFill="1" applyBorder="1" applyAlignment="1">
      <alignment horizontal="left" indent="1"/>
    </xf>
    <xf numFmtId="165" fontId="19" fillId="0" borderId="0" xfId="99" applyNumberFormat="1" applyFont="1" applyFill="1" applyBorder="1" applyAlignment="1" applyProtection="1">
      <alignment vertical="center"/>
      <protection locked="0"/>
    </xf>
    <xf numFmtId="0" fontId="19" fillId="3" borderId="29" xfId="0" applyFont="1" applyFill="1" applyBorder="1" applyAlignment="1">
      <alignment horizontal="right" vertical="top"/>
    </xf>
    <xf numFmtId="0" fontId="24" fillId="0" borderId="26" xfId="0" applyFont="1" applyFill="1" applyBorder="1" applyAlignment="1"/>
    <xf numFmtId="0" fontId="24" fillId="0" borderId="1" xfId="0" applyFont="1" applyFill="1" applyBorder="1" applyAlignment="1"/>
    <xf numFmtId="0" fontId="19" fillId="0" borderId="8" xfId="0" applyFont="1" applyFill="1" applyBorder="1" applyAlignment="1">
      <alignment horizontal="center" vertical="center"/>
    </xf>
    <xf numFmtId="43" fontId="19" fillId="0" borderId="8" xfId="1" applyFont="1" applyFill="1" applyBorder="1" applyAlignment="1">
      <alignment vertical="top"/>
    </xf>
    <xf numFmtId="43" fontId="24" fillId="0" borderId="8" xfId="1" applyFont="1" applyFill="1" applyBorder="1" applyAlignment="1">
      <alignment vertical="top"/>
    </xf>
    <xf numFmtId="0" fontId="24" fillId="0" borderId="7" xfId="0" applyFont="1" applyFill="1" applyBorder="1" applyAlignment="1">
      <alignment vertical="top"/>
    </xf>
    <xf numFmtId="43" fontId="24" fillId="0" borderId="7" xfId="0" applyNumberFormat="1" applyFont="1" applyFill="1" applyBorder="1" applyAlignment="1">
      <alignment vertical="top"/>
    </xf>
    <xf numFmtId="43" fontId="19" fillId="0" borderId="7" xfId="0" applyNumberFormat="1" applyFont="1" applyFill="1" applyBorder="1" applyAlignment="1">
      <alignment vertical="top"/>
    </xf>
    <xf numFmtId="43" fontId="19" fillId="0" borderId="7" xfId="1" applyFont="1" applyFill="1" applyBorder="1" applyAlignment="1">
      <alignment vertical="top"/>
    </xf>
    <xf numFmtId="43" fontId="24" fillId="0" borderId="7" xfId="1" applyFont="1" applyFill="1" applyBorder="1" applyAlignment="1">
      <alignment vertical="top"/>
    </xf>
    <xf numFmtId="43" fontId="24" fillId="0" borderId="8" xfId="1" applyFont="1" applyFill="1" applyBorder="1" applyAlignment="1">
      <alignment horizontal="center" vertical="top" wrapText="1"/>
    </xf>
    <xf numFmtId="43" fontId="19" fillId="0" borderId="9" xfId="1" applyFont="1" applyFill="1" applyBorder="1" applyAlignment="1">
      <alignment horizontal="center" vertical="center"/>
    </xf>
    <xf numFmtId="43" fontId="19" fillId="0" borderId="35" xfId="1" applyFont="1" applyFill="1" applyBorder="1" applyAlignment="1">
      <alignment horizontal="center" vertical="center"/>
    </xf>
    <xf numFmtId="43" fontId="19" fillId="3" borderId="35" xfId="1" applyFont="1" applyFill="1" applyBorder="1" applyAlignment="1">
      <alignment horizontal="center" vertical="center"/>
    </xf>
    <xf numFmtId="43" fontId="19" fillId="3" borderId="9" xfId="1" applyFont="1" applyFill="1" applyBorder="1" applyAlignment="1">
      <alignment horizontal="center" vertical="center"/>
    </xf>
    <xf numFmtId="43" fontId="19" fillId="0" borderId="30" xfId="1" applyFont="1" applyFill="1" applyBorder="1" applyAlignment="1">
      <alignment horizontal="center" vertical="center"/>
    </xf>
    <xf numFmtId="43" fontId="24" fillId="0" borderId="41" xfId="1" applyFont="1" applyFill="1" applyBorder="1" applyAlignment="1">
      <alignment horizontal="center" vertical="center"/>
    </xf>
    <xf numFmtId="0" fontId="13" fillId="0" borderId="5" xfId="0" applyFont="1" applyBorder="1" applyAlignment="1">
      <alignment horizontal="center" vertical="center" wrapText="1"/>
    </xf>
    <xf numFmtId="43" fontId="21" fillId="0" borderId="0" xfId="1" applyFont="1" applyFill="1" applyAlignment="1">
      <alignment horizontal="center" vertical="center"/>
    </xf>
    <xf numFmtId="43" fontId="26" fillId="0" borderId="0" xfId="1" applyFont="1" applyFill="1" applyBorder="1" applyAlignment="1">
      <alignment horizontal="center" vertical="center"/>
    </xf>
    <xf numFmtId="43" fontId="21" fillId="0" borderId="0" xfId="1" applyFont="1" applyFill="1" applyBorder="1" applyAlignment="1">
      <alignment horizontal="center" vertical="center"/>
    </xf>
    <xf numFmtId="43" fontId="21" fillId="2" borderId="8" xfId="1" applyFont="1" applyFill="1" applyBorder="1" applyAlignment="1">
      <alignment horizontal="center" vertical="center"/>
    </xf>
    <xf numFmtId="43" fontId="21" fillId="0" borderId="9" xfId="1" applyFont="1" applyFill="1" applyBorder="1" applyAlignment="1">
      <alignment horizontal="center" vertical="center"/>
    </xf>
    <xf numFmtId="43" fontId="26" fillId="0" borderId="9" xfId="1" applyFont="1" applyFill="1" applyBorder="1" applyAlignment="1">
      <alignment horizontal="center" vertical="center"/>
    </xf>
    <xf numFmtId="43" fontId="26" fillId="2" borderId="8" xfId="1" applyFont="1" applyFill="1" applyBorder="1" applyAlignment="1">
      <alignment horizontal="center" vertical="center"/>
    </xf>
    <xf numFmtId="43" fontId="21" fillId="0" borderId="53" xfId="1" applyFont="1" applyFill="1" applyBorder="1" applyAlignment="1">
      <alignment horizontal="center" vertical="center"/>
    </xf>
    <xf numFmtId="43" fontId="26" fillId="0" borderId="35" xfId="1" applyFont="1" applyFill="1" applyBorder="1" applyAlignment="1">
      <alignment horizontal="center" vertical="center"/>
    </xf>
    <xf numFmtId="43" fontId="21" fillId="0" borderId="35" xfId="1" applyFont="1" applyFill="1" applyBorder="1" applyAlignment="1">
      <alignment horizontal="center" vertical="center"/>
    </xf>
    <xf numFmtId="43" fontId="21" fillId="3" borderId="9" xfId="1" applyFont="1" applyFill="1" applyBorder="1" applyAlignment="1">
      <alignment horizontal="center" vertical="center"/>
    </xf>
    <xf numFmtId="43" fontId="21" fillId="0" borderId="48" xfId="1" applyFont="1" applyFill="1" applyBorder="1" applyAlignment="1">
      <alignment horizontal="center" vertical="center"/>
    </xf>
    <xf numFmtId="43" fontId="21" fillId="3" borderId="45" xfId="1" applyFont="1" applyFill="1" applyBorder="1" applyAlignment="1"/>
    <xf numFmtId="43" fontId="21" fillId="0" borderId="30" xfId="1" applyFont="1" applyFill="1" applyBorder="1" applyAlignment="1">
      <alignment horizontal="center" vertical="center"/>
    </xf>
    <xf numFmtId="43" fontId="21" fillId="0" borderId="6" xfId="1" applyFont="1" applyFill="1" applyBorder="1" applyAlignment="1">
      <alignment horizontal="center" vertical="center"/>
    </xf>
    <xf numFmtId="43" fontId="21" fillId="0" borderId="9" xfId="1" applyFont="1" applyFill="1" applyBorder="1" applyAlignment="1">
      <alignment vertical="center"/>
    </xf>
    <xf numFmtId="43" fontId="26" fillId="0" borderId="30" xfId="1" applyFont="1" applyFill="1" applyBorder="1" applyAlignment="1">
      <alignment horizontal="center" vertical="center"/>
    </xf>
    <xf numFmtId="43" fontId="21" fillId="0" borderId="0" xfId="1" applyFont="1" applyFill="1" applyBorder="1" applyAlignment="1">
      <alignment vertical="center"/>
    </xf>
    <xf numFmtId="43" fontId="21" fillId="2" borderId="8" xfId="1" applyFont="1" applyFill="1" applyBorder="1" applyAlignment="1">
      <alignment vertical="center"/>
    </xf>
    <xf numFmtId="43" fontId="26" fillId="0" borderId="9" xfId="1" applyFont="1" applyFill="1" applyBorder="1" applyAlignment="1">
      <alignment vertical="center"/>
    </xf>
    <xf numFmtId="43" fontId="21" fillId="0" borderId="8" xfId="1" applyFont="1" applyFill="1" applyBorder="1" applyAlignment="1">
      <alignment horizontal="center" vertical="center"/>
    </xf>
    <xf numFmtId="0" fontId="20" fillId="0" borderId="29" xfId="0" applyFont="1" applyFill="1" applyBorder="1" applyAlignment="1"/>
    <xf numFmtId="43" fontId="24" fillId="0" borderId="8" xfId="1" applyFont="1" applyFill="1" applyBorder="1" applyAlignment="1">
      <alignment horizontal="center" vertical="center"/>
    </xf>
    <xf numFmtId="43" fontId="19" fillId="2" borderId="8" xfId="1" applyFont="1" applyFill="1" applyBorder="1" applyAlignment="1">
      <alignment horizontal="center" vertical="center"/>
    </xf>
    <xf numFmtId="43" fontId="24" fillId="0" borderId="9" xfId="1" applyFont="1" applyFill="1" applyBorder="1" applyAlignment="1">
      <alignment horizontal="center" vertical="center"/>
    </xf>
    <xf numFmtId="43" fontId="19" fillId="0" borderId="0" xfId="1" applyFont="1" applyFill="1" applyBorder="1" applyAlignment="1">
      <alignment horizontal="center" vertical="center"/>
    </xf>
    <xf numFmtId="43" fontId="24" fillId="0" borderId="2" xfId="1" applyFont="1" applyFill="1" applyBorder="1" applyAlignment="1">
      <alignment horizontal="center" vertical="center"/>
    </xf>
    <xf numFmtId="43" fontId="24" fillId="0" borderId="35" xfId="1" applyFont="1" applyFill="1" applyBorder="1" applyAlignment="1">
      <alignment horizontal="center" vertical="center"/>
    </xf>
    <xf numFmtId="43" fontId="19" fillId="3" borderId="0" xfId="1" applyFont="1" applyFill="1" applyAlignment="1">
      <alignment horizontal="center" vertical="center"/>
    </xf>
    <xf numFmtId="43" fontId="19" fillId="0" borderId="0" xfId="1" applyFont="1" applyFill="1" applyAlignment="1">
      <alignment horizontal="center" vertical="center"/>
    </xf>
    <xf numFmtId="43" fontId="19" fillId="0" borderId="48" xfId="1" applyFont="1" applyFill="1" applyBorder="1" applyAlignment="1">
      <alignment horizontal="center" vertical="center"/>
    </xf>
    <xf numFmtId="43" fontId="24" fillId="3" borderId="9" xfId="1" applyFont="1" applyFill="1" applyBorder="1" applyAlignment="1">
      <alignment horizontal="center" vertical="center"/>
    </xf>
    <xf numFmtId="43" fontId="19" fillId="0" borderId="6" xfId="1" applyFont="1" applyFill="1" applyBorder="1" applyAlignment="1">
      <alignment horizontal="center" vertical="center"/>
    </xf>
    <xf numFmtId="43" fontId="19" fillId="0" borderId="0" xfId="1" applyFont="1" applyFill="1" applyBorder="1" applyAlignment="1">
      <alignment vertical="center"/>
    </xf>
    <xf numFmtId="0" fontId="30" fillId="4" borderId="0" xfId="0" applyFont="1" applyFill="1" applyBorder="1" applyAlignment="1">
      <alignment horizontal="justify"/>
    </xf>
    <xf numFmtId="0" fontId="8" fillId="0" borderId="56" xfId="0" applyFont="1" applyFill="1" applyBorder="1" applyAlignment="1">
      <alignment horizontal="justify" vertical="top"/>
    </xf>
    <xf numFmtId="0" fontId="19" fillId="0" borderId="20" xfId="0" applyFont="1" applyFill="1" applyBorder="1" applyAlignment="1">
      <alignment horizontal="right" vertical="top"/>
    </xf>
    <xf numFmtId="0" fontId="19" fillId="0" borderId="0" xfId="0" applyFont="1" applyFill="1" applyBorder="1" applyAlignment="1">
      <alignment horizontal="right"/>
    </xf>
    <xf numFmtId="0" fontId="8" fillId="4" borderId="19" xfId="0" applyFont="1" applyFill="1" applyBorder="1" applyAlignment="1">
      <alignment horizontal="justify" vertical="top"/>
    </xf>
    <xf numFmtId="43" fontId="29" fillId="0" borderId="9" xfId="1" applyFont="1" applyFill="1" applyBorder="1" applyAlignment="1">
      <alignment vertical="center"/>
    </xf>
    <xf numFmtId="43" fontId="31" fillId="0" borderId="9" xfId="1" applyFont="1" applyFill="1" applyBorder="1" applyAlignment="1">
      <alignment vertical="center"/>
    </xf>
    <xf numFmtId="43" fontId="21" fillId="3" borderId="0" xfId="1" applyFont="1" applyFill="1" applyBorder="1" applyAlignment="1">
      <alignment horizontal="center" vertical="center"/>
    </xf>
    <xf numFmtId="0" fontId="19" fillId="0" borderId="20" xfId="0" applyFont="1" applyFill="1" applyBorder="1" applyAlignment="1">
      <alignment horizontal="right"/>
    </xf>
    <xf numFmtId="0" fontId="19" fillId="3" borderId="20" xfId="0" applyFont="1" applyFill="1" applyBorder="1" applyAlignment="1">
      <alignment horizontal="left" wrapText="1"/>
    </xf>
    <xf numFmtId="0" fontId="19" fillId="0" borderId="0" xfId="0" applyFont="1" applyAlignment="1">
      <alignment horizontal="left" wrapText="1"/>
    </xf>
    <xf numFmtId="0" fontId="19" fillId="0" borderId="0" xfId="11" applyFont="1" applyAlignment="1">
      <alignment horizontal="left" wrapText="1"/>
    </xf>
    <xf numFmtId="0" fontId="32" fillId="0" borderId="20" xfId="0" applyFont="1" applyFill="1" applyBorder="1" applyAlignment="1">
      <alignment horizontal="left"/>
    </xf>
    <xf numFmtId="43" fontId="19" fillId="5" borderId="6" xfId="0" applyNumberFormat="1" applyFont="1" applyFill="1" applyBorder="1"/>
    <xf numFmtId="0" fontId="19" fillId="0" borderId="9" xfId="0" applyFont="1" applyBorder="1" applyAlignment="1">
      <alignment vertical="top"/>
    </xf>
    <xf numFmtId="0" fontId="19" fillId="0" borderId="18" xfId="0" applyFont="1" applyBorder="1" applyAlignment="1">
      <alignment horizontal="right"/>
    </xf>
    <xf numFmtId="0" fontId="19" fillId="0" borderId="19" xfId="0" applyFont="1" applyBorder="1" applyAlignment="1">
      <alignment horizontal="right"/>
    </xf>
    <xf numFmtId="0" fontId="19" fillId="0" borderId="20" xfId="0" applyFont="1" applyBorder="1"/>
    <xf numFmtId="43" fontId="21" fillId="0" borderId="9" xfId="1" applyFont="1" applyBorder="1" applyAlignment="1">
      <alignment vertical="center"/>
    </xf>
    <xf numFmtId="43" fontId="19" fillId="0" borderId="9" xfId="1" applyFont="1" applyBorder="1" applyAlignment="1">
      <alignment vertical="top"/>
    </xf>
    <xf numFmtId="0" fontId="24" fillId="0" borderId="9" xfId="0" applyFont="1" applyBorder="1" applyAlignment="1">
      <alignment vertical="top"/>
    </xf>
    <xf numFmtId="0" fontId="24" fillId="0" borderId="9" xfId="0" applyFont="1" applyBorder="1" applyAlignment="1">
      <alignment horizontal="right" vertical="top"/>
    </xf>
    <xf numFmtId="0" fontId="20" fillId="0" borderId="18" xfId="0" applyFont="1" applyBorder="1"/>
    <xf numFmtId="0" fontId="24" fillId="0" borderId="19" xfId="0" applyFont="1" applyBorder="1" applyAlignment="1">
      <alignment horizontal="right"/>
    </xf>
    <xf numFmtId="0" fontId="20" fillId="0" borderId="20" xfId="0" applyFont="1" applyBorder="1"/>
    <xf numFmtId="0" fontId="24" fillId="0" borderId="9" xfId="0" applyFont="1" applyBorder="1" applyAlignment="1">
      <alignment horizontal="center" vertical="center"/>
    </xf>
    <xf numFmtId="43" fontId="26" fillId="0" borderId="9" xfId="1" applyFont="1" applyBorder="1" applyAlignment="1">
      <alignment vertical="center"/>
    </xf>
    <xf numFmtId="43" fontId="24" fillId="0" borderId="9" xfId="1" applyFont="1" applyBorder="1" applyAlignment="1">
      <alignment vertical="top"/>
    </xf>
    <xf numFmtId="0" fontId="19" fillId="0" borderId="9" xfId="0" applyFont="1" applyBorder="1" applyAlignment="1">
      <alignment horizontal="right" vertical="top"/>
    </xf>
    <xf numFmtId="0" fontId="19" fillId="0" borderId="20" xfId="0" applyFont="1" applyBorder="1" applyAlignment="1">
      <alignment horizontal="left" indent="1"/>
    </xf>
    <xf numFmtId="0" fontId="19" fillId="0" borderId="29" xfId="0" applyFont="1" applyBorder="1" applyAlignment="1">
      <alignment horizontal="right"/>
    </xf>
    <xf numFmtId="0" fontId="19" fillId="0" borderId="19" xfId="0" applyFont="1" applyBorder="1" applyAlignment="1">
      <alignment horizontal="right" vertical="top"/>
    </xf>
    <xf numFmtId="0" fontId="19" fillId="0" borderId="20" xfId="0" applyFont="1" applyBorder="1" applyAlignment="1">
      <alignment horizontal="left" vertical="top" wrapText="1"/>
    </xf>
    <xf numFmtId="0" fontId="19" fillId="0" borderId="0" xfId="0" applyFont="1" applyAlignment="1">
      <alignment horizontal="left" vertical="center" wrapText="1"/>
    </xf>
    <xf numFmtId="43" fontId="21" fillId="0" borderId="0" xfId="1" applyFont="1" applyAlignment="1">
      <alignment vertical="center"/>
    </xf>
    <xf numFmtId="43" fontId="19" fillId="0" borderId="9" xfId="1" applyFont="1" applyBorder="1" applyAlignment="1">
      <alignment vertical="center"/>
    </xf>
    <xf numFmtId="43" fontId="24" fillId="0" borderId="9" xfId="0" applyNumberFormat="1" applyFont="1" applyBorder="1" applyAlignment="1">
      <alignment vertical="center"/>
    </xf>
    <xf numFmtId="0" fontId="21" fillId="5" borderId="6" xfId="0" applyFont="1" applyFill="1" applyBorder="1" applyAlignment="1">
      <alignment vertical="center"/>
    </xf>
    <xf numFmtId="0" fontId="21" fillId="0" borderId="0" xfId="0" applyFont="1" applyAlignment="1">
      <alignment vertical="center"/>
    </xf>
    <xf numFmtId="0" fontId="19" fillId="0" borderId="9" xfId="0" applyFont="1" applyBorder="1" applyAlignment="1">
      <alignment horizontal="right" vertical="center"/>
    </xf>
    <xf numFmtId="0" fontId="8" fillId="0" borderId="0" xfId="0" applyFont="1" applyAlignment="1">
      <alignment horizontal="left" vertical="center"/>
    </xf>
    <xf numFmtId="43" fontId="21" fillId="0" borderId="0" xfId="1" applyFont="1" applyAlignment="1">
      <alignment horizontal="center" vertical="center"/>
    </xf>
    <xf numFmtId="0" fontId="24" fillId="0" borderId="9" xfId="0" applyFont="1" applyBorder="1" applyAlignment="1">
      <alignment horizontal="right" vertical="center"/>
    </xf>
    <xf numFmtId="0" fontId="20" fillId="0" borderId="18" xfId="0" applyFont="1" applyBorder="1" applyAlignment="1">
      <alignment horizontal="right"/>
    </xf>
    <xf numFmtId="43" fontId="19" fillId="0" borderId="0" xfId="1" applyFont="1" applyAlignment="1">
      <alignment horizontal="center" vertical="center"/>
    </xf>
    <xf numFmtId="0" fontId="19" fillId="0" borderId="20" xfId="0" applyFont="1" applyBorder="1" applyAlignment="1">
      <alignment horizontal="left" wrapText="1"/>
    </xf>
    <xf numFmtId="43" fontId="19" fillId="0" borderId="0" xfId="1" applyFont="1" applyAlignment="1">
      <alignment vertical="center"/>
    </xf>
    <xf numFmtId="43" fontId="24" fillId="0" borderId="9" xfId="0" applyNumberFormat="1" applyFont="1" applyBorder="1" applyAlignment="1">
      <alignment vertical="top"/>
    </xf>
    <xf numFmtId="49" fontId="35" fillId="0" borderId="0" xfId="0" applyNumberFormat="1" applyFont="1" applyAlignment="1">
      <alignment vertical="center"/>
    </xf>
    <xf numFmtId="0" fontId="35" fillId="0" borderId="0" xfId="0" applyFont="1" applyAlignment="1">
      <alignment vertical="center"/>
    </xf>
    <xf numFmtId="0" fontId="35" fillId="0" borderId="0" xfId="0" applyFont="1" applyAlignment="1">
      <alignment horizontal="center" vertical="center"/>
    </xf>
    <xf numFmtId="43" fontId="35" fillId="0" borderId="0" xfId="1" applyFont="1" applyAlignment="1">
      <alignment vertical="center"/>
    </xf>
    <xf numFmtId="49" fontId="36" fillId="0" borderId="57" xfId="0" applyNumberFormat="1" applyFont="1" applyBorder="1" applyAlignment="1">
      <alignment horizontal="center" vertical="center"/>
    </xf>
    <xf numFmtId="0" fontId="36" fillId="0" borderId="58" xfId="0" applyFont="1" applyBorder="1" applyAlignment="1">
      <alignment horizontal="center" vertical="center"/>
    </xf>
    <xf numFmtId="43" fontId="36" fillId="0" borderId="58" xfId="1" applyFont="1" applyBorder="1" applyAlignment="1">
      <alignment horizontal="center" vertical="center"/>
    </xf>
    <xf numFmtId="43" fontId="36" fillId="0" borderId="58" xfId="1" applyFont="1" applyBorder="1" applyAlignment="1">
      <alignment horizontal="center" vertical="center" wrapText="1"/>
    </xf>
    <xf numFmtId="43" fontId="36" fillId="0" borderId="59" xfId="1" applyFont="1" applyBorder="1" applyAlignment="1">
      <alignment horizontal="center" vertical="center"/>
    </xf>
    <xf numFmtId="49" fontId="37" fillId="6" borderId="60" xfId="96" applyNumberFormat="1" applyFont="1" applyFill="1" applyBorder="1" applyAlignment="1">
      <alignment horizontal="center" vertical="center"/>
    </xf>
    <xf numFmtId="0" fontId="38" fillId="6" borderId="61" xfId="96" quotePrefix="1" applyNumberFormat="1" applyFont="1" applyFill="1" applyBorder="1" applyAlignment="1">
      <alignment horizontal="center" vertical="center"/>
    </xf>
    <xf numFmtId="43" fontId="39" fillId="6" borderId="61" xfId="96" applyFont="1" applyFill="1" applyBorder="1" applyAlignment="1">
      <alignment horizontal="center" vertical="center"/>
    </xf>
    <xf numFmtId="43" fontId="39" fillId="3" borderId="61" xfId="1" applyFont="1" applyFill="1" applyBorder="1" applyAlignment="1">
      <alignment horizontal="center" vertical="center"/>
    </xf>
    <xf numFmtId="167" fontId="37" fillId="0" borderId="56" xfId="1" applyNumberFormat="1" applyFont="1" applyBorder="1" applyAlignment="1">
      <alignment horizontal="center" vertical="center"/>
    </xf>
    <xf numFmtId="43" fontId="40" fillId="0" borderId="56" xfId="1" applyFont="1" applyBorder="1" applyAlignment="1">
      <alignment horizontal="center" vertical="center" wrapText="1"/>
    </xf>
    <xf numFmtId="43" fontId="40" fillId="0" borderId="62" xfId="1" applyFont="1" applyBorder="1" applyAlignment="1">
      <alignment horizontal="center" vertical="center" wrapText="1"/>
    </xf>
    <xf numFmtId="49" fontId="37" fillId="6" borderId="63" xfId="96" applyNumberFormat="1" applyFont="1" applyFill="1" applyBorder="1" applyAlignment="1">
      <alignment horizontal="center" vertical="center"/>
    </xf>
    <xf numFmtId="0" fontId="38" fillId="6" borderId="56" xfId="96" applyNumberFormat="1" applyFont="1" applyFill="1" applyBorder="1" applyAlignment="1">
      <alignment horizontal="center" vertical="center"/>
    </xf>
    <xf numFmtId="43" fontId="39" fillId="6" borderId="56" xfId="96" applyFont="1" applyFill="1" applyBorder="1" applyAlignment="1">
      <alignment horizontal="center" vertical="center"/>
    </xf>
    <xf numFmtId="43" fontId="39" fillId="3" borderId="56" xfId="1" applyFont="1" applyFill="1" applyBorder="1" applyAlignment="1">
      <alignment horizontal="center" vertical="center"/>
    </xf>
    <xf numFmtId="0" fontId="39" fillId="6" borderId="56" xfId="96" applyNumberFormat="1" applyFont="1" applyFill="1" applyBorder="1" applyAlignment="1">
      <alignment horizontal="left" vertical="center"/>
    </xf>
    <xf numFmtId="0" fontId="37" fillId="6" borderId="56" xfId="96" applyNumberFormat="1" applyFont="1" applyFill="1" applyBorder="1" applyAlignment="1">
      <alignment horizontal="left" vertical="center" wrapText="1"/>
    </xf>
    <xf numFmtId="49" fontId="37" fillId="6" borderId="63" xfId="96" quotePrefix="1" applyNumberFormat="1" applyFont="1" applyFill="1" applyBorder="1" applyAlignment="1">
      <alignment horizontal="center" vertical="center"/>
    </xf>
    <xf numFmtId="0" fontId="37" fillId="6" borderId="56" xfId="96" applyNumberFormat="1" applyFont="1" applyFill="1" applyBorder="1" applyAlignment="1">
      <alignment horizontal="justify" vertical="center" wrapText="1"/>
    </xf>
    <xf numFmtId="0" fontId="39" fillId="6" borderId="56" xfId="96" applyNumberFormat="1" applyFont="1" applyFill="1" applyBorder="1" applyAlignment="1">
      <alignment vertical="center"/>
    </xf>
    <xf numFmtId="43" fontId="37" fillId="6" borderId="56" xfId="96" applyFont="1" applyFill="1" applyBorder="1" applyAlignment="1">
      <alignment horizontal="center" vertical="center"/>
    </xf>
    <xf numFmtId="43" fontId="37" fillId="3" borderId="56" xfId="1" applyFont="1" applyFill="1" applyBorder="1" applyAlignment="1">
      <alignment horizontal="center" vertical="center"/>
    </xf>
    <xf numFmtId="43" fontId="40" fillId="0" borderId="56" xfId="1" applyFont="1" applyBorder="1" applyAlignment="1">
      <alignment vertical="center"/>
    </xf>
    <xf numFmtId="43" fontId="40" fillId="0" borderId="62" xfId="1" applyFont="1" applyBorder="1" applyAlignment="1">
      <alignment vertical="center"/>
    </xf>
    <xf numFmtId="0" fontId="37" fillId="6" borderId="56" xfId="96" applyNumberFormat="1" applyFont="1" applyFill="1" applyBorder="1" applyAlignment="1">
      <alignment vertical="center" wrapText="1"/>
    </xf>
    <xf numFmtId="49" fontId="40" fillId="0" borderId="63" xfId="0" applyNumberFormat="1" applyFont="1" applyBorder="1" applyAlignment="1">
      <alignment vertical="center"/>
    </xf>
    <xf numFmtId="0" fontId="40" fillId="0" borderId="56" xfId="0" applyFont="1" applyBorder="1" applyAlignment="1">
      <alignment vertical="center" wrapText="1"/>
    </xf>
    <xf numFmtId="0" fontId="40" fillId="0" borderId="56" xfId="0" applyFont="1" applyBorder="1" applyAlignment="1">
      <alignment horizontal="center" vertical="center"/>
    </xf>
    <xf numFmtId="167" fontId="40" fillId="0" borderId="56" xfId="1" applyNumberFormat="1" applyFont="1" applyBorder="1" applyAlignment="1">
      <alignment vertical="center"/>
    </xf>
    <xf numFmtId="49" fontId="41" fillId="0" borderId="63" xfId="0" applyNumberFormat="1" applyFont="1" applyBorder="1" applyAlignment="1">
      <alignment vertical="center"/>
    </xf>
    <xf numFmtId="0" fontId="41" fillId="0" borderId="56" xfId="0" applyFont="1" applyBorder="1" applyAlignment="1">
      <alignment horizontal="center" vertical="center"/>
    </xf>
    <xf numFmtId="43" fontId="41" fillId="0" borderId="56" xfId="1" applyFont="1" applyBorder="1" applyAlignment="1">
      <alignment vertical="center"/>
    </xf>
    <xf numFmtId="167" fontId="41" fillId="0" borderId="56" xfId="1" applyNumberFormat="1" applyFont="1" applyBorder="1" applyAlignment="1">
      <alignment vertical="center"/>
    </xf>
    <xf numFmtId="49" fontId="41" fillId="0" borderId="63" xfId="0" applyNumberFormat="1" applyFont="1" applyBorder="1"/>
    <xf numFmtId="0" fontId="41" fillId="0" borderId="56" xfId="0" applyFont="1" applyBorder="1" applyAlignment="1">
      <alignment horizontal="center"/>
    </xf>
    <xf numFmtId="43" fontId="41" fillId="0" borderId="56" xfId="1" applyFont="1" applyBorder="1"/>
    <xf numFmtId="167" fontId="41" fillId="0" borderId="56" xfId="1" applyNumberFormat="1" applyFont="1" applyBorder="1"/>
    <xf numFmtId="43" fontId="40" fillId="0" borderId="62" xfId="1" applyFont="1" applyBorder="1"/>
    <xf numFmtId="0" fontId="40" fillId="0" borderId="56" xfId="0" applyFont="1" applyBorder="1" applyAlignment="1">
      <alignment wrapText="1"/>
    </xf>
    <xf numFmtId="49" fontId="40" fillId="0" borderId="64" xfId="0" applyNumberFormat="1" applyFont="1" applyBorder="1" applyAlignment="1">
      <alignment vertical="top"/>
    </xf>
    <xf numFmtId="0" fontId="40" fillId="0" borderId="65" xfId="0" applyFont="1" applyBorder="1" applyAlignment="1">
      <alignment wrapText="1"/>
    </xf>
    <xf numFmtId="0" fontId="40" fillId="0" borderId="65" xfId="0" applyFont="1" applyBorder="1" applyAlignment="1">
      <alignment horizontal="center"/>
    </xf>
    <xf numFmtId="43" fontId="40" fillId="0" borderId="65" xfId="1" applyFont="1" applyBorder="1"/>
    <xf numFmtId="167" fontId="40" fillId="0" borderId="65" xfId="1" applyNumberFormat="1" applyFont="1" applyBorder="1"/>
    <xf numFmtId="43" fontId="40" fillId="0" borderId="66" xfId="1" applyFont="1" applyBorder="1"/>
    <xf numFmtId="49" fontId="42" fillId="0" borderId="0" xfId="0" applyNumberFormat="1" applyFont="1"/>
    <xf numFmtId="0" fontId="42" fillId="0" borderId="0" xfId="0" applyFont="1"/>
    <xf numFmtId="0" fontId="42" fillId="0" borderId="0" xfId="0" applyFont="1" applyAlignment="1">
      <alignment horizontal="center"/>
    </xf>
    <xf numFmtId="43" fontId="42" fillId="0" borderId="0" xfId="1" applyFont="1"/>
    <xf numFmtId="167" fontId="42" fillId="0" borderId="0" xfId="1" applyNumberFormat="1" applyFont="1"/>
    <xf numFmtId="43" fontId="35" fillId="0" borderId="0" xfId="1" applyFont="1"/>
    <xf numFmtId="49" fontId="35" fillId="0" borderId="0" xfId="0" applyNumberFormat="1" applyFont="1" applyAlignment="1">
      <alignment vertical="top"/>
    </xf>
    <xf numFmtId="0" fontId="35" fillId="0" borderId="0" xfId="0" applyFont="1" applyAlignment="1">
      <alignment wrapText="1"/>
    </xf>
    <xf numFmtId="0" fontId="35" fillId="0" borderId="0" xfId="0" applyFont="1" applyAlignment="1">
      <alignment horizontal="center"/>
    </xf>
    <xf numFmtId="167" fontId="35" fillId="0" borderId="0" xfId="1" applyNumberFormat="1" applyFont="1"/>
    <xf numFmtId="0" fontId="43" fillId="0" borderId="0" xfId="0" applyFont="1"/>
    <xf numFmtId="49" fontId="35" fillId="0" borderId="0" xfId="0" applyNumberFormat="1" applyFont="1"/>
    <xf numFmtId="0" fontId="35" fillId="0" borderId="0" xfId="0" applyFont="1"/>
    <xf numFmtId="49" fontId="44" fillId="0" borderId="0" xfId="96" applyNumberFormat="1" applyFont="1" applyAlignment="1">
      <alignment horizontal="center" vertical="justify"/>
    </xf>
    <xf numFmtId="0" fontId="45" fillId="0" borderId="0" xfId="96" quotePrefix="1" applyNumberFormat="1" applyFont="1" applyAlignment="1">
      <alignment horizontal="left"/>
    </xf>
    <xf numFmtId="43" fontId="44" fillId="0" borderId="0" xfId="96" applyFont="1" applyAlignment="1">
      <alignment horizontal="center"/>
    </xf>
    <xf numFmtId="43" fontId="44" fillId="0" borderId="0" xfId="1" applyFont="1" applyAlignment="1">
      <alignment horizontal="center"/>
    </xf>
    <xf numFmtId="167" fontId="44" fillId="0" borderId="0" xfId="1" applyNumberFormat="1" applyFont="1" applyAlignment="1">
      <alignment horizontal="center"/>
    </xf>
    <xf numFmtId="0" fontId="44" fillId="0" borderId="0" xfId="96" quotePrefix="1" applyNumberFormat="1" applyFont="1" applyAlignment="1">
      <alignment horizontal="justify" vertical="top"/>
    </xf>
    <xf numFmtId="43" fontId="35" fillId="0" borderId="0" xfId="1" applyFont="1" applyAlignment="1">
      <alignment horizontal="center" vertical="center" wrapText="1"/>
    </xf>
    <xf numFmtId="43" fontId="42" fillId="0" borderId="0" xfId="1" applyFont="1" applyAlignment="1">
      <alignment horizontal="center" vertical="center" wrapText="1"/>
    </xf>
    <xf numFmtId="0" fontId="46" fillId="0" borderId="0" xfId="96" applyNumberFormat="1" applyFont="1" applyAlignment="1">
      <alignment horizontal="center"/>
    </xf>
    <xf numFmtId="0" fontId="46" fillId="0" borderId="0" xfId="96" applyNumberFormat="1" applyFont="1" applyAlignment="1">
      <alignment horizontal="center" vertical="top"/>
    </xf>
    <xf numFmtId="0" fontId="44" fillId="0" borderId="0" xfId="96" quotePrefix="1" applyNumberFormat="1" applyFont="1" applyAlignment="1">
      <alignment vertical="top" wrapText="1"/>
    </xf>
    <xf numFmtId="0" fontId="44" fillId="0" borderId="0" xfId="96" quotePrefix="1" applyNumberFormat="1" applyFont="1" applyAlignment="1">
      <alignment vertical="top"/>
    </xf>
    <xf numFmtId="0" fontId="43" fillId="0" borderId="0" xfId="0" applyFont="1" applyAlignment="1">
      <alignment wrapText="1"/>
    </xf>
    <xf numFmtId="49" fontId="42" fillId="0" borderId="0" xfId="0" applyNumberFormat="1" applyFont="1" applyAlignment="1">
      <alignment vertical="top"/>
    </xf>
    <xf numFmtId="0" fontId="44" fillId="0" borderId="0" xfId="62" applyFont="1" applyAlignment="1">
      <alignment horizontal="left" wrapText="1"/>
    </xf>
    <xf numFmtId="0" fontId="42" fillId="0" borderId="0" xfId="0" applyFont="1" applyAlignment="1">
      <alignment wrapText="1"/>
    </xf>
    <xf numFmtId="0" fontId="46" fillId="0" borderId="0" xfId="96" quotePrefix="1" applyNumberFormat="1" applyFont="1" applyAlignment="1">
      <alignment horizontal="center"/>
    </xf>
    <xf numFmtId="49" fontId="45" fillId="0" borderId="0" xfId="96" applyNumberFormat="1" applyFont="1" applyAlignment="1">
      <alignment horizontal="center" vertical="justify"/>
    </xf>
    <xf numFmtId="0" fontId="46" fillId="0" borderId="0" xfId="96" applyNumberFormat="1" applyFont="1"/>
    <xf numFmtId="0" fontId="44" fillId="0" borderId="0" xfId="96" applyNumberFormat="1" applyFont="1" applyAlignment="1">
      <alignment wrapText="1"/>
    </xf>
    <xf numFmtId="0" fontId="44" fillId="0" borderId="0" xfId="96" applyNumberFormat="1" applyFont="1"/>
    <xf numFmtId="43" fontId="45" fillId="0" borderId="0" xfId="96" applyFont="1"/>
    <xf numFmtId="43" fontId="45" fillId="0" borderId="0" xfId="96" applyFont="1" applyAlignment="1">
      <alignment horizontal="center"/>
    </xf>
    <xf numFmtId="43" fontId="45" fillId="0" borderId="0" xfId="1" applyFont="1" applyAlignment="1">
      <alignment horizontal="center"/>
    </xf>
    <xf numFmtId="0" fontId="46" fillId="0" borderId="0" xfId="96" applyNumberFormat="1" applyFont="1" applyAlignment="1">
      <alignment horizontal="left"/>
    </xf>
    <xf numFmtId="49" fontId="45" fillId="0" borderId="0" xfId="96" applyNumberFormat="1" applyFont="1" applyAlignment="1">
      <alignment horizontal="center"/>
    </xf>
    <xf numFmtId="0" fontId="46" fillId="0" borderId="0" xfId="96" applyNumberFormat="1" applyFont="1" applyAlignment="1">
      <alignment horizontal="left" wrapText="1"/>
    </xf>
    <xf numFmtId="49" fontId="47" fillId="0" borderId="0" xfId="0" applyNumberFormat="1" applyFont="1" applyAlignment="1">
      <alignment horizontal="center" vertical="center"/>
    </xf>
    <xf numFmtId="0" fontId="48" fillId="0" borderId="0" xfId="0" applyFont="1" applyAlignment="1">
      <alignment vertical="center" wrapText="1"/>
    </xf>
    <xf numFmtId="0" fontId="47" fillId="0" borderId="0" xfId="0" applyFont="1" applyAlignment="1">
      <alignment horizontal="center" vertical="center"/>
    </xf>
    <xf numFmtId="43" fontId="47" fillId="0" borderId="0" xfId="0" applyNumberFormat="1" applyFont="1" applyAlignment="1">
      <alignment horizontal="center" vertical="center"/>
    </xf>
    <xf numFmtId="0" fontId="47" fillId="0" borderId="0" xfId="0" applyFont="1" applyAlignment="1">
      <alignment vertical="center" wrapText="1"/>
    </xf>
    <xf numFmtId="0" fontId="49" fillId="0" borderId="0" xfId="0" applyFont="1" applyAlignment="1">
      <alignment vertical="center" wrapText="1"/>
    </xf>
    <xf numFmtId="0" fontId="44" fillId="0" borderId="0" xfId="96" applyNumberFormat="1" applyFont="1" applyAlignment="1">
      <alignment horizontal="left" wrapText="1"/>
    </xf>
    <xf numFmtId="49" fontId="44" fillId="0" borderId="0" xfId="96" applyNumberFormat="1" applyFont="1" applyAlignment="1">
      <alignment horizontal="center" vertical="top"/>
    </xf>
    <xf numFmtId="0" fontId="46" fillId="0" borderId="0" xfId="96" applyNumberFormat="1" applyFont="1" applyAlignment="1">
      <alignment horizontal="left" vertical="top"/>
    </xf>
    <xf numFmtId="0" fontId="50" fillId="0" borderId="0" xfId="62" applyFont="1" applyAlignment="1">
      <alignment horizontal="left" wrapText="1"/>
    </xf>
    <xf numFmtId="0" fontId="44" fillId="0" borderId="0" xfId="62" applyFont="1" applyAlignment="1">
      <alignment horizontal="center"/>
    </xf>
    <xf numFmtId="0" fontId="46" fillId="0" borderId="0" xfId="96" applyNumberFormat="1" applyFont="1" applyAlignment="1">
      <alignment horizontal="justify" vertical="top"/>
    </xf>
    <xf numFmtId="0" fontId="44" fillId="0" borderId="0" xfId="96" applyNumberFormat="1" applyFont="1" applyAlignment="1">
      <alignment horizontal="justify"/>
    </xf>
    <xf numFmtId="0" fontId="44" fillId="0" borderId="0" xfId="96" applyNumberFormat="1" applyFont="1" applyAlignment="1">
      <alignment vertical="top" wrapText="1"/>
    </xf>
    <xf numFmtId="0" fontId="44" fillId="0" borderId="0" xfId="96" applyNumberFormat="1" applyFont="1" applyAlignment="1">
      <alignment vertical="top"/>
    </xf>
    <xf numFmtId="0" fontId="44" fillId="0" borderId="0" xfId="96" applyNumberFormat="1" applyFont="1" applyAlignment="1">
      <alignment horizontal="center"/>
    </xf>
    <xf numFmtId="43" fontId="44" fillId="0" borderId="0" xfId="96" applyFont="1"/>
    <xf numFmtId="49" fontId="45" fillId="0" borderId="0" xfId="62" applyNumberFormat="1" applyFont="1" applyAlignment="1">
      <alignment horizontal="center"/>
    </xf>
    <xf numFmtId="0" fontId="46" fillId="0" borderId="0" xfId="62" applyFont="1" applyAlignment="1">
      <alignment horizontal="left" wrapText="1"/>
    </xf>
    <xf numFmtId="0" fontId="51" fillId="0" borderId="0" xfId="62" applyFont="1" applyAlignment="1">
      <alignment horizontal="center"/>
    </xf>
    <xf numFmtId="43" fontId="51" fillId="0" borderId="0" xfId="1" applyFont="1" applyAlignment="1">
      <alignment horizontal="center"/>
    </xf>
    <xf numFmtId="167" fontId="45" fillId="0" borderId="0" xfId="1" applyNumberFormat="1" applyFont="1" applyAlignment="1">
      <alignment horizontal="center"/>
    </xf>
    <xf numFmtId="49" fontId="44" fillId="0" borderId="0" xfId="96" applyNumberFormat="1" applyFont="1" applyAlignment="1">
      <alignment horizontal="center"/>
    </xf>
    <xf numFmtId="49" fontId="45" fillId="0" borderId="0" xfId="1" applyNumberFormat="1" applyFont="1" applyAlignment="1">
      <alignment horizontal="left" vertical="justify"/>
    </xf>
    <xf numFmtId="0" fontId="46" fillId="0" borderId="0" xfId="96" applyNumberFormat="1" applyFont="1" applyAlignment="1">
      <alignment horizontal="justify"/>
    </xf>
    <xf numFmtId="49" fontId="44" fillId="0" borderId="0" xfId="1" applyNumberFormat="1" applyFont="1" applyAlignment="1">
      <alignment horizontal="left" vertical="justify"/>
    </xf>
    <xf numFmtId="0" fontId="45" fillId="0" borderId="0" xfId="62" applyFont="1" applyAlignment="1">
      <alignment horizontal="center"/>
    </xf>
    <xf numFmtId="49" fontId="45" fillId="0" borderId="0" xfId="96" applyNumberFormat="1" applyFont="1" applyAlignment="1">
      <alignment horizontal="left" vertical="justify"/>
    </xf>
    <xf numFmtId="49" fontId="44" fillId="0" borderId="0" xfId="96" applyNumberFormat="1" applyFont="1" applyAlignment="1">
      <alignment horizontal="left" vertical="justify"/>
    </xf>
    <xf numFmtId="49" fontId="44" fillId="0" borderId="0" xfId="96" applyNumberFormat="1" applyFont="1" applyAlignment="1">
      <alignment horizontal="left"/>
    </xf>
    <xf numFmtId="0" fontId="45" fillId="0" borderId="0" xfId="96" applyNumberFormat="1" applyFont="1" applyAlignment="1">
      <alignment wrapText="1"/>
    </xf>
    <xf numFmtId="49" fontId="52" fillId="0" borderId="0" xfId="0" applyNumberFormat="1" applyFont="1" applyAlignment="1">
      <alignment horizontal="center" vertical="top"/>
    </xf>
    <xf numFmtId="0" fontId="48" fillId="0" borderId="0" xfId="0" applyFont="1" applyAlignment="1">
      <alignment vertical="justify" wrapText="1"/>
    </xf>
    <xf numFmtId="49" fontId="47" fillId="0" borderId="0" xfId="0" applyNumberFormat="1" applyFont="1" applyAlignment="1">
      <alignment horizontal="center" vertical="top"/>
    </xf>
    <xf numFmtId="0" fontId="47" fillId="0" borderId="0" xfId="0" applyFont="1" applyAlignment="1">
      <alignment vertical="justify" wrapText="1"/>
    </xf>
    <xf numFmtId="0" fontId="47" fillId="0" borderId="0" xfId="0" applyFont="1" applyAlignment="1">
      <alignment horizontal="center"/>
    </xf>
    <xf numFmtId="43" fontId="47" fillId="0" borderId="0" xfId="0" applyNumberFormat="1" applyFont="1" applyAlignment="1">
      <alignment horizontal="center"/>
    </xf>
    <xf numFmtId="43" fontId="44" fillId="0" borderId="0" xfId="1" applyFont="1"/>
    <xf numFmtId="0" fontId="52" fillId="0" borderId="0" xfId="0" applyFont="1" applyAlignment="1">
      <alignment horizontal="center" vertical="center"/>
    </xf>
    <xf numFmtId="43" fontId="52" fillId="0" borderId="0" xfId="0" applyNumberFormat="1" applyFont="1" applyAlignment="1">
      <alignment horizontal="center" vertical="center"/>
    </xf>
    <xf numFmtId="167" fontId="44" fillId="0" borderId="0" xfId="1" applyNumberFormat="1" applyFont="1" applyAlignment="1">
      <alignment horizontal="left" vertical="justify"/>
    </xf>
    <xf numFmtId="167" fontId="45" fillId="0" borderId="0" xfId="1" applyNumberFormat="1" applyFont="1" applyAlignment="1">
      <alignment horizontal="left" vertical="justify"/>
    </xf>
    <xf numFmtId="0" fontId="22" fillId="0" borderId="0" xfId="11" applyFont="1" applyAlignment="1">
      <alignment horizontal="center" vertical="center"/>
    </xf>
    <xf numFmtId="0" fontId="18" fillId="0" borderId="0" xfId="11" applyFont="1" applyAlignment="1">
      <alignment horizontal="center" vertical="center" wrapText="1"/>
    </xf>
    <xf numFmtId="0" fontId="10" fillId="0" borderId="0" xfId="11" applyFont="1" applyAlignment="1">
      <alignment horizontal="center"/>
    </xf>
    <xf numFmtId="0" fontId="13"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49" fontId="34" fillId="0" borderId="0" xfId="0" applyNumberFormat="1" applyFont="1" applyAlignment="1">
      <alignment horizontal="center" vertical="center" wrapText="1"/>
    </xf>
    <xf numFmtId="167" fontId="35" fillId="0" borderId="0" xfId="1" applyNumberFormat="1" applyFont="1" applyAlignment="1">
      <alignment horizontal="center" vertical="center"/>
    </xf>
  </cellXfs>
  <cellStyles count="101">
    <cellStyle name="•W_Electrical_BOQ_MVAC-Rev-11-09-2008" xfId="99"/>
    <cellStyle name="Comma" xfId="1" builtinId="3"/>
    <cellStyle name="Comma 10" xfId="95"/>
    <cellStyle name="Comma 2" xfId="2"/>
    <cellStyle name="Comma 2 2" xfId="21"/>
    <cellStyle name="Comma 2 2 2" xfId="96"/>
    <cellStyle name="Comma 2 3" xfId="22"/>
    <cellStyle name="Comma 2 4" xfId="23"/>
    <cellStyle name="Comma 2 5" xfId="20"/>
    <cellStyle name="Comma 2 6" xfId="77"/>
    <cellStyle name="Comma 2 7" xfId="85"/>
    <cellStyle name="Comma 3" xfId="18"/>
    <cellStyle name="Comma 3 2" xfId="25"/>
    <cellStyle name="Comma 3 3" xfId="24"/>
    <cellStyle name="Comma 4" xfId="26"/>
    <cellStyle name="Comma 5" xfId="27"/>
    <cellStyle name="Comma 5 2" xfId="28"/>
    <cellStyle name="Comma 6" xfId="29"/>
    <cellStyle name="Comma 6 2" xfId="97"/>
    <cellStyle name="Comma 7" xfId="30"/>
    <cellStyle name="Comma 8" xfId="94"/>
    <cellStyle name="Currency 2" xfId="3"/>
    <cellStyle name="Currency 2 2" xfId="31"/>
    <cellStyle name="Currency 2 3" xfId="32"/>
    <cellStyle name="Currency 3" xfId="33"/>
    <cellStyle name="Normal" xfId="0" builtinId="0"/>
    <cellStyle name="Normal 10" xfId="34"/>
    <cellStyle name="Normal 10 2" xfId="98"/>
    <cellStyle name="Normal 11" xfId="76"/>
    <cellStyle name="Normal 12" xfId="93"/>
    <cellStyle name="Normal 13" xfId="100"/>
    <cellStyle name="Normal 2" xfId="4"/>
    <cellStyle name="Normal 2 10" xfId="36"/>
    <cellStyle name="Normal 2 11" xfId="37"/>
    <cellStyle name="Normal 2 12" xfId="35"/>
    <cellStyle name="Normal 2 13" xfId="78"/>
    <cellStyle name="Normal 2 14" xfId="86"/>
    <cellStyle name="Normal 2 2" xfId="5"/>
    <cellStyle name="Normal 2 2 2" xfId="39"/>
    <cellStyle name="Normal 2 2 3" xfId="40"/>
    <cellStyle name="Normal 2 2 4" xfId="41"/>
    <cellStyle name="Normal 2 2 5" xfId="38"/>
    <cellStyle name="Normal 2 2 6" xfId="79"/>
    <cellStyle name="Normal 2 2 7" xfId="87"/>
    <cellStyle name="Normal 2 3" xfId="6"/>
    <cellStyle name="Normal 2 3 2" xfId="43"/>
    <cellStyle name="Normal 2 3 3" xfId="44"/>
    <cellStyle name="Normal 2 3 4" xfId="45"/>
    <cellStyle name="Normal 2 3 5" xfId="42"/>
    <cellStyle name="Normal 2 3 6" xfId="80"/>
    <cellStyle name="Normal 2 3 7" xfId="88"/>
    <cellStyle name="Normal 2 4" xfId="7"/>
    <cellStyle name="Normal 2 4 2" xfId="47"/>
    <cellStyle name="Normal 2 4 3" xfId="48"/>
    <cellStyle name="Normal 2 4 4" xfId="49"/>
    <cellStyle name="Normal 2 4 5" xfId="46"/>
    <cellStyle name="Normal 2 4 6" xfId="81"/>
    <cellStyle name="Normal 2 4 7" xfId="89"/>
    <cellStyle name="Normal 2 5" xfId="8"/>
    <cellStyle name="Normal 2 5 2" xfId="51"/>
    <cellStyle name="Normal 2 5 3" xfId="52"/>
    <cellStyle name="Normal 2 5 4" xfId="53"/>
    <cellStyle name="Normal 2 5 5" xfId="50"/>
    <cellStyle name="Normal 2 5 6" xfId="82"/>
    <cellStyle name="Normal 2 5 7" xfId="90"/>
    <cellStyle name="Normal 2 6" xfId="9"/>
    <cellStyle name="Normal 2 6 2" xfId="55"/>
    <cellStyle name="Normal 2 6 3" xfId="56"/>
    <cellStyle name="Normal 2 6 4" xfId="57"/>
    <cellStyle name="Normal 2 6 5" xfId="54"/>
    <cellStyle name="Normal 2 6 6" xfId="83"/>
    <cellStyle name="Normal 2 6 7" xfId="91"/>
    <cellStyle name="Normal 2 7" xfId="10"/>
    <cellStyle name="Normal 2 7 2" xfId="59"/>
    <cellStyle name="Normal 2 7 3" xfId="60"/>
    <cellStyle name="Normal 2 7 4" xfId="61"/>
    <cellStyle name="Normal 2 7 5" xfId="58"/>
    <cellStyle name="Normal 2 7 6" xfId="84"/>
    <cellStyle name="Normal 2 7 7" xfId="92"/>
    <cellStyle name="Normal 2 8" xfId="62"/>
    <cellStyle name="Normal 2 9" xfId="63"/>
    <cellStyle name="Normal 3" xfId="17"/>
    <cellStyle name="Normal 3 2" xfId="65"/>
    <cellStyle name="Normal 3 3" xfId="66"/>
    <cellStyle name="Normal 3 3 2" xfId="67"/>
    <cellStyle name="Normal 3 4" xfId="64"/>
    <cellStyle name="Normal 4" xfId="11"/>
    <cellStyle name="Normal 5" xfId="12"/>
    <cellStyle name="Normal 6" xfId="13"/>
    <cellStyle name="Normal 7" xfId="14"/>
    <cellStyle name="Normal 8" xfId="68"/>
    <cellStyle name="Normal 8 2" xfId="69"/>
    <cellStyle name="Normal 9" xfId="70"/>
    <cellStyle name="Percent" xfId="15" builtinId="5"/>
    <cellStyle name="Percent 2" xfId="16"/>
    <cellStyle name="Percent 3" xfId="19"/>
    <cellStyle name="Percent 3 2" xfId="71"/>
    <cellStyle name="Percent 4" xfId="72"/>
    <cellStyle name="Percent 4 2" xfId="73"/>
    <cellStyle name="Percent 5" xfId="74"/>
    <cellStyle name="Percent 6" xfId="7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1021</xdr:row>
      <xdr:rowOff>0</xdr:rowOff>
    </xdr:from>
    <xdr:to>
      <xdr:col>6</xdr:col>
      <xdr:colOff>76200</xdr:colOff>
      <xdr:row>1022</xdr:row>
      <xdr:rowOff>0</xdr:rowOff>
    </xdr:to>
    <xdr:sp macro="" textlink="">
      <xdr:nvSpPr>
        <xdr:cNvPr id="6" name="Text Box 4">
          <a:extLst>
            <a:ext uri="{FF2B5EF4-FFF2-40B4-BE49-F238E27FC236}">
              <a16:creationId xmlns:a16="http://schemas.microsoft.com/office/drawing/2014/main" id="{00000000-0008-0000-0200-000006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7" name="Text Box 5">
          <a:extLst>
            <a:ext uri="{FF2B5EF4-FFF2-40B4-BE49-F238E27FC236}">
              <a16:creationId xmlns:a16="http://schemas.microsoft.com/office/drawing/2014/main" id="{00000000-0008-0000-0200-000007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8" name="Text Box 9">
          <a:extLst>
            <a:ext uri="{FF2B5EF4-FFF2-40B4-BE49-F238E27FC236}">
              <a16:creationId xmlns:a16="http://schemas.microsoft.com/office/drawing/2014/main" id="{00000000-0008-0000-0200-000008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9" name="Text Box 10">
          <a:extLst>
            <a:ext uri="{FF2B5EF4-FFF2-40B4-BE49-F238E27FC236}">
              <a16:creationId xmlns:a16="http://schemas.microsoft.com/office/drawing/2014/main" id="{00000000-0008-0000-0200-000009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10" name="Text Box 4">
          <a:extLst>
            <a:ext uri="{FF2B5EF4-FFF2-40B4-BE49-F238E27FC236}">
              <a16:creationId xmlns:a16="http://schemas.microsoft.com/office/drawing/2014/main" id="{00000000-0008-0000-0200-00000A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11" name="Text Box 5">
          <a:extLst>
            <a:ext uri="{FF2B5EF4-FFF2-40B4-BE49-F238E27FC236}">
              <a16:creationId xmlns:a16="http://schemas.microsoft.com/office/drawing/2014/main" id="{00000000-0008-0000-0200-00000B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12" name="Text Box 9">
          <a:extLst>
            <a:ext uri="{FF2B5EF4-FFF2-40B4-BE49-F238E27FC236}">
              <a16:creationId xmlns:a16="http://schemas.microsoft.com/office/drawing/2014/main" id="{00000000-0008-0000-0200-00000C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14" name="Text Box 4">
          <a:extLst>
            <a:ext uri="{FF2B5EF4-FFF2-40B4-BE49-F238E27FC236}">
              <a16:creationId xmlns:a16="http://schemas.microsoft.com/office/drawing/2014/main" id="{00000000-0008-0000-0200-00000E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15" name="Text Box 5">
          <a:extLst>
            <a:ext uri="{FF2B5EF4-FFF2-40B4-BE49-F238E27FC236}">
              <a16:creationId xmlns:a16="http://schemas.microsoft.com/office/drawing/2014/main" id="{00000000-0008-0000-0200-00000F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16" name="Text Box 9">
          <a:extLst>
            <a:ext uri="{FF2B5EF4-FFF2-40B4-BE49-F238E27FC236}">
              <a16:creationId xmlns:a16="http://schemas.microsoft.com/office/drawing/2014/main" id="{00000000-0008-0000-0200-000010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17" name="Text Box 10">
          <a:extLst>
            <a:ext uri="{FF2B5EF4-FFF2-40B4-BE49-F238E27FC236}">
              <a16:creationId xmlns:a16="http://schemas.microsoft.com/office/drawing/2014/main" id="{00000000-0008-0000-0200-000011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18" name="Text Box 4">
          <a:extLst>
            <a:ext uri="{FF2B5EF4-FFF2-40B4-BE49-F238E27FC236}">
              <a16:creationId xmlns:a16="http://schemas.microsoft.com/office/drawing/2014/main" id="{00000000-0008-0000-0200-000012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19" name="Text Box 5">
          <a:extLst>
            <a:ext uri="{FF2B5EF4-FFF2-40B4-BE49-F238E27FC236}">
              <a16:creationId xmlns:a16="http://schemas.microsoft.com/office/drawing/2014/main" id="{00000000-0008-0000-0200-000013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20" name="Text Box 9">
          <a:extLst>
            <a:ext uri="{FF2B5EF4-FFF2-40B4-BE49-F238E27FC236}">
              <a16:creationId xmlns:a16="http://schemas.microsoft.com/office/drawing/2014/main" id="{00000000-0008-0000-0200-000014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22" name="Text Box 4">
          <a:extLst>
            <a:ext uri="{FF2B5EF4-FFF2-40B4-BE49-F238E27FC236}">
              <a16:creationId xmlns:a16="http://schemas.microsoft.com/office/drawing/2014/main" id="{00000000-0008-0000-0200-000016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23" name="Text Box 5">
          <a:extLst>
            <a:ext uri="{FF2B5EF4-FFF2-40B4-BE49-F238E27FC236}">
              <a16:creationId xmlns:a16="http://schemas.microsoft.com/office/drawing/2014/main" id="{00000000-0008-0000-0200-000017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24" name="Text Box 9">
          <a:extLst>
            <a:ext uri="{FF2B5EF4-FFF2-40B4-BE49-F238E27FC236}">
              <a16:creationId xmlns:a16="http://schemas.microsoft.com/office/drawing/2014/main" id="{00000000-0008-0000-0200-000018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26" name="Text Box 4">
          <a:extLst>
            <a:ext uri="{FF2B5EF4-FFF2-40B4-BE49-F238E27FC236}">
              <a16:creationId xmlns:a16="http://schemas.microsoft.com/office/drawing/2014/main" id="{00000000-0008-0000-0200-00001A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30" name="Text Box 4">
          <a:extLst>
            <a:ext uri="{FF2B5EF4-FFF2-40B4-BE49-F238E27FC236}">
              <a16:creationId xmlns:a16="http://schemas.microsoft.com/office/drawing/2014/main" id="{00000000-0008-0000-0200-00001E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34" name="Text Box 4">
          <a:extLst>
            <a:ext uri="{FF2B5EF4-FFF2-40B4-BE49-F238E27FC236}">
              <a16:creationId xmlns:a16="http://schemas.microsoft.com/office/drawing/2014/main" id="{00000000-0008-0000-0200-000022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35" name="Text Box 5">
          <a:extLst>
            <a:ext uri="{FF2B5EF4-FFF2-40B4-BE49-F238E27FC236}">
              <a16:creationId xmlns:a16="http://schemas.microsoft.com/office/drawing/2014/main" id="{00000000-0008-0000-0200-000023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36" name="Text Box 9">
          <a:extLst>
            <a:ext uri="{FF2B5EF4-FFF2-40B4-BE49-F238E27FC236}">
              <a16:creationId xmlns:a16="http://schemas.microsoft.com/office/drawing/2014/main" id="{00000000-0008-0000-0200-000024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37" name="Text Box 10">
          <a:extLst>
            <a:ext uri="{FF2B5EF4-FFF2-40B4-BE49-F238E27FC236}">
              <a16:creationId xmlns:a16="http://schemas.microsoft.com/office/drawing/2014/main" id="{00000000-0008-0000-0200-000025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38" name="Text Box 4">
          <a:extLst>
            <a:ext uri="{FF2B5EF4-FFF2-40B4-BE49-F238E27FC236}">
              <a16:creationId xmlns:a16="http://schemas.microsoft.com/office/drawing/2014/main" id="{00000000-0008-0000-0200-000026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39" name="Text Box 5">
          <a:extLst>
            <a:ext uri="{FF2B5EF4-FFF2-40B4-BE49-F238E27FC236}">
              <a16:creationId xmlns:a16="http://schemas.microsoft.com/office/drawing/2014/main" id="{00000000-0008-0000-0200-000027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40" name="Text Box 9">
          <a:extLst>
            <a:ext uri="{FF2B5EF4-FFF2-40B4-BE49-F238E27FC236}">
              <a16:creationId xmlns:a16="http://schemas.microsoft.com/office/drawing/2014/main" id="{00000000-0008-0000-0200-000028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41" name="Text Box 10">
          <a:extLst>
            <a:ext uri="{FF2B5EF4-FFF2-40B4-BE49-F238E27FC236}">
              <a16:creationId xmlns:a16="http://schemas.microsoft.com/office/drawing/2014/main" id="{00000000-0008-0000-0200-000029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42" name="Text Box 4">
          <a:extLst>
            <a:ext uri="{FF2B5EF4-FFF2-40B4-BE49-F238E27FC236}">
              <a16:creationId xmlns:a16="http://schemas.microsoft.com/office/drawing/2014/main" id="{00000000-0008-0000-0200-00002A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43" name="Text Box 5">
          <a:extLst>
            <a:ext uri="{FF2B5EF4-FFF2-40B4-BE49-F238E27FC236}">
              <a16:creationId xmlns:a16="http://schemas.microsoft.com/office/drawing/2014/main" id="{00000000-0008-0000-0200-00002B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44" name="Text Box 9">
          <a:extLst>
            <a:ext uri="{FF2B5EF4-FFF2-40B4-BE49-F238E27FC236}">
              <a16:creationId xmlns:a16="http://schemas.microsoft.com/office/drawing/2014/main" id="{00000000-0008-0000-0200-00002C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45" name="Text Box 10">
          <a:extLst>
            <a:ext uri="{FF2B5EF4-FFF2-40B4-BE49-F238E27FC236}">
              <a16:creationId xmlns:a16="http://schemas.microsoft.com/office/drawing/2014/main" id="{00000000-0008-0000-0200-00002D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46" name="Text Box 4">
          <a:extLst>
            <a:ext uri="{FF2B5EF4-FFF2-40B4-BE49-F238E27FC236}">
              <a16:creationId xmlns:a16="http://schemas.microsoft.com/office/drawing/2014/main" id="{00000000-0008-0000-0200-00002E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47" name="Text Box 5">
          <a:extLst>
            <a:ext uri="{FF2B5EF4-FFF2-40B4-BE49-F238E27FC236}">
              <a16:creationId xmlns:a16="http://schemas.microsoft.com/office/drawing/2014/main" id="{00000000-0008-0000-0200-00002F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48" name="Text Box 9">
          <a:extLst>
            <a:ext uri="{FF2B5EF4-FFF2-40B4-BE49-F238E27FC236}">
              <a16:creationId xmlns:a16="http://schemas.microsoft.com/office/drawing/2014/main" id="{00000000-0008-0000-0200-000030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49" name="Text Box 10">
          <a:extLst>
            <a:ext uri="{FF2B5EF4-FFF2-40B4-BE49-F238E27FC236}">
              <a16:creationId xmlns:a16="http://schemas.microsoft.com/office/drawing/2014/main" id="{00000000-0008-0000-0200-000031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50" name="Text Box 4">
          <a:extLst>
            <a:ext uri="{FF2B5EF4-FFF2-40B4-BE49-F238E27FC236}">
              <a16:creationId xmlns:a16="http://schemas.microsoft.com/office/drawing/2014/main" id="{00000000-0008-0000-0200-000032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51" name="Text Box 5">
          <a:extLst>
            <a:ext uri="{FF2B5EF4-FFF2-40B4-BE49-F238E27FC236}">
              <a16:creationId xmlns:a16="http://schemas.microsoft.com/office/drawing/2014/main" id="{00000000-0008-0000-0200-000033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52" name="Text Box 9">
          <a:extLst>
            <a:ext uri="{FF2B5EF4-FFF2-40B4-BE49-F238E27FC236}">
              <a16:creationId xmlns:a16="http://schemas.microsoft.com/office/drawing/2014/main" id="{00000000-0008-0000-0200-000034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53" name="Text Box 10">
          <a:extLst>
            <a:ext uri="{FF2B5EF4-FFF2-40B4-BE49-F238E27FC236}">
              <a16:creationId xmlns:a16="http://schemas.microsoft.com/office/drawing/2014/main" id="{00000000-0008-0000-0200-000035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54" name="Text Box 4">
          <a:extLst>
            <a:ext uri="{FF2B5EF4-FFF2-40B4-BE49-F238E27FC236}">
              <a16:creationId xmlns:a16="http://schemas.microsoft.com/office/drawing/2014/main" id="{00000000-0008-0000-0200-000036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55" name="Text Box 5">
          <a:extLst>
            <a:ext uri="{FF2B5EF4-FFF2-40B4-BE49-F238E27FC236}">
              <a16:creationId xmlns:a16="http://schemas.microsoft.com/office/drawing/2014/main" id="{00000000-0008-0000-0200-000037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56" name="Text Box 9">
          <a:extLst>
            <a:ext uri="{FF2B5EF4-FFF2-40B4-BE49-F238E27FC236}">
              <a16:creationId xmlns:a16="http://schemas.microsoft.com/office/drawing/2014/main" id="{00000000-0008-0000-0200-000038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57" name="Text Box 10">
          <a:extLst>
            <a:ext uri="{FF2B5EF4-FFF2-40B4-BE49-F238E27FC236}">
              <a16:creationId xmlns:a16="http://schemas.microsoft.com/office/drawing/2014/main" id="{00000000-0008-0000-0200-000039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58" name="Text Box 4">
          <a:extLst>
            <a:ext uri="{FF2B5EF4-FFF2-40B4-BE49-F238E27FC236}">
              <a16:creationId xmlns:a16="http://schemas.microsoft.com/office/drawing/2014/main" id="{00000000-0008-0000-0200-00003A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59" name="Text Box 5">
          <a:extLst>
            <a:ext uri="{FF2B5EF4-FFF2-40B4-BE49-F238E27FC236}">
              <a16:creationId xmlns:a16="http://schemas.microsoft.com/office/drawing/2014/main" id="{00000000-0008-0000-0200-00003B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60" name="Text Box 9">
          <a:extLst>
            <a:ext uri="{FF2B5EF4-FFF2-40B4-BE49-F238E27FC236}">
              <a16:creationId xmlns:a16="http://schemas.microsoft.com/office/drawing/2014/main" id="{00000000-0008-0000-0200-00003C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61" name="Text Box 10">
          <a:extLst>
            <a:ext uri="{FF2B5EF4-FFF2-40B4-BE49-F238E27FC236}">
              <a16:creationId xmlns:a16="http://schemas.microsoft.com/office/drawing/2014/main" id="{00000000-0008-0000-0200-00003D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62" name="Text Box 4">
          <a:extLst>
            <a:ext uri="{FF2B5EF4-FFF2-40B4-BE49-F238E27FC236}">
              <a16:creationId xmlns:a16="http://schemas.microsoft.com/office/drawing/2014/main" id="{00000000-0008-0000-0200-00003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63" name="Text Box 5">
          <a:extLst>
            <a:ext uri="{FF2B5EF4-FFF2-40B4-BE49-F238E27FC236}">
              <a16:creationId xmlns:a16="http://schemas.microsoft.com/office/drawing/2014/main" id="{00000000-0008-0000-0200-00003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64" name="Text Box 9">
          <a:extLst>
            <a:ext uri="{FF2B5EF4-FFF2-40B4-BE49-F238E27FC236}">
              <a16:creationId xmlns:a16="http://schemas.microsoft.com/office/drawing/2014/main" id="{00000000-0008-0000-0200-00004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65" name="Text Box 10">
          <a:extLst>
            <a:ext uri="{FF2B5EF4-FFF2-40B4-BE49-F238E27FC236}">
              <a16:creationId xmlns:a16="http://schemas.microsoft.com/office/drawing/2014/main" id="{00000000-0008-0000-0200-00004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66" name="Text Box 4">
          <a:extLst>
            <a:ext uri="{FF2B5EF4-FFF2-40B4-BE49-F238E27FC236}">
              <a16:creationId xmlns:a16="http://schemas.microsoft.com/office/drawing/2014/main" id="{00000000-0008-0000-0200-00004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67" name="Text Box 5">
          <a:extLst>
            <a:ext uri="{FF2B5EF4-FFF2-40B4-BE49-F238E27FC236}">
              <a16:creationId xmlns:a16="http://schemas.microsoft.com/office/drawing/2014/main" id="{00000000-0008-0000-0200-00004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68" name="Text Box 9">
          <a:extLst>
            <a:ext uri="{FF2B5EF4-FFF2-40B4-BE49-F238E27FC236}">
              <a16:creationId xmlns:a16="http://schemas.microsoft.com/office/drawing/2014/main" id="{00000000-0008-0000-0200-00004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69" name="Text Box 10">
          <a:extLst>
            <a:ext uri="{FF2B5EF4-FFF2-40B4-BE49-F238E27FC236}">
              <a16:creationId xmlns:a16="http://schemas.microsoft.com/office/drawing/2014/main" id="{00000000-0008-0000-0200-00004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70" name="Text Box 4">
          <a:extLst>
            <a:ext uri="{FF2B5EF4-FFF2-40B4-BE49-F238E27FC236}">
              <a16:creationId xmlns:a16="http://schemas.microsoft.com/office/drawing/2014/main" id="{00000000-0008-0000-0200-000046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71" name="Text Box 5">
          <a:extLst>
            <a:ext uri="{FF2B5EF4-FFF2-40B4-BE49-F238E27FC236}">
              <a16:creationId xmlns:a16="http://schemas.microsoft.com/office/drawing/2014/main" id="{00000000-0008-0000-0200-000047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72" name="Text Box 9">
          <a:extLst>
            <a:ext uri="{FF2B5EF4-FFF2-40B4-BE49-F238E27FC236}">
              <a16:creationId xmlns:a16="http://schemas.microsoft.com/office/drawing/2014/main" id="{00000000-0008-0000-0200-000048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73" name="Text Box 10">
          <a:extLst>
            <a:ext uri="{FF2B5EF4-FFF2-40B4-BE49-F238E27FC236}">
              <a16:creationId xmlns:a16="http://schemas.microsoft.com/office/drawing/2014/main" id="{00000000-0008-0000-0200-000049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74" name="Text Box 4">
          <a:extLst>
            <a:ext uri="{FF2B5EF4-FFF2-40B4-BE49-F238E27FC236}">
              <a16:creationId xmlns:a16="http://schemas.microsoft.com/office/drawing/2014/main" id="{00000000-0008-0000-0200-00004A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75" name="Text Box 5">
          <a:extLst>
            <a:ext uri="{FF2B5EF4-FFF2-40B4-BE49-F238E27FC236}">
              <a16:creationId xmlns:a16="http://schemas.microsoft.com/office/drawing/2014/main" id="{00000000-0008-0000-0200-00004B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76" name="Text Box 9">
          <a:extLst>
            <a:ext uri="{FF2B5EF4-FFF2-40B4-BE49-F238E27FC236}">
              <a16:creationId xmlns:a16="http://schemas.microsoft.com/office/drawing/2014/main" id="{00000000-0008-0000-0200-00004C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77" name="Text Box 10">
          <a:extLst>
            <a:ext uri="{FF2B5EF4-FFF2-40B4-BE49-F238E27FC236}">
              <a16:creationId xmlns:a16="http://schemas.microsoft.com/office/drawing/2014/main" id="{00000000-0008-0000-0200-00004D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78" name="Text Box 4">
          <a:extLst>
            <a:ext uri="{FF2B5EF4-FFF2-40B4-BE49-F238E27FC236}">
              <a16:creationId xmlns:a16="http://schemas.microsoft.com/office/drawing/2014/main" id="{00000000-0008-0000-0200-00004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79" name="Text Box 5">
          <a:extLst>
            <a:ext uri="{FF2B5EF4-FFF2-40B4-BE49-F238E27FC236}">
              <a16:creationId xmlns:a16="http://schemas.microsoft.com/office/drawing/2014/main" id="{00000000-0008-0000-0200-00004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80" name="Text Box 9">
          <a:extLst>
            <a:ext uri="{FF2B5EF4-FFF2-40B4-BE49-F238E27FC236}">
              <a16:creationId xmlns:a16="http://schemas.microsoft.com/office/drawing/2014/main" id="{00000000-0008-0000-0200-00005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81" name="Text Box 10">
          <a:extLst>
            <a:ext uri="{FF2B5EF4-FFF2-40B4-BE49-F238E27FC236}">
              <a16:creationId xmlns:a16="http://schemas.microsoft.com/office/drawing/2014/main" id="{00000000-0008-0000-0200-00005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82" name="Text Box 4">
          <a:extLst>
            <a:ext uri="{FF2B5EF4-FFF2-40B4-BE49-F238E27FC236}">
              <a16:creationId xmlns:a16="http://schemas.microsoft.com/office/drawing/2014/main" id="{00000000-0008-0000-0200-00005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83" name="Text Box 5">
          <a:extLst>
            <a:ext uri="{FF2B5EF4-FFF2-40B4-BE49-F238E27FC236}">
              <a16:creationId xmlns:a16="http://schemas.microsoft.com/office/drawing/2014/main" id="{00000000-0008-0000-0200-00005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84" name="Text Box 9">
          <a:extLst>
            <a:ext uri="{FF2B5EF4-FFF2-40B4-BE49-F238E27FC236}">
              <a16:creationId xmlns:a16="http://schemas.microsoft.com/office/drawing/2014/main" id="{00000000-0008-0000-0200-00005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85" name="Text Box 10">
          <a:extLst>
            <a:ext uri="{FF2B5EF4-FFF2-40B4-BE49-F238E27FC236}">
              <a16:creationId xmlns:a16="http://schemas.microsoft.com/office/drawing/2014/main" id="{00000000-0008-0000-0200-00005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86" name="Text Box 4">
          <a:extLst>
            <a:ext uri="{FF2B5EF4-FFF2-40B4-BE49-F238E27FC236}">
              <a16:creationId xmlns:a16="http://schemas.microsoft.com/office/drawing/2014/main" id="{00000000-0008-0000-0200-000056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87" name="Text Box 5">
          <a:extLst>
            <a:ext uri="{FF2B5EF4-FFF2-40B4-BE49-F238E27FC236}">
              <a16:creationId xmlns:a16="http://schemas.microsoft.com/office/drawing/2014/main" id="{00000000-0008-0000-0200-000057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88" name="Text Box 9">
          <a:extLst>
            <a:ext uri="{FF2B5EF4-FFF2-40B4-BE49-F238E27FC236}">
              <a16:creationId xmlns:a16="http://schemas.microsoft.com/office/drawing/2014/main" id="{00000000-0008-0000-0200-000058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89" name="Text Box 10">
          <a:extLst>
            <a:ext uri="{FF2B5EF4-FFF2-40B4-BE49-F238E27FC236}">
              <a16:creationId xmlns:a16="http://schemas.microsoft.com/office/drawing/2014/main" id="{00000000-0008-0000-0200-000059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90" name="Text Box 4">
          <a:extLst>
            <a:ext uri="{FF2B5EF4-FFF2-40B4-BE49-F238E27FC236}">
              <a16:creationId xmlns:a16="http://schemas.microsoft.com/office/drawing/2014/main" id="{00000000-0008-0000-0200-00005A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91" name="Text Box 5">
          <a:extLst>
            <a:ext uri="{FF2B5EF4-FFF2-40B4-BE49-F238E27FC236}">
              <a16:creationId xmlns:a16="http://schemas.microsoft.com/office/drawing/2014/main" id="{00000000-0008-0000-0200-00005B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92" name="Text Box 9">
          <a:extLst>
            <a:ext uri="{FF2B5EF4-FFF2-40B4-BE49-F238E27FC236}">
              <a16:creationId xmlns:a16="http://schemas.microsoft.com/office/drawing/2014/main" id="{00000000-0008-0000-0200-00005C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93" name="Text Box 10">
          <a:extLst>
            <a:ext uri="{FF2B5EF4-FFF2-40B4-BE49-F238E27FC236}">
              <a16:creationId xmlns:a16="http://schemas.microsoft.com/office/drawing/2014/main" id="{00000000-0008-0000-0200-00005D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94" name="Text Box 4">
          <a:extLst>
            <a:ext uri="{FF2B5EF4-FFF2-40B4-BE49-F238E27FC236}">
              <a16:creationId xmlns:a16="http://schemas.microsoft.com/office/drawing/2014/main" id="{00000000-0008-0000-0200-00005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95" name="Text Box 5">
          <a:extLst>
            <a:ext uri="{FF2B5EF4-FFF2-40B4-BE49-F238E27FC236}">
              <a16:creationId xmlns:a16="http://schemas.microsoft.com/office/drawing/2014/main" id="{00000000-0008-0000-0200-00005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96" name="Text Box 9">
          <a:extLst>
            <a:ext uri="{FF2B5EF4-FFF2-40B4-BE49-F238E27FC236}">
              <a16:creationId xmlns:a16="http://schemas.microsoft.com/office/drawing/2014/main" id="{00000000-0008-0000-0200-00006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97" name="Text Box 10">
          <a:extLst>
            <a:ext uri="{FF2B5EF4-FFF2-40B4-BE49-F238E27FC236}">
              <a16:creationId xmlns:a16="http://schemas.microsoft.com/office/drawing/2014/main" id="{00000000-0008-0000-0200-00006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98" name="Text Box 4">
          <a:extLst>
            <a:ext uri="{FF2B5EF4-FFF2-40B4-BE49-F238E27FC236}">
              <a16:creationId xmlns:a16="http://schemas.microsoft.com/office/drawing/2014/main" id="{00000000-0008-0000-0200-00006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99" name="Text Box 5">
          <a:extLst>
            <a:ext uri="{FF2B5EF4-FFF2-40B4-BE49-F238E27FC236}">
              <a16:creationId xmlns:a16="http://schemas.microsoft.com/office/drawing/2014/main" id="{00000000-0008-0000-0200-00006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100" name="Text Box 9">
          <a:extLst>
            <a:ext uri="{FF2B5EF4-FFF2-40B4-BE49-F238E27FC236}">
              <a16:creationId xmlns:a16="http://schemas.microsoft.com/office/drawing/2014/main" id="{00000000-0008-0000-0200-00006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101" name="Text Box 10">
          <a:extLst>
            <a:ext uri="{FF2B5EF4-FFF2-40B4-BE49-F238E27FC236}">
              <a16:creationId xmlns:a16="http://schemas.microsoft.com/office/drawing/2014/main" id="{00000000-0008-0000-0200-00006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102" name="Text Box 4">
          <a:extLst>
            <a:ext uri="{FF2B5EF4-FFF2-40B4-BE49-F238E27FC236}">
              <a16:creationId xmlns:a16="http://schemas.microsoft.com/office/drawing/2014/main" id="{00000000-0008-0000-0200-000066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103" name="Text Box 5">
          <a:extLst>
            <a:ext uri="{FF2B5EF4-FFF2-40B4-BE49-F238E27FC236}">
              <a16:creationId xmlns:a16="http://schemas.microsoft.com/office/drawing/2014/main" id="{00000000-0008-0000-0200-000067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104" name="Text Box 9">
          <a:extLst>
            <a:ext uri="{FF2B5EF4-FFF2-40B4-BE49-F238E27FC236}">
              <a16:creationId xmlns:a16="http://schemas.microsoft.com/office/drawing/2014/main" id="{00000000-0008-0000-0200-000068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0</xdr:rowOff>
    </xdr:to>
    <xdr:sp macro="" textlink="">
      <xdr:nvSpPr>
        <xdr:cNvPr id="105" name="Text Box 10">
          <a:extLst>
            <a:ext uri="{FF2B5EF4-FFF2-40B4-BE49-F238E27FC236}">
              <a16:creationId xmlns:a16="http://schemas.microsoft.com/office/drawing/2014/main" id="{00000000-0008-0000-0200-000069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1</xdr:rowOff>
    </xdr:to>
    <xdr:sp macro="" textlink="">
      <xdr:nvSpPr>
        <xdr:cNvPr id="106" name="Text Box 4">
          <a:extLst>
            <a:ext uri="{FF2B5EF4-FFF2-40B4-BE49-F238E27FC236}">
              <a16:creationId xmlns:a16="http://schemas.microsoft.com/office/drawing/2014/main" id="{00000000-0008-0000-0200-00006A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1</xdr:rowOff>
    </xdr:to>
    <xdr:sp macro="" textlink="">
      <xdr:nvSpPr>
        <xdr:cNvPr id="107" name="Text Box 5">
          <a:extLst>
            <a:ext uri="{FF2B5EF4-FFF2-40B4-BE49-F238E27FC236}">
              <a16:creationId xmlns:a16="http://schemas.microsoft.com/office/drawing/2014/main" id="{00000000-0008-0000-0200-00006B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1</xdr:rowOff>
    </xdr:to>
    <xdr:sp macro="" textlink="">
      <xdr:nvSpPr>
        <xdr:cNvPr id="108" name="Text Box 9">
          <a:extLst>
            <a:ext uri="{FF2B5EF4-FFF2-40B4-BE49-F238E27FC236}">
              <a16:creationId xmlns:a16="http://schemas.microsoft.com/office/drawing/2014/main" id="{00000000-0008-0000-0200-00006C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1021</xdr:row>
      <xdr:rowOff>0</xdr:rowOff>
    </xdr:from>
    <xdr:to>
      <xdr:col>6</xdr:col>
      <xdr:colOff>76200</xdr:colOff>
      <xdr:row>1022</xdr:row>
      <xdr:rowOff>1</xdr:rowOff>
    </xdr:to>
    <xdr:sp macro="" textlink="">
      <xdr:nvSpPr>
        <xdr:cNvPr id="109" name="Text Box 10">
          <a:extLst>
            <a:ext uri="{FF2B5EF4-FFF2-40B4-BE49-F238E27FC236}">
              <a16:creationId xmlns:a16="http://schemas.microsoft.com/office/drawing/2014/main" id="{00000000-0008-0000-0200-00006D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10" name="Text Box 4">
          <a:extLst>
            <a:ext uri="{FF2B5EF4-FFF2-40B4-BE49-F238E27FC236}">
              <a16:creationId xmlns:a16="http://schemas.microsoft.com/office/drawing/2014/main" id="{00000000-0008-0000-0200-00006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11" name="Text Box 5">
          <a:extLst>
            <a:ext uri="{FF2B5EF4-FFF2-40B4-BE49-F238E27FC236}">
              <a16:creationId xmlns:a16="http://schemas.microsoft.com/office/drawing/2014/main" id="{00000000-0008-0000-0200-00006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12" name="Text Box 9">
          <a:extLst>
            <a:ext uri="{FF2B5EF4-FFF2-40B4-BE49-F238E27FC236}">
              <a16:creationId xmlns:a16="http://schemas.microsoft.com/office/drawing/2014/main" id="{00000000-0008-0000-0200-00007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13" name="Text Box 10">
          <a:extLst>
            <a:ext uri="{FF2B5EF4-FFF2-40B4-BE49-F238E27FC236}">
              <a16:creationId xmlns:a16="http://schemas.microsoft.com/office/drawing/2014/main" id="{00000000-0008-0000-0200-00007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14" name="Text Box 4">
          <a:extLst>
            <a:ext uri="{FF2B5EF4-FFF2-40B4-BE49-F238E27FC236}">
              <a16:creationId xmlns:a16="http://schemas.microsoft.com/office/drawing/2014/main" id="{00000000-0008-0000-0200-000072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15" name="Text Box 5">
          <a:extLst>
            <a:ext uri="{FF2B5EF4-FFF2-40B4-BE49-F238E27FC236}">
              <a16:creationId xmlns:a16="http://schemas.microsoft.com/office/drawing/2014/main" id="{00000000-0008-0000-0200-000073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16" name="Text Box 9">
          <a:extLst>
            <a:ext uri="{FF2B5EF4-FFF2-40B4-BE49-F238E27FC236}">
              <a16:creationId xmlns:a16="http://schemas.microsoft.com/office/drawing/2014/main" id="{00000000-0008-0000-0200-000074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17" name="Text Box 4">
          <a:extLst>
            <a:ext uri="{FF2B5EF4-FFF2-40B4-BE49-F238E27FC236}">
              <a16:creationId xmlns:a16="http://schemas.microsoft.com/office/drawing/2014/main" id="{00000000-0008-0000-0200-00007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18" name="Text Box 5">
          <a:extLst>
            <a:ext uri="{FF2B5EF4-FFF2-40B4-BE49-F238E27FC236}">
              <a16:creationId xmlns:a16="http://schemas.microsoft.com/office/drawing/2014/main" id="{00000000-0008-0000-0200-00007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19" name="Text Box 9">
          <a:extLst>
            <a:ext uri="{FF2B5EF4-FFF2-40B4-BE49-F238E27FC236}">
              <a16:creationId xmlns:a16="http://schemas.microsoft.com/office/drawing/2014/main" id="{00000000-0008-0000-0200-00007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20" name="Text Box 10">
          <a:extLst>
            <a:ext uri="{FF2B5EF4-FFF2-40B4-BE49-F238E27FC236}">
              <a16:creationId xmlns:a16="http://schemas.microsoft.com/office/drawing/2014/main" id="{00000000-0008-0000-0200-00007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21" name="Text Box 4">
          <a:extLst>
            <a:ext uri="{FF2B5EF4-FFF2-40B4-BE49-F238E27FC236}">
              <a16:creationId xmlns:a16="http://schemas.microsoft.com/office/drawing/2014/main" id="{00000000-0008-0000-0200-000079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22" name="Text Box 5">
          <a:extLst>
            <a:ext uri="{FF2B5EF4-FFF2-40B4-BE49-F238E27FC236}">
              <a16:creationId xmlns:a16="http://schemas.microsoft.com/office/drawing/2014/main" id="{00000000-0008-0000-0200-00007A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23" name="Text Box 9">
          <a:extLst>
            <a:ext uri="{FF2B5EF4-FFF2-40B4-BE49-F238E27FC236}">
              <a16:creationId xmlns:a16="http://schemas.microsoft.com/office/drawing/2014/main" id="{00000000-0008-0000-0200-00007B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24" name="Text Box 4">
          <a:extLst>
            <a:ext uri="{FF2B5EF4-FFF2-40B4-BE49-F238E27FC236}">
              <a16:creationId xmlns:a16="http://schemas.microsoft.com/office/drawing/2014/main" id="{00000000-0008-0000-0200-00007C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25" name="Text Box 5">
          <a:extLst>
            <a:ext uri="{FF2B5EF4-FFF2-40B4-BE49-F238E27FC236}">
              <a16:creationId xmlns:a16="http://schemas.microsoft.com/office/drawing/2014/main" id="{00000000-0008-0000-0200-00007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26" name="Text Box 9">
          <a:extLst>
            <a:ext uri="{FF2B5EF4-FFF2-40B4-BE49-F238E27FC236}">
              <a16:creationId xmlns:a16="http://schemas.microsoft.com/office/drawing/2014/main" id="{00000000-0008-0000-0200-00007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27" name="Text Box 4">
          <a:extLst>
            <a:ext uri="{FF2B5EF4-FFF2-40B4-BE49-F238E27FC236}">
              <a16:creationId xmlns:a16="http://schemas.microsoft.com/office/drawing/2014/main" id="{00000000-0008-0000-0200-00007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28" name="Text Box 4">
          <a:extLst>
            <a:ext uri="{FF2B5EF4-FFF2-40B4-BE49-F238E27FC236}">
              <a16:creationId xmlns:a16="http://schemas.microsoft.com/office/drawing/2014/main" id="{00000000-0008-0000-0200-00008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29" name="Text Box 4">
          <a:extLst>
            <a:ext uri="{FF2B5EF4-FFF2-40B4-BE49-F238E27FC236}">
              <a16:creationId xmlns:a16="http://schemas.microsoft.com/office/drawing/2014/main" id="{00000000-0008-0000-0200-000081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30" name="Text Box 5">
          <a:extLst>
            <a:ext uri="{FF2B5EF4-FFF2-40B4-BE49-F238E27FC236}">
              <a16:creationId xmlns:a16="http://schemas.microsoft.com/office/drawing/2014/main" id="{00000000-0008-0000-0200-000082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31" name="Text Box 9">
          <a:extLst>
            <a:ext uri="{FF2B5EF4-FFF2-40B4-BE49-F238E27FC236}">
              <a16:creationId xmlns:a16="http://schemas.microsoft.com/office/drawing/2014/main" id="{00000000-0008-0000-0200-000083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32" name="Text Box 10">
          <a:extLst>
            <a:ext uri="{FF2B5EF4-FFF2-40B4-BE49-F238E27FC236}">
              <a16:creationId xmlns:a16="http://schemas.microsoft.com/office/drawing/2014/main" id="{00000000-0008-0000-0200-000084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33" name="Text Box 4">
          <a:extLst>
            <a:ext uri="{FF2B5EF4-FFF2-40B4-BE49-F238E27FC236}">
              <a16:creationId xmlns:a16="http://schemas.microsoft.com/office/drawing/2014/main" id="{00000000-0008-0000-0200-000085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34" name="Text Box 5">
          <a:extLst>
            <a:ext uri="{FF2B5EF4-FFF2-40B4-BE49-F238E27FC236}">
              <a16:creationId xmlns:a16="http://schemas.microsoft.com/office/drawing/2014/main" id="{00000000-0008-0000-0200-000086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35" name="Text Box 9">
          <a:extLst>
            <a:ext uri="{FF2B5EF4-FFF2-40B4-BE49-F238E27FC236}">
              <a16:creationId xmlns:a16="http://schemas.microsoft.com/office/drawing/2014/main" id="{00000000-0008-0000-0200-000087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36" name="Text Box 10">
          <a:extLst>
            <a:ext uri="{FF2B5EF4-FFF2-40B4-BE49-F238E27FC236}">
              <a16:creationId xmlns:a16="http://schemas.microsoft.com/office/drawing/2014/main" id="{00000000-0008-0000-0200-000088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37" name="Text Box 4">
          <a:extLst>
            <a:ext uri="{FF2B5EF4-FFF2-40B4-BE49-F238E27FC236}">
              <a16:creationId xmlns:a16="http://schemas.microsoft.com/office/drawing/2014/main" id="{00000000-0008-0000-0200-000089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38" name="Text Box 5">
          <a:extLst>
            <a:ext uri="{FF2B5EF4-FFF2-40B4-BE49-F238E27FC236}">
              <a16:creationId xmlns:a16="http://schemas.microsoft.com/office/drawing/2014/main" id="{00000000-0008-0000-0200-00008A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39" name="Text Box 9">
          <a:extLst>
            <a:ext uri="{FF2B5EF4-FFF2-40B4-BE49-F238E27FC236}">
              <a16:creationId xmlns:a16="http://schemas.microsoft.com/office/drawing/2014/main" id="{00000000-0008-0000-0200-00008B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40" name="Text Box 10">
          <a:extLst>
            <a:ext uri="{FF2B5EF4-FFF2-40B4-BE49-F238E27FC236}">
              <a16:creationId xmlns:a16="http://schemas.microsoft.com/office/drawing/2014/main" id="{00000000-0008-0000-0200-00008C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41" name="Text Box 4">
          <a:extLst>
            <a:ext uri="{FF2B5EF4-FFF2-40B4-BE49-F238E27FC236}">
              <a16:creationId xmlns:a16="http://schemas.microsoft.com/office/drawing/2014/main" id="{00000000-0008-0000-0200-00008D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42" name="Text Box 5">
          <a:extLst>
            <a:ext uri="{FF2B5EF4-FFF2-40B4-BE49-F238E27FC236}">
              <a16:creationId xmlns:a16="http://schemas.microsoft.com/office/drawing/2014/main" id="{00000000-0008-0000-0200-00008E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43" name="Text Box 9">
          <a:extLst>
            <a:ext uri="{FF2B5EF4-FFF2-40B4-BE49-F238E27FC236}">
              <a16:creationId xmlns:a16="http://schemas.microsoft.com/office/drawing/2014/main" id="{00000000-0008-0000-0200-00008F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44" name="Text Box 10">
          <a:extLst>
            <a:ext uri="{FF2B5EF4-FFF2-40B4-BE49-F238E27FC236}">
              <a16:creationId xmlns:a16="http://schemas.microsoft.com/office/drawing/2014/main" id="{00000000-0008-0000-0200-000090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45" name="Text Box 4">
          <a:extLst>
            <a:ext uri="{FF2B5EF4-FFF2-40B4-BE49-F238E27FC236}">
              <a16:creationId xmlns:a16="http://schemas.microsoft.com/office/drawing/2014/main" id="{00000000-0008-0000-0200-000091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46" name="Text Box 5">
          <a:extLst>
            <a:ext uri="{FF2B5EF4-FFF2-40B4-BE49-F238E27FC236}">
              <a16:creationId xmlns:a16="http://schemas.microsoft.com/office/drawing/2014/main" id="{00000000-0008-0000-0200-000092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47" name="Text Box 9">
          <a:extLst>
            <a:ext uri="{FF2B5EF4-FFF2-40B4-BE49-F238E27FC236}">
              <a16:creationId xmlns:a16="http://schemas.microsoft.com/office/drawing/2014/main" id="{00000000-0008-0000-0200-000093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48" name="Text Box 10">
          <a:extLst>
            <a:ext uri="{FF2B5EF4-FFF2-40B4-BE49-F238E27FC236}">
              <a16:creationId xmlns:a16="http://schemas.microsoft.com/office/drawing/2014/main" id="{00000000-0008-0000-0200-000094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49" name="Text Box 4">
          <a:extLst>
            <a:ext uri="{FF2B5EF4-FFF2-40B4-BE49-F238E27FC236}">
              <a16:creationId xmlns:a16="http://schemas.microsoft.com/office/drawing/2014/main" id="{00000000-0008-0000-0200-000095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50" name="Text Box 5">
          <a:extLst>
            <a:ext uri="{FF2B5EF4-FFF2-40B4-BE49-F238E27FC236}">
              <a16:creationId xmlns:a16="http://schemas.microsoft.com/office/drawing/2014/main" id="{00000000-0008-0000-0200-000096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51" name="Text Box 9">
          <a:extLst>
            <a:ext uri="{FF2B5EF4-FFF2-40B4-BE49-F238E27FC236}">
              <a16:creationId xmlns:a16="http://schemas.microsoft.com/office/drawing/2014/main" id="{00000000-0008-0000-0200-000097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52" name="Text Box 10">
          <a:extLst>
            <a:ext uri="{FF2B5EF4-FFF2-40B4-BE49-F238E27FC236}">
              <a16:creationId xmlns:a16="http://schemas.microsoft.com/office/drawing/2014/main" id="{00000000-0008-0000-0200-000098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53" name="Text Box 4">
          <a:extLst>
            <a:ext uri="{FF2B5EF4-FFF2-40B4-BE49-F238E27FC236}">
              <a16:creationId xmlns:a16="http://schemas.microsoft.com/office/drawing/2014/main" id="{00000000-0008-0000-0200-000099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54" name="Text Box 5">
          <a:extLst>
            <a:ext uri="{FF2B5EF4-FFF2-40B4-BE49-F238E27FC236}">
              <a16:creationId xmlns:a16="http://schemas.microsoft.com/office/drawing/2014/main" id="{00000000-0008-0000-0200-00009A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55" name="Text Box 9">
          <a:extLst>
            <a:ext uri="{FF2B5EF4-FFF2-40B4-BE49-F238E27FC236}">
              <a16:creationId xmlns:a16="http://schemas.microsoft.com/office/drawing/2014/main" id="{00000000-0008-0000-0200-00009B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56" name="Text Box 10">
          <a:extLst>
            <a:ext uri="{FF2B5EF4-FFF2-40B4-BE49-F238E27FC236}">
              <a16:creationId xmlns:a16="http://schemas.microsoft.com/office/drawing/2014/main" id="{00000000-0008-0000-0200-00009C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57" name="Text Box 4">
          <a:extLst>
            <a:ext uri="{FF2B5EF4-FFF2-40B4-BE49-F238E27FC236}">
              <a16:creationId xmlns:a16="http://schemas.microsoft.com/office/drawing/2014/main" id="{00000000-0008-0000-0200-00009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58" name="Text Box 5">
          <a:extLst>
            <a:ext uri="{FF2B5EF4-FFF2-40B4-BE49-F238E27FC236}">
              <a16:creationId xmlns:a16="http://schemas.microsoft.com/office/drawing/2014/main" id="{00000000-0008-0000-0200-00009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59" name="Text Box 9">
          <a:extLst>
            <a:ext uri="{FF2B5EF4-FFF2-40B4-BE49-F238E27FC236}">
              <a16:creationId xmlns:a16="http://schemas.microsoft.com/office/drawing/2014/main" id="{00000000-0008-0000-0200-00009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60" name="Text Box 10">
          <a:extLst>
            <a:ext uri="{FF2B5EF4-FFF2-40B4-BE49-F238E27FC236}">
              <a16:creationId xmlns:a16="http://schemas.microsoft.com/office/drawing/2014/main" id="{00000000-0008-0000-0200-0000A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61" name="Text Box 4">
          <a:extLst>
            <a:ext uri="{FF2B5EF4-FFF2-40B4-BE49-F238E27FC236}">
              <a16:creationId xmlns:a16="http://schemas.microsoft.com/office/drawing/2014/main" id="{00000000-0008-0000-0200-0000A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62" name="Text Box 5">
          <a:extLst>
            <a:ext uri="{FF2B5EF4-FFF2-40B4-BE49-F238E27FC236}">
              <a16:creationId xmlns:a16="http://schemas.microsoft.com/office/drawing/2014/main" id="{00000000-0008-0000-0200-0000A2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63" name="Text Box 9">
          <a:extLst>
            <a:ext uri="{FF2B5EF4-FFF2-40B4-BE49-F238E27FC236}">
              <a16:creationId xmlns:a16="http://schemas.microsoft.com/office/drawing/2014/main" id="{00000000-0008-0000-0200-0000A3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64" name="Text Box 10">
          <a:extLst>
            <a:ext uri="{FF2B5EF4-FFF2-40B4-BE49-F238E27FC236}">
              <a16:creationId xmlns:a16="http://schemas.microsoft.com/office/drawing/2014/main" id="{00000000-0008-0000-0200-0000A4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65" name="Text Box 4">
          <a:extLst>
            <a:ext uri="{FF2B5EF4-FFF2-40B4-BE49-F238E27FC236}">
              <a16:creationId xmlns:a16="http://schemas.microsoft.com/office/drawing/2014/main" id="{00000000-0008-0000-0200-0000A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66" name="Text Box 5">
          <a:extLst>
            <a:ext uri="{FF2B5EF4-FFF2-40B4-BE49-F238E27FC236}">
              <a16:creationId xmlns:a16="http://schemas.microsoft.com/office/drawing/2014/main" id="{00000000-0008-0000-0200-0000A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67" name="Text Box 9">
          <a:extLst>
            <a:ext uri="{FF2B5EF4-FFF2-40B4-BE49-F238E27FC236}">
              <a16:creationId xmlns:a16="http://schemas.microsoft.com/office/drawing/2014/main" id="{00000000-0008-0000-0200-0000A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68" name="Text Box 10">
          <a:extLst>
            <a:ext uri="{FF2B5EF4-FFF2-40B4-BE49-F238E27FC236}">
              <a16:creationId xmlns:a16="http://schemas.microsoft.com/office/drawing/2014/main" id="{00000000-0008-0000-0200-0000A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69" name="Text Box 4">
          <a:extLst>
            <a:ext uri="{FF2B5EF4-FFF2-40B4-BE49-F238E27FC236}">
              <a16:creationId xmlns:a16="http://schemas.microsoft.com/office/drawing/2014/main" id="{00000000-0008-0000-0200-0000A9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70" name="Text Box 5">
          <a:extLst>
            <a:ext uri="{FF2B5EF4-FFF2-40B4-BE49-F238E27FC236}">
              <a16:creationId xmlns:a16="http://schemas.microsoft.com/office/drawing/2014/main" id="{00000000-0008-0000-0200-0000AA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71" name="Text Box 9">
          <a:extLst>
            <a:ext uri="{FF2B5EF4-FFF2-40B4-BE49-F238E27FC236}">
              <a16:creationId xmlns:a16="http://schemas.microsoft.com/office/drawing/2014/main" id="{00000000-0008-0000-0200-0000AB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72" name="Text Box 10">
          <a:extLst>
            <a:ext uri="{FF2B5EF4-FFF2-40B4-BE49-F238E27FC236}">
              <a16:creationId xmlns:a16="http://schemas.microsoft.com/office/drawing/2014/main" id="{00000000-0008-0000-0200-0000AC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73" name="Text Box 4">
          <a:extLst>
            <a:ext uri="{FF2B5EF4-FFF2-40B4-BE49-F238E27FC236}">
              <a16:creationId xmlns:a16="http://schemas.microsoft.com/office/drawing/2014/main" id="{00000000-0008-0000-0200-0000A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74" name="Text Box 5">
          <a:extLst>
            <a:ext uri="{FF2B5EF4-FFF2-40B4-BE49-F238E27FC236}">
              <a16:creationId xmlns:a16="http://schemas.microsoft.com/office/drawing/2014/main" id="{00000000-0008-0000-0200-0000A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75" name="Text Box 9">
          <a:extLst>
            <a:ext uri="{FF2B5EF4-FFF2-40B4-BE49-F238E27FC236}">
              <a16:creationId xmlns:a16="http://schemas.microsoft.com/office/drawing/2014/main" id="{00000000-0008-0000-0200-0000A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76" name="Text Box 10">
          <a:extLst>
            <a:ext uri="{FF2B5EF4-FFF2-40B4-BE49-F238E27FC236}">
              <a16:creationId xmlns:a16="http://schemas.microsoft.com/office/drawing/2014/main" id="{00000000-0008-0000-0200-0000B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77" name="Text Box 4">
          <a:extLst>
            <a:ext uri="{FF2B5EF4-FFF2-40B4-BE49-F238E27FC236}">
              <a16:creationId xmlns:a16="http://schemas.microsoft.com/office/drawing/2014/main" id="{00000000-0008-0000-0200-0000B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78" name="Text Box 5">
          <a:extLst>
            <a:ext uri="{FF2B5EF4-FFF2-40B4-BE49-F238E27FC236}">
              <a16:creationId xmlns:a16="http://schemas.microsoft.com/office/drawing/2014/main" id="{00000000-0008-0000-0200-0000B2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79" name="Text Box 9">
          <a:extLst>
            <a:ext uri="{FF2B5EF4-FFF2-40B4-BE49-F238E27FC236}">
              <a16:creationId xmlns:a16="http://schemas.microsoft.com/office/drawing/2014/main" id="{00000000-0008-0000-0200-0000B3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80" name="Text Box 10">
          <a:extLst>
            <a:ext uri="{FF2B5EF4-FFF2-40B4-BE49-F238E27FC236}">
              <a16:creationId xmlns:a16="http://schemas.microsoft.com/office/drawing/2014/main" id="{00000000-0008-0000-0200-0000B4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81" name="Text Box 4">
          <a:extLst>
            <a:ext uri="{FF2B5EF4-FFF2-40B4-BE49-F238E27FC236}">
              <a16:creationId xmlns:a16="http://schemas.microsoft.com/office/drawing/2014/main" id="{00000000-0008-0000-0200-0000B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82" name="Text Box 5">
          <a:extLst>
            <a:ext uri="{FF2B5EF4-FFF2-40B4-BE49-F238E27FC236}">
              <a16:creationId xmlns:a16="http://schemas.microsoft.com/office/drawing/2014/main" id="{00000000-0008-0000-0200-0000B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83" name="Text Box 9">
          <a:extLst>
            <a:ext uri="{FF2B5EF4-FFF2-40B4-BE49-F238E27FC236}">
              <a16:creationId xmlns:a16="http://schemas.microsoft.com/office/drawing/2014/main" id="{00000000-0008-0000-0200-0000B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84" name="Text Box 10">
          <a:extLst>
            <a:ext uri="{FF2B5EF4-FFF2-40B4-BE49-F238E27FC236}">
              <a16:creationId xmlns:a16="http://schemas.microsoft.com/office/drawing/2014/main" id="{00000000-0008-0000-0200-0000B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85" name="Text Box 4">
          <a:extLst>
            <a:ext uri="{FF2B5EF4-FFF2-40B4-BE49-F238E27FC236}">
              <a16:creationId xmlns:a16="http://schemas.microsoft.com/office/drawing/2014/main" id="{00000000-0008-0000-0200-0000B9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86" name="Text Box 5">
          <a:extLst>
            <a:ext uri="{FF2B5EF4-FFF2-40B4-BE49-F238E27FC236}">
              <a16:creationId xmlns:a16="http://schemas.microsoft.com/office/drawing/2014/main" id="{00000000-0008-0000-0200-0000BA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87" name="Text Box 9">
          <a:extLst>
            <a:ext uri="{FF2B5EF4-FFF2-40B4-BE49-F238E27FC236}">
              <a16:creationId xmlns:a16="http://schemas.microsoft.com/office/drawing/2014/main" id="{00000000-0008-0000-0200-0000BB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88" name="Text Box 10">
          <a:extLst>
            <a:ext uri="{FF2B5EF4-FFF2-40B4-BE49-F238E27FC236}">
              <a16:creationId xmlns:a16="http://schemas.microsoft.com/office/drawing/2014/main" id="{00000000-0008-0000-0200-0000BC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89" name="Text Box 4">
          <a:extLst>
            <a:ext uri="{FF2B5EF4-FFF2-40B4-BE49-F238E27FC236}">
              <a16:creationId xmlns:a16="http://schemas.microsoft.com/office/drawing/2014/main" id="{00000000-0008-0000-0200-0000B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90" name="Text Box 5">
          <a:extLst>
            <a:ext uri="{FF2B5EF4-FFF2-40B4-BE49-F238E27FC236}">
              <a16:creationId xmlns:a16="http://schemas.microsoft.com/office/drawing/2014/main" id="{00000000-0008-0000-0200-0000B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91" name="Text Box 9">
          <a:extLst>
            <a:ext uri="{FF2B5EF4-FFF2-40B4-BE49-F238E27FC236}">
              <a16:creationId xmlns:a16="http://schemas.microsoft.com/office/drawing/2014/main" id="{00000000-0008-0000-0200-0000B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92" name="Text Box 10">
          <a:extLst>
            <a:ext uri="{FF2B5EF4-FFF2-40B4-BE49-F238E27FC236}">
              <a16:creationId xmlns:a16="http://schemas.microsoft.com/office/drawing/2014/main" id="{00000000-0008-0000-0200-0000C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93" name="Text Box 4">
          <a:extLst>
            <a:ext uri="{FF2B5EF4-FFF2-40B4-BE49-F238E27FC236}">
              <a16:creationId xmlns:a16="http://schemas.microsoft.com/office/drawing/2014/main" id="{00000000-0008-0000-0200-0000C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94" name="Text Box 5">
          <a:extLst>
            <a:ext uri="{FF2B5EF4-FFF2-40B4-BE49-F238E27FC236}">
              <a16:creationId xmlns:a16="http://schemas.microsoft.com/office/drawing/2014/main" id="{00000000-0008-0000-0200-0000C2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95" name="Text Box 9">
          <a:extLst>
            <a:ext uri="{FF2B5EF4-FFF2-40B4-BE49-F238E27FC236}">
              <a16:creationId xmlns:a16="http://schemas.microsoft.com/office/drawing/2014/main" id="{00000000-0008-0000-0200-0000C3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96" name="Text Box 10">
          <a:extLst>
            <a:ext uri="{FF2B5EF4-FFF2-40B4-BE49-F238E27FC236}">
              <a16:creationId xmlns:a16="http://schemas.microsoft.com/office/drawing/2014/main" id="{00000000-0008-0000-0200-0000C4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97" name="Text Box 4">
          <a:extLst>
            <a:ext uri="{FF2B5EF4-FFF2-40B4-BE49-F238E27FC236}">
              <a16:creationId xmlns:a16="http://schemas.microsoft.com/office/drawing/2014/main" id="{00000000-0008-0000-0200-0000C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98" name="Text Box 5">
          <a:extLst>
            <a:ext uri="{FF2B5EF4-FFF2-40B4-BE49-F238E27FC236}">
              <a16:creationId xmlns:a16="http://schemas.microsoft.com/office/drawing/2014/main" id="{00000000-0008-0000-0200-0000C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199" name="Text Box 9">
          <a:extLst>
            <a:ext uri="{FF2B5EF4-FFF2-40B4-BE49-F238E27FC236}">
              <a16:creationId xmlns:a16="http://schemas.microsoft.com/office/drawing/2014/main" id="{00000000-0008-0000-0200-0000C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1</xdr:rowOff>
    </xdr:to>
    <xdr:sp macro="" textlink="">
      <xdr:nvSpPr>
        <xdr:cNvPr id="200" name="Text Box 10">
          <a:extLst>
            <a:ext uri="{FF2B5EF4-FFF2-40B4-BE49-F238E27FC236}">
              <a16:creationId xmlns:a16="http://schemas.microsoft.com/office/drawing/2014/main" id="{00000000-0008-0000-0200-0000C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2</xdr:rowOff>
    </xdr:to>
    <xdr:sp macro="" textlink="">
      <xdr:nvSpPr>
        <xdr:cNvPr id="201" name="Text Box 4">
          <a:extLst>
            <a:ext uri="{FF2B5EF4-FFF2-40B4-BE49-F238E27FC236}">
              <a16:creationId xmlns:a16="http://schemas.microsoft.com/office/drawing/2014/main" id="{00000000-0008-0000-0200-0000C9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2</xdr:rowOff>
    </xdr:to>
    <xdr:sp macro="" textlink="">
      <xdr:nvSpPr>
        <xdr:cNvPr id="202" name="Text Box 5">
          <a:extLst>
            <a:ext uri="{FF2B5EF4-FFF2-40B4-BE49-F238E27FC236}">
              <a16:creationId xmlns:a16="http://schemas.microsoft.com/office/drawing/2014/main" id="{00000000-0008-0000-0200-0000CA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2</xdr:rowOff>
    </xdr:to>
    <xdr:sp macro="" textlink="">
      <xdr:nvSpPr>
        <xdr:cNvPr id="203" name="Text Box 9">
          <a:extLst>
            <a:ext uri="{FF2B5EF4-FFF2-40B4-BE49-F238E27FC236}">
              <a16:creationId xmlns:a16="http://schemas.microsoft.com/office/drawing/2014/main" id="{00000000-0008-0000-0200-0000CB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1090</xdr:row>
      <xdr:rowOff>0</xdr:rowOff>
    </xdr:from>
    <xdr:to>
      <xdr:col>6</xdr:col>
      <xdr:colOff>76200</xdr:colOff>
      <xdr:row>1091</xdr:row>
      <xdr:rowOff>2</xdr:rowOff>
    </xdr:to>
    <xdr:sp macro="" textlink="">
      <xdr:nvSpPr>
        <xdr:cNvPr id="204" name="Text Box 10">
          <a:extLst>
            <a:ext uri="{FF2B5EF4-FFF2-40B4-BE49-F238E27FC236}">
              <a16:creationId xmlns:a16="http://schemas.microsoft.com/office/drawing/2014/main" id="{00000000-0008-0000-0200-0000CC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oneCellAnchor>
    <xdr:from>
      <xdr:col>6</xdr:col>
      <xdr:colOff>0</xdr:colOff>
      <xdr:row>1022</xdr:row>
      <xdr:rowOff>0</xdr:rowOff>
    </xdr:from>
    <xdr:ext cx="76200" cy="148167"/>
    <xdr:sp macro="" textlink="">
      <xdr:nvSpPr>
        <xdr:cNvPr id="205" name="Text Box 4">
          <a:extLst>
            <a:ext uri="{FF2B5EF4-FFF2-40B4-BE49-F238E27FC236}">
              <a16:creationId xmlns:a16="http://schemas.microsoft.com/office/drawing/2014/main" id="{00000000-0008-0000-0200-0000CD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06" name="Text Box 5">
          <a:extLst>
            <a:ext uri="{FF2B5EF4-FFF2-40B4-BE49-F238E27FC236}">
              <a16:creationId xmlns:a16="http://schemas.microsoft.com/office/drawing/2014/main" id="{00000000-0008-0000-0200-0000CE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07" name="Text Box 9">
          <a:extLst>
            <a:ext uri="{FF2B5EF4-FFF2-40B4-BE49-F238E27FC236}">
              <a16:creationId xmlns:a16="http://schemas.microsoft.com/office/drawing/2014/main" id="{00000000-0008-0000-0200-0000CF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08" name="Text Box 10">
          <a:extLst>
            <a:ext uri="{FF2B5EF4-FFF2-40B4-BE49-F238E27FC236}">
              <a16:creationId xmlns:a16="http://schemas.microsoft.com/office/drawing/2014/main" id="{00000000-0008-0000-0200-0000D0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09" name="Text Box 4">
          <a:extLst>
            <a:ext uri="{FF2B5EF4-FFF2-40B4-BE49-F238E27FC236}">
              <a16:creationId xmlns:a16="http://schemas.microsoft.com/office/drawing/2014/main" id="{00000000-0008-0000-0200-0000D1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10" name="Text Box 5">
          <a:extLst>
            <a:ext uri="{FF2B5EF4-FFF2-40B4-BE49-F238E27FC236}">
              <a16:creationId xmlns:a16="http://schemas.microsoft.com/office/drawing/2014/main" id="{00000000-0008-0000-0200-0000D2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11" name="Text Box 9">
          <a:extLst>
            <a:ext uri="{FF2B5EF4-FFF2-40B4-BE49-F238E27FC236}">
              <a16:creationId xmlns:a16="http://schemas.microsoft.com/office/drawing/2014/main" id="{00000000-0008-0000-0200-0000D3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12" name="Text Box 4">
          <a:extLst>
            <a:ext uri="{FF2B5EF4-FFF2-40B4-BE49-F238E27FC236}">
              <a16:creationId xmlns:a16="http://schemas.microsoft.com/office/drawing/2014/main" id="{00000000-0008-0000-0200-0000D4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13" name="Text Box 5">
          <a:extLst>
            <a:ext uri="{FF2B5EF4-FFF2-40B4-BE49-F238E27FC236}">
              <a16:creationId xmlns:a16="http://schemas.microsoft.com/office/drawing/2014/main" id="{00000000-0008-0000-0200-0000D5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14" name="Text Box 9">
          <a:extLst>
            <a:ext uri="{FF2B5EF4-FFF2-40B4-BE49-F238E27FC236}">
              <a16:creationId xmlns:a16="http://schemas.microsoft.com/office/drawing/2014/main" id="{00000000-0008-0000-0200-0000D6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15" name="Text Box 10">
          <a:extLst>
            <a:ext uri="{FF2B5EF4-FFF2-40B4-BE49-F238E27FC236}">
              <a16:creationId xmlns:a16="http://schemas.microsoft.com/office/drawing/2014/main" id="{00000000-0008-0000-0200-0000D7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16" name="Text Box 4">
          <a:extLst>
            <a:ext uri="{FF2B5EF4-FFF2-40B4-BE49-F238E27FC236}">
              <a16:creationId xmlns:a16="http://schemas.microsoft.com/office/drawing/2014/main" id="{00000000-0008-0000-0200-0000D8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17" name="Text Box 5">
          <a:extLst>
            <a:ext uri="{FF2B5EF4-FFF2-40B4-BE49-F238E27FC236}">
              <a16:creationId xmlns:a16="http://schemas.microsoft.com/office/drawing/2014/main" id="{00000000-0008-0000-0200-0000D9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18" name="Text Box 9">
          <a:extLst>
            <a:ext uri="{FF2B5EF4-FFF2-40B4-BE49-F238E27FC236}">
              <a16:creationId xmlns:a16="http://schemas.microsoft.com/office/drawing/2014/main" id="{00000000-0008-0000-0200-0000DA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19" name="Text Box 4">
          <a:extLst>
            <a:ext uri="{FF2B5EF4-FFF2-40B4-BE49-F238E27FC236}">
              <a16:creationId xmlns:a16="http://schemas.microsoft.com/office/drawing/2014/main" id="{00000000-0008-0000-0200-0000DB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20" name="Text Box 5">
          <a:extLst>
            <a:ext uri="{FF2B5EF4-FFF2-40B4-BE49-F238E27FC236}">
              <a16:creationId xmlns:a16="http://schemas.microsoft.com/office/drawing/2014/main" id="{00000000-0008-0000-0200-0000DC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21" name="Text Box 9">
          <a:extLst>
            <a:ext uri="{FF2B5EF4-FFF2-40B4-BE49-F238E27FC236}">
              <a16:creationId xmlns:a16="http://schemas.microsoft.com/office/drawing/2014/main" id="{00000000-0008-0000-0200-0000DD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22" name="Text Box 4">
          <a:extLst>
            <a:ext uri="{FF2B5EF4-FFF2-40B4-BE49-F238E27FC236}">
              <a16:creationId xmlns:a16="http://schemas.microsoft.com/office/drawing/2014/main" id="{00000000-0008-0000-0200-0000DE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23" name="Text Box 4">
          <a:extLst>
            <a:ext uri="{FF2B5EF4-FFF2-40B4-BE49-F238E27FC236}">
              <a16:creationId xmlns:a16="http://schemas.microsoft.com/office/drawing/2014/main" id="{00000000-0008-0000-0200-0000DF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24" name="Text Box 4">
          <a:extLst>
            <a:ext uri="{FF2B5EF4-FFF2-40B4-BE49-F238E27FC236}">
              <a16:creationId xmlns:a16="http://schemas.microsoft.com/office/drawing/2014/main" id="{00000000-0008-0000-0200-0000E0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25" name="Text Box 5">
          <a:extLst>
            <a:ext uri="{FF2B5EF4-FFF2-40B4-BE49-F238E27FC236}">
              <a16:creationId xmlns:a16="http://schemas.microsoft.com/office/drawing/2014/main" id="{00000000-0008-0000-0200-0000E1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26" name="Text Box 9">
          <a:extLst>
            <a:ext uri="{FF2B5EF4-FFF2-40B4-BE49-F238E27FC236}">
              <a16:creationId xmlns:a16="http://schemas.microsoft.com/office/drawing/2014/main" id="{00000000-0008-0000-0200-0000E2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27" name="Text Box 10">
          <a:extLst>
            <a:ext uri="{FF2B5EF4-FFF2-40B4-BE49-F238E27FC236}">
              <a16:creationId xmlns:a16="http://schemas.microsoft.com/office/drawing/2014/main" id="{00000000-0008-0000-0200-0000E3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28" name="Text Box 4">
          <a:extLst>
            <a:ext uri="{FF2B5EF4-FFF2-40B4-BE49-F238E27FC236}">
              <a16:creationId xmlns:a16="http://schemas.microsoft.com/office/drawing/2014/main" id="{00000000-0008-0000-0200-0000E4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29" name="Text Box 5">
          <a:extLst>
            <a:ext uri="{FF2B5EF4-FFF2-40B4-BE49-F238E27FC236}">
              <a16:creationId xmlns:a16="http://schemas.microsoft.com/office/drawing/2014/main" id="{00000000-0008-0000-0200-0000E5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30" name="Text Box 9">
          <a:extLst>
            <a:ext uri="{FF2B5EF4-FFF2-40B4-BE49-F238E27FC236}">
              <a16:creationId xmlns:a16="http://schemas.microsoft.com/office/drawing/2014/main" id="{00000000-0008-0000-0200-0000E6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31" name="Text Box 10">
          <a:extLst>
            <a:ext uri="{FF2B5EF4-FFF2-40B4-BE49-F238E27FC236}">
              <a16:creationId xmlns:a16="http://schemas.microsoft.com/office/drawing/2014/main" id="{00000000-0008-0000-0200-0000E7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32" name="Text Box 4">
          <a:extLst>
            <a:ext uri="{FF2B5EF4-FFF2-40B4-BE49-F238E27FC236}">
              <a16:creationId xmlns:a16="http://schemas.microsoft.com/office/drawing/2014/main" id="{00000000-0008-0000-0200-0000E8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33" name="Text Box 5">
          <a:extLst>
            <a:ext uri="{FF2B5EF4-FFF2-40B4-BE49-F238E27FC236}">
              <a16:creationId xmlns:a16="http://schemas.microsoft.com/office/drawing/2014/main" id="{00000000-0008-0000-0200-0000E9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34" name="Text Box 9">
          <a:extLst>
            <a:ext uri="{FF2B5EF4-FFF2-40B4-BE49-F238E27FC236}">
              <a16:creationId xmlns:a16="http://schemas.microsoft.com/office/drawing/2014/main" id="{00000000-0008-0000-0200-0000EA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35" name="Text Box 10">
          <a:extLst>
            <a:ext uri="{FF2B5EF4-FFF2-40B4-BE49-F238E27FC236}">
              <a16:creationId xmlns:a16="http://schemas.microsoft.com/office/drawing/2014/main" id="{00000000-0008-0000-0200-0000EB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36" name="Text Box 4">
          <a:extLst>
            <a:ext uri="{FF2B5EF4-FFF2-40B4-BE49-F238E27FC236}">
              <a16:creationId xmlns:a16="http://schemas.microsoft.com/office/drawing/2014/main" id="{00000000-0008-0000-0200-0000EC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37" name="Text Box 5">
          <a:extLst>
            <a:ext uri="{FF2B5EF4-FFF2-40B4-BE49-F238E27FC236}">
              <a16:creationId xmlns:a16="http://schemas.microsoft.com/office/drawing/2014/main" id="{00000000-0008-0000-0200-0000ED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38" name="Text Box 9">
          <a:extLst>
            <a:ext uri="{FF2B5EF4-FFF2-40B4-BE49-F238E27FC236}">
              <a16:creationId xmlns:a16="http://schemas.microsoft.com/office/drawing/2014/main" id="{00000000-0008-0000-0200-0000EE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39" name="Text Box 10">
          <a:extLst>
            <a:ext uri="{FF2B5EF4-FFF2-40B4-BE49-F238E27FC236}">
              <a16:creationId xmlns:a16="http://schemas.microsoft.com/office/drawing/2014/main" id="{00000000-0008-0000-0200-0000EF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40" name="Text Box 4">
          <a:extLst>
            <a:ext uri="{FF2B5EF4-FFF2-40B4-BE49-F238E27FC236}">
              <a16:creationId xmlns:a16="http://schemas.microsoft.com/office/drawing/2014/main" id="{00000000-0008-0000-0200-0000F0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41" name="Text Box 5">
          <a:extLst>
            <a:ext uri="{FF2B5EF4-FFF2-40B4-BE49-F238E27FC236}">
              <a16:creationId xmlns:a16="http://schemas.microsoft.com/office/drawing/2014/main" id="{00000000-0008-0000-0200-0000F1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42" name="Text Box 9">
          <a:extLst>
            <a:ext uri="{FF2B5EF4-FFF2-40B4-BE49-F238E27FC236}">
              <a16:creationId xmlns:a16="http://schemas.microsoft.com/office/drawing/2014/main" id="{00000000-0008-0000-0200-0000F2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43" name="Text Box 10">
          <a:extLst>
            <a:ext uri="{FF2B5EF4-FFF2-40B4-BE49-F238E27FC236}">
              <a16:creationId xmlns:a16="http://schemas.microsoft.com/office/drawing/2014/main" id="{00000000-0008-0000-0200-0000F3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44" name="Text Box 4">
          <a:extLst>
            <a:ext uri="{FF2B5EF4-FFF2-40B4-BE49-F238E27FC236}">
              <a16:creationId xmlns:a16="http://schemas.microsoft.com/office/drawing/2014/main" id="{00000000-0008-0000-0200-0000F4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45" name="Text Box 5">
          <a:extLst>
            <a:ext uri="{FF2B5EF4-FFF2-40B4-BE49-F238E27FC236}">
              <a16:creationId xmlns:a16="http://schemas.microsoft.com/office/drawing/2014/main" id="{00000000-0008-0000-0200-0000F5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46" name="Text Box 9">
          <a:extLst>
            <a:ext uri="{FF2B5EF4-FFF2-40B4-BE49-F238E27FC236}">
              <a16:creationId xmlns:a16="http://schemas.microsoft.com/office/drawing/2014/main" id="{00000000-0008-0000-0200-0000F6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47" name="Text Box 10">
          <a:extLst>
            <a:ext uri="{FF2B5EF4-FFF2-40B4-BE49-F238E27FC236}">
              <a16:creationId xmlns:a16="http://schemas.microsoft.com/office/drawing/2014/main" id="{00000000-0008-0000-0200-0000F7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48" name="Text Box 4">
          <a:extLst>
            <a:ext uri="{FF2B5EF4-FFF2-40B4-BE49-F238E27FC236}">
              <a16:creationId xmlns:a16="http://schemas.microsoft.com/office/drawing/2014/main" id="{00000000-0008-0000-0200-0000F8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49" name="Text Box 5">
          <a:extLst>
            <a:ext uri="{FF2B5EF4-FFF2-40B4-BE49-F238E27FC236}">
              <a16:creationId xmlns:a16="http://schemas.microsoft.com/office/drawing/2014/main" id="{00000000-0008-0000-0200-0000F9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50" name="Text Box 9">
          <a:extLst>
            <a:ext uri="{FF2B5EF4-FFF2-40B4-BE49-F238E27FC236}">
              <a16:creationId xmlns:a16="http://schemas.microsoft.com/office/drawing/2014/main" id="{00000000-0008-0000-0200-0000FA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51" name="Text Box 10">
          <a:extLst>
            <a:ext uri="{FF2B5EF4-FFF2-40B4-BE49-F238E27FC236}">
              <a16:creationId xmlns:a16="http://schemas.microsoft.com/office/drawing/2014/main" id="{00000000-0008-0000-0200-0000FB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52" name="Text Box 4">
          <a:extLst>
            <a:ext uri="{FF2B5EF4-FFF2-40B4-BE49-F238E27FC236}">
              <a16:creationId xmlns:a16="http://schemas.microsoft.com/office/drawing/2014/main" id="{00000000-0008-0000-0200-0000FC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53" name="Text Box 5">
          <a:extLst>
            <a:ext uri="{FF2B5EF4-FFF2-40B4-BE49-F238E27FC236}">
              <a16:creationId xmlns:a16="http://schemas.microsoft.com/office/drawing/2014/main" id="{00000000-0008-0000-0200-0000FD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54" name="Text Box 9">
          <a:extLst>
            <a:ext uri="{FF2B5EF4-FFF2-40B4-BE49-F238E27FC236}">
              <a16:creationId xmlns:a16="http://schemas.microsoft.com/office/drawing/2014/main" id="{00000000-0008-0000-0200-0000FE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55" name="Text Box 10">
          <a:extLst>
            <a:ext uri="{FF2B5EF4-FFF2-40B4-BE49-F238E27FC236}">
              <a16:creationId xmlns:a16="http://schemas.microsoft.com/office/drawing/2014/main" id="{00000000-0008-0000-0200-0000FF00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56" name="Text Box 4">
          <a:extLst>
            <a:ext uri="{FF2B5EF4-FFF2-40B4-BE49-F238E27FC236}">
              <a16:creationId xmlns:a16="http://schemas.microsoft.com/office/drawing/2014/main" id="{00000000-0008-0000-0200-000000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57" name="Text Box 5">
          <a:extLst>
            <a:ext uri="{FF2B5EF4-FFF2-40B4-BE49-F238E27FC236}">
              <a16:creationId xmlns:a16="http://schemas.microsoft.com/office/drawing/2014/main" id="{00000000-0008-0000-0200-000001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58" name="Text Box 9">
          <a:extLst>
            <a:ext uri="{FF2B5EF4-FFF2-40B4-BE49-F238E27FC236}">
              <a16:creationId xmlns:a16="http://schemas.microsoft.com/office/drawing/2014/main" id="{00000000-0008-0000-0200-000002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59" name="Text Box 10">
          <a:extLst>
            <a:ext uri="{FF2B5EF4-FFF2-40B4-BE49-F238E27FC236}">
              <a16:creationId xmlns:a16="http://schemas.microsoft.com/office/drawing/2014/main" id="{00000000-0008-0000-0200-000003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60" name="Text Box 4">
          <a:extLst>
            <a:ext uri="{FF2B5EF4-FFF2-40B4-BE49-F238E27FC236}">
              <a16:creationId xmlns:a16="http://schemas.microsoft.com/office/drawing/2014/main" id="{00000000-0008-0000-0200-000004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61" name="Text Box 5">
          <a:extLst>
            <a:ext uri="{FF2B5EF4-FFF2-40B4-BE49-F238E27FC236}">
              <a16:creationId xmlns:a16="http://schemas.microsoft.com/office/drawing/2014/main" id="{00000000-0008-0000-0200-000005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62" name="Text Box 9">
          <a:extLst>
            <a:ext uri="{FF2B5EF4-FFF2-40B4-BE49-F238E27FC236}">
              <a16:creationId xmlns:a16="http://schemas.microsoft.com/office/drawing/2014/main" id="{00000000-0008-0000-0200-000006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63" name="Text Box 10">
          <a:extLst>
            <a:ext uri="{FF2B5EF4-FFF2-40B4-BE49-F238E27FC236}">
              <a16:creationId xmlns:a16="http://schemas.microsoft.com/office/drawing/2014/main" id="{00000000-0008-0000-0200-000007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64" name="Text Box 4">
          <a:extLst>
            <a:ext uri="{FF2B5EF4-FFF2-40B4-BE49-F238E27FC236}">
              <a16:creationId xmlns:a16="http://schemas.microsoft.com/office/drawing/2014/main" id="{00000000-0008-0000-0200-000008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65" name="Text Box 5">
          <a:extLst>
            <a:ext uri="{FF2B5EF4-FFF2-40B4-BE49-F238E27FC236}">
              <a16:creationId xmlns:a16="http://schemas.microsoft.com/office/drawing/2014/main" id="{00000000-0008-0000-0200-000009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66" name="Text Box 9">
          <a:extLst>
            <a:ext uri="{FF2B5EF4-FFF2-40B4-BE49-F238E27FC236}">
              <a16:creationId xmlns:a16="http://schemas.microsoft.com/office/drawing/2014/main" id="{00000000-0008-0000-0200-00000A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67" name="Text Box 10">
          <a:extLst>
            <a:ext uri="{FF2B5EF4-FFF2-40B4-BE49-F238E27FC236}">
              <a16:creationId xmlns:a16="http://schemas.microsoft.com/office/drawing/2014/main" id="{00000000-0008-0000-0200-00000B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68" name="Text Box 4">
          <a:extLst>
            <a:ext uri="{FF2B5EF4-FFF2-40B4-BE49-F238E27FC236}">
              <a16:creationId xmlns:a16="http://schemas.microsoft.com/office/drawing/2014/main" id="{00000000-0008-0000-0200-00000C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69" name="Text Box 5">
          <a:extLst>
            <a:ext uri="{FF2B5EF4-FFF2-40B4-BE49-F238E27FC236}">
              <a16:creationId xmlns:a16="http://schemas.microsoft.com/office/drawing/2014/main" id="{00000000-0008-0000-0200-00000D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70" name="Text Box 9">
          <a:extLst>
            <a:ext uri="{FF2B5EF4-FFF2-40B4-BE49-F238E27FC236}">
              <a16:creationId xmlns:a16="http://schemas.microsoft.com/office/drawing/2014/main" id="{00000000-0008-0000-0200-00000E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71" name="Text Box 10">
          <a:extLst>
            <a:ext uri="{FF2B5EF4-FFF2-40B4-BE49-F238E27FC236}">
              <a16:creationId xmlns:a16="http://schemas.microsoft.com/office/drawing/2014/main" id="{00000000-0008-0000-0200-00000F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72" name="Text Box 4">
          <a:extLst>
            <a:ext uri="{FF2B5EF4-FFF2-40B4-BE49-F238E27FC236}">
              <a16:creationId xmlns:a16="http://schemas.microsoft.com/office/drawing/2014/main" id="{00000000-0008-0000-0200-000010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73" name="Text Box 5">
          <a:extLst>
            <a:ext uri="{FF2B5EF4-FFF2-40B4-BE49-F238E27FC236}">
              <a16:creationId xmlns:a16="http://schemas.microsoft.com/office/drawing/2014/main" id="{00000000-0008-0000-0200-000011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74" name="Text Box 9">
          <a:extLst>
            <a:ext uri="{FF2B5EF4-FFF2-40B4-BE49-F238E27FC236}">
              <a16:creationId xmlns:a16="http://schemas.microsoft.com/office/drawing/2014/main" id="{00000000-0008-0000-0200-000012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75" name="Text Box 10">
          <a:extLst>
            <a:ext uri="{FF2B5EF4-FFF2-40B4-BE49-F238E27FC236}">
              <a16:creationId xmlns:a16="http://schemas.microsoft.com/office/drawing/2014/main" id="{00000000-0008-0000-0200-000013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76" name="Text Box 4">
          <a:extLst>
            <a:ext uri="{FF2B5EF4-FFF2-40B4-BE49-F238E27FC236}">
              <a16:creationId xmlns:a16="http://schemas.microsoft.com/office/drawing/2014/main" id="{00000000-0008-0000-0200-000014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77" name="Text Box 5">
          <a:extLst>
            <a:ext uri="{FF2B5EF4-FFF2-40B4-BE49-F238E27FC236}">
              <a16:creationId xmlns:a16="http://schemas.microsoft.com/office/drawing/2014/main" id="{00000000-0008-0000-0200-000015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78" name="Text Box 9">
          <a:extLst>
            <a:ext uri="{FF2B5EF4-FFF2-40B4-BE49-F238E27FC236}">
              <a16:creationId xmlns:a16="http://schemas.microsoft.com/office/drawing/2014/main" id="{00000000-0008-0000-0200-000016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79" name="Text Box 10">
          <a:extLst>
            <a:ext uri="{FF2B5EF4-FFF2-40B4-BE49-F238E27FC236}">
              <a16:creationId xmlns:a16="http://schemas.microsoft.com/office/drawing/2014/main" id="{00000000-0008-0000-0200-000017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80" name="Text Box 4">
          <a:extLst>
            <a:ext uri="{FF2B5EF4-FFF2-40B4-BE49-F238E27FC236}">
              <a16:creationId xmlns:a16="http://schemas.microsoft.com/office/drawing/2014/main" id="{00000000-0008-0000-0200-000018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81" name="Text Box 5">
          <a:extLst>
            <a:ext uri="{FF2B5EF4-FFF2-40B4-BE49-F238E27FC236}">
              <a16:creationId xmlns:a16="http://schemas.microsoft.com/office/drawing/2014/main" id="{00000000-0008-0000-0200-000019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82" name="Text Box 9">
          <a:extLst>
            <a:ext uri="{FF2B5EF4-FFF2-40B4-BE49-F238E27FC236}">
              <a16:creationId xmlns:a16="http://schemas.microsoft.com/office/drawing/2014/main" id="{00000000-0008-0000-0200-00001A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83" name="Text Box 10">
          <a:extLst>
            <a:ext uri="{FF2B5EF4-FFF2-40B4-BE49-F238E27FC236}">
              <a16:creationId xmlns:a16="http://schemas.microsoft.com/office/drawing/2014/main" id="{00000000-0008-0000-0200-00001B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84" name="Text Box 4">
          <a:extLst>
            <a:ext uri="{FF2B5EF4-FFF2-40B4-BE49-F238E27FC236}">
              <a16:creationId xmlns:a16="http://schemas.microsoft.com/office/drawing/2014/main" id="{00000000-0008-0000-0200-00001C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85" name="Text Box 5">
          <a:extLst>
            <a:ext uri="{FF2B5EF4-FFF2-40B4-BE49-F238E27FC236}">
              <a16:creationId xmlns:a16="http://schemas.microsoft.com/office/drawing/2014/main" id="{00000000-0008-0000-0200-00001D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86" name="Text Box 9">
          <a:extLst>
            <a:ext uri="{FF2B5EF4-FFF2-40B4-BE49-F238E27FC236}">
              <a16:creationId xmlns:a16="http://schemas.microsoft.com/office/drawing/2014/main" id="{00000000-0008-0000-0200-00001E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87" name="Text Box 10">
          <a:extLst>
            <a:ext uri="{FF2B5EF4-FFF2-40B4-BE49-F238E27FC236}">
              <a16:creationId xmlns:a16="http://schemas.microsoft.com/office/drawing/2014/main" id="{00000000-0008-0000-0200-00001F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88" name="Text Box 4">
          <a:extLst>
            <a:ext uri="{FF2B5EF4-FFF2-40B4-BE49-F238E27FC236}">
              <a16:creationId xmlns:a16="http://schemas.microsoft.com/office/drawing/2014/main" id="{00000000-0008-0000-0200-000020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89" name="Text Box 5">
          <a:extLst>
            <a:ext uri="{FF2B5EF4-FFF2-40B4-BE49-F238E27FC236}">
              <a16:creationId xmlns:a16="http://schemas.microsoft.com/office/drawing/2014/main" id="{00000000-0008-0000-0200-000021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90" name="Text Box 9">
          <a:extLst>
            <a:ext uri="{FF2B5EF4-FFF2-40B4-BE49-F238E27FC236}">
              <a16:creationId xmlns:a16="http://schemas.microsoft.com/office/drawing/2014/main" id="{00000000-0008-0000-0200-000022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91" name="Text Box 10">
          <a:extLst>
            <a:ext uri="{FF2B5EF4-FFF2-40B4-BE49-F238E27FC236}">
              <a16:creationId xmlns:a16="http://schemas.microsoft.com/office/drawing/2014/main" id="{00000000-0008-0000-0200-000023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92" name="Text Box 4">
          <a:extLst>
            <a:ext uri="{FF2B5EF4-FFF2-40B4-BE49-F238E27FC236}">
              <a16:creationId xmlns:a16="http://schemas.microsoft.com/office/drawing/2014/main" id="{00000000-0008-0000-0200-000024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93" name="Text Box 5">
          <a:extLst>
            <a:ext uri="{FF2B5EF4-FFF2-40B4-BE49-F238E27FC236}">
              <a16:creationId xmlns:a16="http://schemas.microsoft.com/office/drawing/2014/main" id="{00000000-0008-0000-0200-000025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94" name="Text Box 9">
          <a:extLst>
            <a:ext uri="{FF2B5EF4-FFF2-40B4-BE49-F238E27FC236}">
              <a16:creationId xmlns:a16="http://schemas.microsoft.com/office/drawing/2014/main" id="{00000000-0008-0000-0200-000026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7"/>
    <xdr:sp macro="" textlink="">
      <xdr:nvSpPr>
        <xdr:cNvPr id="295" name="Text Box 10">
          <a:extLst>
            <a:ext uri="{FF2B5EF4-FFF2-40B4-BE49-F238E27FC236}">
              <a16:creationId xmlns:a16="http://schemas.microsoft.com/office/drawing/2014/main" id="{00000000-0008-0000-0200-000027010000}"/>
            </a:ext>
          </a:extLst>
        </xdr:cNvPr>
        <xdr:cNvSpPr txBox="1">
          <a:spLocks noChangeArrowheads="1"/>
        </xdr:cNvSpPr>
      </xdr:nvSpPr>
      <xdr:spPr bwMode="auto">
        <a:xfrm>
          <a:off x="5259917" y="189219417"/>
          <a:ext cx="76200" cy="148167"/>
        </a:xfrm>
        <a:prstGeom prst="rect">
          <a:avLst/>
        </a:prstGeom>
        <a:noFill/>
        <a:ln w="9525">
          <a:noFill/>
          <a:miter lim="800000"/>
          <a:headEnd/>
          <a:tailEnd/>
        </a:ln>
      </xdr:spPr>
    </xdr:sp>
    <xdr:clientData/>
  </xdr:oneCellAnchor>
  <xdr:oneCellAnchor>
    <xdr:from>
      <xdr:col>6</xdr:col>
      <xdr:colOff>0</xdr:colOff>
      <xdr:row>1022</xdr:row>
      <xdr:rowOff>0</xdr:rowOff>
    </xdr:from>
    <xdr:ext cx="76200" cy="148168"/>
    <xdr:sp macro="" textlink="">
      <xdr:nvSpPr>
        <xdr:cNvPr id="296" name="Text Box 4">
          <a:extLst>
            <a:ext uri="{FF2B5EF4-FFF2-40B4-BE49-F238E27FC236}">
              <a16:creationId xmlns:a16="http://schemas.microsoft.com/office/drawing/2014/main" id="{00000000-0008-0000-0200-000028010000}"/>
            </a:ext>
          </a:extLst>
        </xdr:cNvPr>
        <xdr:cNvSpPr txBox="1">
          <a:spLocks noChangeArrowheads="1"/>
        </xdr:cNvSpPr>
      </xdr:nvSpPr>
      <xdr:spPr bwMode="auto">
        <a:xfrm>
          <a:off x="5259917" y="189219417"/>
          <a:ext cx="76200" cy="148168"/>
        </a:xfrm>
        <a:prstGeom prst="rect">
          <a:avLst/>
        </a:prstGeom>
        <a:noFill/>
        <a:ln w="9525">
          <a:noFill/>
          <a:miter lim="800000"/>
          <a:headEnd/>
          <a:tailEnd/>
        </a:ln>
      </xdr:spPr>
    </xdr:sp>
    <xdr:clientData/>
  </xdr:oneCellAnchor>
  <xdr:oneCellAnchor>
    <xdr:from>
      <xdr:col>6</xdr:col>
      <xdr:colOff>0</xdr:colOff>
      <xdr:row>1022</xdr:row>
      <xdr:rowOff>0</xdr:rowOff>
    </xdr:from>
    <xdr:ext cx="76200" cy="148168"/>
    <xdr:sp macro="" textlink="">
      <xdr:nvSpPr>
        <xdr:cNvPr id="297" name="Text Box 5">
          <a:extLst>
            <a:ext uri="{FF2B5EF4-FFF2-40B4-BE49-F238E27FC236}">
              <a16:creationId xmlns:a16="http://schemas.microsoft.com/office/drawing/2014/main" id="{00000000-0008-0000-0200-000029010000}"/>
            </a:ext>
          </a:extLst>
        </xdr:cNvPr>
        <xdr:cNvSpPr txBox="1">
          <a:spLocks noChangeArrowheads="1"/>
        </xdr:cNvSpPr>
      </xdr:nvSpPr>
      <xdr:spPr bwMode="auto">
        <a:xfrm>
          <a:off x="5259917" y="189219417"/>
          <a:ext cx="76200" cy="148168"/>
        </a:xfrm>
        <a:prstGeom prst="rect">
          <a:avLst/>
        </a:prstGeom>
        <a:noFill/>
        <a:ln w="9525">
          <a:noFill/>
          <a:miter lim="800000"/>
          <a:headEnd/>
          <a:tailEnd/>
        </a:ln>
      </xdr:spPr>
    </xdr:sp>
    <xdr:clientData/>
  </xdr:oneCellAnchor>
  <xdr:oneCellAnchor>
    <xdr:from>
      <xdr:col>6</xdr:col>
      <xdr:colOff>0</xdr:colOff>
      <xdr:row>1022</xdr:row>
      <xdr:rowOff>0</xdr:rowOff>
    </xdr:from>
    <xdr:ext cx="76200" cy="148168"/>
    <xdr:sp macro="" textlink="">
      <xdr:nvSpPr>
        <xdr:cNvPr id="298" name="Text Box 9">
          <a:extLst>
            <a:ext uri="{FF2B5EF4-FFF2-40B4-BE49-F238E27FC236}">
              <a16:creationId xmlns:a16="http://schemas.microsoft.com/office/drawing/2014/main" id="{00000000-0008-0000-0200-00002A010000}"/>
            </a:ext>
          </a:extLst>
        </xdr:cNvPr>
        <xdr:cNvSpPr txBox="1">
          <a:spLocks noChangeArrowheads="1"/>
        </xdr:cNvSpPr>
      </xdr:nvSpPr>
      <xdr:spPr bwMode="auto">
        <a:xfrm>
          <a:off x="5259917" y="189219417"/>
          <a:ext cx="76200" cy="148168"/>
        </a:xfrm>
        <a:prstGeom prst="rect">
          <a:avLst/>
        </a:prstGeom>
        <a:noFill/>
        <a:ln w="9525">
          <a:noFill/>
          <a:miter lim="800000"/>
          <a:headEnd/>
          <a:tailEnd/>
        </a:ln>
      </xdr:spPr>
    </xdr:sp>
    <xdr:clientData/>
  </xdr:oneCellAnchor>
  <xdr:oneCellAnchor>
    <xdr:from>
      <xdr:col>6</xdr:col>
      <xdr:colOff>0</xdr:colOff>
      <xdr:row>1022</xdr:row>
      <xdr:rowOff>0</xdr:rowOff>
    </xdr:from>
    <xdr:ext cx="76200" cy="148168"/>
    <xdr:sp macro="" textlink="">
      <xdr:nvSpPr>
        <xdr:cNvPr id="299" name="Text Box 10">
          <a:extLst>
            <a:ext uri="{FF2B5EF4-FFF2-40B4-BE49-F238E27FC236}">
              <a16:creationId xmlns:a16="http://schemas.microsoft.com/office/drawing/2014/main" id="{00000000-0008-0000-0200-00002B010000}"/>
            </a:ext>
          </a:extLst>
        </xdr:cNvPr>
        <xdr:cNvSpPr txBox="1">
          <a:spLocks noChangeArrowheads="1"/>
        </xdr:cNvSpPr>
      </xdr:nvSpPr>
      <xdr:spPr bwMode="auto">
        <a:xfrm>
          <a:off x="5259917" y="189219417"/>
          <a:ext cx="76200" cy="148168"/>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6:I1079"/>
  <sheetViews>
    <sheetView view="pageBreakPreview" topLeftCell="A5" zoomScaleSheetLayoutView="100" workbookViewId="0">
      <selection activeCell="E32" sqref="E32"/>
    </sheetView>
  </sheetViews>
  <sheetFormatPr defaultColWidth="9.140625" defaultRowHeight="12.75" x14ac:dyDescent="0.2"/>
  <cols>
    <col min="1" max="16384" width="9.140625" style="13"/>
  </cols>
  <sheetData>
    <row r="16" spans="1:9" ht="26.25" x14ac:dyDescent="0.2">
      <c r="A16" s="513" t="s">
        <v>0</v>
      </c>
      <c r="B16" s="513"/>
      <c r="C16" s="513"/>
      <c r="D16" s="513"/>
      <c r="E16" s="513"/>
      <c r="F16" s="513"/>
      <c r="G16" s="513"/>
      <c r="H16" s="513"/>
      <c r="I16" s="513"/>
    </row>
    <row r="17" spans="1:9" ht="67.5" customHeight="1" x14ac:dyDescent="0.2">
      <c r="A17" s="514" t="s">
        <v>508</v>
      </c>
      <c r="B17" s="514"/>
      <c r="C17" s="514"/>
      <c r="D17" s="514"/>
      <c r="E17" s="514"/>
      <c r="F17" s="514"/>
      <c r="G17" s="514"/>
      <c r="H17" s="514"/>
      <c r="I17" s="514"/>
    </row>
    <row r="19" spans="1:9" ht="15" x14ac:dyDescent="0.25">
      <c r="A19" s="515" t="s">
        <v>277</v>
      </c>
      <c r="B19" s="515"/>
      <c r="C19" s="515"/>
      <c r="D19" s="515"/>
      <c r="E19" s="515"/>
      <c r="F19" s="515"/>
      <c r="G19" s="515"/>
      <c r="H19" s="515"/>
      <c r="I19" s="515"/>
    </row>
    <row r="98" spans="5:8" x14ac:dyDescent="0.2">
      <c r="E98" s="13" t="s">
        <v>502</v>
      </c>
      <c r="H98" s="13">
        <f>11*0.9</f>
        <v>9.9</v>
      </c>
    </row>
    <row r="102" spans="5:8" x14ac:dyDescent="0.2">
      <c r="E102" s="13" t="s">
        <v>503</v>
      </c>
    </row>
    <row r="103" spans="5:8" x14ac:dyDescent="0.2">
      <c r="H103" s="13">
        <v>11</v>
      </c>
    </row>
    <row r="108" spans="5:8" x14ac:dyDescent="0.2">
      <c r="H108" s="13">
        <v>11</v>
      </c>
    </row>
    <row r="191" spans="5:8" x14ac:dyDescent="0.2">
      <c r="E191" s="13" t="s">
        <v>486</v>
      </c>
      <c r="H191" s="13">
        <f>11*0.05</f>
        <v>0.55000000000000004</v>
      </c>
    </row>
    <row r="198" spans="1:8" x14ac:dyDescent="0.2">
      <c r="C198" s="13" t="s">
        <v>507</v>
      </c>
    </row>
    <row r="199" spans="1:8" ht="54" customHeight="1" x14ac:dyDescent="0.2">
      <c r="A199" s="13" t="s">
        <v>40</v>
      </c>
      <c r="E199" s="344" t="s">
        <v>504</v>
      </c>
      <c r="G199" s="13" t="s">
        <v>5</v>
      </c>
      <c r="H199" s="13">
        <v>1</v>
      </c>
    </row>
    <row r="200" spans="1:8" x14ac:dyDescent="0.2">
      <c r="C200" s="13" t="s">
        <v>506</v>
      </c>
    </row>
    <row r="201" spans="1:8" x14ac:dyDescent="0.2">
      <c r="A201" s="13" t="s">
        <v>255</v>
      </c>
      <c r="E201" s="13" t="s">
        <v>505</v>
      </c>
      <c r="H201" s="13">
        <f>11*0.1</f>
        <v>1.1000000000000001</v>
      </c>
    </row>
    <row r="249" spans="1:8" x14ac:dyDescent="0.2">
      <c r="A249" s="13" t="s">
        <v>36</v>
      </c>
      <c r="H249" s="13">
        <f>2.1*1*2</f>
        <v>4.2</v>
      </c>
    </row>
    <row r="608" spans="8:8" x14ac:dyDescent="0.2">
      <c r="H608" s="13">
        <f>212.77+60</f>
        <v>272.77</v>
      </c>
    </row>
    <row r="609" spans="1:8" x14ac:dyDescent="0.2">
      <c r="H609" s="13">
        <f>172.06+60</f>
        <v>232.06</v>
      </c>
    </row>
    <row r="612" spans="1:8" x14ac:dyDescent="0.2">
      <c r="A612" s="13" t="s">
        <v>390</v>
      </c>
      <c r="H612" s="13">
        <f>13*3</f>
        <v>39</v>
      </c>
    </row>
    <row r="613" spans="1:8" x14ac:dyDescent="0.2">
      <c r="H613" s="13">
        <f>380.76+60</f>
        <v>440.76</v>
      </c>
    </row>
    <row r="619" spans="1:8" x14ac:dyDescent="0.2">
      <c r="H619" s="13">
        <v>340</v>
      </c>
    </row>
    <row r="690" spans="8:8" x14ac:dyDescent="0.2">
      <c r="H690" s="13">
        <v>167</v>
      </c>
    </row>
    <row r="695" spans="8:8" x14ac:dyDescent="0.2">
      <c r="H695" s="13">
        <v>150</v>
      </c>
    </row>
    <row r="779" spans="8:8" x14ac:dyDescent="0.2">
      <c r="H779" s="13">
        <f>598.37075+60</f>
        <v>658.37075000000004</v>
      </c>
    </row>
    <row r="780" spans="8:8" x14ac:dyDescent="0.2">
      <c r="H780" s="13">
        <f>442.36+60</f>
        <v>502.36</v>
      </c>
    </row>
    <row r="859" spans="8:8" x14ac:dyDescent="0.2">
      <c r="H859" s="13">
        <v>12.4</v>
      </c>
    </row>
    <row r="998" spans="1:8" x14ac:dyDescent="0.2">
      <c r="A998" s="13" t="s">
        <v>488</v>
      </c>
      <c r="E998" s="13" t="s">
        <v>489</v>
      </c>
      <c r="H998" s="13">
        <f>(6*2)</f>
        <v>12</v>
      </c>
    </row>
    <row r="1000" spans="1:8" x14ac:dyDescent="0.2">
      <c r="E1000" s="13" t="s">
        <v>490</v>
      </c>
    </row>
    <row r="1001" spans="1:8" x14ac:dyDescent="0.2">
      <c r="A1001" s="13" t="s">
        <v>491</v>
      </c>
      <c r="E1001" s="13" t="s">
        <v>493</v>
      </c>
      <c r="H1001" s="13">
        <f>(6*1)</f>
        <v>6</v>
      </c>
    </row>
    <row r="1002" spans="1:8" x14ac:dyDescent="0.2">
      <c r="A1002" s="13" t="s">
        <v>492</v>
      </c>
      <c r="E1002" s="13" t="s">
        <v>494</v>
      </c>
      <c r="H1002" s="13">
        <f>(6*4)</f>
        <v>24</v>
      </c>
    </row>
    <row r="1003" spans="1:8" x14ac:dyDescent="0.2">
      <c r="A1003" s="13" t="s">
        <v>496</v>
      </c>
      <c r="E1003" s="13" t="s">
        <v>498</v>
      </c>
      <c r="H1003" s="13">
        <f>(6*1)</f>
        <v>6</v>
      </c>
    </row>
    <row r="1009" spans="1:8" x14ac:dyDescent="0.2">
      <c r="E1009" s="13" t="s">
        <v>487</v>
      </c>
    </row>
    <row r="1024" spans="1:8" x14ac:dyDescent="0.2">
      <c r="A1024" s="13" t="s">
        <v>497</v>
      </c>
      <c r="E1024" s="13" t="s">
        <v>495</v>
      </c>
      <c r="H1024" s="13">
        <f>(6*1)</f>
        <v>6</v>
      </c>
    </row>
    <row r="1048" spans="5:5" x14ac:dyDescent="0.2">
      <c r="E1048" s="13" t="s">
        <v>500</v>
      </c>
    </row>
    <row r="1049" spans="5:5" x14ac:dyDescent="0.2">
      <c r="E1049" s="13" t="s">
        <v>499</v>
      </c>
    </row>
    <row r="1060" spans="8:8" x14ac:dyDescent="0.2">
      <c r="H1060" s="13">
        <v>9</v>
      </c>
    </row>
    <row r="1061" spans="8:8" x14ac:dyDescent="0.2">
      <c r="H1061" s="13">
        <v>9</v>
      </c>
    </row>
    <row r="1063" spans="8:8" x14ac:dyDescent="0.2">
      <c r="H1063" s="13">
        <v>9</v>
      </c>
    </row>
    <row r="1079" spans="5:5" x14ac:dyDescent="0.2">
      <c r="E1079" s="13" t="s">
        <v>501</v>
      </c>
    </row>
  </sheetData>
  <mergeCells count="3">
    <mergeCell ref="A16:I16"/>
    <mergeCell ref="A17:I17"/>
    <mergeCell ref="A19:I19"/>
  </mergeCell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M1082"/>
  <sheetViews>
    <sheetView view="pageBreakPreview" topLeftCell="A4" zoomScaleNormal="80" zoomScaleSheetLayoutView="100" workbookViewId="0">
      <selection activeCell="A25" sqref="A25:XFD25"/>
    </sheetView>
  </sheetViews>
  <sheetFormatPr defaultColWidth="9.140625" defaultRowHeight="12.75" outlineLevelCol="1" x14ac:dyDescent="0.2"/>
  <cols>
    <col min="1" max="1" width="1.5703125" style="11" customWidth="1"/>
    <col min="2" max="2" width="9.140625" style="11" customWidth="1"/>
    <col min="3" max="3" width="50.85546875" style="11" bestFit="1" customWidth="1"/>
    <col min="4" max="4" width="0.7109375" style="11" customWidth="1"/>
    <col min="5" max="5" width="18.140625" style="11" customWidth="1" outlineLevel="1"/>
    <col min="6" max="6" width="9" style="11" customWidth="1"/>
    <col min="7" max="7" width="30.140625" style="11" customWidth="1"/>
    <col min="8" max="8" width="14.28515625" style="11" bestFit="1" customWidth="1"/>
    <col min="9" max="9" width="13.28515625" style="11" bestFit="1" customWidth="1"/>
    <col min="10" max="10" width="12.85546875" style="11" bestFit="1" customWidth="1"/>
    <col min="11" max="16384" width="9.140625" style="11"/>
  </cols>
  <sheetData>
    <row r="2" spans="1:9" ht="15.75" x14ac:dyDescent="0.2">
      <c r="A2" s="520" t="s">
        <v>84</v>
      </c>
      <c r="B2" s="520"/>
      <c r="C2" s="520"/>
      <c r="D2" s="520"/>
      <c r="E2" s="520"/>
      <c r="F2" s="520"/>
    </row>
    <row r="3" spans="1:9" ht="18.75" x14ac:dyDescent="0.2">
      <c r="A3" s="521" t="str">
        <f>Cover!A17:I17</f>
        <v>CLASSROOM BLOCK at K. HURAA SCHOOL (REMAINING WORKS)</v>
      </c>
      <c r="B3" s="521"/>
      <c r="C3" s="521"/>
      <c r="D3" s="521"/>
      <c r="E3" s="521"/>
      <c r="F3" s="521"/>
    </row>
    <row r="5" spans="1:9" ht="15" customHeight="1" x14ac:dyDescent="0.2">
      <c r="C5" s="518" t="s">
        <v>81</v>
      </c>
      <c r="D5" s="522"/>
      <c r="E5" s="516" t="s">
        <v>76</v>
      </c>
      <c r="F5" s="522" t="s">
        <v>85</v>
      </c>
    </row>
    <row r="6" spans="1:9" s="1" customFormat="1" ht="15" x14ac:dyDescent="0.2">
      <c r="C6" s="519"/>
      <c r="D6" s="523"/>
      <c r="E6" s="517"/>
      <c r="F6" s="524"/>
    </row>
    <row r="7" spans="1:9" x14ac:dyDescent="0.2">
      <c r="C7" s="14"/>
      <c r="D7" s="16"/>
      <c r="E7" s="15"/>
      <c r="F7" s="15"/>
    </row>
    <row r="8" spans="1:9" ht="22.5" customHeight="1" x14ac:dyDescent="0.2">
      <c r="C8" s="18" t="s">
        <v>572</v>
      </c>
      <c r="D8" s="18"/>
      <c r="E8" s="18"/>
      <c r="F8" s="18"/>
    </row>
    <row r="9" spans="1:9" ht="24.75" customHeight="1" x14ac:dyDescent="0.2">
      <c r="B9" s="17"/>
      <c r="C9" s="18" t="str">
        <f>+'BOQ for tender'!E7</f>
        <v>Bill №: 01 - PRELIMINARIES</v>
      </c>
      <c r="D9" s="19"/>
      <c r="E9" s="9"/>
      <c r="F9" s="8"/>
    </row>
    <row r="10" spans="1:9" ht="24.75" customHeight="1" x14ac:dyDescent="0.2">
      <c r="B10" s="17"/>
      <c r="C10" s="20" t="str">
        <f>+'BOQ for tender'!E90</f>
        <v>Bill №: 02 - EXCAVATION AND FILLING</v>
      </c>
      <c r="D10" s="19"/>
      <c r="E10" s="10"/>
      <c r="F10" s="8"/>
    </row>
    <row r="11" spans="1:9" ht="24.75" customHeight="1" x14ac:dyDescent="0.2">
      <c r="B11" s="17"/>
      <c r="C11" s="20" t="str">
        <f>+'BOQ for tender'!E173</f>
        <v>Bill №: 03 - INSITU CONCRETE WORKS</v>
      </c>
      <c r="D11" s="19"/>
      <c r="E11" s="10"/>
      <c r="F11" s="8"/>
    </row>
    <row r="12" spans="1:9" ht="24.75" customHeight="1" x14ac:dyDescent="0.2">
      <c r="B12" s="17"/>
      <c r="C12" s="20" t="str">
        <f>+'BOQ for tender'!E241</f>
        <v>Bill №: 04 - MASONRY</v>
      </c>
      <c r="D12" s="19"/>
      <c r="E12" s="10"/>
      <c r="F12" s="8"/>
      <c r="G12" s="12"/>
    </row>
    <row r="13" spans="1:9" ht="24.75" customHeight="1" x14ac:dyDescent="0.2">
      <c r="B13" s="17"/>
      <c r="C13" s="20" t="str">
        <f>+'BOQ for tender'!E315</f>
        <v>Bill №: 05 - STRUCTURAL METAL WORKS</v>
      </c>
      <c r="D13" s="19"/>
      <c r="E13" s="10"/>
      <c r="F13" s="8"/>
    </row>
    <row r="14" spans="1:9" ht="24.75" customHeight="1" x14ac:dyDescent="0.2">
      <c r="B14" s="17"/>
      <c r="C14" s="20" t="str">
        <f>+'BOQ for tender'!E375</f>
        <v>Bill №: 06 - ROOFING</v>
      </c>
      <c r="D14" s="19"/>
      <c r="E14" s="10"/>
      <c r="F14" s="8"/>
    </row>
    <row r="15" spans="1:9" ht="24.75" customHeight="1" x14ac:dyDescent="0.2">
      <c r="B15" s="17"/>
      <c r="C15" s="20" t="str">
        <f>+'BOQ for tender'!E458</f>
        <v>Bill №: 07 - WINDOWS, SCREENS &amp; LIGHTS</v>
      </c>
      <c r="D15" s="19"/>
      <c r="E15" s="10"/>
      <c r="F15" s="8"/>
      <c r="H15" s="21"/>
      <c r="I15" s="22"/>
    </row>
    <row r="16" spans="1:9" ht="24.75" customHeight="1" x14ac:dyDescent="0.2">
      <c r="B16" s="17"/>
      <c r="C16" s="20" t="str">
        <f>+'BOQ for tender'!E523</f>
        <v>Bill №: 08 - DOORS, SHUTTERS &amp; HATCHES</v>
      </c>
      <c r="D16" s="19"/>
      <c r="E16" s="10"/>
      <c r="F16" s="8"/>
      <c r="I16" s="21"/>
    </row>
    <row r="17" spans="2:13" ht="24.75" customHeight="1" x14ac:dyDescent="0.2">
      <c r="B17" s="17"/>
      <c r="C17" s="20" t="str">
        <f>+'BOQ for tender'!E601</f>
        <v>Bill №: 09 - FLOOR, WALL, CEILING, AND ROOF FINISHINGS</v>
      </c>
      <c r="D17" s="19"/>
      <c r="E17" s="10"/>
      <c r="F17" s="8"/>
      <c r="I17" s="22"/>
      <c r="J17" s="21"/>
    </row>
    <row r="18" spans="2:13" ht="24.75" customHeight="1" x14ac:dyDescent="0.2">
      <c r="B18" s="17"/>
      <c r="C18" s="20" t="str">
        <f>+'BOQ for tender'!E681</f>
        <v>Bill №: 10 - SUSPENDED CEILING</v>
      </c>
      <c r="D18" s="19"/>
      <c r="E18" s="10"/>
      <c r="F18" s="8"/>
    </row>
    <row r="19" spans="2:13" ht="24.75" customHeight="1" x14ac:dyDescent="0.2">
      <c r="B19" s="17"/>
      <c r="C19" s="20" t="str">
        <f>+'BOQ for tender'!E766</f>
        <v>Bill №: 11 - PAINTING &amp; DECORATIONS</v>
      </c>
      <c r="D19" s="19"/>
      <c r="E19" s="10"/>
      <c r="F19" s="8"/>
    </row>
    <row r="20" spans="2:13" ht="24.75" customHeight="1" x14ac:dyDescent="0.2">
      <c r="B20" s="17"/>
      <c r="C20" s="20" t="str">
        <f>+'BOQ for tender'!E846</f>
        <v>Bill №: 12 - STAIRS, WALKWAYS AND BALUSTRADES</v>
      </c>
      <c r="D20" s="19"/>
      <c r="E20" s="10"/>
      <c r="F20" s="8"/>
      <c r="G20" s="12"/>
      <c r="I20" s="21"/>
    </row>
    <row r="21" spans="2:13" ht="24.75" customHeight="1" x14ac:dyDescent="0.2">
      <c r="B21" s="17"/>
      <c r="C21" s="20" t="str">
        <f>+'BOQ for tender'!E930</f>
        <v>Bill №: 13 - MECHANICAL &amp; ELECTRICAL SERVICES</v>
      </c>
      <c r="D21" s="19"/>
      <c r="E21" s="10"/>
      <c r="F21" s="8"/>
      <c r="J21" s="21"/>
    </row>
    <row r="22" spans="2:13" ht="24.75" customHeight="1" x14ac:dyDescent="0.2">
      <c r="B22" s="17"/>
      <c r="C22" s="20" t="str">
        <f>+'BOQ for tender'!E1029</f>
        <v>Bill №: 14 - PLUMBING</v>
      </c>
      <c r="D22" s="19"/>
      <c r="E22" s="10"/>
      <c r="F22" s="8"/>
      <c r="J22" s="21"/>
    </row>
    <row r="23" spans="2:13" ht="24.75" customHeight="1" x14ac:dyDescent="0.2">
      <c r="B23" s="17"/>
      <c r="C23" s="20" t="str">
        <f>+'BOQ for tender'!E1096</f>
        <v>Bill №: 15 - INSULATION, FIRE STOPPING &amp; FIRE PROTECTION</v>
      </c>
      <c r="D23" s="19"/>
      <c r="E23" s="10"/>
      <c r="F23" s="8"/>
      <c r="H23" s="21"/>
    </row>
    <row r="24" spans="2:13" ht="24.75" customHeight="1" x14ac:dyDescent="0.2">
      <c r="B24" s="17"/>
      <c r="C24" s="20" t="str">
        <f>+'BOQ for tender'!E1114</f>
        <v>Bill №:  16- ADDITIONS AND OMMISIONS</v>
      </c>
      <c r="D24" s="19"/>
      <c r="E24" s="10"/>
      <c r="F24" s="8"/>
      <c r="H24" s="21"/>
    </row>
    <row r="25" spans="2:13" ht="24.75" customHeight="1" x14ac:dyDescent="0.2">
      <c r="B25" s="17"/>
      <c r="C25" s="20"/>
      <c r="D25" s="19"/>
      <c r="E25" s="10"/>
      <c r="F25" s="8"/>
      <c r="H25" s="21"/>
    </row>
    <row r="26" spans="2:13" ht="24.75" customHeight="1" x14ac:dyDescent="0.25">
      <c r="C26" s="23"/>
      <c r="D26" s="24"/>
      <c r="E26" s="2"/>
      <c r="F26" s="5"/>
    </row>
    <row r="27" spans="2:13" ht="39" customHeight="1" x14ac:dyDescent="0.2">
      <c r="B27" s="1"/>
      <c r="C27" s="298" t="s">
        <v>190</v>
      </c>
      <c r="D27" s="25"/>
      <c r="E27" s="6"/>
      <c r="F27" s="7"/>
      <c r="G27" s="21"/>
      <c r="H27" s="22"/>
      <c r="I27" s="21"/>
    </row>
    <row r="28" spans="2:13" ht="15" x14ac:dyDescent="0.25">
      <c r="B28" s="1"/>
      <c r="C28" s="26"/>
      <c r="E28" s="3"/>
      <c r="F28" s="4"/>
    </row>
    <row r="29" spans="2:13" x14ac:dyDescent="0.2">
      <c r="E29" s="22"/>
      <c r="M29" s="27"/>
    </row>
    <row r="101" spans="5:8" x14ac:dyDescent="0.2">
      <c r="E101" s="11" t="s">
        <v>502</v>
      </c>
      <c r="H101" s="11">
        <f>11*0.9</f>
        <v>9.9</v>
      </c>
    </row>
    <row r="105" spans="5:8" x14ac:dyDescent="0.2">
      <c r="E105" s="11" t="s">
        <v>503</v>
      </c>
    </row>
    <row r="106" spans="5:8" x14ac:dyDescent="0.2">
      <c r="H106" s="11">
        <v>11</v>
      </c>
    </row>
    <row r="111" spans="5:8" x14ac:dyDescent="0.2">
      <c r="H111" s="11">
        <v>11</v>
      </c>
    </row>
    <row r="194" spans="1:8" x14ac:dyDescent="0.2">
      <c r="E194" s="11" t="s">
        <v>486</v>
      </c>
      <c r="H194" s="11">
        <f>11*0.05</f>
        <v>0.55000000000000004</v>
      </c>
    </row>
    <row r="201" spans="1:8" x14ac:dyDescent="0.2">
      <c r="C201" s="11" t="s">
        <v>507</v>
      </c>
    </row>
    <row r="202" spans="1:8" ht="54" customHeight="1" x14ac:dyDescent="0.2">
      <c r="A202" s="11" t="s">
        <v>40</v>
      </c>
      <c r="E202" s="343" t="s">
        <v>504</v>
      </c>
      <c r="G202" s="11" t="s">
        <v>5</v>
      </c>
      <c r="H202" s="11">
        <v>1</v>
      </c>
    </row>
    <row r="203" spans="1:8" x14ac:dyDescent="0.2">
      <c r="C203" s="11" t="s">
        <v>506</v>
      </c>
    </row>
    <row r="204" spans="1:8" x14ac:dyDescent="0.2">
      <c r="A204" s="11" t="s">
        <v>255</v>
      </c>
      <c r="E204" s="11" t="s">
        <v>505</v>
      </c>
      <c r="H204" s="11">
        <f>11*0.1</f>
        <v>1.1000000000000001</v>
      </c>
    </row>
    <row r="252" spans="1:8" x14ac:dyDescent="0.2">
      <c r="A252" s="11" t="s">
        <v>36</v>
      </c>
      <c r="H252" s="11">
        <f>2.1*1*2</f>
        <v>4.2</v>
      </c>
    </row>
    <row r="611" spans="1:8" x14ac:dyDescent="0.2">
      <c r="H611" s="11">
        <f>212.77+60</f>
        <v>272.77</v>
      </c>
    </row>
    <row r="612" spans="1:8" x14ac:dyDescent="0.2">
      <c r="H612" s="11">
        <f>172.06+60</f>
        <v>232.06</v>
      </c>
    </row>
    <row r="615" spans="1:8" x14ac:dyDescent="0.2">
      <c r="A615" s="11" t="s">
        <v>390</v>
      </c>
      <c r="H615" s="11">
        <f>13*3</f>
        <v>39</v>
      </c>
    </row>
    <row r="616" spans="1:8" x14ac:dyDescent="0.2">
      <c r="H616" s="11">
        <f>380.76+60</f>
        <v>440.76</v>
      </c>
    </row>
    <row r="622" spans="1:8" x14ac:dyDescent="0.2">
      <c r="H622" s="11">
        <v>340</v>
      </c>
    </row>
    <row r="693" spans="8:8" x14ac:dyDescent="0.2">
      <c r="H693" s="11">
        <v>167</v>
      </c>
    </row>
    <row r="698" spans="8:8" x14ac:dyDescent="0.2">
      <c r="H698" s="11">
        <v>150</v>
      </c>
    </row>
    <row r="782" spans="8:8" x14ac:dyDescent="0.2">
      <c r="H782" s="11">
        <f>598.37075+60</f>
        <v>658.37075000000004</v>
      </c>
    </row>
    <row r="783" spans="8:8" x14ac:dyDescent="0.2">
      <c r="H783" s="11">
        <f>442.36+60</f>
        <v>502.36</v>
      </c>
    </row>
    <row r="862" spans="8:8" x14ac:dyDescent="0.2">
      <c r="H862" s="11">
        <v>12.4</v>
      </c>
    </row>
    <row r="1001" spans="1:8" x14ac:dyDescent="0.2">
      <c r="A1001" s="11" t="s">
        <v>488</v>
      </c>
      <c r="E1001" s="11" t="s">
        <v>489</v>
      </c>
      <c r="H1001" s="11">
        <f>(6*2)</f>
        <v>12</v>
      </c>
    </row>
    <row r="1003" spans="1:8" x14ac:dyDescent="0.2">
      <c r="E1003" s="11" t="s">
        <v>490</v>
      </c>
    </row>
    <row r="1004" spans="1:8" x14ac:dyDescent="0.2">
      <c r="A1004" s="11" t="s">
        <v>491</v>
      </c>
      <c r="E1004" s="11" t="s">
        <v>493</v>
      </c>
      <c r="H1004" s="11">
        <f>(6*1)</f>
        <v>6</v>
      </c>
    </row>
    <row r="1005" spans="1:8" x14ac:dyDescent="0.2">
      <c r="A1005" s="11" t="s">
        <v>492</v>
      </c>
      <c r="E1005" s="11" t="s">
        <v>494</v>
      </c>
      <c r="H1005" s="11">
        <f>(6*4)</f>
        <v>24</v>
      </c>
    </row>
    <row r="1006" spans="1:8" x14ac:dyDescent="0.2">
      <c r="A1006" s="11" t="s">
        <v>496</v>
      </c>
      <c r="E1006" s="11" t="s">
        <v>498</v>
      </c>
      <c r="H1006" s="11">
        <f>(6*1)</f>
        <v>6</v>
      </c>
    </row>
    <row r="1012" spans="5:5" x14ac:dyDescent="0.2">
      <c r="E1012" s="11" t="s">
        <v>487</v>
      </c>
    </row>
    <row r="1027" spans="1:8" x14ac:dyDescent="0.2">
      <c r="A1027" s="11" t="s">
        <v>497</v>
      </c>
      <c r="E1027" s="11" t="s">
        <v>495</v>
      </c>
      <c r="H1027" s="11">
        <f>(6*1)</f>
        <v>6</v>
      </c>
    </row>
    <row r="1051" spans="5:5" x14ac:dyDescent="0.2">
      <c r="E1051" s="11" t="s">
        <v>500</v>
      </c>
    </row>
    <row r="1052" spans="5:5" x14ac:dyDescent="0.2">
      <c r="E1052" s="11" t="s">
        <v>499</v>
      </c>
    </row>
    <row r="1063" spans="8:8" x14ac:dyDescent="0.2">
      <c r="H1063" s="11">
        <v>9</v>
      </c>
    </row>
    <row r="1064" spans="8:8" x14ac:dyDescent="0.2">
      <c r="H1064" s="11">
        <v>9</v>
      </c>
    </row>
    <row r="1066" spans="8:8" x14ac:dyDescent="0.2">
      <c r="H1066" s="11">
        <v>9</v>
      </c>
    </row>
    <row r="1082" spans="5:5" x14ac:dyDescent="0.2">
      <c r="E1082" s="11" t="s">
        <v>501</v>
      </c>
    </row>
  </sheetData>
  <mergeCells count="6">
    <mergeCell ref="E5:E6"/>
    <mergeCell ref="C5:C6"/>
    <mergeCell ref="A2:F2"/>
    <mergeCell ref="A3:F3"/>
    <mergeCell ref="D5:D6"/>
    <mergeCell ref="F5:F6"/>
  </mergeCell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018"/>
  <sheetViews>
    <sheetView zoomScale="80" zoomScaleNormal="80" zoomScaleSheetLayoutView="100" workbookViewId="0">
      <selection activeCell="G13" sqref="G13"/>
    </sheetView>
  </sheetViews>
  <sheetFormatPr defaultRowHeight="12.75" x14ac:dyDescent="0.2"/>
  <cols>
    <col min="1" max="1" width="4.85546875" style="442" customWidth="1"/>
    <col min="2" max="2" width="48" style="443" customWidth="1"/>
    <col min="3" max="3" width="6.7109375" style="439" customWidth="1"/>
    <col min="4" max="4" width="8.85546875" style="436" customWidth="1"/>
    <col min="5" max="5" width="11.85546875" style="440" customWidth="1"/>
    <col min="6" max="6" width="11.5703125" style="436" customWidth="1"/>
    <col min="7" max="7" width="12.42578125" style="436" customWidth="1"/>
    <col min="8" max="16384" width="9.140625" style="11"/>
  </cols>
  <sheetData>
    <row r="1" spans="1:7" ht="15.75" x14ac:dyDescent="0.2">
      <c r="A1" s="525" t="s">
        <v>508</v>
      </c>
      <c r="B1" s="525"/>
      <c r="C1" s="525"/>
      <c r="D1" s="525"/>
      <c r="E1" s="525"/>
      <c r="F1" s="525"/>
      <c r="G1" s="525"/>
    </row>
    <row r="2" spans="1:7" ht="13.5" thickBot="1" x14ac:dyDescent="0.25">
      <c r="A2" s="381"/>
      <c r="B2" s="382"/>
      <c r="C2" s="383"/>
      <c r="D2" s="384"/>
      <c r="E2" s="526"/>
      <c r="F2" s="526"/>
      <c r="G2" s="526"/>
    </row>
    <row r="3" spans="1:7" ht="32.25" thickBot="1" x14ac:dyDescent="0.25">
      <c r="A3" s="385" t="s">
        <v>573</v>
      </c>
      <c r="B3" s="386" t="s">
        <v>574</v>
      </c>
      <c r="C3" s="386" t="s">
        <v>575</v>
      </c>
      <c r="D3" s="387" t="s">
        <v>576</v>
      </c>
      <c r="E3" s="388" t="s">
        <v>577</v>
      </c>
      <c r="F3" s="388" t="s">
        <v>578</v>
      </c>
      <c r="G3" s="389" t="s">
        <v>579</v>
      </c>
    </row>
    <row r="4" spans="1:7" ht="15" x14ac:dyDescent="0.2">
      <c r="A4" s="390"/>
      <c r="B4" s="391" t="s">
        <v>596</v>
      </c>
      <c r="C4" s="392"/>
      <c r="D4" s="393"/>
      <c r="E4" s="394"/>
      <c r="F4" s="395"/>
      <c r="G4" s="396"/>
    </row>
    <row r="5" spans="1:7" ht="15" x14ac:dyDescent="0.2">
      <c r="A5" s="397"/>
      <c r="B5" s="398"/>
      <c r="C5" s="399"/>
      <c r="D5" s="400"/>
      <c r="E5" s="394"/>
      <c r="F5" s="395"/>
      <c r="G5" s="396"/>
    </row>
    <row r="6" spans="1:7" ht="15" x14ac:dyDescent="0.2">
      <c r="A6" s="397"/>
      <c r="B6" s="401" t="s">
        <v>580</v>
      </c>
      <c r="C6" s="399"/>
      <c r="D6" s="400"/>
      <c r="E6" s="394"/>
      <c r="F6" s="395"/>
      <c r="G6" s="396"/>
    </row>
    <row r="7" spans="1:7" ht="45" x14ac:dyDescent="0.2">
      <c r="A7" s="397"/>
      <c r="B7" s="402" t="s">
        <v>581</v>
      </c>
      <c r="C7" s="399"/>
      <c r="D7" s="400"/>
      <c r="E7" s="394"/>
      <c r="F7" s="395"/>
      <c r="G7" s="396"/>
    </row>
    <row r="8" spans="1:7" ht="15" x14ac:dyDescent="0.2">
      <c r="A8" s="397"/>
      <c r="B8" s="402"/>
      <c r="C8" s="399"/>
      <c r="D8" s="400"/>
      <c r="E8" s="394"/>
      <c r="F8" s="395"/>
      <c r="G8" s="396"/>
    </row>
    <row r="9" spans="1:7" ht="30" x14ac:dyDescent="0.2">
      <c r="A9" s="403"/>
      <c r="B9" s="402" t="s">
        <v>582</v>
      </c>
      <c r="C9" s="399"/>
      <c r="D9" s="400"/>
      <c r="E9" s="394"/>
      <c r="F9" s="395"/>
      <c r="G9" s="396"/>
    </row>
    <row r="10" spans="1:7" ht="15" x14ac:dyDescent="0.2">
      <c r="A10" s="403"/>
      <c r="B10" s="402"/>
      <c r="C10" s="399"/>
      <c r="D10" s="400"/>
      <c r="E10" s="394"/>
      <c r="F10" s="395"/>
      <c r="G10" s="396"/>
    </row>
    <row r="11" spans="1:7" ht="150" x14ac:dyDescent="0.2">
      <c r="A11" s="397"/>
      <c r="B11" s="402" t="s">
        <v>583</v>
      </c>
      <c r="C11" s="399"/>
      <c r="D11" s="400"/>
      <c r="E11" s="394"/>
      <c r="F11" s="395"/>
      <c r="G11" s="396"/>
    </row>
    <row r="12" spans="1:7" ht="15" x14ac:dyDescent="0.2">
      <c r="A12" s="397"/>
      <c r="B12" s="402"/>
      <c r="C12" s="399"/>
      <c r="D12" s="400"/>
      <c r="E12" s="394"/>
      <c r="F12" s="395"/>
      <c r="G12" s="396"/>
    </row>
    <row r="13" spans="1:7" ht="180" x14ac:dyDescent="0.2">
      <c r="A13" s="397"/>
      <c r="B13" s="404" t="s">
        <v>584</v>
      </c>
      <c r="C13" s="399"/>
      <c r="D13" s="400"/>
      <c r="E13" s="394"/>
      <c r="F13" s="395"/>
      <c r="G13" s="396"/>
    </row>
    <row r="14" spans="1:7" ht="15" x14ac:dyDescent="0.2">
      <c r="A14" s="397"/>
      <c r="B14" s="404"/>
      <c r="C14" s="399"/>
      <c r="D14" s="400"/>
      <c r="E14" s="394"/>
      <c r="F14" s="395"/>
      <c r="G14" s="396"/>
    </row>
    <row r="15" spans="1:7" ht="60" x14ac:dyDescent="0.2">
      <c r="A15" s="397"/>
      <c r="B15" s="402" t="s">
        <v>585</v>
      </c>
      <c r="C15" s="399"/>
      <c r="D15" s="400"/>
      <c r="E15" s="394"/>
      <c r="F15" s="395"/>
      <c r="G15" s="396"/>
    </row>
    <row r="16" spans="1:7" ht="15" x14ac:dyDescent="0.2">
      <c r="A16" s="397"/>
      <c r="B16" s="402"/>
      <c r="C16" s="399"/>
      <c r="D16" s="400"/>
      <c r="E16" s="394"/>
      <c r="F16" s="395"/>
      <c r="G16" s="396"/>
    </row>
    <row r="17" spans="1:7" ht="15" x14ac:dyDescent="0.2">
      <c r="A17" s="397"/>
      <c r="B17" s="401" t="s">
        <v>586</v>
      </c>
      <c r="C17" s="399"/>
      <c r="D17" s="400"/>
      <c r="E17" s="394"/>
      <c r="F17" s="395"/>
      <c r="G17" s="396"/>
    </row>
    <row r="18" spans="1:7" ht="195" x14ac:dyDescent="0.2">
      <c r="A18" s="397"/>
      <c r="B18" s="402" t="s">
        <v>587</v>
      </c>
      <c r="C18" s="399"/>
      <c r="D18" s="400"/>
      <c r="E18" s="394"/>
      <c r="F18" s="395"/>
      <c r="G18" s="396"/>
    </row>
    <row r="19" spans="1:7" ht="15" x14ac:dyDescent="0.2">
      <c r="A19" s="397"/>
      <c r="B19" s="402"/>
      <c r="C19" s="399"/>
      <c r="D19" s="400"/>
      <c r="E19" s="394"/>
      <c r="F19" s="395"/>
      <c r="G19" s="396"/>
    </row>
    <row r="20" spans="1:7" ht="15" x14ac:dyDescent="0.2">
      <c r="A20" s="397"/>
      <c r="B20" s="405" t="s">
        <v>588</v>
      </c>
      <c r="C20" s="406"/>
      <c r="D20" s="407"/>
      <c r="E20" s="394"/>
      <c r="F20" s="408"/>
      <c r="G20" s="409"/>
    </row>
    <row r="21" spans="1:7" ht="135" x14ac:dyDescent="0.2">
      <c r="A21" s="397"/>
      <c r="B21" s="410" t="s">
        <v>589</v>
      </c>
      <c r="C21" s="406"/>
      <c r="D21" s="407"/>
      <c r="E21" s="394"/>
      <c r="F21" s="408"/>
      <c r="G21" s="409"/>
    </row>
    <row r="22" spans="1:7" ht="15" x14ac:dyDescent="0.2">
      <c r="A22" s="411"/>
      <c r="B22" s="412"/>
      <c r="C22" s="413"/>
      <c r="D22" s="408"/>
      <c r="E22" s="414"/>
      <c r="F22" s="408"/>
      <c r="G22" s="409"/>
    </row>
    <row r="23" spans="1:7" ht="15" x14ac:dyDescent="0.2">
      <c r="A23" s="415"/>
      <c r="B23" s="405" t="s">
        <v>590</v>
      </c>
      <c r="C23" s="416"/>
      <c r="D23" s="417"/>
      <c r="E23" s="418"/>
      <c r="F23" s="417"/>
      <c r="G23" s="409"/>
    </row>
    <row r="24" spans="1:7" ht="195" x14ac:dyDescent="0.2">
      <c r="A24" s="411"/>
      <c r="B24" s="412" t="s">
        <v>591</v>
      </c>
      <c r="C24" s="413"/>
      <c r="D24" s="408"/>
      <c r="E24" s="414"/>
      <c r="F24" s="408"/>
      <c r="G24" s="409"/>
    </row>
    <row r="25" spans="1:7" ht="15" x14ac:dyDescent="0.2">
      <c r="A25" s="411"/>
      <c r="B25" s="412"/>
      <c r="C25" s="413"/>
      <c r="D25" s="408"/>
      <c r="E25" s="414"/>
      <c r="F25" s="408"/>
      <c r="G25" s="409"/>
    </row>
    <row r="26" spans="1:7" ht="165" x14ac:dyDescent="0.2">
      <c r="A26" s="415"/>
      <c r="B26" s="412" t="s">
        <v>592</v>
      </c>
      <c r="C26" s="416"/>
      <c r="D26" s="417"/>
      <c r="E26" s="418"/>
      <c r="F26" s="417"/>
      <c r="G26" s="409"/>
    </row>
    <row r="27" spans="1:7" ht="15" x14ac:dyDescent="0.2">
      <c r="A27" s="411"/>
      <c r="B27" s="412"/>
      <c r="C27" s="413"/>
      <c r="D27" s="408"/>
      <c r="E27" s="414"/>
      <c r="F27" s="408"/>
      <c r="G27" s="409"/>
    </row>
    <row r="28" spans="1:7" ht="75" x14ac:dyDescent="0.2">
      <c r="A28" s="411"/>
      <c r="B28" s="412" t="s">
        <v>593</v>
      </c>
      <c r="C28" s="413"/>
      <c r="D28" s="408"/>
      <c r="E28" s="414"/>
      <c r="F28" s="408"/>
      <c r="G28" s="409"/>
    </row>
    <row r="29" spans="1:7" ht="150" x14ac:dyDescent="0.25">
      <c r="A29" s="419"/>
      <c r="B29" s="412" t="s">
        <v>594</v>
      </c>
      <c r="C29" s="420"/>
      <c r="D29" s="421"/>
      <c r="E29" s="422"/>
      <c r="F29" s="421"/>
      <c r="G29" s="423"/>
    </row>
    <row r="30" spans="1:7" ht="15" x14ac:dyDescent="0.25">
      <c r="A30" s="419"/>
      <c r="B30" s="412"/>
      <c r="C30" s="420"/>
      <c r="D30" s="421"/>
      <c r="E30" s="422"/>
      <c r="F30" s="421"/>
      <c r="G30" s="423"/>
    </row>
    <row r="31" spans="1:7" ht="75" x14ac:dyDescent="0.25">
      <c r="A31" s="419"/>
      <c r="B31" s="424" t="s">
        <v>595</v>
      </c>
      <c r="C31" s="420"/>
      <c r="D31" s="421"/>
      <c r="E31" s="422"/>
      <c r="F31" s="421"/>
      <c r="G31" s="423"/>
    </row>
    <row r="32" spans="1:7" ht="15.75" thickBot="1" x14ac:dyDescent="0.3">
      <c r="A32" s="425"/>
      <c r="B32" s="426"/>
      <c r="C32" s="427"/>
      <c r="D32" s="428"/>
      <c r="E32" s="429"/>
      <c r="F32" s="428"/>
      <c r="G32" s="430"/>
    </row>
    <row r="33" spans="1:7" x14ac:dyDescent="0.2">
      <c r="A33" s="431"/>
      <c r="B33" s="432"/>
      <c r="C33" s="433"/>
      <c r="D33" s="434"/>
      <c r="E33" s="435"/>
      <c r="F33" s="434"/>
    </row>
    <row r="34" spans="1:7" x14ac:dyDescent="0.2">
      <c r="A34" s="437"/>
      <c r="B34" s="438"/>
    </row>
    <row r="35" spans="1:7" x14ac:dyDescent="0.2">
      <c r="A35" s="431"/>
      <c r="B35" s="441"/>
      <c r="C35" s="433"/>
      <c r="D35" s="434"/>
      <c r="E35" s="435"/>
      <c r="F35" s="434"/>
      <c r="G35" s="434"/>
    </row>
    <row r="36" spans="1:7" x14ac:dyDescent="0.2">
      <c r="A36" s="431"/>
      <c r="B36" s="432"/>
      <c r="C36" s="433"/>
      <c r="D36" s="434"/>
      <c r="E36" s="435"/>
      <c r="F36" s="434"/>
    </row>
    <row r="37" spans="1:7" x14ac:dyDescent="0.2">
      <c r="A37" s="437"/>
      <c r="B37" s="438"/>
    </row>
    <row r="38" spans="1:7" x14ac:dyDescent="0.2">
      <c r="A38" s="431"/>
      <c r="B38" s="432"/>
      <c r="C38" s="433"/>
      <c r="D38" s="434"/>
      <c r="E38" s="435"/>
      <c r="F38" s="434"/>
    </row>
    <row r="39" spans="1:7" x14ac:dyDescent="0.2">
      <c r="A39" s="437"/>
      <c r="B39" s="438"/>
    </row>
    <row r="40" spans="1:7" x14ac:dyDescent="0.2">
      <c r="A40" s="431"/>
      <c r="B40" s="441"/>
      <c r="C40" s="433"/>
      <c r="D40" s="434"/>
      <c r="E40" s="435"/>
      <c r="F40" s="434"/>
      <c r="G40" s="434"/>
    </row>
    <row r="41" spans="1:7" x14ac:dyDescent="0.2">
      <c r="A41" s="431"/>
      <c r="B41" s="432"/>
      <c r="C41" s="433"/>
      <c r="D41" s="434"/>
      <c r="E41" s="435"/>
      <c r="F41" s="434"/>
    </row>
    <row r="42" spans="1:7" x14ac:dyDescent="0.2">
      <c r="A42" s="437"/>
      <c r="B42" s="438"/>
    </row>
    <row r="43" spans="1:7" x14ac:dyDescent="0.2">
      <c r="A43" s="431"/>
      <c r="B43" s="432"/>
      <c r="C43" s="433"/>
      <c r="D43" s="434"/>
      <c r="E43" s="435"/>
      <c r="F43" s="434"/>
    </row>
    <row r="44" spans="1:7" x14ac:dyDescent="0.2">
      <c r="A44" s="437"/>
      <c r="B44" s="438"/>
    </row>
    <row r="45" spans="1:7" x14ac:dyDescent="0.2">
      <c r="A45" s="431"/>
      <c r="B45" s="432"/>
      <c r="C45" s="433"/>
      <c r="D45" s="434"/>
      <c r="E45" s="435"/>
      <c r="F45" s="434"/>
    </row>
    <row r="46" spans="1:7" x14ac:dyDescent="0.2">
      <c r="A46" s="437"/>
      <c r="B46" s="438"/>
    </row>
    <row r="47" spans="1:7" x14ac:dyDescent="0.2">
      <c r="A47" s="437"/>
      <c r="B47" s="438"/>
    </row>
    <row r="48" spans="1:7" x14ac:dyDescent="0.2">
      <c r="A48" s="431"/>
      <c r="B48" s="432"/>
      <c r="C48" s="433"/>
      <c r="D48" s="434"/>
      <c r="E48" s="435"/>
      <c r="F48" s="434"/>
    </row>
    <row r="49" spans="1:7" x14ac:dyDescent="0.2">
      <c r="A49" s="437"/>
      <c r="B49" s="438"/>
    </row>
    <row r="50" spans="1:7" x14ac:dyDescent="0.2">
      <c r="A50" s="437"/>
      <c r="B50" s="438"/>
    </row>
    <row r="52" spans="1:7" x14ac:dyDescent="0.2">
      <c r="A52" s="431"/>
      <c r="B52" s="441"/>
      <c r="C52" s="433"/>
      <c r="D52" s="434"/>
      <c r="E52" s="435"/>
      <c r="F52" s="434"/>
      <c r="G52" s="434"/>
    </row>
    <row r="53" spans="1:7" x14ac:dyDescent="0.2">
      <c r="A53" s="431"/>
      <c r="B53" s="441"/>
      <c r="C53" s="433"/>
      <c r="D53" s="434"/>
      <c r="E53" s="435"/>
      <c r="F53" s="434"/>
      <c r="G53" s="434"/>
    </row>
    <row r="54" spans="1:7" x14ac:dyDescent="0.2">
      <c r="A54" s="431"/>
      <c r="B54" s="432"/>
      <c r="C54" s="433"/>
      <c r="D54" s="434"/>
      <c r="E54" s="435"/>
      <c r="F54" s="434"/>
    </row>
    <row r="55" spans="1:7" x14ac:dyDescent="0.2">
      <c r="A55" s="437"/>
      <c r="B55" s="438"/>
    </row>
    <row r="56" spans="1:7" x14ac:dyDescent="0.2">
      <c r="A56" s="431"/>
      <c r="B56" s="432"/>
      <c r="C56" s="433"/>
      <c r="D56" s="434"/>
      <c r="E56" s="435"/>
      <c r="F56" s="434"/>
    </row>
    <row r="57" spans="1:7" x14ac:dyDescent="0.2">
      <c r="A57" s="437"/>
      <c r="B57" s="438"/>
    </row>
    <row r="58" spans="1:7" x14ac:dyDescent="0.2">
      <c r="A58" s="437"/>
      <c r="B58" s="438"/>
    </row>
    <row r="59" spans="1:7" x14ac:dyDescent="0.2">
      <c r="A59" s="431"/>
      <c r="B59" s="441"/>
      <c r="C59" s="433"/>
      <c r="D59" s="434"/>
      <c r="E59" s="435"/>
      <c r="F59" s="434"/>
      <c r="G59" s="434"/>
    </row>
    <row r="60" spans="1:7" x14ac:dyDescent="0.2">
      <c r="A60" s="431"/>
      <c r="B60" s="432"/>
      <c r="C60" s="433"/>
      <c r="D60" s="434"/>
      <c r="E60" s="435"/>
      <c r="F60" s="434"/>
    </row>
    <row r="61" spans="1:7" x14ac:dyDescent="0.2">
      <c r="A61" s="437"/>
      <c r="B61" s="438"/>
    </row>
    <row r="62" spans="1:7" x14ac:dyDescent="0.2">
      <c r="A62" s="431"/>
      <c r="B62" s="432"/>
      <c r="C62" s="433"/>
      <c r="D62" s="434"/>
      <c r="E62" s="435"/>
      <c r="F62" s="434"/>
    </row>
    <row r="63" spans="1:7" x14ac:dyDescent="0.2">
      <c r="A63" s="437"/>
      <c r="B63" s="438"/>
    </row>
    <row r="64" spans="1:7" x14ac:dyDescent="0.2">
      <c r="A64" s="431"/>
      <c r="B64" s="441"/>
      <c r="C64" s="433"/>
      <c r="D64" s="434"/>
      <c r="E64" s="435"/>
      <c r="F64" s="434"/>
      <c r="G64" s="434"/>
    </row>
    <row r="65" spans="1:7" x14ac:dyDescent="0.2">
      <c r="A65" s="431"/>
      <c r="B65" s="432"/>
      <c r="C65" s="433"/>
      <c r="D65" s="434"/>
      <c r="E65" s="435"/>
      <c r="F65" s="434"/>
    </row>
    <row r="66" spans="1:7" x14ac:dyDescent="0.2">
      <c r="A66" s="437"/>
      <c r="B66" s="438"/>
    </row>
    <row r="67" spans="1:7" x14ac:dyDescent="0.2">
      <c r="A67" s="431"/>
      <c r="B67" s="432"/>
      <c r="C67" s="433"/>
      <c r="D67" s="434"/>
      <c r="E67" s="435"/>
      <c r="F67" s="434"/>
    </row>
    <row r="68" spans="1:7" x14ac:dyDescent="0.2">
      <c r="A68" s="437"/>
      <c r="B68" s="438"/>
    </row>
    <row r="69" spans="1:7" x14ac:dyDescent="0.2">
      <c r="A69" s="431"/>
      <c r="B69" s="441"/>
      <c r="C69" s="433"/>
      <c r="D69" s="434"/>
      <c r="E69" s="435"/>
      <c r="F69" s="434"/>
      <c r="G69" s="434"/>
    </row>
    <row r="70" spans="1:7" x14ac:dyDescent="0.2">
      <c r="A70" s="431"/>
      <c r="B70" s="432"/>
      <c r="C70" s="433"/>
      <c r="D70" s="434"/>
      <c r="E70" s="435"/>
      <c r="F70" s="434"/>
    </row>
    <row r="71" spans="1:7" x14ac:dyDescent="0.2">
      <c r="A71" s="437"/>
      <c r="B71" s="438"/>
    </row>
    <row r="72" spans="1:7" x14ac:dyDescent="0.2">
      <c r="A72" s="431"/>
      <c r="B72" s="432"/>
      <c r="C72" s="433"/>
      <c r="D72" s="434"/>
      <c r="E72" s="435"/>
      <c r="F72" s="434"/>
    </row>
    <row r="73" spans="1:7" x14ac:dyDescent="0.2">
      <c r="A73" s="437"/>
      <c r="B73" s="438"/>
    </row>
    <row r="74" spans="1:7" x14ac:dyDescent="0.2">
      <c r="A74" s="431"/>
      <c r="B74" s="432"/>
      <c r="C74" s="433"/>
      <c r="D74" s="434"/>
      <c r="E74" s="435"/>
      <c r="F74" s="434"/>
    </row>
    <row r="75" spans="1:7" x14ac:dyDescent="0.2">
      <c r="A75" s="437"/>
      <c r="B75" s="438"/>
    </row>
    <row r="76" spans="1:7" x14ac:dyDescent="0.2">
      <c r="A76" s="437"/>
      <c r="B76" s="438"/>
    </row>
    <row r="77" spans="1:7" x14ac:dyDescent="0.2">
      <c r="A77" s="431"/>
      <c r="B77" s="432"/>
      <c r="C77" s="433"/>
      <c r="D77" s="434"/>
      <c r="E77" s="435"/>
      <c r="F77" s="434"/>
    </row>
    <row r="78" spans="1:7" x14ac:dyDescent="0.2">
      <c r="A78" s="437"/>
      <c r="B78" s="438"/>
    </row>
    <row r="79" spans="1:7" x14ac:dyDescent="0.2">
      <c r="A79" s="437"/>
      <c r="B79" s="438"/>
    </row>
    <row r="80" spans="1:7" x14ac:dyDescent="0.2">
      <c r="A80" s="431"/>
      <c r="B80" s="441"/>
      <c r="C80" s="433"/>
      <c r="D80" s="434"/>
      <c r="E80" s="435"/>
      <c r="F80" s="434"/>
      <c r="G80" s="434"/>
    </row>
    <row r="81" spans="1:7" x14ac:dyDescent="0.2">
      <c r="A81" s="431"/>
      <c r="B81" s="432"/>
      <c r="C81" s="433"/>
      <c r="D81" s="434"/>
      <c r="E81" s="435"/>
      <c r="F81" s="434"/>
    </row>
    <row r="82" spans="1:7" x14ac:dyDescent="0.2">
      <c r="A82" s="437"/>
      <c r="B82" s="438"/>
    </row>
    <row r="83" spans="1:7" x14ac:dyDescent="0.2">
      <c r="A83" s="431"/>
      <c r="B83" s="432"/>
      <c r="C83" s="433"/>
      <c r="D83" s="434"/>
      <c r="E83" s="435"/>
      <c r="F83" s="434"/>
    </row>
    <row r="84" spans="1:7" x14ac:dyDescent="0.2">
      <c r="A84" s="437"/>
      <c r="B84" s="438"/>
    </row>
    <row r="85" spans="1:7" x14ac:dyDescent="0.2">
      <c r="A85" s="431"/>
      <c r="B85" s="432"/>
      <c r="C85" s="433"/>
      <c r="D85" s="434"/>
      <c r="E85" s="435"/>
      <c r="F85" s="434"/>
    </row>
    <row r="86" spans="1:7" x14ac:dyDescent="0.2">
      <c r="A86" s="437"/>
      <c r="B86" s="438"/>
    </row>
    <row r="87" spans="1:7" x14ac:dyDescent="0.2">
      <c r="A87" s="431"/>
      <c r="B87" s="432"/>
      <c r="C87" s="433"/>
      <c r="D87" s="434"/>
      <c r="E87" s="435"/>
      <c r="F87" s="434"/>
    </row>
    <row r="88" spans="1:7" x14ac:dyDescent="0.2">
      <c r="A88" s="437"/>
      <c r="B88" s="438"/>
    </row>
    <row r="89" spans="1:7" x14ac:dyDescent="0.2">
      <c r="A89" s="431"/>
      <c r="B89" s="441"/>
      <c r="C89" s="433"/>
      <c r="D89" s="434"/>
      <c r="E89" s="435"/>
      <c r="F89" s="434"/>
      <c r="G89" s="434"/>
    </row>
    <row r="90" spans="1:7" x14ac:dyDescent="0.2">
      <c r="A90" s="431"/>
      <c r="B90" s="432"/>
      <c r="C90" s="433"/>
      <c r="D90" s="434"/>
      <c r="E90" s="435"/>
      <c r="F90" s="434"/>
    </row>
    <row r="91" spans="1:7" x14ac:dyDescent="0.2">
      <c r="A91" s="437"/>
      <c r="B91" s="438"/>
    </row>
    <row r="92" spans="1:7" x14ac:dyDescent="0.2">
      <c r="A92" s="431"/>
      <c r="B92" s="432"/>
      <c r="C92" s="433"/>
      <c r="D92" s="434"/>
      <c r="E92" s="435"/>
      <c r="F92" s="434"/>
    </row>
    <row r="93" spans="1:7" x14ac:dyDescent="0.2">
      <c r="A93" s="437"/>
      <c r="B93" s="438"/>
    </row>
    <row r="94" spans="1:7" x14ac:dyDescent="0.2">
      <c r="A94" s="431"/>
      <c r="B94" s="441"/>
      <c r="C94" s="433"/>
      <c r="D94" s="434"/>
      <c r="E94" s="435"/>
      <c r="F94" s="434"/>
      <c r="G94" s="434"/>
    </row>
    <row r="95" spans="1:7" x14ac:dyDescent="0.2">
      <c r="A95" s="431"/>
      <c r="B95" s="432"/>
      <c r="C95" s="433"/>
      <c r="D95" s="434"/>
      <c r="E95" s="435"/>
      <c r="F95" s="434"/>
    </row>
    <row r="96" spans="1:7" x14ac:dyDescent="0.2">
      <c r="A96" s="437"/>
      <c r="B96" s="438"/>
    </row>
    <row r="97" spans="1:7" x14ac:dyDescent="0.2">
      <c r="A97" s="431"/>
      <c r="B97" s="432"/>
      <c r="C97" s="433"/>
      <c r="D97" s="434"/>
      <c r="E97" s="435"/>
      <c r="F97" s="434"/>
    </row>
    <row r="98" spans="1:7" x14ac:dyDescent="0.2">
      <c r="A98" s="437"/>
      <c r="B98" s="438"/>
    </row>
    <row r="99" spans="1:7" x14ac:dyDescent="0.2">
      <c r="A99" s="431"/>
      <c r="B99" s="432"/>
      <c r="C99" s="433"/>
      <c r="D99" s="434"/>
      <c r="E99" s="435"/>
      <c r="F99" s="434"/>
    </row>
    <row r="100" spans="1:7" x14ac:dyDescent="0.2">
      <c r="A100" s="437"/>
      <c r="B100" s="438"/>
    </row>
    <row r="101" spans="1:7" x14ac:dyDescent="0.2">
      <c r="A101" s="437"/>
      <c r="B101" s="438"/>
    </row>
    <row r="102" spans="1:7" x14ac:dyDescent="0.2">
      <c r="A102" s="431"/>
      <c r="B102" s="432"/>
      <c r="C102" s="433"/>
      <c r="D102" s="434"/>
      <c r="E102" s="435"/>
      <c r="F102" s="434"/>
    </row>
    <row r="103" spans="1:7" x14ac:dyDescent="0.2">
      <c r="A103" s="437"/>
      <c r="B103" s="438"/>
    </row>
    <row r="104" spans="1:7" x14ac:dyDescent="0.2">
      <c r="A104" s="437"/>
      <c r="B104" s="438"/>
    </row>
    <row r="106" spans="1:7" x14ac:dyDescent="0.2">
      <c r="A106" s="431"/>
      <c r="B106" s="441"/>
      <c r="C106" s="433"/>
      <c r="D106" s="434"/>
      <c r="E106" s="435"/>
      <c r="F106" s="434"/>
      <c r="G106" s="434"/>
    </row>
    <row r="107" spans="1:7" x14ac:dyDescent="0.2">
      <c r="A107" s="431"/>
      <c r="B107" s="441"/>
      <c r="C107" s="433"/>
      <c r="D107" s="434"/>
      <c r="E107" s="435"/>
      <c r="F107" s="434"/>
      <c r="G107" s="434"/>
    </row>
    <row r="108" spans="1:7" x14ac:dyDescent="0.2">
      <c r="A108" s="431"/>
      <c r="B108" s="432"/>
      <c r="C108" s="433"/>
      <c r="D108" s="434"/>
      <c r="E108" s="435"/>
      <c r="F108" s="434"/>
    </row>
    <row r="109" spans="1:7" x14ac:dyDescent="0.2">
      <c r="A109" s="437"/>
      <c r="B109" s="438"/>
    </row>
    <row r="110" spans="1:7" x14ac:dyDescent="0.2">
      <c r="A110" s="431"/>
      <c r="B110" s="432"/>
      <c r="C110" s="433"/>
      <c r="D110" s="434"/>
      <c r="E110" s="435"/>
      <c r="F110" s="434"/>
    </row>
    <row r="111" spans="1:7" x14ac:dyDescent="0.2">
      <c r="A111" s="437"/>
      <c r="B111" s="438"/>
    </row>
    <row r="112" spans="1:7" x14ac:dyDescent="0.2">
      <c r="A112" s="437"/>
      <c r="B112" s="438"/>
    </row>
    <row r="113" spans="1:7" x14ac:dyDescent="0.2">
      <c r="A113" s="431"/>
      <c r="B113" s="441"/>
      <c r="C113" s="433"/>
      <c r="D113" s="434"/>
      <c r="E113" s="435"/>
      <c r="F113" s="434"/>
      <c r="G113" s="434"/>
    </row>
    <row r="114" spans="1:7" x14ac:dyDescent="0.2">
      <c r="A114" s="431"/>
      <c r="B114" s="432"/>
      <c r="C114" s="433"/>
      <c r="D114" s="434"/>
      <c r="E114" s="435"/>
      <c r="F114" s="434"/>
    </row>
    <row r="115" spans="1:7" x14ac:dyDescent="0.2">
      <c r="A115" s="437"/>
      <c r="B115" s="438"/>
    </row>
    <row r="116" spans="1:7" x14ac:dyDescent="0.2">
      <c r="A116" s="431"/>
      <c r="B116" s="432"/>
      <c r="C116" s="433"/>
      <c r="D116" s="434"/>
      <c r="E116" s="435"/>
      <c r="F116" s="434"/>
    </row>
    <row r="117" spans="1:7" x14ac:dyDescent="0.2">
      <c r="A117" s="437"/>
      <c r="B117" s="438"/>
    </row>
    <row r="118" spans="1:7" x14ac:dyDescent="0.2">
      <c r="A118" s="431"/>
      <c r="B118" s="441"/>
      <c r="C118" s="433"/>
      <c r="D118" s="434"/>
      <c r="E118" s="435"/>
      <c r="F118" s="434"/>
      <c r="G118" s="434"/>
    </row>
    <row r="119" spans="1:7" x14ac:dyDescent="0.2">
      <c r="A119" s="431"/>
      <c r="B119" s="432"/>
      <c r="C119" s="433"/>
      <c r="D119" s="434"/>
      <c r="E119" s="435"/>
      <c r="F119" s="434"/>
    </row>
    <row r="120" spans="1:7" x14ac:dyDescent="0.2">
      <c r="A120" s="437"/>
      <c r="B120" s="438"/>
    </row>
    <row r="121" spans="1:7" x14ac:dyDescent="0.2">
      <c r="A121" s="431"/>
      <c r="B121" s="432"/>
      <c r="C121" s="433"/>
      <c r="D121" s="434"/>
      <c r="E121" s="435"/>
      <c r="F121" s="434"/>
    </row>
    <row r="122" spans="1:7" x14ac:dyDescent="0.2">
      <c r="A122" s="437"/>
      <c r="B122" s="438"/>
    </row>
    <row r="123" spans="1:7" x14ac:dyDescent="0.2">
      <c r="A123" s="431"/>
      <c r="B123" s="441"/>
      <c r="C123" s="433"/>
      <c r="D123" s="434"/>
      <c r="E123" s="435"/>
      <c r="F123" s="434"/>
      <c r="G123" s="434"/>
    </row>
    <row r="124" spans="1:7" x14ac:dyDescent="0.2">
      <c r="A124" s="431"/>
      <c r="B124" s="432"/>
      <c r="C124" s="433"/>
      <c r="D124" s="434"/>
      <c r="E124" s="435"/>
      <c r="F124" s="434"/>
    </row>
    <row r="125" spans="1:7" x14ac:dyDescent="0.2">
      <c r="A125" s="437"/>
      <c r="B125" s="438"/>
    </row>
    <row r="126" spans="1:7" x14ac:dyDescent="0.2">
      <c r="A126" s="431"/>
      <c r="B126" s="432"/>
      <c r="C126" s="433"/>
      <c r="D126" s="434"/>
      <c r="E126" s="435"/>
      <c r="F126" s="434"/>
    </row>
    <row r="127" spans="1:7" x14ac:dyDescent="0.2">
      <c r="A127" s="437"/>
      <c r="B127" s="438"/>
    </row>
    <row r="128" spans="1:7" x14ac:dyDescent="0.2">
      <c r="A128" s="431"/>
      <c r="B128" s="432"/>
      <c r="C128" s="433"/>
      <c r="D128" s="434"/>
      <c r="E128" s="435"/>
      <c r="F128" s="434"/>
    </row>
    <row r="129" spans="1:7" x14ac:dyDescent="0.2">
      <c r="A129" s="437"/>
      <c r="B129" s="438"/>
    </row>
    <row r="130" spans="1:7" x14ac:dyDescent="0.2">
      <c r="A130" s="437"/>
      <c r="B130" s="438"/>
    </row>
    <row r="131" spans="1:7" x14ac:dyDescent="0.2">
      <c r="A131" s="431"/>
      <c r="B131" s="432"/>
      <c r="C131" s="433"/>
      <c r="D131" s="434"/>
      <c r="E131" s="435"/>
      <c r="F131" s="434"/>
    </row>
    <row r="132" spans="1:7" x14ac:dyDescent="0.2">
      <c r="A132" s="437"/>
      <c r="B132" s="438"/>
    </row>
    <row r="133" spans="1:7" x14ac:dyDescent="0.2">
      <c r="A133" s="437"/>
      <c r="B133" s="438"/>
    </row>
    <row r="134" spans="1:7" x14ac:dyDescent="0.2">
      <c r="A134" s="431"/>
      <c r="B134" s="441"/>
      <c r="C134" s="433"/>
      <c r="D134" s="434"/>
      <c r="E134" s="435"/>
      <c r="F134" s="434"/>
      <c r="G134" s="434"/>
    </row>
    <row r="135" spans="1:7" x14ac:dyDescent="0.2">
      <c r="A135" s="431"/>
      <c r="B135" s="432"/>
      <c r="C135" s="433"/>
      <c r="D135" s="434"/>
      <c r="E135" s="435"/>
      <c r="F135" s="434"/>
    </row>
    <row r="136" spans="1:7" x14ac:dyDescent="0.2">
      <c r="A136" s="437"/>
      <c r="B136" s="438"/>
    </row>
    <row r="137" spans="1:7" x14ac:dyDescent="0.2">
      <c r="A137" s="431"/>
      <c r="B137" s="432"/>
      <c r="C137" s="433"/>
      <c r="D137" s="434"/>
      <c r="E137" s="435"/>
      <c r="F137" s="434"/>
    </row>
    <row r="138" spans="1:7" x14ac:dyDescent="0.2">
      <c r="A138" s="437"/>
      <c r="B138" s="438"/>
    </row>
    <row r="139" spans="1:7" x14ac:dyDescent="0.2">
      <c r="A139" s="431"/>
      <c r="B139" s="432"/>
      <c r="C139" s="433"/>
      <c r="D139" s="434"/>
      <c r="E139" s="435"/>
      <c r="F139" s="434"/>
    </row>
    <row r="140" spans="1:7" x14ac:dyDescent="0.2">
      <c r="A140" s="437"/>
      <c r="B140" s="438"/>
    </row>
    <row r="141" spans="1:7" x14ac:dyDescent="0.2">
      <c r="A141" s="431"/>
      <c r="B141" s="432"/>
      <c r="C141" s="433"/>
      <c r="D141" s="434"/>
      <c r="E141" s="435"/>
      <c r="F141" s="434"/>
    </row>
    <row r="142" spans="1:7" x14ac:dyDescent="0.2">
      <c r="A142" s="437"/>
      <c r="B142" s="438"/>
    </row>
    <row r="143" spans="1:7" x14ac:dyDescent="0.2">
      <c r="A143" s="431"/>
      <c r="B143" s="441"/>
      <c r="C143" s="433"/>
      <c r="D143" s="434"/>
      <c r="E143" s="435"/>
      <c r="F143" s="434"/>
      <c r="G143" s="434"/>
    </row>
    <row r="144" spans="1:7" x14ac:dyDescent="0.2">
      <c r="A144" s="431"/>
      <c r="B144" s="432"/>
      <c r="C144" s="433"/>
      <c r="D144" s="434"/>
      <c r="E144" s="435"/>
      <c r="F144" s="434"/>
    </row>
    <row r="145" spans="1:7" x14ac:dyDescent="0.2">
      <c r="A145" s="437"/>
      <c r="B145" s="438"/>
    </row>
    <row r="146" spans="1:7" x14ac:dyDescent="0.2">
      <c r="A146" s="431"/>
      <c r="B146" s="432"/>
      <c r="C146" s="433"/>
      <c r="D146" s="434"/>
      <c r="E146" s="435"/>
      <c r="F146" s="434"/>
    </row>
    <row r="147" spans="1:7" x14ac:dyDescent="0.2">
      <c r="A147" s="437"/>
      <c r="B147" s="438"/>
    </row>
    <row r="148" spans="1:7" x14ac:dyDescent="0.2">
      <c r="A148" s="431"/>
      <c r="B148" s="441"/>
      <c r="C148" s="433"/>
      <c r="D148" s="434"/>
      <c r="E148" s="435"/>
      <c r="F148" s="434"/>
      <c r="G148" s="434"/>
    </row>
    <row r="149" spans="1:7" x14ac:dyDescent="0.2">
      <c r="A149" s="431"/>
      <c r="B149" s="432"/>
      <c r="C149" s="433"/>
      <c r="D149" s="434"/>
      <c r="E149" s="435"/>
      <c r="F149" s="434"/>
    </row>
    <row r="150" spans="1:7" x14ac:dyDescent="0.2">
      <c r="A150" s="437"/>
      <c r="B150" s="438"/>
    </row>
    <row r="151" spans="1:7" x14ac:dyDescent="0.2">
      <c r="A151" s="431"/>
      <c r="B151" s="432"/>
      <c r="C151" s="433"/>
      <c r="D151" s="434"/>
      <c r="E151" s="435"/>
      <c r="F151" s="434"/>
    </row>
    <row r="152" spans="1:7" x14ac:dyDescent="0.2">
      <c r="A152" s="437"/>
      <c r="B152" s="438"/>
    </row>
    <row r="153" spans="1:7" x14ac:dyDescent="0.2">
      <c r="A153" s="431"/>
      <c r="B153" s="432"/>
      <c r="C153" s="433"/>
      <c r="D153" s="434"/>
      <c r="E153" s="435"/>
      <c r="F153" s="434"/>
    </row>
    <row r="154" spans="1:7" x14ac:dyDescent="0.2">
      <c r="A154" s="437"/>
      <c r="B154" s="438"/>
    </row>
    <row r="155" spans="1:7" x14ac:dyDescent="0.2">
      <c r="A155" s="437"/>
      <c r="B155" s="438"/>
    </row>
    <row r="156" spans="1:7" x14ac:dyDescent="0.2">
      <c r="A156" s="431"/>
      <c r="B156" s="432"/>
      <c r="C156" s="433"/>
      <c r="D156" s="434"/>
      <c r="E156" s="435"/>
      <c r="F156" s="434"/>
    </row>
    <row r="157" spans="1:7" x14ac:dyDescent="0.2">
      <c r="A157" s="437"/>
      <c r="B157" s="438"/>
    </row>
    <row r="158" spans="1:7" x14ac:dyDescent="0.2">
      <c r="A158" s="437"/>
      <c r="B158" s="438"/>
    </row>
    <row r="159" spans="1:7" x14ac:dyDescent="0.2">
      <c r="A159" s="444"/>
      <c r="B159" s="445"/>
      <c r="C159" s="446"/>
      <c r="D159" s="447"/>
      <c r="E159" s="448"/>
      <c r="G159" s="434"/>
    </row>
    <row r="160" spans="1:7" x14ac:dyDescent="0.2">
      <c r="A160" s="431"/>
      <c r="B160" s="441"/>
      <c r="C160" s="433"/>
      <c r="D160" s="434"/>
      <c r="E160" s="435"/>
      <c r="F160" s="434"/>
      <c r="G160" s="434"/>
    </row>
    <row r="161" spans="1:7" x14ac:dyDescent="0.2">
      <c r="A161" s="431"/>
      <c r="B161" s="441"/>
      <c r="C161" s="433"/>
      <c r="D161" s="434"/>
      <c r="E161" s="435"/>
      <c r="F161" s="434"/>
      <c r="G161" s="434"/>
    </row>
    <row r="162" spans="1:7" x14ac:dyDescent="0.2">
      <c r="A162" s="431"/>
      <c r="B162" s="432"/>
      <c r="C162" s="433"/>
      <c r="D162" s="434"/>
      <c r="E162" s="435"/>
      <c r="F162" s="434"/>
    </row>
    <row r="163" spans="1:7" x14ac:dyDescent="0.2">
      <c r="A163" s="437"/>
      <c r="B163" s="438"/>
    </row>
    <row r="164" spans="1:7" x14ac:dyDescent="0.2">
      <c r="A164" s="431"/>
      <c r="B164" s="432"/>
      <c r="C164" s="433"/>
      <c r="D164" s="434"/>
      <c r="E164" s="435"/>
      <c r="F164" s="434"/>
    </row>
    <row r="165" spans="1:7" x14ac:dyDescent="0.2">
      <c r="A165" s="437"/>
      <c r="B165" s="438"/>
    </row>
    <row r="166" spans="1:7" x14ac:dyDescent="0.2">
      <c r="A166" s="437"/>
      <c r="B166" s="438"/>
    </row>
    <row r="167" spans="1:7" x14ac:dyDescent="0.2">
      <c r="A167" s="431"/>
      <c r="B167" s="441"/>
      <c r="C167" s="433"/>
      <c r="D167" s="434"/>
      <c r="E167" s="435"/>
      <c r="F167" s="434"/>
      <c r="G167" s="434"/>
    </row>
    <row r="168" spans="1:7" x14ac:dyDescent="0.2">
      <c r="A168" s="431"/>
      <c r="B168" s="432"/>
      <c r="C168" s="433"/>
      <c r="D168" s="434"/>
      <c r="E168" s="435"/>
      <c r="F168" s="434"/>
    </row>
    <row r="169" spans="1:7" x14ac:dyDescent="0.2">
      <c r="A169" s="437"/>
      <c r="B169" s="438"/>
    </row>
    <row r="170" spans="1:7" x14ac:dyDescent="0.2">
      <c r="A170" s="431"/>
      <c r="B170" s="432"/>
      <c r="C170" s="433"/>
      <c r="D170" s="434"/>
      <c r="E170" s="435"/>
      <c r="F170" s="434"/>
    </row>
    <row r="171" spans="1:7" x14ac:dyDescent="0.2">
      <c r="A171" s="437"/>
      <c r="B171" s="438"/>
    </row>
    <row r="172" spans="1:7" x14ac:dyDescent="0.2">
      <c r="A172" s="431"/>
      <c r="B172" s="441"/>
      <c r="C172" s="433"/>
      <c r="D172" s="434"/>
      <c r="E172" s="435"/>
      <c r="F172" s="434"/>
      <c r="G172" s="434"/>
    </row>
    <row r="173" spans="1:7" x14ac:dyDescent="0.2">
      <c r="A173" s="431"/>
      <c r="B173" s="432"/>
      <c r="C173" s="433"/>
      <c r="D173" s="434"/>
      <c r="E173" s="435"/>
      <c r="F173" s="434"/>
    </row>
    <row r="174" spans="1:7" x14ac:dyDescent="0.2">
      <c r="A174" s="437"/>
      <c r="B174" s="438"/>
    </row>
    <row r="175" spans="1:7" x14ac:dyDescent="0.2">
      <c r="A175" s="431"/>
      <c r="B175" s="432"/>
      <c r="C175" s="433"/>
      <c r="D175" s="434"/>
      <c r="E175" s="435"/>
      <c r="F175" s="434"/>
    </row>
    <row r="176" spans="1:7" x14ac:dyDescent="0.2">
      <c r="A176" s="437"/>
      <c r="B176" s="438"/>
    </row>
    <row r="177" spans="1:7" x14ac:dyDescent="0.2">
      <c r="A177" s="431"/>
      <c r="B177" s="441"/>
      <c r="C177" s="433"/>
      <c r="D177" s="434"/>
      <c r="E177" s="435"/>
      <c r="F177" s="434"/>
      <c r="G177" s="434"/>
    </row>
    <row r="178" spans="1:7" x14ac:dyDescent="0.2">
      <c r="A178" s="431"/>
      <c r="B178" s="432"/>
      <c r="C178" s="433"/>
      <c r="D178" s="434"/>
      <c r="E178" s="435"/>
      <c r="F178" s="434"/>
    </row>
    <row r="179" spans="1:7" x14ac:dyDescent="0.2">
      <c r="A179" s="437"/>
      <c r="B179" s="438"/>
    </row>
    <row r="180" spans="1:7" x14ac:dyDescent="0.2">
      <c r="A180" s="431"/>
      <c r="B180" s="432"/>
      <c r="C180" s="433"/>
      <c r="D180" s="434"/>
      <c r="E180" s="435"/>
      <c r="F180" s="434"/>
    </row>
    <row r="181" spans="1:7" x14ac:dyDescent="0.2">
      <c r="A181" s="437"/>
      <c r="B181" s="438"/>
    </row>
    <row r="182" spans="1:7" x14ac:dyDescent="0.2">
      <c r="A182" s="431"/>
      <c r="B182" s="432"/>
      <c r="C182" s="433"/>
      <c r="D182" s="434"/>
      <c r="E182" s="435"/>
      <c r="F182" s="434"/>
    </row>
    <row r="183" spans="1:7" x14ac:dyDescent="0.2">
      <c r="A183" s="437"/>
      <c r="B183" s="438"/>
    </row>
    <row r="184" spans="1:7" x14ac:dyDescent="0.2">
      <c r="A184" s="437"/>
      <c r="B184" s="438"/>
    </row>
    <row r="185" spans="1:7" x14ac:dyDescent="0.2">
      <c r="A185" s="431"/>
      <c r="B185" s="432"/>
      <c r="C185" s="433"/>
      <c r="D185" s="434"/>
      <c r="E185" s="435"/>
      <c r="F185" s="434"/>
    </row>
    <row r="186" spans="1:7" x14ac:dyDescent="0.2">
      <c r="A186" s="437"/>
      <c r="B186" s="438"/>
    </row>
    <row r="187" spans="1:7" x14ac:dyDescent="0.2">
      <c r="A187" s="437"/>
      <c r="B187" s="438"/>
    </row>
    <row r="188" spans="1:7" x14ac:dyDescent="0.2">
      <c r="A188" s="431"/>
      <c r="B188" s="441"/>
      <c r="C188" s="433"/>
      <c r="D188" s="434"/>
      <c r="E188" s="435"/>
      <c r="F188" s="434"/>
      <c r="G188" s="434"/>
    </row>
    <row r="189" spans="1:7" x14ac:dyDescent="0.2">
      <c r="A189" s="431"/>
      <c r="B189" s="432"/>
      <c r="C189" s="433"/>
      <c r="D189" s="434"/>
      <c r="E189" s="435"/>
      <c r="F189" s="434"/>
    </row>
    <row r="190" spans="1:7" x14ac:dyDescent="0.2">
      <c r="A190" s="437"/>
      <c r="B190" s="438"/>
    </row>
    <row r="191" spans="1:7" x14ac:dyDescent="0.2">
      <c r="A191" s="431"/>
      <c r="B191" s="432"/>
      <c r="C191" s="433"/>
      <c r="D191" s="434"/>
      <c r="E191" s="435"/>
      <c r="F191" s="434"/>
    </row>
    <row r="192" spans="1:7" x14ac:dyDescent="0.2">
      <c r="A192" s="437"/>
      <c r="B192" s="438"/>
    </row>
    <row r="193" spans="1:7" x14ac:dyDescent="0.2">
      <c r="A193" s="431"/>
      <c r="B193" s="432"/>
      <c r="C193" s="433"/>
      <c r="D193" s="434"/>
      <c r="E193" s="435"/>
      <c r="F193" s="434"/>
    </row>
    <row r="194" spans="1:7" x14ac:dyDescent="0.2">
      <c r="A194" s="437"/>
      <c r="B194" s="438"/>
    </row>
    <row r="195" spans="1:7" x14ac:dyDescent="0.2">
      <c r="A195" s="431"/>
      <c r="B195" s="432"/>
      <c r="C195" s="433"/>
      <c r="D195" s="434"/>
      <c r="E195" s="435"/>
      <c r="F195" s="434"/>
    </row>
    <row r="196" spans="1:7" x14ac:dyDescent="0.2">
      <c r="A196" s="437"/>
      <c r="B196" s="438"/>
    </row>
    <row r="197" spans="1:7" x14ac:dyDescent="0.2">
      <c r="A197" s="431"/>
      <c r="B197" s="441"/>
      <c r="C197" s="433"/>
      <c r="D197" s="434"/>
      <c r="E197" s="435"/>
      <c r="F197" s="434"/>
      <c r="G197" s="434"/>
    </row>
    <row r="198" spans="1:7" x14ac:dyDescent="0.2">
      <c r="A198" s="431"/>
      <c r="B198" s="432"/>
      <c r="C198" s="433"/>
      <c r="D198" s="434"/>
      <c r="E198" s="435"/>
      <c r="F198" s="434"/>
    </row>
    <row r="199" spans="1:7" x14ac:dyDescent="0.2">
      <c r="A199" s="437"/>
      <c r="B199" s="438"/>
    </row>
    <row r="200" spans="1:7" x14ac:dyDescent="0.2">
      <c r="A200" s="431"/>
      <c r="B200" s="432"/>
      <c r="C200" s="433"/>
      <c r="D200" s="434"/>
      <c r="E200" s="435"/>
      <c r="F200" s="434"/>
    </row>
    <row r="201" spans="1:7" x14ac:dyDescent="0.2">
      <c r="A201" s="437"/>
      <c r="B201" s="438"/>
    </row>
    <row r="202" spans="1:7" x14ac:dyDescent="0.2">
      <c r="A202" s="431"/>
      <c r="B202" s="441"/>
      <c r="C202" s="433"/>
      <c r="D202" s="434"/>
      <c r="E202" s="435"/>
      <c r="F202" s="434"/>
      <c r="G202" s="434"/>
    </row>
    <row r="203" spans="1:7" x14ac:dyDescent="0.2">
      <c r="A203" s="431"/>
      <c r="B203" s="432"/>
      <c r="C203" s="433"/>
      <c r="D203" s="434"/>
      <c r="E203" s="435"/>
      <c r="F203" s="434"/>
    </row>
    <row r="204" spans="1:7" x14ac:dyDescent="0.2">
      <c r="A204" s="437"/>
      <c r="B204" s="438"/>
    </row>
    <row r="205" spans="1:7" x14ac:dyDescent="0.2">
      <c r="A205" s="431"/>
      <c r="B205" s="432"/>
      <c r="C205" s="433"/>
      <c r="D205" s="434"/>
      <c r="E205" s="435"/>
      <c r="F205" s="434"/>
    </row>
    <row r="206" spans="1:7" x14ac:dyDescent="0.2">
      <c r="A206" s="437"/>
      <c r="B206" s="438"/>
    </row>
    <row r="207" spans="1:7" x14ac:dyDescent="0.2">
      <c r="A207" s="431"/>
      <c r="B207" s="432"/>
      <c r="C207" s="433"/>
      <c r="D207" s="434"/>
      <c r="E207" s="435"/>
      <c r="F207" s="434"/>
    </row>
    <row r="208" spans="1:7" x14ac:dyDescent="0.2">
      <c r="A208" s="437"/>
      <c r="B208" s="438"/>
    </row>
    <row r="209" spans="1:7" x14ac:dyDescent="0.2">
      <c r="A209" s="437"/>
      <c r="B209" s="438"/>
    </row>
    <row r="210" spans="1:7" x14ac:dyDescent="0.2">
      <c r="A210" s="431"/>
      <c r="B210" s="432"/>
      <c r="C210" s="433"/>
      <c r="D210" s="434"/>
      <c r="E210" s="435"/>
      <c r="F210" s="434"/>
    </row>
    <row r="211" spans="1:7" x14ac:dyDescent="0.2">
      <c r="A211" s="437"/>
      <c r="B211" s="438"/>
    </row>
    <row r="212" spans="1:7" x14ac:dyDescent="0.2">
      <c r="A212" s="437"/>
      <c r="B212" s="438"/>
    </row>
    <row r="213" spans="1:7" x14ac:dyDescent="0.2">
      <c r="A213" s="444"/>
      <c r="B213" s="449"/>
      <c r="C213" s="446"/>
      <c r="D213" s="447"/>
      <c r="E213" s="448"/>
      <c r="F213" s="450"/>
      <c r="G213" s="450"/>
    </row>
    <row r="214" spans="1:7" x14ac:dyDescent="0.2">
      <c r="A214" s="431"/>
      <c r="B214" s="441"/>
      <c r="C214" s="433"/>
      <c r="D214" s="434"/>
      <c r="E214" s="435"/>
      <c r="F214" s="434"/>
      <c r="G214" s="434"/>
    </row>
    <row r="215" spans="1:7" x14ac:dyDescent="0.2">
      <c r="A215" s="431"/>
      <c r="B215" s="441"/>
      <c r="C215" s="433"/>
      <c r="D215" s="434"/>
      <c r="E215" s="435"/>
      <c r="F215" s="434"/>
      <c r="G215" s="434"/>
    </row>
    <row r="216" spans="1:7" x14ac:dyDescent="0.2">
      <c r="A216" s="431"/>
      <c r="B216" s="432"/>
      <c r="C216" s="433"/>
      <c r="D216" s="434"/>
      <c r="E216" s="435"/>
      <c r="F216" s="434"/>
    </row>
    <row r="217" spans="1:7" x14ac:dyDescent="0.2">
      <c r="A217" s="437"/>
      <c r="B217" s="438"/>
    </row>
    <row r="218" spans="1:7" x14ac:dyDescent="0.2">
      <c r="A218" s="431"/>
      <c r="B218" s="432"/>
      <c r="C218" s="433"/>
      <c r="D218" s="434"/>
      <c r="E218" s="435"/>
      <c r="F218" s="434"/>
    </row>
    <row r="219" spans="1:7" x14ac:dyDescent="0.2">
      <c r="A219" s="437"/>
      <c r="B219" s="438"/>
    </row>
    <row r="220" spans="1:7" x14ac:dyDescent="0.2">
      <c r="A220" s="437"/>
      <c r="B220" s="438"/>
    </row>
    <row r="221" spans="1:7" x14ac:dyDescent="0.2">
      <c r="A221" s="431"/>
      <c r="B221" s="441"/>
      <c r="C221" s="433"/>
      <c r="D221" s="434"/>
      <c r="E221" s="435"/>
      <c r="F221" s="434"/>
      <c r="G221" s="434"/>
    </row>
    <row r="222" spans="1:7" x14ac:dyDescent="0.2">
      <c r="A222" s="431"/>
      <c r="B222" s="432"/>
      <c r="C222" s="433"/>
      <c r="D222" s="434"/>
      <c r="E222" s="435"/>
      <c r="F222" s="434"/>
    </row>
    <row r="223" spans="1:7" x14ac:dyDescent="0.2">
      <c r="A223" s="437"/>
      <c r="B223" s="438"/>
    </row>
    <row r="224" spans="1:7" x14ac:dyDescent="0.2">
      <c r="A224" s="431"/>
      <c r="B224" s="432"/>
      <c r="C224" s="433"/>
      <c r="D224" s="434"/>
      <c r="E224" s="435"/>
      <c r="F224" s="434"/>
    </row>
    <row r="225" spans="1:7" x14ac:dyDescent="0.2">
      <c r="A225" s="437"/>
      <c r="B225" s="438"/>
    </row>
    <row r="226" spans="1:7" x14ac:dyDescent="0.2">
      <c r="A226" s="431"/>
      <c r="B226" s="441"/>
      <c r="C226" s="433"/>
      <c r="D226" s="434"/>
      <c r="E226" s="435"/>
      <c r="F226" s="434"/>
      <c r="G226" s="434"/>
    </row>
    <row r="227" spans="1:7" x14ac:dyDescent="0.2">
      <c r="A227" s="431"/>
      <c r="B227" s="432"/>
      <c r="C227" s="433"/>
      <c r="D227" s="434"/>
      <c r="E227" s="435"/>
      <c r="F227" s="434"/>
    </row>
    <row r="228" spans="1:7" x14ac:dyDescent="0.2">
      <c r="A228" s="437"/>
      <c r="B228" s="438"/>
    </row>
    <row r="229" spans="1:7" x14ac:dyDescent="0.2">
      <c r="A229" s="431"/>
      <c r="B229" s="432"/>
      <c r="C229" s="433"/>
      <c r="D229" s="434"/>
      <c r="E229" s="435"/>
      <c r="F229" s="434"/>
    </row>
    <row r="230" spans="1:7" x14ac:dyDescent="0.2">
      <c r="A230" s="437"/>
      <c r="B230" s="438"/>
    </row>
    <row r="231" spans="1:7" x14ac:dyDescent="0.2">
      <c r="A231" s="431"/>
      <c r="B231" s="441"/>
      <c r="C231" s="433"/>
      <c r="D231" s="434"/>
      <c r="E231" s="435"/>
      <c r="F231" s="434"/>
      <c r="G231" s="434"/>
    </row>
    <row r="232" spans="1:7" x14ac:dyDescent="0.2">
      <c r="A232" s="431"/>
      <c r="B232" s="432"/>
      <c r="C232" s="433"/>
      <c r="D232" s="434"/>
      <c r="E232" s="435"/>
      <c r="F232" s="434"/>
    </row>
    <row r="233" spans="1:7" x14ac:dyDescent="0.2">
      <c r="A233" s="437"/>
      <c r="B233" s="438"/>
    </row>
    <row r="234" spans="1:7" x14ac:dyDescent="0.2">
      <c r="A234" s="431"/>
      <c r="B234" s="432"/>
      <c r="C234" s="433"/>
      <c r="D234" s="434"/>
      <c r="E234" s="435"/>
      <c r="F234" s="434"/>
    </row>
    <row r="235" spans="1:7" x14ac:dyDescent="0.2">
      <c r="A235" s="437"/>
      <c r="B235" s="438"/>
    </row>
    <row r="236" spans="1:7" x14ac:dyDescent="0.2">
      <c r="A236" s="431"/>
      <c r="B236" s="432"/>
      <c r="C236" s="433"/>
      <c r="D236" s="434"/>
      <c r="E236" s="435"/>
      <c r="F236" s="434"/>
    </row>
    <row r="237" spans="1:7" x14ac:dyDescent="0.2">
      <c r="A237" s="437"/>
      <c r="B237" s="438"/>
    </row>
    <row r="238" spans="1:7" x14ac:dyDescent="0.2">
      <c r="A238" s="437"/>
      <c r="B238" s="438"/>
    </row>
    <row r="239" spans="1:7" x14ac:dyDescent="0.2">
      <c r="A239" s="431"/>
      <c r="B239" s="432"/>
      <c r="C239" s="433"/>
      <c r="D239" s="434"/>
      <c r="E239" s="435"/>
      <c r="F239" s="434"/>
    </row>
    <row r="240" spans="1:7" x14ac:dyDescent="0.2">
      <c r="A240" s="437"/>
      <c r="B240" s="438"/>
    </row>
    <row r="241" spans="1:7" x14ac:dyDescent="0.2">
      <c r="A241" s="437"/>
      <c r="B241" s="438"/>
    </row>
    <row r="242" spans="1:7" x14ac:dyDescent="0.2">
      <c r="A242" s="431"/>
      <c r="B242" s="441"/>
      <c r="C242" s="433"/>
      <c r="D242" s="434"/>
      <c r="E242" s="435"/>
      <c r="F242" s="434"/>
      <c r="G242" s="434"/>
    </row>
    <row r="243" spans="1:7" x14ac:dyDescent="0.2">
      <c r="A243" s="431"/>
      <c r="B243" s="432"/>
      <c r="C243" s="433"/>
      <c r="D243" s="434"/>
      <c r="E243" s="435"/>
      <c r="F243" s="434"/>
    </row>
    <row r="244" spans="1:7" x14ac:dyDescent="0.2">
      <c r="A244" s="437"/>
      <c r="B244" s="438"/>
    </row>
    <row r="245" spans="1:7" x14ac:dyDescent="0.2">
      <c r="A245" s="431"/>
      <c r="B245" s="432"/>
      <c r="C245" s="433"/>
      <c r="D245" s="434"/>
      <c r="E245" s="435"/>
      <c r="F245" s="434"/>
    </row>
    <row r="246" spans="1:7" x14ac:dyDescent="0.2">
      <c r="A246" s="437"/>
      <c r="B246" s="438"/>
    </row>
    <row r="247" spans="1:7" x14ac:dyDescent="0.2">
      <c r="A247" s="431"/>
      <c r="B247" s="432"/>
      <c r="C247" s="433"/>
      <c r="D247" s="434"/>
      <c r="E247" s="435"/>
      <c r="F247" s="434"/>
    </row>
    <row r="248" spans="1:7" x14ac:dyDescent="0.2">
      <c r="A248" s="437"/>
      <c r="B248" s="438"/>
    </row>
    <row r="249" spans="1:7" x14ac:dyDescent="0.2">
      <c r="A249" s="431"/>
      <c r="B249" s="432"/>
      <c r="C249" s="433"/>
      <c r="D249" s="434"/>
      <c r="E249" s="435"/>
      <c r="F249" s="434"/>
    </row>
    <row r="250" spans="1:7" x14ac:dyDescent="0.2">
      <c r="A250" s="437"/>
      <c r="B250" s="438"/>
    </row>
    <row r="251" spans="1:7" x14ac:dyDescent="0.2">
      <c r="A251" s="431"/>
      <c r="B251" s="441"/>
      <c r="C251" s="433"/>
      <c r="D251" s="434"/>
      <c r="E251" s="435"/>
      <c r="F251" s="434"/>
      <c r="G251" s="434"/>
    </row>
    <row r="252" spans="1:7" x14ac:dyDescent="0.2">
      <c r="A252" s="431"/>
      <c r="B252" s="432"/>
      <c r="C252" s="433"/>
      <c r="D252" s="434"/>
      <c r="E252" s="435"/>
      <c r="F252" s="434"/>
    </row>
    <row r="253" spans="1:7" x14ac:dyDescent="0.2">
      <c r="A253" s="437"/>
      <c r="B253" s="438"/>
    </row>
    <row r="254" spans="1:7" x14ac:dyDescent="0.2">
      <c r="A254" s="431"/>
      <c r="B254" s="432"/>
      <c r="C254" s="433"/>
      <c r="D254" s="434"/>
      <c r="E254" s="435"/>
      <c r="F254" s="434"/>
    </row>
    <row r="255" spans="1:7" x14ac:dyDescent="0.2">
      <c r="A255" s="437"/>
      <c r="B255" s="438"/>
    </row>
    <row r="256" spans="1:7" x14ac:dyDescent="0.2">
      <c r="A256" s="431"/>
      <c r="B256" s="441"/>
      <c r="C256" s="433"/>
      <c r="D256" s="434"/>
      <c r="E256" s="435"/>
      <c r="F256" s="434"/>
      <c r="G256" s="434"/>
    </row>
    <row r="257" spans="1:7" x14ac:dyDescent="0.2">
      <c r="A257" s="431"/>
      <c r="B257" s="432"/>
      <c r="C257" s="433"/>
      <c r="D257" s="434"/>
      <c r="E257" s="435"/>
      <c r="F257" s="434"/>
    </row>
    <row r="258" spans="1:7" x14ac:dyDescent="0.2">
      <c r="A258" s="437"/>
      <c r="B258" s="438"/>
    </row>
    <row r="259" spans="1:7" x14ac:dyDescent="0.2">
      <c r="A259" s="431"/>
      <c r="B259" s="432"/>
      <c r="C259" s="433"/>
      <c r="D259" s="434"/>
      <c r="E259" s="435"/>
      <c r="F259" s="434"/>
    </row>
    <row r="260" spans="1:7" x14ac:dyDescent="0.2">
      <c r="A260" s="437"/>
      <c r="B260" s="438"/>
    </row>
    <row r="261" spans="1:7" x14ac:dyDescent="0.2">
      <c r="A261" s="431"/>
      <c r="B261" s="432"/>
      <c r="C261" s="433"/>
      <c r="D261" s="434"/>
      <c r="E261" s="435"/>
      <c r="F261" s="434"/>
    </row>
    <row r="262" spans="1:7" x14ac:dyDescent="0.2">
      <c r="A262" s="437"/>
      <c r="B262" s="438"/>
    </row>
    <row r="263" spans="1:7" x14ac:dyDescent="0.2">
      <c r="A263" s="437"/>
      <c r="B263" s="438"/>
    </row>
    <row r="264" spans="1:7" x14ac:dyDescent="0.2">
      <c r="A264" s="431"/>
      <c r="B264" s="432"/>
      <c r="C264" s="433"/>
      <c r="D264" s="434"/>
      <c r="E264" s="435"/>
      <c r="F264" s="434"/>
    </row>
    <row r="265" spans="1:7" x14ac:dyDescent="0.2">
      <c r="A265" s="437"/>
      <c r="B265" s="438"/>
    </row>
    <row r="266" spans="1:7" x14ac:dyDescent="0.2">
      <c r="A266" s="437"/>
      <c r="B266" s="438"/>
    </row>
    <row r="267" spans="1:7" x14ac:dyDescent="0.2">
      <c r="A267" s="444"/>
      <c r="B267" s="449"/>
      <c r="C267" s="446"/>
      <c r="D267" s="447"/>
      <c r="E267" s="447"/>
      <c r="F267" s="447"/>
      <c r="G267" s="447"/>
    </row>
    <row r="268" spans="1:7" x14ac:dyDescent="0.2">
      <c r="A268" s="431"/>
      <c r="B268" s="441"/>
      <c r="C268" s="433"/>
      <c r="D268" s="434"/>
      <c r="E268" s="435"/>
      <c r="F268" s="434"/>
      <c r="G268" s="434"/>
    </row>
    <row r="269" spans="1:7" x14ac:dyDescent="0.2">
      <c r="A269" s="431"/>
      <c r="B269" s="441"/>
      <c r="C269" s="433"/>
      <c r="D269" s="434"/>
      <c r="E269" s="435"/>
      <c r="F269" s="434"/>
      <c r="G269" s="434"/>
    </row>
    <row r="270" spans="1:7" x14ac:dyDescent="0.2">
      <c r="A270" s="431"/>
      <c r="B270" s="432"/>
      <c r="C270" s="433"/>
      <c r="D270" s="434"/>
      <c r="E270" s="435"/>
      <c r="F270" s="434"/>
    </row>
    <row r="271" spans="1:7" x14ac:dyDescent="0.2">
      <c r="A271" s="437"/>
      <c r="B271" s="438"/>
    </row>
    <row r="272" spans="1:7" x14ac:dyDescent="0.2">
      <c r="A272" s="444"/>
      <c r="B272" s="445"/>
      <c r="C272" s="446"/>
      <c r="D272" s="447"/>
      <c r="E272" s="447"/>
      <c r="F272" s="447"/>
      <c r="G272" s="447"/>
    </row>
    <row r="273" spans="1:7" x14ac:dyDescent="0.2">
      <c r="A273" s="444"/>
      <c r="B273" s="445"/>
      <c r="C273" s="446"/>
      <c r="D273" s="447"/>
      <c r="E273" s="448"/>
      <c r="F273" s="450"/>
      <c r="G273" s="451"/>
    </row>
    <row r="274" spans="1:7" x14ac:dyDescent="0.2">
      <c r="A274" s="444"/>
      <c r="B274" s="452"/>
      <c r="C274" s="446"/>
      <c r="D274" s="447"/>
      <c r="E274" s="448"/>
      <c r="F274" s="450"/>
      <c r="G274" s="450"/>
    </row>
    <row r="275" spans="1:7" x14ac:dyDescent="0.2">
      <c r="A275" s="444"/>
      <c r="B275" s="453"/>
      <c r="C275" s="446"/>
      <c r="D275" s="447"/>
      <c r="E275" s="448"/>
      <c r="F275" s="450"/>
      <c r="G275" s="450"/>
    </row>
    <row r="276" spans="1:7" x14ac:dyDescent="0.2">
      <c r="A276" s="444"/>
      <c r="B276" s="454"/>
      <c r="C276" s="455"/>
      <c r="D276" s="455"/>
      <c r="E276" s="455"/>
      <c r="F276" s="455"/>
      <c r="G276" s="455"/>
    </row>
    <row r="277" spans="1:7" x14ac:dyDescent="0.2">
      <c r="A277" s="444"/>
      <c r="B277" s="454"/>
      <c r="C277" s="455"/>
      <c r="D277" s="455"/>
      <c r="E277" s="455"/>
      <c r="F277" s="455"/>
      <c r="G277" s="455"/>
    </row>
    <row r="278" spans="1:7" x14ac:dyDescent="0.2">
      <c r="A278" s="444"/>
      <c r="B278" s="454"/>
      <c r="C278" s="455"/>
      <c r="D278" s="455"/>
      <c r="E278" s="455"/>
      <c r="F278" s="455"/>
      <c r="G278" s="455"/>
    </row>
    <row r="279" spans="1:7" x14ac:dyDescent="0.2">
      <c r="A279" s="431"/>
      <c r="B279" s="456"/>
    </row>
    <row r="280" spans="1:7" x14ac:dyDescent="0.2">
      <c r="A280" s="457"/>
      <c r="B280" s="456"/>
    </row>
    <row r="281" spans="1:7" x14ac:dyDescent="0.2">
      <c r="A281" s="437"/>
      <c r="B281" s="438"/>
    </row>
    <row r="282" spans="1:7" x14ac:dyDescent="0.2">
      <c r="A282" s="457"/>
      <c r="B282" s="456"/>
    </row>
    <row r="283" spans="1:7" x14ac:dyDescent="0.2">
      <c r="A283" s="437"/>
      <c r="B283" s="458"/>
      <c r="D283" s="447"/>
      <c r="E283" s="448"/>
    </row>
    <row r="284" spans="1:7" x14ac:dyDescent="0.2">
      <c r="A284" s="431"/>
      <c r="B284" s="456"/>
    </row>
    <row r="285" spans="1:7" x14ac:dyDescent="0.2">
      <c r="A285" s="437"/>
      <c r="B285" s="438"/>
    </row>
    <row r="286" spans="1:7" x14ac:dyDescent="0.2">
      <c r="A286" s="437"/>
      <c r="B286" s="438"/>
    </row>
    <row r="287" spans="1:7" x14ac:dyDescent="0.2">
      <c r="A287" s="437"/>
      <c r="B287" s="438"/>
    </row>
    <row r="288" spans="1:7" x14ac:dyDescent="0.2">
      <c r="B288" s="459"/>
      <c r="C288" s="433"/>
      <c r="D288" s="434"/>
    </row>
    <row r="289" spans="1:7" x14ac:dyDescent="0.2">
      <c r="B289" s="459"/>
      <c r="C289" s="433"/>
      <c r="D289" s="434"/>
    </row>
    <row r="290" spans="1:7" x14ac:dyDescent="0.2">
      <c r="B290" s="459"/>
      <c r="C290" s="433"/>
      <c r="D290" s="434"/>
    </row>
    <row r="291" spans="1:7" x14ac:dyDescent="0.2">
      <c r="B291" s="459"/>
      <c r="C291" s="433"/>
      <c r="D291" s="434"/>
    </row>
    <row r="292" spans="1:7" x14ac:dyDescent="0.2">
      <c r="B292" s="459"/>
      <c r="C292" s="433"/>
      <c r="D292" s="434"/>
    </row>
    <row r="293" spans="1:7" x14ac:dyDescent="0.2">
      <c r="B293" s="459"/>
      <c r="C293" s="433"/>
      <c r="D293" s="434"/>
    </row>
    <row r="294" spans="1:7" x14ac:dyDescent="0.2">
      <c r="B294" s="459"/>
      <c r="C294" s="433"/>
      <c r="D294" s="434"/>
    </row>
    <row r="295" spans="1:7" x14ac:dyDescent="0.2">
      <c r="A295" s="444"/>
      <c r="B295" s="445"/>
      <c r="C295" s="446"/>
      <c r="D295" s="447"/>
      <c r="E295" s="448"/>
    </row>
    <row r="296" spans="1:7" x14ac:dyDescent="0.2">
      <c r="A296" s="444"/>
      <c r="B296" s="445"/>
      <c r="C296" s="446"/>
      <c r="D296" s="447"/>
      <c r="E296" s="448"/>
      <c r="G296" s="434"/>
    </row>
    <row r="297" spans="1:7" x14ac:dyDescent="0.2">
      <c r="A297" s="444"/>
      <c r="B297" s="445"/>
      <c r="C297" s="446"/>
      <c r="D297" s="447"/>
      <c r="E297" s="448"/>
      <c r="G297" s="434"/>
    </row>
    <row r="298" spans="1:7" x14ac:dyDescent="0.2">
      <c r="A298" s="444"/>
      <c r="B298" s="460"/>
      <c r="C298" s="446"/>
      <c r="D298" s="447"/>
      <c r="E298" s="448"/>
    </row>
    <row r="299" spans="1:7" x14ac:dyDescent="0.2">
      <c r="A299" s="444"/>
      <c r="B299" s="452"/>
      <c r="C299" s="446"/>
      <c r="D299" s="447"/>
      <c r="E299" s="448"/>
    </row>
    <row r="300" spans="1:7" x14ac:dyDescent="0.2">
      <c r="A300" s="461"/>
      <c r="B300" s="462"/>
      <c r="C300" s="446"/>
      <c r="D300" s="447"/>
      <c r="E300" s="448"/>
    </row>
    <row r="301" spans="1:7" x14ac:dyDescent="0.2">
      <c r="A301" s="444"/>
      <c r="B301" s="463"/>
      <c r="C301" s="463"/>
      <c r="D301" s="463"/>
      <c r="E301" s="463"/>
      <c r="F301" s="463"/>
      <c r="G301" s="463"/>
    </row>
    <row r="302" spans="1:7" x14ac:dyDescent="0.2">
      <c r="A302" s="444"/>
      <c r="B302" s="463"/>
      <c r="C302" s="464"/>
      <c r="D302" s="464"/>
      <c r="E302" s="464"/>
      <c r="F302" s="464"/>
      <c r="G302" s="464"/>
    </row>
    <row r="303" spans="1:7" x14ac:dyDescent="0.2">
      <c r="A303" s="444"/>
      <c r="B303" s="463"/>
      <c r="C303" s="464"/>
      <c r="D303" s="464"/>
      <c r="E303" s="464"/>
      <c r="F303" s="464"/>
      <c r="G303" s="464"/>
    </row>
    <row r="304" spans="1:7" x14ac:dyDescent="0.2">
      <c r="A304" s="431"/>
      <c r="B304" s="441"/>
    </row>
    <row r="305" spans="1:7" x14ac:dyDescent="0.2">
      <c r="A305" s="431"/>
      <c r="B305" s="441"/>
      <c r="C305" s="433"/>
      <c r="D305" s="434"/>
      <c r="E305" s="435"/>
      <c r="F305" s="434"/>
      <c r="G305" s="434"/>
    </row>
    <row r="306" spans="1:7" x14ac:dyDescent="0.2">
      <c r="A306" s="431"/>
      <c r="B306" s="432"/>
      <c r="C306" s="433"/>
      <c r="D306" s="434"/>
      <c r="E306" s="435"/>
      <c r="F306" s="434"/>
    </row>
    <row r="307" spans="1:7" x14ac:dyDescent="0.2">
      <c r="A307" s="437"/>
      <c r="B307" s="438"/>
    </row>
    <row r="309" spans="1:7" x14ac:dyDescent="0.2">
      <c r="A309" s="431"/>
      <c r="B309" s="441"/>
      <c r="C309" s="433"/>
      <c r="D309" s="434"/>
      <c r="E309" s="435"/>
      <c r="F309" s="434"/>
      <c r="G309" s="434"/>
    </row>
    <row r="310" spans="1:7" x14ac:dyDescent="0.2">
      <c r="A310" s="431"/>
      <c r="B310" s="432"/>
      <c r="C310" s="433"/>
      <c r="D310" s="434"/>
      <c r="E310" s="435"/>
      <c r="F310" s="434"/>
    </row>
    <row r="311" spans="1:7" x14ac:dyDescent="0.2">
      <c r="A311" s="437"/>
      <c r="B311" s="438"/>
    </row>
    <row r="312" spans="1:7" x14ac:dyDescent="0.2">
      <c r="A312" s="431"/>
      <c r="B312" s="432"/>
      <c r="C312" s="433"/>
      <c r="D312" s="434"/>
      <c r="E312" s="435"/>
      <c r="F312" s="434"/>
    </row>
    <row r="313" spans="1:7" x14ac:dyDescent="0.2">
      <c r="A313" s="437"/>
      <c r="B313" s="438"/>
    </row>
    <row r="314" spans="1:7" x14ac:dyDescent="0.2">
      <c r="A314" s="437"/>
      <c r="B314" s="438"/>
    </row>
    <row r="315" spans="1:7" x14ac:dyDescent="0.2">
      <c r="A315" s="431"/>
      <c r="B315" s="441"/>
      <c r="C315" s="433"/>
      <c r="D315" s="434"/>
      <c r="E315" s="435"/>
      <c r="F315" s="434"/>
      <c r="G315" s="434"/>
    </row>
    <row r="316" spans="1:7" x14ac:dyDescent="0.2">
      <c r="A316" s="431"/>
      <c r="B316" s="432"/>
      <c r="C316" s="433"/>
      <c r="D316" s="434"/>
      <c r="E316" s="435"/>
      <c r="F316" s="434"/>
    </row>
    <row r="317" spans="1:7" x14ac:dyDescent="0.2">
      <c r="A317" s="437"/>
      <c r="B317" s="438"/>
    </row>
    <row r="318" spans="1:7" x14ac:dyDescent="0.2">
      <c r="A318" s="431"/>
      <c r="B318" s="432"/>
      <c r="C318" s="433"/>
      <c r="D318" s="434"/>
      <c r="E318" s="435"/>
      <c r="F318" s="434"/>
    </row>
    <row r="319" spans="1:7" x14ac:dyDescent="0.2">
      <c r="A319" s="437"/>
      <c r="B319" s="438"/>
    </row>
    <row r="321" spans="1:7" x14ac:dyDescent="0.2">
      <c r="A321" s="431"/>
      <c r="B321" s="441"/>
      <c r="C321" s="433"/>
      <c r="D321" s="434"/>
      <c r="E321" s="435"/>
      <c r="F321" s="434"/>
      <c r="G321" s="434"/>
    </row>
    <row r="322" spans="1:7" x14ac:dyDescent="0.2">
      <c r="A322" s="431"/>
      <c r="B322" s="432"/>
      <c r="C322" s="433"/>
      <c r="D322" s="434"/>
      <c r="E322" s="435"/>
      <c r="F322" s="434"/>
    </row>
    <row r="323" spans="1:7" x14ac:dyDescent="0.2">
      <c r="A323" s="437"/>
      <c r="B323" s="438"/>
    </row>
    <row r="324" spans="1:7" x14ac:dyDescent="0.2">
      <c r="A324" s="431"/>
      <c r="B324" s="432"/>
      <c r="C324" s="433"/>
      <c r="D324" s="434"/>
      <c r="E324" s="435"/>
      <c r="F324" s="434"/>
    </row>
    <row r="325" spans="1:7" x14ac:dyDescent="0.2">
      <c r="A325" s="437"/>
      <c r="B325" s="438"/>
    </row>
    <row r="327" spans="1:7" x14ac:dyDescent="0.2">
      <c r="A327" s="431"/>
      <c r="B327" s="441"/>
      <c r="C327" s="433"/>
      <c r="D327" s="434"/>
      <c r="E327" s="435"/>
      <c r="F327" s="434"/>
      <c r="G327" s="434"/>
    </row>
    <row r="328" spans="1:7" x14ac:dyDescent="0.2">
      <c r="A328" s="431"/>
      <c r="B328" s="432"/>
      <c r="C328" s="433"/>
      <c r="D328" s="434"/>
      <c r="E328" s="435"/>
      <c r="F328" s="434"/>
    </row>
    <row r="329" spans="1:7" x14ac:dyDescent="0.2">
      <c r="A329" s="437"/>
      <c r="B329" s="438"/>
    </row>
    <row r="330" spans="1:7" x14ac:dyDescent="0.2">
      <c r="A330" s="431"/>
      <c r="B330" s="432"/>
      <c r="C330" s="433"/>
      <c r="D330" s="434"/>
      <c r="E330" s="435"/>
      <c r="F330" s="434"/>
    </row>
    <row r="331" spans="1:7" x14ac:dyDescent="0.2">
      <c r="A331" s="437"/>
      <c r="B331" s="438"/>
    </row>
    <row r="333" spans="1:7" x14ac:dyDescent="0.2">
      <c r="A333" s="431"/>
      <c r="B333" s="441"/>
      <c r="C333" s="433"/>
      <c r="D333" s="434"/>
      <c r="E333" s="435"/>
      <c r="F333" s="434"/>
      <c r="G333" s="434"/>
    </row>
    <row r="334" spans="1:7" x14ac:dyDescent="0.2">
      <c r="A334" s="431"/>
      <c r="B334" s="432"/>
      <c r="C334" s="433"/>
      <c r="D334" s="434"/>
      <c r="E334" s="435"/>
      <c r="F334" s="434"/>
    </row>
    <row r="335" spans="1:7" x14ac:dyDescent="0.2">
      <c r="A335" s="437"/>
      <c r="B335" s="438"/>
    </row>
    <row r="336" spans="1:7" x14ac:dyDescent="0.2">
      <c r="A336" s="431"/>
      <c r="B336" s="432"/>
      <c r="C336" s="433"/>
      <c r="D336" s="434"/>
      <c r="E336" s="435"/>
      <c r="F336" s="434"/>
    </row>
    <row r="337" spans="1:7" x14ac:dyDescent="0.2">
      <c r="A337" s="437"/>
      <c r="B337" s="438"/>
    </row>
    <row r="339" spans="1:7" x14ac:dyDescent="0.2">
      <c r="A339" s="431"/>
      <c r="B339" s="441"/>
      <c r="C339" s="433"/>
      <c r="D339" s="434"/>
      <c r="E339" s="435"/>
      <c r="F339" s="434"/>
      <c r="G339" s="434"/>
    </row>
    <row r="340" spans="1:7" x14ac:dyDescent="0.2">
      <c r="A340" s="431"/>
      <c r="B340" s="432"/>
      <c r="C340" s="433"/>
      <c r="D340" s="434"/>
      <c r="E340" s="435"/>
      <c r="F340" s="434"/>
    </row>
    <row r="341" spans="1:7" x14ac:dyDescent="0.2">
      <c r="A341" s="437"/>
      <c r="B341" s="438"/>
    </row>
    <row r="342" spans="1:7" x14ac:dyDescent="0.2">
      <c r="A342" s="431"/>
      <c r="B342" s="432"/>
      <c r="C342" s="433"/>
      <c r="D342" s="434"/>
      <c r="E342" s="435"/>
      <c r="F342" s="434"/>
    </row>
    <row r="343" spans="1:7" x14ac:dyDescent="0.2">
      <c r="A343" s="437"/>
      <c r="B343" s="438"/>
    </row>
    <row r="345" spans="1:7" x14ac:dyDescent="0.2">
      <c r="A345" s="431"/>
      <c r="B345" s="441"/>
      <c r="C345" s="433"/>
      <c r="D345" s="434"/>
      <c r="E345" s="435"/>
      <c r="F345" s="434"/>
      <c r="G345" s="434"/>
    </row>
    <row r="346" spans="1:7" x14ac:dyDescent="0.2">
      <c r="A346" s="431"/>
      <c r="B346" s="432"/>
      <c r="C346" s="433"/>
      <c r="D346" s="434"/>
      <c r="E346" s="435"/>
      <c r="F346" s="434"/>
    </row>
    <row r="347" spans="1:7" x14ac:dyDescent="0.2">
      <c r="A347" s="437"/>
      <c r="B347" s="438"/>
    </row>
    <row r="348" spans="1:7" x14ac:dyDescent="0.2">
      <c r="A348" s="431"/>
      <c r="B348" s="432"/>
      <c r="C348" s="433"/>
      <c r="D348" s="434"/>
      <c r="E348" s="435"/>
      <c r="F348" s="434"/>
    </row>
    <row r="349" spans="1:7" x14ac:dyDescent="0.2">
      <c r="A349" s="437"/>
      <c r="B349" s="438"/>
    </row>
    <row r="351" spans="1:7" x14ac:dyDescent="0.2">
      <c r="A351" s="461"/>
      <c r="B351" s="452"/>
      <c r="C351" s="446"/>
      <c r="D351" s="447"/>
      <c r="E351" s="448"/>
      <c r="F351" s="447"/>
      <c r="G351" s="465"/>
    </row>
    <row r="352" spans="1:7" x14ac:dyDescent="0.2">
      <c r="A352" s="444"/>
      <c r="B352" s="463"/>
      <c r="C352" s="463"/>
      <c r="D352" s="463"/>
      <c r="E352" s="463"/>
      <c r="F352" s="463"/>
      <c r="G352" s="464"/>
    </row>
    <row r="353" spans="1:7" x14ac:dyDescent="0.2">
      <c r="A353" s="444"/>
      <c r="B353" s="463"/>
      <c r="C353" s="463"/>
      <c r="D353" s="463"/>
      <c r="E353" s="463"/>
      <c r="F353" s="464"/>
      <c r="G353" s="464"/>
    </row>
    <row r="354" spans="1:7" x14ac:dyDescent="0.2">
      <c r="A354" s="444"/>
      <c r="B354" s="463"/>
      <c r="C354" s="463"/>
      <c r="D354" s="463"/>
      <c r="E354" s="463"/>
      <c r="F354" s="464"/>
      <c r="G354" s="464"/>
    </row>
    <row r="355" spans="1:7" x14ac:dyDescent="0.2">
      <c r="A355" s="431"/>
      <c r="B355" s="441"/>
      <c r="C355" s="433"/>
      <c r="D355" s="434"/>
      <c r="E355" s="435"/>
      <c r="F355" s="434"/>
      <c r="G355" s="434"/>
    </row>
    <row r="356" spans="1:7" x14ac:dyDescent="0.2">
      <c r="A356" s="457"/>
      <c r="B356" s="459"/>
      <c r="C356" s="433"/>
      <c r="D356" s="434"/>
      <c r="E356" s="435"/>
      <c r="F356" s="434"/>
    </row>
    <row r="357" spans="1:7" x14ac:dyDescent="0.2">
      <c r="B357" s="438"/>
    </row>
    <row r="358" spans="1:7" x14ac:dyDescent="0.2">
      <c r="A358" s="457"/>
      <c r="B358" s="459"/>
      <c r="C358" s="433"/>
      <c r="D358" s="434"/>
      <c r="E358" s="435"/>
      <c r="F358" s="434"/>
    </row>
    <row r="359" spans="1:7" x14ac:dyDescent="0.2">
      <c r="A359" s="431"/>
      <c r="B359" s="441"/>
      <c r="C359" s="433"/>
      <c r="D359" s="434"/>
      <c r="E359" s="435"/>
      <c r="F359" s="434"/>
      <c r="G359" s="434"/>
    </row>
    <row r="360" spans="1:7" x14ac:dyDescent="0.2">
      <c r="A360" s="431"/>
      <c r="B360" s="432"/>
      <c r="C360" s="433"/>
      <c r="D360" s="434"/>
      <c r="E360" s="435"/>
      <c r="F360" s="434"/>
    </row>
    <row r="362" spans="1:7" x14ac:dyDescent="0.2">
      <c r="A362" s="457"/>
      <c r="B362" s="459"/>
      <c r="C362" s="433"/>
      <c r="D362" s="434"/>
      <c r="E362" s="435"/>
      <c r="F362" s="434"/>
    </row>
    <row r="363" spans="1:7" x14ac:dyDescent="0.2">
      <c r="B363" s="438"/>
    </row>
    <row r="364" spans="1:7" x14ac:dyDescent="0.2">
      <c r="B364" s="438"/>
    </row>
    <row r="365" spans="1:7" x14ac:dyDescent="0.2">
      <c r="A365" s="431"/>
      <c r="B365" s="441"/>
      <c r="C365" s="433"/>
      <c r="D365" s="434"/>
      <c r="E365" s="435"/>
      <c r="F365" s="434"/>
      <c r="G365" s="434"/>
    </row>
    <row r="366" spans="1:7" x14ac:dyDescent="0.2">
      <c r="A366" s="431"/>
      <c r="B366" s="432"/>
      <c r="C366" s="433"/>
      <c r="D366" s="434"/>
      <c r="E366" s="435"/>
      <c r="F366" s="434"/>
    </row>
    <row r="368" spans="1:7" x14ac:dyDescent="0.2">
      <c r="A368" s="457"/>
      <c r="B368" s="459"/>
      <c r="C368" s="433"/>
      <c r="D368" s="434"/>
      <c r="E368" s="435"/>
      <c r="F368" s="434"/>
    </row>
    <row r="369" spans="1:7" x14ac:dyDescent="0.2">
      <c r="B369" s="438"/>
    </row>
    <row r="370" spans="1:7" x14ac:dyDescent="0.2">
      <c r="B370" s="438"/>
    </row>
    <row r="371" spans="1:7" x14ac:dyDescent="0.2">
      <c r="A371" s="431"/>
      <c r="B371" s="441"/>
      <c r="C371" s="433"/>
      <c r="D371" s="434"/>
      <c r="E371" s="435"/>
      <c r="F371" s="434"/>
      <c r="G371" s="434"/>
    </row>
    <row r="372" spans="1:7" x14ac:dyDescent="0.2">
      <c r="A372" s="431"/>
      <c r="B372" s="432"/>
      <c r="C372" s="433"/>
      <c r="D372" s="434"/>
      <c r="E372" s="435"/>
      <c r="F372" s="434"/>
    </row>
    <row r="374" spans="1:7" x14ac:dyDescent="0.2">
      <c r="A374" s="457"/>
      <c r="B374" s="459"/>
      <c r="C374" s="433"/>
      <c r="D374" s="434"/>
      <c r="E374" s="435"/>
      <c r="F374" s="434"/>
    </row>
    <row r="375" spans="1:7" x14ac:dyDescent="0.2">
      <c r="B375" s="438"/>
    </row>
    <row r="376" spans="1:7" x14ac:dyDescent="0.2">
      <c r="B376" s="438"/>
    </row>
    <row r="377" spans="1:7" x14ac:dyDescent="0.2">
      <c r="A377" s="431"/>
      <c r="B377" s="441"/>
      <c r="C377" s="433"/>
      <c r="D377" s="434"/>
      <c r="E377" s="435"/>
      <c r="F377" s="434"/>
      <c r="G377" s="434"/>
    </row>
    <row r="378" spans="1:7" x14ac:dyDescent="0.2">
      <c r="A378" s="431"/>
      <c r="B378" s="432"/>
      <c r="C378" s="433"/>
      <c r="D378" s="434"/>
      <c r="E378" s="435"/>
      <c r="F378" s="434"/>
    </row>
    <row r="380" spans="1:7" x14ac:dyDescent="0.2">
      <c r="A380" s="457"/>
      <c r="B380" s="459"/>
      <c r="C380" s="433"/>
      <c r="D380" s="434"/>
      <c r="E380" s="435"/>
      <c r="F380" s="434"/>
    </row>
    <row r="381" spans="1:7" x14ac:dyDescent="0.2">
      <c r="B381" s="438"/>
    </row>
    <row r="382" spans="1:7" x14ac:dyDescent="0.2">
      <c r="B382" s="438"/>
    </row>
    <row r="383" spans="1:7" x14ac:dyDescent="0.2">
      <c r="A383" s="431"/>
      <c r="B383" s="441"/>
      <c r="C383" s="433"/>
      <c r="D383" s="434"/>
      <c r="E383" s="435"/>
      <c r="F383" s="434"/>
      <c r="G383" s="434"/>
    </row>
    <row r="384" spans="1:7" x14ac:dyDescent="0.2">
      <c r="A384" s="431"/>
      <c r="B384" s="432"/>
      <c r="C384" s="433"/>
      <c r="D384" s="434"/>
      <c r="E384" s="435"/>
      <c r="F384" s="434"/>
    </row>
    <row r="386" spans="1:7" x14ac:dyDescent="0.2">
      <c r="A386" s="457"/>
      <c r="B386" s="459"/>
      <c r="C386" s="433"/>
      <c r="D386" s="434"/>
      <c r="E386" s="435"/>
      <c r="F386" s="434"/>
    </row>
    <row r="387" spans="1:7" x14ac:dyDescent="0.2">
      <c r="B387" s="438"/>
    </row>
    <row r="388" spans="1:7" x14ac:dyDescent="0.2">
      <c r="B388" s="438"/>
    </row>
    <row r="389" spans="1:7" x14ac:dyDescent="0.2">
      <c r="A389" s="431"/>
      <c r="B389" s="441"/>
      <c r="C389" s="433"/>
      <c r="D389" s="434"/>
      <c r="E389" s="435"/>
      <c r="F389" s="434"/>
      <c r="G389" s="434"/>
    </row>
    <row r="390" spans="1:7" x14ac:dyDescent="0.2">
      <c r="A390" s="431"/>
      <c r="B390" s="432"/>
      <c r="C390" s="433"/>
      <c r="D390" s="434"/>
      <c r="E390" s="435"/>
      <c r="F390" s="434"/>
    </row>
    <row r="392" spans="1:7" x14ac:dyDescent="0.2">
      <c r="A392" s="457"/>
      <c r="B392" s="459"/>
      <c r="C392" s="433"/>
      <c r="D392" s="434"/>
      <c r="E392" s="435"/>
      <c r="F392" s="434"/>
    </row>
    <row r="393" spans="1:7" x14ac:dyDescent="0.2">
      <c r="B393" s="438"/>
    </row>
    <row r="394" spans="1:7" x14ac:dyDescent="0.2">
      <c r="B394" s="438"/>
    </row>
    <row r="395" spans="1:7" x14ac:dyDescent="0.2">
      <c r="A395" s="431"/>
      <c r="B395" s="441"/>
      <c r="C395" s="433"/>
      <c r="D395" s="434"/>
      <c r="E395" s="435"/>
      <c r="F395" s="434"/>
      <c r="G395" s="434"/>
    </row>
    <row r="396" spans="1:7" x14ac:dyDescent="0.2">
      <c r="A396" s="431"/>
      <c r="B396" s="432"/>
      <c r="C396" s="433"/>
      <c r="D396" s="434"/>
      <c r="E396" s="435"/>
      <c r="F396" s="434"/>
    </row>
    <row r="398" spans="1:7" x14ac:dyDescent="0.2">
      <c r="A398" s="457"/>
      <c r="B398" s="459"/>
      <c r="C398" s="433"/>
      <c r="D398" s="434"/>
      <c r="E398" s="435"/>
      <c r="F398" s="434"/>
    </row>
    <row r="399" spans="1:7" x14ac:dyDescent="0.2">
      <c r="B399" s="438"/>
    </row>
    <row r="400" spans="1:7" x14ac:dyDescent="0.2">
      <c r="B400" s="438"/>
    </row>
    <row r="401" spans="1:7" x14ac:dyDescent="0.2">
      <c r="B401" s="438"/>
    </row>
    <row r="402" spans="1:7" x14ac:dyDescent="0.2">
      <c r="A402" s="457"/>
      <c r="B402" s="459"/>
    </row>
    <row r="403" spans="1:7" x14ac:dyDescent="0.2">
      <c r="A403" s="457"/>
      <c r="B403" s="459"/>
    </row>
    <row r="404" spans="1:7" x14ac:dyDescent="0.2">
      <c r="A404" s="444"/>
      <c r="B404" s="445"/>
      <c r="C404" s="446"/>
      <c r="D404" s="447"/>
      <c r="E404" s="448"/>
    </row>
    <row r="405" spans="1:7" x14ac:dyDescent="0.2">
      <c r="A405" s="444"/>
      <c r="B405" s="445"/>
      <c r="C405" s="446"/>
      <c r="D405" s="447"/>
      <c r="E405" s="448"/>
      <c r="G405" s="434"/>
    </row>
    <row r="406" spans="1:7" x14ac:dyDescent="0.2">
      <c r="A406" s="444"/>
      <c r="B406" s="445"/>
      <c r="C406" s="446"/>
      <c r="D406" s="447"/>
      <c r="E406" s="448"/>
      <c r="G406" s="434"/>
    </row>
    <row r="407" spans="1:7" x14ac:dyDescent="0.2">
      <c r="A407" s="461"/>
      <c r="B407" s="460"/>
      <c r="C407" s="466"/>
      <c r="D407" s="467"/>
      <c r="E407" s="448"/>
    </row>
    <row r="408" spans="1:7" x14ac:dyDescent="0.2">
      <c r="A408" s="461"/>
      <c r="B408" s="452"/>
      <c r="C408" s="466"/>
      <c r="D408" s="467"/>
      <c r="E408" s="448"/>
    </row>
    <row r="409" spans="1:7" x14ac:dyDescent="0.2">
      <c r="A409" s="461"/>
      <c r="B409" s="468"/>
      <c r="C409" s="466"/>
      <c r="D409" s="467"/>
      <c r="E409" s="448"/>
    </row>
    <row r="410" spans="1:7" x14ac:dyDescent="0.2">
      <c r="A410" s="461"/>
      <c r="B410" s="463"/>
      <c r="C410" s="463"/>
      <c r="D410" s="463"/>
      <c r="E410" s="463"/>
      <c r="F410" s="463"/>
      <c r="G410" s="463"/>
    </row>
    <row r="411" spans="1:7" x14ac:dyDescent="0.2">
      <c r="A411" s="469"/>
      <c r="B411" s="470"/>
      <c r="C411" s="466"/>
      <c r="D411" s="467"/>
      <c r="E411" s="448"/>
    </row>
    <row r="412" spans="1:7" x14ac:dyDescent="0.2">
      <c r="A412" s="471"/>
      <c r="B412" s="472"/>
      <c r="C412" s="473"/>
      <c r="D412" s="474"/>
      <c r="E412" s="448"/>
    </row>
    <row r="413" spans="1:7" x14ac:dyDescent="0.2">
      <c r="A413" s="471"/>
      <c r="B413" s="472"/>
      <c r="C413" s="473"/>
      <c r="D413" s="474"/>
    </row>
    <row r="414" spans="1:7" x14ac:dyDescent="0.2">
      <c r="A414" s="471"/>
      <c r="B414" s="475"/>
      <c r="C414" s="473"/>
      <c r="D414" s="474"/>
    </row>
    <row r="415" spans="1:7" x14ac:dyDescent="0.2">
      <c r="A415" s="471"/>
      <c r="B415" s="472"/>
      <c r="C415" s="473"/>
      <c r="D415" s="474"/>
    </row>
    <row r="416" spans="1:7" x14ac:dyDescent="0.2">
      <c r="A416" s="471"/>
      <c r="B416" s="475"/>
      <c r="C416" s="473"/>
      <c r="D416" s="474"/>
    </row>
    <row r="417" spans="1:4" x14ac:dyDescent="0.2">
      <c r="A417" s="471"/>
      <c r="B417" s="475"/>
      <c r="C417" s="473"/>
      <c r="D417" s="474"/>
    </row>
    <row r="418" spans="1:4" x14ac:dyDescent="0.2">
      <c r="A418" s="471"/>
      <c r="B418" s="472"/>
      <c r="C418" s="473"/>
      <c r="D418" s="474"/>
    </row>
    <row r="419" spans="1:4" x14ac:dyDescent="0.2">
      <c r="A419" s="471"/>
      <c r="B419" s="475"/>
      <c r="C419" s="473"/>
      <c r="D419" s="474"/>
    </row>
    <row r="420" spans="1:4" x14ac:dyDescent="0.2">
      <c r="A420" s="471"/>
      <c r="B420" s="475"/>
      <c r="C420" s="473"/>
      <c r="D420" s="474"/>
    </row>
    <row r="421" spans="1:4" x14ac:dyDescent="0.2">
      <c r="A421" s="471"/>
      <c r="B421" s="472"/>
      <c r="C421" s="473"/>
      <c r="D421" s="474"/>
    </row>
    <row r="422" spans="1:4" x14ac:dyDescent="0.2">
      <c r="A422" s="471"/>
      <c r="B422" s="475"/>
      <c r="C422" s="473"/>
      <c r="D422" s="474"/>
    </row>
    <row r="423" spans="1:4" x14ac:dyDescent="0.2">
      <c r="A423" s="471"/>
      <c r="B423" s="475"/>
      <c r="C423" s="473"/>
      <c r="D423" s="474"/>
    </row>
    <row r="424" spans="1:4" x14ac:dyDescent="0.2">
      <c r="A424" s="471"/>
      <c r="B424" s="472"/>
      <c r="C424" s="473"/>
      <c r="D424" s="474"/>
    </row>
    <row r="425" spans="1:4" x14ac:dyDescent="0.2">
      <c r="A425" s="471"/>
      <c r="B425" s="475"/>
      <c r="C425" s="473"/>
      <c r="D425" s="474"/>
    </row>
    <row r="426" spans="1:4" x14ac:dyDescent="0.2">
      <c r="A426" s="471"/>
      <c r="B426" s="475"/>
      <c r="C426" s="473"/>
      <c r="D426" s="474"/>
    </row>
    <row r="427" spans="1:4" x14ac:dyDescent="0.2">
      <c r="A427" s="471"/>
      <c r="B427" s="472"/>
      <c r="C427" s="473"/>
      <c r="D427" s="474"/>
    </row>
    <row r="428" spans="1:4" x14ac:dyDescent="0.2">
      <c r="A428" s="471"/>
      <c r="B428" s="475"/>
      <c r="C428" s="473"/>
      <c r="D428" s="474"/>
    </row>
    <row r="429" spans="1:4" x14ac:dyDescent="0.2">
      <c r="A429" s="471"/>
      <c r="B429" s="475"/>
      <c r="C429" s="473"/>
      <c r="D429" s="474"/>
    </row>
    <row r="430" spans="1:4" x14ac:dyDescent="0.2">
      <c r="A430" s="471"/>
      <c r="B430" s="472"/>
      <c r="C430" s="473"/>
      <c r="D430" s="474"/>
    </row>
    <row r="431" spans="1:4" x14ac:dyDescent="0.2">
      <c r="A431" s="471"/>
      <c r="B431" s="475"/>
      <c r="C431" s="473"/>
      <c r="D431" s="474"/>
    </row>
    <row r="432" spans="1:4" x14ac:dyDescent="0.2">
      <c r="A432" s="471"/>
      <c r="B432" s="475"/>
      <c r="C432" s="473"/>
      <c r="D432" s="474"/>
    </row>
    <row r="433" spans="1:7" x14ac:dyDescent="0.2">
      <c r="A433" s="471"/>
      <c r="B433" s="472"/>
      <c r="C433" s="473"/>
      <c r="D433" s="474"/>
    </row>
    <row r="434" spans="1:7" x14ac:dyDescent="0.2">
      <c r="A434" s="471"/>
      <c r="B434" s="475"/>
      <c r="C434" s="473"/>
      <c r="D434" s="474"/>
    </row>
    <row r="435" spans="1:7" x14ac:dyDescent="0.2">
      <c r="A435" s="471"/>
      <c r="B435" s="475"/>
      <c r="C435" s="473"/>
      <c r="D435" s="474"/>
    </row>
    <row r="436" spans="1:7" x14ac:dyDescent="0.2">
      <c r="A436" s="471"/>
      <c r="B436" s="475"/>
      <c r="C436" s="473"/>
      <c r="D436" s="474"/>
    </row>
    <row r="437" spans="1:7" x14ac:dyDescent="0.2">
      <c r="A437" s="469"/>
      <c r="B437" s="470"/>
      <c r="C437" s="446"/>
      <c r="D437" s="447"/>
      <c r="E437" s="448"/>
    </row>
    <row r="438" spans="1:7" x14ac:dyDescent="0.2">
      <c r="A438" s="461"/>
      <c r="B438" s="463"/>
      <c r="C438" s="463"/>
      <c r="D438" s="463"/>
      <c r="E438" s="463"/>
      <c r="F438" s="463"/>
      <c r="G438" s="463"/>
    </row>
    <row r="439" spans="1:7" x14ac:dyDescent="0.2">
      <c r="A439" s="469"/>
      <c r="B439" s="463"/>
      <c r="C439" s="463"/>
      <c r="D439" s="463"/>
      <c r="E439" s="463"/>
      <c r="F439" s="463"/>
      <c r="G439" s="463"/>
    </row>
    <row r="440" spans="1:7" x14ac:dyDescent="0.2">
      <c r="A440" s="469"/>
      <c r="B440" s="463"/>
      <c r="C440" s="463"/>
      <c r="D440" s="463"/>
      <c r="E440" s="463"/>
      <c r="F440" s="463"/>
      <c r="G440" s="463"/>
    </row>
    <row r="441" spans="1:7" x14ac:dyDescent="0.2">
      <c r="A441" s="471"/>
      <c r="B441" s="472"/>
      <c r="C441" s="473"/>
      <c r="D441" s="474"/>
      <c r="E441" s="448"/>
    </row>
    <row r="442" spans="1:7" x14ac:dyDescent="0.2">
      <c r="A442" s="471"/>
      <c r="B442" s="476"/>
      <c r="C442" s="473"/>
      <c r="D442" s="474"/>
    </row>
    <row r="443" spans="1:7" x14ac:dyDescent="0.2">
      <c r="A443" s="471"/>
      <c r="B443" s="475"/>
      <c r="C443" s="473"/>
      <c r="D443" s="474"/>
    </row>
    <row r="444" spans="1:7" x14ac:dyDescent="0.2">
      <c r="A444" s="471"/>
      <c r="B444" s="476"/>
      <c r="C444" s="473"/>
      <c r="D444" s="474"/>
    </row>
    <row r="445" spans="1:7" x14ac:dyDescent="0.2">
      <c r="A445" s="471"/>
      <c r="B445" s="475"/>
      <c r="C445" s="473"/>
      <c r="D445" s="474"/>
    </row>
    <row r="446" spans="1:7" x14ac:dyDescent="0.2">
      <c r="A446" s="471"/>
      <c r="B446" s="475"/>
      <c r="C446" s="473"/>
      <c r="D446" s="474"/>
    </row>
    <row r="447" spans="1:7" x14ac:dyDescent="0.2">
      <c r="A447" s="471"/>
      <c r="B447" s="472"/>
      <c r="C447" s="473"/>
      <c r="D447" s="474"/>
      <c r="E447" s="448"/>
    </row>
    <row r="448" spans="1:7" x14ac:dyDescent="0.2">
      <c r="A448" s="471"/>
      <c r="B448" s="476"/>
      <c r="C448" s="473"/>
      <c r="D448" s="474"/>
    </row>
    <row r="449" spans="1:5" x14ac:dyDescent="0.2">
      <c r="A449" s="471"/>
      <c r="B449" s="475"/>
      <c r="C449" s="473"/>
      <c r="D449" s="474"/>
    </row>
    <row r="450" spans="1:5" x14ac:dyDescent="0.2">
      <c r="A450" s="471"/>
      <c r="B450" s="476"/>
      <c r="C450" s="473"/>
      <c r="D450" s="474"/>
    </row>
    <row r="451" spans="1:5" x14ac:dyDescent="0.2">
      <c r="A451" s="471"/>
      <c r="B451" s="475"/>
      <c r="C451" s="473"/>
      <c r="D451" s="474"/>
    </row>
    <row r="452" spans="1:5" x14ac:dyDescent="0.2">
      <c r="A452" s="471"/>
      <c r="B452" s="476"/>
      <c r="C452" s="473"/>
      <c r="D452" s="474"/>
    </row>
    <row r="453" spans="1:5" x14ac:dyDescent="0.2">
      <c r="A453" s="471"/>
      <c r="B453" s="472"/>
      <c r="C453" s="473"/>
      <c r="D453" s="474"/>
      <c r="E453" s="448"/>
    </row>
    <row r="454" spans="1:5" x14ac:dyDescent="0.2">
      <c r="A454" s="471"/>
      <c r="B454" s="476"/>
      <c r="C454" s="473"/>
      <c r="D454" s="474"/>
    </row>
    <row r="455" spans="1:5" x14ac:dyDescent="0.2">
      <c r="A455" s="471"/>
      <c r="B455" s="475"/>
      <c r="C455" s="473"/>
      <c r="D455" s="474"/>
    </row>
    <row r="456" spans="1:5" x14ac:dyDescent="0.2">
      <c r="A456" s="471"/>
      <c r="B456" s="476"/>
      <c r="C456" s="473"/>
      <c r="D456" s="474"/>
    </row>
    <row r="457" spans="1:5" x14ac:dyDescent="0.2">
      <c r="A457" s="471"/>
      <c r="B457" s="475"/>
      <c r="C457" s="473"/>
      <c r="D457" s="474"/>
    </row>
    <row r="458" spans="1:5" x14ac:dyDescent="0.2">
      <c r="A458" s="471"/>
      <c r="B458" s="476"/>
      <c r="C458" s="473"/>
      <c r="D458" s="474"/>
    </row>
    <row r="459" spans="1:5" x14ac:dyDescent="0.2">
      <c r="A459" s="471"/>
      <c r="B459" s="472"/>
      <c r="C459" s="473"/>
      <c r="D459" s="474"/>
      <c r="E459" s="448"/>
    </row>
    <row r="460" spans="1:5" x14ac:dyDescent="0.2">
      <c r="A460" s="471"/>
      <c r="B460" s="476"/>
      <c r="C460" s="473"/>
      <c r="D460" s="474"/>
    </row>
    <row r="461" spans="1:5" x14ac:dyDescent="0.2">
      <c r="A461" s="471"/>
      <c r="B461" s="475"/>
      <c r="C461" s="473"/>
      <c r="D461" s="474"/>
    </row>
    <row r="462" spans="1:5" x14ac:dyDescent="0.2">
      <c r="A462" s="471"/>
      <c r="B462" s="476"/>
      <c r="C462" s="473"/>
      <c r="D462" s="474"/>
    </row>
    <row r="463" spans="1:5" x14ac:dyDescent="0.2">
      <c r="A463" s="471"/>
      <c r="B463" s="475"/>
      <c r="C463" s="473"/>
      <c r="D463" s="474"/>
    </row>
    <row r="464" spans="1:5" x14ac:dyDescent="0.2">
      <c r="A464" s="471"/>
      <c r="B464" s="476"/>
      <c r="C464" s="473"/>
      <c r="D464" s="474"/>
    </row>
    <row r="465" spans="1:5" x14ac:dyDescent="0.2">
      <c r="A465" s="471"/>
      <c r="B465" s="472"/>
      <c r="C465" s="473"/>
      <c r="D465" s="474"/>
      <c r="E465" s="448"/>
    </row>
    <row r="466" spans="1:5" x14ac:dyDescent="0.2">
      <c r="A466" s="471"/>
      <c r="B466" s="476"/>
      <c r="C466" s="473"/>
      <c r="D466" s="474"/>
    </row>
    <row r="467" spans="1:5" x14ac:dyDescent="0.2">
      <c r="A467" s="471"/>
      <c r="B467" s="475"/>
      <c r="C467" s="473"/>
      <c r="D467" s="474"/>
    </row>
    <row r="468" spans="1:5" x14ac:dyDescent="0.2">
      <c r="A468" s="471"/>
      <c r="B468" s="476"/>
      <c r="C468" s="473"/>
      <c r="D468" s="474"/>
    </row>
    <row r="469" spans="1:5" x14ac:dyDescent="0.2">
      <c r="A469" s="471"/>
      <c r="B469" s="475"/>
      <c r="C469" s="473"/>
      <c r="D469" s="474"/>
    </row>
    <row r="470" spans="1:5" x14ac:dyDescent="0.2">
      <c r="A470" s="471"/>
      <c r="B470" s="476"/>
      <c r="C470" s="473"/>
      <c r="D470" s="474"/>
    </row>
    <row r="471" spans="1:5" x14ac:dyDescent="0.2">
      <c r="A471" s="471"/>
      <c r="B471" s="472"/>
      <c r="C471" s="473"/>
      <c r="D471" s="474"/>
      <c r="E471" s="448"/>
    </row>
    <row r="472" spans="1:5" x14ac:dyDescent="0.2">
      <c r="A472" s="471"/>
      <c r="B472" s="476"/>
      <c r="C472" s="473"/>
      <c r="D472" s="474"/>
    </row>
    <row r="473" spans="1:5" x14ac:dyDescent="0.2">
      <c r="A473" s="471"/>
      <c r="B473" s="475"/>
      <c r="C473" s="473"/>
      <c r="D473" s="474"/>
    </row>
    <row r="474" spans="1:5" x14ac:dyDescent="0.2">
      <c r="A474" s="471"/>
      <c r="B474" s="476"/>
      <c r="C474" s="473"/>
      <c r="D474" s="474"/>
    </row>
    <row r="475" spans="1:5" x14ac:dyDescent="0.2">
      <c r="A475" s="471"/>
      <c r="B475" s="475"/>
      <c r="C475" s="473"/>
      <c r="D475" s="474"/>
    </row>
    <row r="476" spans="1:5" x14ac:dyDescent="0.2">
      <c r="A476" s="471"/>
      <c r="B476" s="476"/>
      <c r="C476" s="473"/>
      <c r="D476" s="474"/>
    </row>
    <row r="477" spans="1:5" x14ac:dyDescent="0.2">
      <c r="A477" s="471"/>
      <c r="B477" s="472"/>
      <c r="C477" s="473"/>
      <c r="D477" s="474"/>
      <c r="E477" s="448"/>
    </row>
    <row r="478" spans="1:5" x14ac:dyDescent="0.2">
      <c r="A478" s="471"/>
      <c r="B478" s="476"/>
      <c r="C478" s="473"/>
      <c r="D478" s="474"/>
    </row>
    <row r="479" spans="1:5" x14ac:dyDescent="0.2">
      <c r="A479" s="471"/>
      <c r="B479" s="475"/>
      <c r="C479" s="473"/>
      <c r="D479" s="474"/>
    </row>
    <row r="480" spans="1:5" x14ac:dyDescent="0.2">
      <c r="A480" s="471"/>
      <c r="B480" s="476"/>
      <c r="C480" s="473"/>
      <c r="D480" s="474"/>
    </row>
    <row r="481" spans="1:5" x14ac:dyDescent="0.2">
      <c r="A481" s="471"/>
      <c r="B481" s="475"/>
      <c r="C481" s="473"/>
      <c r="D481" s="474"/>
    </row>
    <row r="482" spans="1:5" x14ac:dyDescent="0.2">
      <c r="A482" s="471"/>
      <c r="B482" s="476"/>
      <c r="C482" s="473"/>
      <c r="D482" s="474"/>
    </row>
    <row r="483" spans="1:5" x14ac:dyDescent="0.2">
      <c r="A483" s="471"/>
      <c r="B483" s="472"/>
      <c r="C483" s="473"/>
      <c r="D483" s="474"/>
      <c r="E483" s="448"/>
    </row>
    <row r="484" spans="1:5" x14ac:dyDescent="0.2">
      <c r="A484" s="471"/>
      <c r="B484" s="476"/>
      <c r="C484" s="473"/>
      <c r="D484" s="474"/>
    </row>
    <row r="485" spans="1:5" x14ac:dyDescent="0.2">
      <c r="A485" s="471"/>
      <c r="B485" s="475"/>
      <c r="C485" s="473"/>
      <c r="D485" s="474"/>
    </row>
    <row r="486" spans="1:5" x14ac:dyDescent="0.2">
      <c r="A486" s="471"/>
      <c r="B486" s="476"/>
      <c r="C486" s="473"/>
      <c r="D486" s="474"/>
    </row>
    <row r="487" spans="1:5" x14ac:dyDescent="0.2">
      <c r="A487" s="471"/>
      <c r="B487" s="475"/>
      <c r="C487" s="473"/>
      <c r="D487" s="474"/>
    </row>
    <row r="488" spans="1:5" x14ac:dyDescent="0.2">
      <c r="A488" s="471"/>
      <c r="B488" s="475"/>
      <c r="C488" s="473"/>
      <c r="D488" s="474"/>
    </row>
    <row r="489" spans="1:5" x14ac:dyDescent="0.2">
      <c r="A489" s="469"/>
      <c r="B489" s="470"/>
      <c r="C489" s="446"/>
      <c r="D489" s="447"/>
      <c r="E489" s="448"/>
    </row>
    <row r="490" spans="1:5" x14ac:dyDescent="0.2">
      <c r="A490" s="469"/>
      <c r="B490" s="477"/>
      <c r="C490" s="446"/>
      <c r="D490" s="447"/>
    </row>
    <row r="491" spans="1:5" x14ac:dyDescent="0.2">
      <c r="A491" s="469"/>
      <c r="B491" s="477"/>
      <c r="D491" s="447"/>
    </row>
    <row r="492" spans="1:5" x14ac:dyDescent="0.2">
      <c r="A492" s="469"/>
      <c r="B492" s="477"/>
      <c r="D492" s="447"/>
    </row>
    <row r="493" spans="1:5" x14ac:dyDescent="0.2">
      <c r="A493" s="469"/>
      <c r="B493" s="477"/>
      <c r="D493" s="447"/>
    </row>
    <row r="494" spans="1:5" x14ac:dyDescent="0.2">
      <c r="A494" s="469"/>
      <c r="B494" s="470"/>
      <c r="C494" s="446"/>
      <c r="D494" s="447"/>
      <c r="E494" s="448"/>
    </row>
    <row r="495" spans="1:5" x14ac:dyDescent="0.2">
      <c r="A495" s="478"/>
      <c r="B495" s="477"/>
      <c r="D495" s="447"/>
    </row>
    <row r="496" spans="1:5" x14ac:dyDescent="0.2">
      <c r="A496" s="469"/>
      <c r="B496" s="477"/>
      <c r="D496" s="447"/>
    </row>
    <row r="497" spans="1:7" x14ac:dyDescent="0.2">
      <c r="A497" s="469"/>
      <c r="B497" s="477"/>
      <c r="D497" s="447"/>
    </row>
    <row r="498" spans="1:7" x14ac:dyDescent="0.2">
      <c r="A498" s="469"/>
      <c r="B498" s="477"/>
      <c r="D498" s="447"/>
    </row>
    <row r="499" spans="1:7" x14ac:dyDescent="0.2">
      <c r="A499" s="469"/>
      <c r="B499" s="477"/>
      <c r="D499" s="447"/>
    </row>
    <row r="500" spans="1:7" x14ac:dyDescent="0.2">
      <c r="A500" s="469"/>
      <c r="B500" s="477"/>
      <c r="D500" s="447"/>
    </row>
    <row r="501" spans="1:7" x14ac:dyDescent="0.2">
      <c r="A501" s="469"/>
      <c r="B501" s="477"/>
      <c r="D501" s="447"/>
    </row>
    <row r="502" spans="1:7" x14ac:dyDescent="0.2">
      <c r="A502" s="469"/>
      <c r="B502" s="477"/>
      <c r="D502" s="447"/>
    </row>
    <row r="503" spans="1:7" x14ac:dyDescent="0.2">
      <c r="A503" s="469"/>
      <c r="B503" s="477"/>
      <c r="D503" s="447"/>
    </row>
    <row r="504" spans="1:7" x14ac:dyDescent="0.2">
      <c r="A504" s="469"/>
      <c r="B504" s="477"/>
      <c r="D504" s="447"/>
    </row>
    <row r="505" spans="1:7" x14ac:dyDescent="0.2">
      <c r="A505" s="444"/>
      <c r="B505" s="445"/>
      <c r="C505" s="446"/>
      <c r="D505" s="447"/>
      <c r="E505" s="448"/>
    </row>
    <row r="506" spans="1:7" x14ac:dyDescent="0.2">
      <c r="A506" s="444"/>
      <c r="B506" s="445"/>
      <c r="C506" s="446"/>
      <c r="D506" s="447"/>
      <c r="E506" s="448"/>
      <c r="G506" s="434"/>
    </row>
    <row r="507" spans="1:7" x14ac:dyDescent="0.2">
      <c r="A507" s="444"/>
      <c r="B507" s="445"/>
      <c r="C507" s="477"/>
      <c r="D507" s="477"/>
    </row>
    <row r="508" spans="1:7" x14ac:dyDescent="0.2">
      <c r="A508" s="444"/>
      <c r="B508" s="460"/>
      <c r="C508" s="477"/>
      <c r="D508" s="477"/>
    </row>
    <row r="509" spans="1:7" x14ac:dyDescent="0.2">
      <c r="A509" s="444"/>
      <c r="B509" s="452"/>
      <c r="C509" s="477"/>
      <c r="D509" s="477"/>
    </row>
    <row r="510" spans="1:7" x14ac:dyDescent="0.2">
      <c r="A510" s="461"/>
      <c r="B510" s="468"/>
      <c r="C510" s="477"/>
      <c r="D510" s="477"/>
    </row>
    <row r="511" spans="1:7" x14ac:dyDescent="0.2">
      <c r="A511" s="444"/>
      <c r="B511" s="477"/>
      <c r="C511" s="477"/>
      <c r="D511" s="477"/>
    </row>
    <row r="512" spans="1:7" x14ac:dyDescent="0.2">
      <c r="A512" s="444"/>
      <c r="B512" s="477"/>
      <c r="C512" s="477"/>
      <c r="D512" s="477"/>
    </row>
    <row r="513" spans="1:5" x14ac:dyDescent="0.2">
      <c r="A513" s="444"/>
      <c r="B513" s="477"/>
      <c r="C513" s="477"/>
      <c r="D513" s="477"/>
    </row>
    <row r="514" spans="1:5" x14ac:dyDescent="0.2">
      <c r="A514" s="444"/>
      <c r="B514" s="477"/>
      <c r="C514" s="477"/>
      <c r="D514" s="477"/>
    </row>
    <row r="515" spans="1:5" x14ac:dyDescent="0.2">
      <c r="A515" s="444"/>
      <c r="B515" s="477"/>
      <c r="C515" s="477"/>
      <c r="D515" s="477"/>
    </row>
    <row r="516" spans="1:5" x14ac:dyDescent="0.2">
      <c r="A516" s="444"/>
      <c r="B516" s="477"/>
      <c r="C516" s="477"/>
      <c r="D516" s="477"/>
    </row>
    <row r="517" spans="1:5" x14ac:dyDescent="0.2">
      <c r="A517" s="461"/>
      <c r="B517" s="479"/>
      <c r="C517" s="446"/>
      <c r="D517" s="447"/>
    </row>
    <row r="518" spans="1:5" x14ac:dyDescent="0.2">
      <c r="A518" s="461"/>
      <c r="B518" s="479"/>
      <c r="C518" s="446"/>
      <c r="D518" s="447"/>
      <c r="E518" s="448"/>
    </row>
    <row r="519" spans="1:5" x14ac:dyDescent="0.2">
      <c r="A519" s="478"/>
      <c r="B519" s="480"/>
      <c r="C519" s="481"/>
      <c r="D519" s="447"/>
      <c r="E519" s="448"/>
    </row>
    <row r="520" spans="1:5" x14ac:dyDescent="0.2">
      <c r="A520" s="478"/>
      <c r="B520" s="458"/>
      <c r="C520" s="481"/>
      <c r="D520" s="447"/>
      <c r="E520" s="448"/>
    </row>
    <row r="521" spans="1:5" x14ac:dyDescent="0.2">
      <c r="A521" s="478"/>
      <c r="B521" s="458"/>
      <c r="C521" s="481"/>
      <c r="D521" s="447"/>
      <c r="E521" s="448"/>
    </row>
    <row r="522" spans="1:5" x14ac:dyDescent="0.2">
      <c r="A522" s="461"/>
      <c r="B522" s="479"/>
      <c r="C522" s="446"/>
      <c r="D522" s="447"/>
      <c r="E522" s="448"/>
    </row>
    <row r="523" spans="1:5" x14ac:dyDescent="0.2">
      <c r="A523" s="461"/>
      <c r="B523" s="479"/>
      <c r="C523" s="446"/>
      <c r="D523" s="447"/>
      <c r="E523" s="448"/>
    </row>
    <row r="524" spans="1:5" x14ac:dyDescent="0.2">
      <c r="A524" s="478"/>
      <c r="B524" s="480"/>
      <c r="C524" s="481"/>
      <c r="D524" s="447"/>
      <c r="E524" s="448"/>
    </row>
    <row r="525" spans="1:5" x14ac:dyDescent="0.2">
      <c r="A525" s="478"/>
      <c r="B525" s="458"/>
      <c r="C525" s="481"/>
      <c r="D525" s="447"/>
      <c r="E525" s="448"/>
    </row>
    <row r="526" spans="1:5" x14ac:dyDescent="0.2">
      <c r="A526" s="478"/>
      <c r="B526" s="458"/>
      <c r="C526" s="481"/>
      <c r="D526" s="447"/>
      <c r="E526" s="448"/>
    </row>
    <row r="527" spans="1:5" x14ac:dyDescent="0.2">
      <c r="A527" s="478"/>
      <c r="B527" s="458"/>
      <c r="C527" s="481"/>
      <c r="D527" s="447"/>
      <c r="E527" s="448"/>
    </row>
    <row r="528" spans="1:5" x14ac:dyDescent="0.2">
      <c r="A528" s="478"/>
      <c r="B528" s="458"/>
      <c r="C528" s="481"/>
      <c r="D528" s="447"/>
      <c r="E528" s="448"/>
    </row>
    <row r="529" spans="1:5" x14ac:dyDescent="0.2">
      <c r="A529" s="478"/>
      <c r="B529" s="458"/>
      <c r="C529" s="481"/>
      <c r="D529" s="447"/>
      <c r="E529" s="448"/>
    </row>
    <row r="530" spans="1:5" x14ac:dyDescent="0.2">
      <c r="A530" s="478"/>
      <c r="B530" s="458"/>
      <c r="D530" s="447"/>
      <c r="E530" s="448"/>
    </row>
    <row r="531" spans="1:5" x14ac:dyDescent="0.2">
      <c r="A531" s="461"/>
      <c r="B531" s="479"/>
      <c r="C531" s="446"/>
      <c r="D531" s="447"/>
      <c r="E531" s="448"/>
    </row>
    <row r="532" spans="1:5" x14ac:dyDescent="0.2">
      <c r="A532" s="461"/>
      <c r="B532" s="479"/>
      <c r="C532" s="446"/>
      <c r="D532" s="447"/>
      <c r="E532" s="448"/>
    </row>
    <row r="533" spans="1:5" x14ac:dyDescent="0.2">
      <c r="A533" s="478"/>
      <c r="B533" s="480"/>
      <c r="C533" s="481"/>
      <c r="D533" s="447"/>
      <c r="E533" s="448"/>
    </row>
    <row r="534" spans="1:5" x14ac:dyDescent="0.2">
      <c r="A534" s="478"/>
      <c r="B534" s="458"/>
      <c r="C534" s="481"/>
      <c r="D534" s="447"/>
      <c r="E534" s="448"/>
    </row>
    <row r="535" spans="1:5" x14ac:dyDescent="0.2">
      <c r="A535" s="478"/>
      <c r="B535" s="458"/>
      <c r="C535" s="481"/>
      <c r="D535" s="447"/>
      <c r="E535" s="448"/>
    </row>
    <row r="536" spans="1:5" x14ac:dyDescent="0.2">
      <c r="A536" s="478"/>
      <c r="B536" s="458"/>
      <c r="C536" s="481"/>
      <c r="D536" s="447"/>
      <c r="E536" s="448"/>
    </row>
    <row r="537" spans="1:5" x14ac:dyDescent="0.2">
      <c r="A537" s="478"/>
      <c r="B537" s="480"/>
      <c r="C537" s="481"/>
      <c r="D537" s="447"/>
      <c r="E537" s="448"/>
    </row>
    <row r="538" spans="1:5" x14ac:dyDescent="0.2">
      <c r="A538" s="478"/>
      <c r="B538" s="458"/>
      <c r="C538" s="481"/>
      <c r="D538" s="447"/>
      <c r="E538" s="448"/>
    </row>
    <row r="539" spans="1:5" x14ac:dyDescent="0.2">
      <c r="A539" s="478"/>
      <c r="B539" s="458"/>
      <c r="C539" s="481"/>
      <c r="D539" s="447"/>
      <c r="E539" s="448"/>
    </row>
    <row r="540" spans="1:5" x14ac:dyDescent="0.2">
      <c r="A540" s="478"/>
      <c r="B540" s="458"/>
      <c r="C540" s="481"/>
      <c r="D540" s="447"/>
      <c r="E540" s="448"/>
    </row>
    <row r="541" spans="1:5" x14ac:dyDescent="0.2">
      <c r="A541" s="478"/>
      <c r="B541" s="458"/>
      <c r="D541" s="447"/>
      <c r="E541" s="448"/>
    </row>
    <row r="542" spans="1:5" x14ac:dyDescent="0.2">
      <c r="A542" s="461"/>
      <c r="B542" s="479"/>
      <c r="C542" s="446"/>
      <c r="D542" s="447"/>
      <c r="E542" s="448"/>
    </row>
    <row r="543" spans="1:5" x14ac:dyDescent="0.2">
      <c r="A543" s="461"/>
      <c r="B543" s="479"/>
      <c r="C543" s="446"/>
      <c r="D543" s="447"/>
      <c r="E543" s="448"/>
    </row>
    <row r="544" spans="1:5" x14ac:dyDescent="0.2">
      <c r="A544" s="478"/>
      <c r="B544" s="480"/>
      <c r="C544" s="481"/>
      <c r="D544" s="447"/>
      <c r="E544" s="448"/>
    </row>
    <row r="545" spans="1:5" x14ac:dyDescent="0.2">
      <c r="A545" s="478"/>
      <c r="B545" s="458"/>
      <c r="C545" s="481"/>
      <c r="D545" s="447"/>
      <c r="E545" s="448"/>
    </row>
    <row r="546" spans="1:5" x14ac:dyDescent="0.2">
      <c r="A546" s="478"/>
      <c r="B546" s="458"/>
      <c r="C546" s="481"/>
      <c r="D546" s="447"/>
      <c r="E546" s="448"/>
    </row>
    <row r="547" spans="1:5" x14ac:dyDescent="0.2">
      <c r="A547" s="478"/>
      <c r="B547" s="458"/>
      <c r="C547" s="481"/>
      <c r="D547" s="447"/>
      <c r="E547" s="448"/>
    </row>
    <row r="548" spans="1:5" x14ac:dyDescent="0.2">
      <c r="A548" s="478"/>
      <c r="B548" s="458"/>
      <c r="C548" s="481"/>
      <c r="D548" s="447"/>
      <c r="E548" s="448"/>
    </row>
    <row r="549" spans="1:5" x14ac:dyDescent="0.2">
      <c r="A549" s="478"/>
      <c r="B549" s="458"/>
      <c r="C549" s="481"/>
      <c r="D549" s="447"/>
      <c r="E549" s="448"/>
    </row>
    <row r="550" spans="1:5" x14ac:dyDescent="0.2">
      <c r="A550" s="478"/>
      <c r="B550" s="480"/>
      <c r="C550" s="481"/>
      <c r="D550" s="447"/>
      <c r="E550" s="448"/>
    </row>
    <row r="551" spans="1:5" x14ac:dyDescent="0.2">
      <c r="A551" s="478"/>
      <c r="B551" s="458"/>
      <c r="C551" s="481"/>
      <c r="D551" s="447"/>
      <c r="E551" s="448"/>
    </row>
    <row r="552" spans="1:5" x14ac:dyDescent="0.2">
      <c r="A552" s="478"/>
      <c r="B552" s="458"/>
      <c r="C552" s="481"/>
      <c r="D552" s="447"/>
      <c r="E552" s="448"/>
    </row>
    <row r="553" spans="1:5" x14ac:dyDescent="0.2">
      <c r="A553" s="478"/>
      <c r="B553" s="458"/>
      <c r="C553" s="481"/>
      <c r="D553" s="447"/>
      <c r="E553" s="448"/>
    </row>
    <row r="554" spans="1:5" x14ac:dyDescent="0.2">
      <c r="A554" s="478"/>
      <c r="B554" s="458"/>
      <c r="D554" s="447"/>
      <c r="E554" s="448"/>
    </row>
    <row r="555" spans="1:5" x14ac:dyDescent="0.2">
      <c r="A555" s="461"/>
      <c r="B555" s="479"/>
      <c r="C555" s="446"/>
      <c r="D555" s="447"/>
      <c r="E555" s="448"/>
    </row>
    <row r="556" spans="1:5" x14ac:dyDescent="0.2">
      <c r="A556" s="461"/>
      <c r="B556" s="479"/>
      <c r="C556" s="446"/>
      <c r="D556" s="447"/>
      <c r="E556" s="448"/>
    </row>
    <row r="557" spans="1:5" x14ac:dyDescent="0.2">
      <c r="A557" s="478"/>
      <c r="B557" s="480"/>
      <c r="C557" s="481"/>
      <c r="D557" s="447"/>
      <c r="E557" s="448"/>
    </row>
    <row r="558" spans="1:5" x14ac:dyDescent="0.2">
      <c r="A558" s="478"/>
      <c r="B558" s="458"/>
      <c r="C558" s="481"/>
      <c r="D558" s="447"/>
      <c r="E558" s="448"/>
    </row>
    <row r="559" spans="1:5" x14ac:dyDescent="0.2">
      <c r="A559" s="478"/>
      <c r="B559" s="458"/>
      <c r="C559" s="481"/>
      <c r="D559" s="447"/>
      <c r="E559" s="448"/>
    </row>
    <row r="560" spans="1:5" x14ac:dyDescent="0.2">
      <c r="A560" s="478"/>
      <c r="B560" s="458"/>
      <c r="C560" s="481"/>
      <c r="D560" s="447"/>
      <c r="E560" s="448"/>
    </row>
    <row r="561" spans="1:5" x14ac:dyDescent="0.2">
      <c r="A561" s="478"/>
      <c r="B561" s="458"/>
      <c r="C561" s="481"/>
      <c r="D561" s="447"/>
      <c r="E561" s="448"/>
    </row>
    <row r="562" spans="1:5" x14ac:dyDescent="0.2">
      <c r="A562" s="478"/>
      <c r="B562" s="458"/>
      <c r="C562" s="481"/>
      <c r="D562" s="447"/>
      <c r="E562" s="448"/>
    </row>
    <row r="563" spans="1:5" x14ac:dyDescent="0.2">
      <c r="A563" s="478"/>
      <c r="B563" s="480"/>
      <c r="C563" s="481"/>
      <c r="D563" s="447"/>
      <c r="E563" s="448"/>
    </row>
    <row r="564" spans="1:5" x14ac:dyDescent="0.2">
      <c r="A564" s="478"/>
      <c r="B564" s="458"/>
      <c r="C564" s="481"/>
      <c r="D564" s="447"/>
      <c r="E564" s="448"/>
    </row>
    <row r="565" spans="1:5" x14ac:dyDescent="0.2">
      <c r="A565" s="478"/>
      <c r="B565" s="458"/>
      <c r="C565" s="481"/>
      <c r="D565" s="447"/>
      <c r="E565" s="448"/>
    </row>
    <row r="566" spans="1:5" x14ac:dyDescent="0.2">
      <c r="A566" s="478"/>
      <c r="B566" s="458"/>
      <c r="C566" s="481"/>
      <c r="D566" s="447"/>
      <c r="E566" s="448"/>
    </row>
    <row r="567" spans="1:5" x14ac:dyDescent="0.2">
      <c r="A567" s="478"/>
      <c r="B567" s="458"/>
      <c r="D567" s="447"/>
      <c r="E567" s="448"/>
    </row>
    <row r="568" spans="1:5" x14ac:dyDescent="0.2">
      <c r="A568" s="461"/>
      <c r="B568" s="479"/>
      <c r="C568" s="446"/>
      <c r="D568" s="447"/>
      <c r="E568" s="448"/>
    </row>
    <row r="569" spans="1:5" x14ac:dyDescent="0.2">
      <c r="A569" s="461"/>
      <c r="B569" s="479"/>
      <c r="C569" s="446"/>
      <c r="D569" s="447"/>
      <c r="E569" s="448"/>
    </row>
    <row r="570" spans="1:5" x14ac:dyDescent="0.2">
      <c r="A570" s="478"/>
      <c r="B570" s="480"/>
      <c r="C570" s="481"/>
      <c r="D570" s="447"/>
      <c r="E570" s="448"/>
    </row>
    <row r="571" spans="1:5" x14ac:dyDescent="0.2">
      <c r="A571" s="478"/>
      <c r="B571" s="458"/>
      <c r="C571" s="481"/>
      <c r="D571" s="447"/>
      <c r="E571" s="448"/>
    </row>
    <row r="572" spans="1:5" x14ac:dyDescent="0.2">
      <c r="A572" s="478"/>
      <c r="B572" s="458"/>
      <c r="C572" s="481"/>
      <c r="D572" s="447"/>
      <c r="E572" s="448"/>
    </row>
    <row r="573" spans="1:5" x14ac:dyDescent="0.2">
      <c r="A573" s="478"/>
      <c r="B573" s="458"/>
      <c r="C573" s="481"/>
      <c r="D573" s="447"/>
      <c r="E573" s="448"/>
    </row>
    <row r="574" spans="1:5" x14ac:dyDescent="0.2">
      <c r="A574" s="478"/>
      <c r="B574" s="458"/>
      <c r="C574" s="481"/>
      <c r="D574" s="447"/>
      <c r="E574" s="448"/>
    </row>
    <row r="575" spans="1:5" x14ac:dyDescent="0.2">
      <c r="A575" s="478"/>
      <c r="B575" s="458"/>
      <c r="C575" s="481"/>
      <c r="D575" s="447"/>
      <c r="E575" s="448"/>
    </row>
    <row r="576" spans="1:5" x14ac:dyDescent="0.2">
      <c r="A576" s="478"/>
      <c r="B576" s="480"/>
      <c r="C576" s="481"/>
      <c r="D576" s="447"/>
      <c r="E576" s="448"/>
    </row>
    <row r="577" spans="1:5" x14ac:dyDescent="0.2">
      <c r="A577" s="478"/>
      <c r="B577" s="458"/>
      <c r="C577" s="481"/>
      <c r="D577" s="447"/>
      <c r="E577" s="448"/>
    </row>
    <row r="578" spans="1:5" x14ac:dyDescent="0.2">
      <c r="A578" s="478"/>
      <c r="B578" s="458"/>
      <c r="C578" s="481"/>
      <c r="D578" s="447"/>
      <c r="E578" s="448"/>
    </row>
    <row r="579" spans="1:5" x14ac:dyDescent="0.2">
      <c r="A579" s="478"/>
      <c r="B579" s="458"/>
      <c r="C579" s="481"/>
      <c r="D579" s="447"/>
      <c r="E579" s="448"/>
    </row>
    <row r="580" spans="1:5" x14ac:dyDescent="0.2">
      <c r="A580" s="478"/>
      <c r="B580" s="458"/>
      <c r="D580" s="447"/>
      <c r="E580" s="448"/>
    </row>
    <row r="581" spans="1:5" x14ac:dyDescent="0.2">
      <c r="A581" s="461"/>
      <c r="B581" s="479"/>
      <c r="C581" s="446"/>
      <c r="D581" s="447"/>
      <c r="E581" s="448"/>
    </row>
    <row r="582" spans="1:5" x14ac:dyDescent="0.2">
      <c r="A582" s="461"/>
      <c r="B582" s="479"/>
      <c r="C582" s="446"/>
      <c r="D582" s="447"/>
      <c r="E582" s="448"/>
    </row>
    <row r="583" spans="1:5" x14ac:dyDescent="0.2">
      <c r="A583" s="478"/>
      <c r="B583" s="480"/>
      <c r="C583" s="481"/>
      <c r="D583" s="447"/>
      <c r="E583" s="448"/>
    </row>
    <row r="584" spans="1:5" x14ac:dyDescent="0.2">
      <c r="A584" s="478"/>
      <c r="B584" s="458"/>
      <c r="C584" s="481"/>
      <c r="D584" s="447"/>
      <c r="E584" s="448"/>
    </row>
    <row r="585" spans="1:5" x14ac:dyDescent="0.2">
      <c r="A585" s="478"/>
      <c r="B585" s="458"/>
      <c r="C585" s="481"/>
      <c r="D585" s="447"/>
      <c r="E585" s="448"/>
    </row>
    <row r="586" spans="1:5" x14ac:dyDescent="0.2">
      <c r="A586" s="478"/>
      <c r="B586" s="458"/>
      <c r="C586" s="481"/>
      <c r="D586" s="447"/>
      <c r="E586" s="448"/>
    </row>
    <row r="587" spans="1:5" x14ac:dyDescent="0.2">
      <c r="A587" s="478"/>
      <c r="B587" s="458"/>
      <c r="C587" s="481"/>
      <c r="D587" s="447"/>
      <c r="E587" s="448"/>
    </row>
    <row r="588" spans="1:5" x14ac:dyDescent="0.2">
      <c r="A588" s="478"/>
      <c r="B588" s="458"/>
      <c r="C588" s="481"/>
      <c r="D588" s="447"/>
      <c r="E588" s="448"/>
    </row>
    <row r="589" spans="1:5" x14ac:dyDescent="0.2">
      <c r="A589" s="478"/>
      <c r="B589" s="480"/>
      <c r="C589" s="481"/>
      <c r="D589" s="447"/>
      <c r="E589" s="448"/>
    </row>
    <row r="590" spans="1:5" x14ac:dyDescent="0.2">
      <c r="A590" s="478"/>
      <c r="B590" s="458"/>
      <c r="C590" s="481"/>
      <c r="D590" s="447"/>
      <c r="E590" s="448"/>
    </row>
    <row r="591" spans="1:5" x14ac:dyDescent="0.2">
      <c r="A591" s="478"/>
      <c r="B591" s="458"/>
      <c r="C591" s="481"/>
      <c r="D591" s="447"/>
      <c r="E591" s="448"/>
    </row>
    <row r="592" spans="1:5" x14ac:dyDescent="0.2">
      <c r="A592" s="478"/>
      <c r="B592" s="458"/>
      <c r="C592" s="481"/>
      <c r="D592" s="447"/>
      <c r="E592" s="448"/>
    </row>
    <row r="593" spans="1:5" x14ac:dyDescent="0.2">
      <c r="A593" s="478"/>
      <c r="B593" s="458"/>
      <c r="D593" s="447"/>
      <c r="E593" s="448"/>
    </row>
    <row r="594" spans="1:5" x14ac:dyDescent="0.2">
      <c r="A594" s="461"/>
      <c r="B594" s="479"/>
      <c r="C594" s="446"/>
      <c r="D594" s="447"/>
      <c r="E594" s="448"/>
    </row>
    <row r="595" spans="1:5" x14ac:dyDescent="0.2">
      <c r="A595" s="461"/>
      <c r="B595" s="479"/>
      <c r="C595" s="446"/>
      <c r="D595" s="447"/>
      <c r="E595" s="448"/>
    </row>
    <row r="596" spans="1:5" x14ac:dyDescent="0.2">
      <c r="A596" s="478"/>
      <c r="B596" s="480"/>
      <c r="C596" s="481"/>
      <c r="D596" s="447"/>
      <c r="E596" s="448"/>
    </row>
    <row r="597" spans="1:5" x14ac:dyDescent="0.2">
      <c r="A597" s="478"/>
      <c r="B597" s="458"/>
      <c r="C597" s="481"/>
      <c r="D597" s="447"/>
      <c r="E597" s="448"/>
    </row>
    <row r="598" spans="1:5" x14ac:dyDescent="0.2">
      <c r="A598" s="478"/>
      <c r="B598" s="458"/>
      <c r="C598" s="481"/>
      <c r="D598" s="447"/>
      <c r="E598" s="448"/>
    </row>
    <row r="599" spans="1:5" x14ac:dyDescent="0.2">
      <c r="A599" s="478"/>
      <c r="B599" s="458"/>
      <c r="C599" s="481"/>
      <c r="D599" s="447"/>
      <c r="E599" s="448"/>
    </row>
    <row r="600" spans="1:5" x14ac:dyDescent="0.2">
      <c r="A600" s="478"/>
      <c r="B600" s="458"/>
      <c r="C600" s="481"/>
      <c r="D600" s="447"/>
      <c r="E600" s="448"/>
    </row>
    <row r="601" spans="1:5" x14ac:dyDescent="0.2">
      <c r="A601" s="478"/>
      <c r="B601" s="458"/>
      <c r="C601" s="481"/>
      <c r="D601" s="447"/>
      <c r="E601" s="448"/>
    </row>
    <row r="602" spans="1:5" x14ac:dyDescent="0.2">
      <c r="A602" s="478"/>
      <c r="B602" s="480"/>
      <c r="C602" s="481"/>
      <c r="D602" s="447"/>
      <c r="E602" s="448"/>
    </row>
    <row r="603" spans="1:5" x14ac:dyDescent="0.2">
      <c r="A603" s="478"/>
      <c r="B603" s="458"/>
      <c r="C603" s="481"/>
      <c r="D603" s="447"/>
      <c r="E603" s="448"/>
    </row>
    <row r="604" spans="1:5" x14ac:dyDescent="0.2">
      <c r="A604" s="478"/>
      <c r="B604" s="458"/>
      <c r="C604" s="481"/>
      <c r="D604" s="447"/>
      <c r="E604" s="448"/>
    </row>
    <row r="605" spans="1:5" x14ac:dyDescent="0.2">
      <c r="A605" s="478"/>
      <c r="B605" s="458"/>
      <c r="C605" s="481"/>
      <c r="D605" s="447"/>
      <c r="E605" s="448"/>
    </row>
    <row r="606" spans="1:5" x14ac:dyDescent="0.2">
      <c r="A606" s="478"/>
      <c r="B606" s="458"/>
      <c r="D606" s="447"/>
      <c r="E606" s="448"/>
    </row>
    <row r="607" spans="1:5" x14ac:dyDescent="0.2">
      <c r="A607" s="461"/>
      <c r="B607" s="479"/>
      <c r="C607" s="446"/>
      <c r="D607" s="447"/>
      <c r="E607" s="448"/>
    </row>
    <row r="608" spans="1:5" x14ac:dyDescent="0.2">
      <c r="A608" s="461"/>
      <c r="B608" s="479"/>
      <c r="C608" s="446"/>
      <c r="D608" s="447"/>
      <c r="E608" s="448"/>
    </row>
    <row r="609" spans="1:7" x14ac:dyDescent="0.2">
      <c r="A609" s="478"/>
      <c r="B609" s="480"/>
      <c r="C609" s="481"/>
      <c r="D609" s="447"/>
      <c r="E609" s="448"/>
    </row>
    <row r="610" spans="1:7" x14ac:dyDescent="0.2">
      <c r="A610" s="478"/>
      <c r="B610" s="458"/>
      <c r="C610" s="481"/>
      <c r="D610" s="447"/>
      <c r="E610" s="448"/>
    </row>
    <row r="611" spans="1:7" x14ac:dyDescent="0.2">
      <c r="A611" s="478"/>
      <c r="B611" s="458"/>
      <c r="C611" s="481"/>
      <c r="D611" s="447"/>
      <c r="E611" s="448"/>
    </row>
    <row r="612" spans="1:7" x14ac:dyDescent="0.2">
      <c r="A612" s="478"/>
      <c r="B612" s="458"/>
      <c r="C612" s="481"/>
      <c r="D612" s="447"/>
      <c r="E612" s="448"/>
    </row>
    <row r="613" spans="1:7" x14ac:dyDescent="0.2">
      <c r="A613" s="478"/>
      <c r="B613" s="480"/>
      <c r="C613" s="481"/>
      <c r="D613" s="447"/>
      <c r="E613" s="448"/>
    </row>
    <row r="614" spans="1:7" x14ac:dyDescent="0.2">
      <c r="A614" s="478"/>
      <c r="B614" s="458"/>
      <c r="C614" s="481"/>
      <c r="D614" s="447"/>
      <c r="E614" s="448"/>
    </row>
    <row r="615" spans="1:7" x14ac:dyDescent="0.2">
      <c r="A615" s="478"/>
      <c r="B615" s="458"/>
      <c r="C615" s="481"/>
      <c r="D615" s="447"/>
      <c r="E615" s="448"/>
    </row>
    <row r="616" spans="1:7" x14ac:dyDescent="0.2">
      <c r="A616" s="478"/>
      <c r="B616" s="458"/>
      <c r="C616" s="481"/>
      <c r="D616" s="447"/>
      <c r="E616" s="448"/>
    </row>
    <row r="617" spans="1:7" x14ac:dyDescent="0.2">
      <c r="A617" s="478"/>
      <c r="B617" s="458"/>
      <c r="D617" s="447"/>
      <c r="E617" s="448"/>
    </row>
    <row r="618" spans="1:7" x14ac:dyDescent="0.2">
      <c r="A618" s="461"/>
      <c r="B618" s="479"/>
      <c r="C618" s="446"/>
      <c r="D618" s="447"/>
      <c r="E618" s="448"/>
    </row>
    <row r="619" spans="1:7" x14ac:dyDescent="0.2">
      <c r="A619" s="461"/>
      <c r="B619" s="479"/>
      <c r="C619" s="446"/>
      <c r="D619" s="447"/>
      <c r="E619" s="448"/>
    </row>
    <row r="620" spans="1:7" x14ac:dyDescent="0.2">
      <c r="A620" s="478"/>
      <c r="B620" s="480"/>
      <c r="C620" s="481"/>
      <c r="D620" s="447"/>
      <c r="E620" s="448"/>
    </row>
    <row r="621" spans="1:7" x14ac:dyDescent="0.2">
      <c r="A621" s="478"/>
      <c r="B621" s="458"/>
      <c r="C621" s="481"/>
      <c r="D621" s="447"/>
      <c r="E621" s="448"/>
    </row>
    <row r="622" spans="1:7" x14ac:dyDescent="0.2">
      <c r="A622" s="478"/>
      <c r="B622" s="458"/>
      <c r="D622" s="447"/>
      <c r="E622" s="448"/>
    </row>
    <row r="623" spans="1:7" x14ac:dyDescent="0.2">
      <c r="A623" s="461"/>
      <c r="B623" s="445"/>
      <c r="C623" s="466"/>
      <c r="D623" s="467"/>
      <c r="E623" s="448"/>
    </row>
    <row r="624" spans="1:7" x14ac:dyDescent="0.2">
      <c r="A624" s="461"/>
      <c r="B624" s="445"/>
      <c r="C624" s="466"/>
      <c r="D624" s="467"/>
      <c r="E624" s="448"/>
      <c r="G624" s="434"/>
    </row>
    <row r="625" spans="1:5" x14ac:dyDescent="0.2">
      <c r="A625" s="461"/>
      <c r="B625" s="445"/>
      <c r="C625" s="477"/>
      <c r="D625" s="477"/>
    </row>
    <row r="626" spans="1:5" x14ac:dyDescent="0.2">
      <c r="A626" s="444"/>
      <c r="B626" s="460"/>
      <c r="C626" s="477"/>
      <c r="D626" s="477"/>
    </row>
    <row r="627" spans="1:5" x14ac:dyDescent="0.2">
      <c r="A627" s="444"/>
      <c r="B627" s="452"/>
      <c r="C627" s="477"/>
      <c r="D627" s="477"/>
    </row>
    <row r="628" spans="1:5" x14ac:dyDescent="0.2">
      <c r="A628" s="461"/>
      <c r="B628" s="482"/>
      <c r="C628" s="477"/>
      <c r="D628" s="477"/>
    </row>
    <row r="629" spans="1:5" x14ac:dyDescent="0.2">
      <c r="A629" s="461"/>
      <c r="B629" s="477"/>
      <c r="C629" s="477"/>
      <c r="D629" s="477"/>
    </row>
    <row r="630" spans="1:5" x14ac:dyDescent="0.2">
      <c r="A630" s="461"/>
      <c r="B630" s="477"/>
      <c r="C630" s="477"/>
      <c r="D630" s="477"/>
    </row>
    <row r="631" spans="1:5" x14ac:dyDescent="0.2">
      <c r="A631" s="444"/>
      <c r="B631" s="477"/>
      <c r="C631" s="477"/>
      <c r="D631" s="477"/>
    </row>
    <row r="632" spans="1:5" x14ac:dyDescent="0.2">
      <c r="A632" s="471"/>
      <c r="B632" s="472"/>
      <c r="C632" s="473"/>
      <c r="D632" s="474"/>
      <c r="E632" s="448"/>
    </row>
    <row r="633" spans="1:5" x14ac:dyDescent="0.2">
      <c r="A633" s="471"/>
      <c r="B633" s="476"/>
      <c r="C633" s="473"/>
      <c r="D633" s="474"/>
    </row>
    <row r="634" spans="1:5" x14ac:dyDescent="0.2">
      <c r="A634" s="471"/>
      <c r="B634" s="475"/>
      <c r="C634" s="473"/>
      <c r="D634" s="474"/>
    </row>
    <row r="635" spans="1:5" x14ac:dyDescent="0.2">
      <c r="A635" s="471"/>
      <c r="B635" s="475"/>
      <c r="C635" s="473"/>
      <c r="D635" s="474"/>
    </row>
    <row r="636" spans="1:5" x14ac:dyDescent="0.2">
      <c r="A636" s="471"/>
      <c r="B636" s="476"/>
      <c r="C636" s="473"/>
      <c r="D636" s="474"/>
    </row>
    <row r="637" spans="1:5" x14ac:dyDescent="0.2">
      <c r="A637" s="471"/>
      <c r="B637" s="472"/>
      <c r="C637" s="473"/>
      <c r="D637" s="474"/>
      <c r="E637" s="448"/>
    </row>
    <row r="638" spans="1:5" x14ac:dyDescent="0.2">
      <c r="A638" s="471"/>
      <c r="B638" s="476"/>
      <c r="C638" s="473"/>
      <c r="D638" s="474"/>
    </row>
    <row r="639" spans="1:5" x14ac:dyDescent="0.2">
      <c r="A639" s="471"/>
      <c r="B639" s="475"/>
      <c r="C639" s="473"/>
      <c r="D639" s="474"/>
    </row>
    <row r="640" spans="1:5" x14ac:dyDescent="0.2">
      <c r="A640" s="461"/>
      <c r="B640" s="483"/>
      <c r="C640" s="481"/>
      <c r="D640" s="447"/>
      <c r="E640" s="448"/>
    </row>
    <row r="641" spans="1:5" x14ac:dyDescent="0.2">
      <c r="A641" s="471"/>
      <c r="B641" s="472"/>
      <c r="C641" s="473"/>
      <c r="D641" s="474"/>
      <c r="E641" s="448"/>
    </row>
    <row r="642" spans="1:5" x14ac:dyDescent="0.2">
      <c r="A642" s="471"/>
      <c r="B642" s="476"/>
      <c r="C642" s="473"/>
      <c r="D642" s="474"/>
    </row>
    <row r="643" spans="1:5" x14ac:dyDescent="0.2">
      <c r="A643" s="471"/>
      <c r="B643" s="475"/>
      <c r="C643" s="473"/>
      <c r="D643" s="474"/>
    </row>
    <row r="644" spans="1:5" x14ac:dyDescent="0.2">
      <c r="A644" s="461"/>
      <c r="B644" s="483"/>
      <c r="C644" s="481"/>
      <c r="D644" s="447"/>
      <c r="E644" s="448"/>
    </row>
    <row r="645" spans="1:5" x14ac:dyDescent="0.2">
      <c r="A645" s="471"/>
      <c r="B645" s="472"/>
      <c r="C645" s="473"/>
      <c r="D645" s="474"/>
      <c r="E645" s="448"/>
    </row>
    <row r="646" spans="1:5" x14ac:dyDescent="0.2">
      <c r="A646" s="471"/>
      <c r="B646" s="476"/>
      <c r="C646" s="473"/>
      <c r="D646" s="474"/>
    </row>
    <row r="647" spans="1:5" x14ac:dyDescent="0.2">
      <c r="A647" s="471"/>
      <c r="B647" s="475"/>
      <c r="C647" s="473"/>
      <c r="D647" s="474"/>
    </row>
    <row r="648" spans="1:5" x14ac:dyDescent="0.2">
      <c r="A648" s="461"/>
      <c r="B648" s="483"/>
      <c r="C648" s="481"/>
      <c r="D648" s="447"/>
      <c r="E648" s="448"/>
    </row>
    <row r="649" spans="1:5" x14ac:dyDescent="0.2">
      <c r="A649" s="471"/>
      <c r="B649" s="472"/>
      <c r="C649" s="473"/>
      <c r="D649" s="474"/>
      <c r="E649" s="448"/>
    </row>
    <row r="650" spans="1:5" x14ac:dyDescent="0.2">
      <c r="A650" s="471"/>
      <c r="B650" s="476"/>
      <c r="C650" s="473"/>
      <c r="D650" s="474"/>
    </row>
    <row r="651" spans="1:5" x14ac:dyDescent="0.2">
      <c r="A651" s="471"/>
      <c r="B651" s="475"/>
      <c r="C651" s="473"/>
      <c r="D651" s="474"/>
    </row>
    <row r="652" spans="1:5" x14ac:dyDescent="0.2">
      <c r="A652" s="461"/>
      <c r="B652" s="483"/>
      <c r="C652" s="481"/>
      <c r="D652" s="447"/>
      <c r="E652" s="448"/>
    </row>
    <row r="653" spans="1:5" x14ac:dyDescent="0.2">
      <c r="A653" s="471"/>
      <c r="B653" s="472"/>
      <c r="C653" s="473"/>
      <c r="D653" s="474"/>
      <c r="E653" s="448"/>
    </row>
    <row r="654" spans="1:5" x14ac:dyDescent="0.2">
      <c r="A654" s="471"/>
      <c r="B654" s="476"/>
      <c r="C654" s="473"/>
      <c r="D654" s="474"/>
    </row>
    <row r="655" spans="1:5" x14ac:dyDescent="0.2">
      <c r="A655" s="471"/>
      <c r="B655" s="475"/>
      <c r="C655" s="473"/>
      <c r="D655" s="474"/>
    </row>
    <row r="656" spans="1:5" x14ac:dyDescent="0.2">
      <c r="A656" s="461"/>
      <c r="B656" s="483"/>
      <c r="C656" s="481"/>
      <c r="D656" s="447"/>
      <c r="E656" s="448"/>
    </row>
    <row r="657" spans="1:7" x14ac:dyDescent="0.2">
      <c r="A657" s="471"/>
      <c r="B657" s="472"/>
      <c r="C657" s="473"/>
      <c r="D657" s="474"/>
      <c r="E657" s="448"/>
    </row>
    <row r="658" spans="1:7" x14ac:dyDescent="0.2">
      <c r="A658" s="471"/>
      <c r="B658" s="476"/>
      <c r="C658" s="473"/>
      <c r="D658" s="474"/>
    </row>
    <row r="659" spans="1:7" x14ac:dyDescent="0.2">
      <c r="A659" s="471"/>
      <c r="B659" s="475"/>
      <c r="C659" s="473"/>
      <c r="D659" s="474"/>
    </row>
    <row r="660" spans="1:7" x14ac:dyDescent="0.2">
      <c r="A660" s="461"/>
      <c r="B660" s="483"/>
      <c r="C660" s="481"/>
      <c r="D660" s="447"/>
      <c r="E660" s="448"/>
    </row>
    <row r="661" spans="1:7" x14ac:dyDescent="0.2">
      <c r="A661" s="471"/>
      <c r="B661" s="472"/>
      <c r="C661" s="473"/>
      <c r="D661" s="474"/>
      <c r="E661" s="448"/>
    </row>
    <row r="662" spans="1:7" x14ac:dyDescent="0.2">
      <c r="A662" s="471"/>
      <c r="B662" s="476"/>
      <c r="C662" s="473"/>
      <c r="D662" s="474"/>
    </row>
    <row r="663" spans="1:7" x14ac:dyDescent="0.2">
      <c r="A663" s="471"/>
      <c r="B663" s="475"/>
      <c r="C663" s="473"/>
      <c r="D663" s="474"/>
    </row>
    <row r="664" spans="1:7" x14ac:dyDescent="0.2">
      <c r="A664" s="461"/>
      <c r="B664" s="483"/>
      <c r="C664" s="481"/>
      <c r="D664" s="447"/>
      <c r="E664" s="448"/>
    </row>
    <row r="665" spans="1:7" x14ac:dyDescent="0.2">
      <c r="A665" s="461"/>
      <c r="B665" s="483"/>
      <c r="C665" s="481"/>
      <c r="D665" s="447"/>
      <c r="E665" s="448"/>
    </row>
    <row r="666" spans="1:7" x14ac:dyDescent="0.2">
      <c r="A666" s="461"/>
      <c r="B666" s="483"/>
      <c r="C666" s="481"/>
      <c r="D666" s="447"/>
      <c r="E666" s="448"/>
    </row>
    <row r="667" spans="1:7" x14ac:dyDescent="0.2">
      <c r="A667" s="444"/>
      <c r="B667" s="445"/>
      <c r="C667" s="446"/>
      <c r="D667" s="447"/>
      <c r="E667" s="448"/>
    </row>
    <row r="668" spans="1:7" x14ac:dyDescent="0.2">
      <c r="A668" s="444"/>
      <c r="B668" s="445"/>
      <c r="C668" s="446"/>
      <c r="D668" s="447"/>
      <c r="E668" s="448"/>
      <c r="G668" s="434"/>
    </row>
    <row r="669" spans="1:7" x14ac:dyDescent="0.2">
      <c r="A669" s="444"/>
      <c r="B669" s="460"/>
      <c r="C669" s="446"/>
      <c r="D669" s="447"/>
      <c r="E669" s="448"/>
    </row>
    <row r="670" spans="1:7" x14ac:dyDescent="0.2">
      <c r="A670" s="444"/>
      <c r="B670" s="452"/>
      <c r="C670" s="446"/>
      <c r="D670" s="447"/>
      <c r="E670" s="448"/>
    </row>
    <row r="671" spans="1:7" x14ac:dyDescent="0.2">
      <c r="A671" s="461"/>
      <c r="B671" s="482"/>
      <c r="C671" s="446"/>
      <c r="D671" s="447"/>
      <c r="E671" s="448"/>
    </row>
    <row r="672" spans="1:7" x14ac:dyDescent="0.2">
      <c r="A672" s="478"/>
      <c r="B672" s="484"/>
      <c r="C672" s="485"/>
      <c r="D672" s="485"/>
      <c r="E672" s="485"/>
      <c r="F672" s="485"/>
      <c r="G672" s="485"/>
    </row>
    <row r="673" spans="1:7" x14ac:dyDescent="0.2">
      <c r="A673" s="478"/>
      <c r="B673" s="484"/>
      <c r="C673" s="485"/>
      <c r="D673" s="485"/>
      <c r="E673" s="485"/>
      <c r="F673" s="485"/>
      <c r="G673" s="485"/>
    </row>
    <row r="674" spans="1:7" x14ac:dyDescent="0.2">
      <c r="A674" s="478"/>
      <c r="B674" s="484"/>
      <c r="C674" s="485"/>
      <c r="D674" s="485"/>
      <c r="E674" s="485"/>
      <c r="F674" s="485"/>
      <c r="G674" s="485"/>
    </row>
    <row r="675" spans="1:7" x14ac:dyDescent="0.2">
      <c r="A675" s="478"/>
      <c r="B675" s="484"/>
      <c r="C675" s="485"/>
      <c r="D675" s="485"/>
      <c r="E675" s="485"/>
      <c r="F675" s="485"/>
      <c r="G675" s="485"/>
    </row>
    <row r="676" spans="1:7" x14ac:dyDescent="0.2">
      <c r="A676" s="461"/>
      <c r="B676" s="479"/>
      <c r="C676" s="446"/>
      <c r="D676" s="447"/>
      <c r="E676" s="448"/>
    </row>
    <row r="677" spans="1:7" x14ac:dyDescent="0.2">
      <c r="A677" s="444"/>
      <c r="B677" s="458"/>
      <c r="C677" s="481"/>
      <c r="D677" s="447"/>
      <c r="E677" s="448"/>
    </row>
    <row r="678" spans="1:7" x14ac:dyDescent="0.2">
      <c r="A678" s="444"/>
      <c r="B678" s="458"/>
      <c r="C678" s="481"/>
      <c r="D678" s="447"/>
      <c r="E678" s="448"/>
    </row>
    <row r="679" spans="1:7" x14ac:dyDescent="0.2">
      <c r="A679" s="444"/>
      <c r="B679" s="458"/>
      <c r="C679" s="481"/>
      <c r="D679" s="447"/>
      <c r="E679" s="448"/>
    </row>
    <row r="680" spans="1:7" x14ac:dyDescent="0.2">
      <c r="A680" s="461"/>
      <c r="B680" s="479"/>
      <c r="C680" s="446"/>
      <c r="D680" s="447"/>
      <c r="E680" s="448"/>
    </row>
    <row r="681" spans="1:7" x14ac:dyDescent="0.2">
      <c r="A681" s="444"/>
      <c r="B681" s="458"/>
      <c r="C681" s="481"/>
      <c r="D681" s="447"/>
      <c r="E681" s="448"/>
    </row>
    <row r="682" spans="1:7" x14ac:dyDescent="0.2">
      <c r="A682" s="444"/>
      <c r="B682" s="458"/>
      <c r="C682" s="481"/>
      <c r="D682" s="447"/>
      <c r="E682" s="448"/>
    </row>
    <row r="683" spans="1:7" x14ac:dyDescent="0.2">
      <c r="A683" s="444"/>
      <c r="B683" s="458"/>
      <c r="C683" s="481"/>
      <c r="D683" s="447"/>
      <c r="E683" s="448"/>
    </row>
    <row r="684" spans="1:7" x14ac:dyDescent="0.2">
      <c r="A684" s="444"/>
      <c r="B684" s="458"/>
      <c r="C684" s="481"/>
      <c r="D684" s="447"/>
      <c r="E684" s="448"/>
    </row>
    <row r="685" spans="1:7" x14ac:dyDescent="0.2">
      <c r="A685" s="461"/>
      <c r="B685" s="479"/>
      <c r="C685" s="446"/>
      <c r="D685" s="447"/>
      <c r="E685" s="448"/>
    </row>
    <row r="686" spans="1:7" x14ac:dyDescent="0.2">
      <c r="A686" s="444"/>
      <c r="B686" s="458"/>
      <c r="C686" s="481"/>
      <c r="D686" s="447"/>
      <c r="E686" s="448"/>
    </row>
    <row r="687" spans="1:7" x14ac:dyDescent="0.2">
      <c r="A687" s="444"/>
      <c r="B687" s="458"/>
      <c r="C687" s="481"/>
      <c r="D687" s="447"/>
      <c r="E687" s="448"/>
    </row>
    <row r="688" spans="1:7" x14ac:dyDescent="0.2">
      <c r="A688" s="444"/>
      <c r="B688" s="458"/>
      <c r="C688" s="481"/>
      <c r="D688" s="447"/>
      <c r="E688" s="448"/>
    </row>
    <row r="689" spans="1:5" x14ac:dyDescent="0.2">
      <c r="A689" s="444"/>
      <c r="B689" s="458"/>
      <c r="C689" s="481"/>
      <c r="D689" s="447"/>
      <c r="E689" s="448"/>
    </row>
    <row r="690" spans="1:5" x14ac:dyDescent="0.2">
      <c r="A690" s="461"/>
      <c r="B690" s="479"/>
      <c r="C690" s="446"/>
      <c r="D690" s="447"/>
      <c r="E690" s="448"/>
    </row>
    <row r="691" spans="1:5" x14ac:dyDescent="0.2">
      <c r="A691" s="444"/>
      <c r="B691" s="458"/>
      <c r="C691" s="481"/>
      <c r="D691" s="447"/>
      <c r="E691" s="448"/>
    </row>
    <row r="692" spans="1:5" x14ac:dyDescent="0.2">
      <c r="A692" s="444"/>
      <c r="B692" s="458"/>
      <c r="C692" s="481"/>
      <c r="D692" s="447"/>
      <c r="E692" s="448"/>
    </row>
    <row r="693" spans="1:5" x14ac:dyDescent="0.2">
      <c r="A693" s="444"/>
      <c r="B693" s="458"/>
      <c r="C693" s="481"/>
      <c r="D693" s="447"/>
      <c r="E693" s="448"/>
    </row>
    <row r="694" spans="1:5" x14ac:dyDescent="0.2">
      <c r="A694" s="444"/>
      <c r="B694" s="458"/>
      <c r="C694" s="481"/>
      <c r="D694" s="447"/>
      <c r="E694" s="448"/>
    </row>
    <row r="695" spans="1:5" x14ac:dyDescent="0.2">
      <c r="A695" s="444"/>
      <c r="B695" s="458"/>
      <c r="C695" s="481"/>
      <c r="D695" s="447"/>
      <c r="E695" s="448"/>
    </row>
    <row r="696" spans="1:5" x14ac:dyDescent="0.2">
      <c r="A696" s="461"/>
      <c r="B696" s="479"/>
      <c r="C696" s="446"/>
      <c r="D696" s="447"/>
      <c r="E696" s="448"/>
    </row>
    <row r="697" spans="1:5" x14ac:dyDescent="0.2">
      <c r="A697" s="444"/>
      <c r="B697" s="458"/>
      <c r="C697" s="481"/>
      <c r="D697" s="447"/>
      <c r="E697" s="448"/>
    </row>
    <row r="698" spans="1:5" x14ac:dyDescent="0.2">
      <c r="A698" s="444"/>
      <c r="B698" s="458"/>
      <c r="C698" s="481"/>
      <c r="D698" s="447"/>
      <c r="E698" s="448"/>
    </row>
    <row r="699" spans="1:5" x14ac:dyDescent="0.2">
      <c r="A699" s="444"/>
      <c r="B699" s="458"/>
      <c r="C699" s="481"/>
      <c r="D699" s="447"/>
      <c r="E699" s="448"/>
    </row>
    <row r="700" spans="1:5" x14ac:dyDescent="0.2">
      <c r="A700" s="444"/>
      <c r="B700" s="458"/>
      <c r="C700" s="481"/>
      <c r="D700" s="447"/>
      <c r="E700" s="448"/>
    </row>
    <row r="701" spans="1:5" x14ac:dyDescent="0.2">
      <c r="A701" s="461"/>
      <c r="B701" s="479"/>
      <c r="C701" s="446"/>
      <c r="D701" s="447"/>
      <c r="E701" s="448"/>
    </row>
    <row r="702" spans="1:5" x14ac:dyDescent="0.2">
      <c r="A702" s="444"/>
      <c r="B702" s="458"/>
      <c r="C702" s="481"/>
      <c r="D702" s="447"/>
      <c r="E702" s="448"/>
    </row>
    <row r="703" spans="1:5" x14ac:dyDescent="0.2">
      <c r="A703" s="444"/>
      <c r="B703" s="458"/>
      <c r="C703" s="481"/>
      <c r="D703" s="447"/>
      <c r="E703" s="448"/>
    </row>
    <row r="704" spans="1:5" x14ac:dyDescent="0.2">
      <c r="A704" s="444"/>
      <c r="B704" s="458"/>
      <c r="C704" s="481"/>
      <c r="D704" s="447"/>
      <c r="E704" s="448"/>
    </row>
    <row r="705" spans="1:7" x14ac:dyDescent="0.2">
      <c r="A705" s="444"/>
      <c r="B705" s="458"/>
      <c r="C705" s="481"/>
      <c r="D705" s="447"/>
      <c r="E705" s="448"/>
    </row>
    <row r="706" spans="1:7" x14ac:dyDescent="0.2">
      <c r="A706" s="461"/>
      <c r="B706" s="479"/>
      <c r="C706" s="446"/>
      <c r="D706" s="447"/>
      <c r="E706" s="448"/>
    </row>
    <row r="707" spans="1:7" x14ac:dyDescent="0.2">
      <c r="A707" s="444"/>
      <c r="B707" s="458"/>
      <c r="C707" s="481"/>
      <c r="D707" s="447"/>
      <c r="E707" s="448"/>
    </row>
    <row r="708" spans="1:7" x14ac:dyDescent="0.2">
      <c r="A708" s="444"/>
      <c r="B708" s="458"/>
      <c r="C708" s="481"/>
      <c r="D708" s="447"/>
      <c r="E708" s="448"/>
    </row>
    <row r="709" spans="1:7" x14ac:dyDescent="0.2">
      <c r="A709" s="444"/>
      <c r="B709" s="458"/>
      <c r="C709" s="481"/>
      <c r="D709" s="447"/>
      <c r="E709" s="448"/>
    </row>
    <row r="710" spans="1:7" x14ac:dyDescent="0.2">
      <c r="A710" s="444"/>
      <c r="B710" s="458"/>
      <c r="C710" s="481"/>
      <c r="D710" s="447"/>
      <c r="E710" s="448"/>
    </row>
    <row r="711" spans="1:7" x14ac:dyDescent="0.2">
      <c r="A711" s="461"/>
      <c r="B711" s="479"/>
      <c r="C711" s="446"/>
      <c r="D711" s="447"/>
      <c r="E711" s="448"/>
    </row>
    <row r="712" spans="1:7" x14ac:dyDescent="0.2">
      <c r="A712" s="444"/>
      <c r="B712" s="458"/>
      <c r="C712" s="481"/>
      <c r="D712" s="447"/>
      <c r="E712" s="448"/>
    </row>
    <row r="713" spans="1:7" x14ac:dyDescent="0.2">
      <c r="A713" s="444"/>
      <c r="B713" s="458"/>
      <c r="C713" s="481"/>
      <c r="D713" s="447"/>
      <c r="E713" s="448"/>
    </row>
    <row r="714" spans="1:7" x14ac:dyDescent="0.2">
      <c r="A714" s="444"/>
      <c r="B714" s="458"/>
      <c r="C714" s="481"/>
      <c r="D714" s="447"/>
      <c r="E714" s="448"/>
    </row>
    <row r="715" spans="1:7" x14ac:dyDescent="0.2">
      <c r="A715" s="444"/>
      <c r="B715" s="458"/>
      <c r="C715" s="481"/>
      <c r="D715" s="447"/>
      <c r="E715" s="448"/>
    </row>
    <row r="716" spans="1:7" x14ac:dyDescent="0.2">
      <c r="A716" s="444"/>
      <c r="B716" s="458"/>
      <c r="C716" s="481"/>
      <c r="D716" s="447"/>
      <c r="E716" s="448"/>
    </row>
    <row r="717" spans="1:7" x14ac:dyDescent="0.2">
      <c r="A717" s="444"/>
      <c r="B717" s="458"/>
      <c r="C717" s="481"/>
      <c r="D717" s="447"/>
      <c r="E717" s="448"/>
    </row>
    <row r="718" spans="1:7" x14ac:dyDescent="0.2">
      <c r="A718" s="444"/>
      <c r="B718" s="445"/>
      <c r="C718" s="446"/>
      <c r="D718" s="447"/>
      <c r="E718" s="448"/>
    </row>
    <row r="719" spans="1:7" x14ac:dyDescent="0.2">
      <c r="A719" s="444"/>
      <c r="B719" s="445"/>
      <c r="C719" s="446"/>
      <c r="D719" s="447"/>
      <c r="E719" s="448"/>
      <c r="G719" s="434"/>
    </row>
    <row r="720" spans="1:7" x14ac:dyDescent="0.2">
      <c r="A720" s="444"/>
      <c r="B720" s="460"/>
      <c r="C720" s="446"/>
      <c r="D720" s="447"/>
      <c r="E720" s="448"/>
    </row>
    <row r="721" spans="1:7" x14ac:dyDescent="0.2">
      <c r="A721" s="444"/>
      <c r="B721" s="452"/>
      <c r="C721" s="446"/>
      <c r="D721" s="447"/>
      <c r="E721" s="448"/>
    </row>
    <row r="722" spans="1:7" x14ac:dyDescent="0.2">
      <c r="A722" s="461"/>
      <c r="B722" s="482"/>
      <c r="C722" s="446"/>
      <c r="D722" s="447"/>
      <c r="E722" s="448"/>
    </row>
    <row r="723" spans="1:7" x14ac:dyDescent="0.2">
      <c r="A723" s="478"/>
      <c r="B723" s="484"/>
      <c r="C723" s="484"/>
      <c r="D723" s="484"/>
      <c r="E723" s="484"/>
      <c r="F723" s="484"/>
      <c r="G723" s="484"/>
    </row>
    <row r="724" spans="1:7" x14ac:dyDescent="0.2">
      <c r="A724" s="461"/>
      <c r="B724" s="482"/>
      <c r="C724" s="446"/>
      <c r="D724" s="447"/>
      <c r="E724" s="448"/>
      <c r="F724" s="447"/>
      <c r="G724" s="465"/>
    </row>
    <row r="725" spans="1:7" x14ac:dyDescent="0.2">
      <c r="A725" s="461"/>
      <c r="B725" s="468"/>
      <c r="C725" s="486"/>
      <c r="D725" s="447"/>
      <c r="E725" s="448"/>
      <c r="F725" s="447"/>
      <c r="G725" s="487"/>
    </row>
    <row r="726" spans="1:7" x14ac:dyDescent="0.2">
      <c r="A726" s="488"/>
      <c r="B726" s="489"/>
      <c r="C726" s="490"/>
      <c r="D726" s="491"/>
      <c r="E726" s="492"/>
      <c r="F726" s="434"/>
      <c r="G726" s="434"/>
    </row>
    <row r="727" spans="1:7" x14ac:dyDescent="0.2">
      <c r="A727" s="461"/>
      <c r="B727" s="458"/>
      <c r="C727" s="481"/>
      <c r="D727" s="447"/>
      <c r="E727" s="448"/>
    </row>
    <row r="728" spans="1:7" x14ac:dyDescent="0.2">
      <c r="A728" s="444"/>
      <c r="B728" s="458"/>
      <c r="C728" s="481"/>
      <c r="D728" s="447"/>
      <c r="E728" s="448"/>
    </row>
    <row r="729" spans="1:7" x14ac:dyDescent="0.2">
      <c r="A729" s="444"/>
      <c r="B729" s="458"/>
      <c r="C729" s="481"/>
      <c r="D729" s="447"/>
      <c r="E729" s="448"/>
    </row>
    <row r="730" spans="1:7" x14ac:dyDescent="0.2">
      <c r="A730" s="444"/>
      <c r="B730" s="458"/>
      <c r="C730" s="481"/>
      <c r="D730" s="447"/>
      <c r="E730" s="448"/>
    </row>
    <row r="731" spans="1:7" x14ac:dyDescent="0.2">
      <c r="A731" s="461"/>
      <c r="B731" s="445"/>
      <c r="C731" s="446"/>
      <c r="D731" s="447"/>
      <c r="E731" s="448"/>
    </row>
    <row r="732" spans="1:7" x14ac:dyDescent="0.2">
      <c r="A732" s="461"/>
      <c r="B732" s="445"/>
      <c r="C732" s="446"/>
      <c r="D732" s="447"/>
      <c r="E732" s="448"/>
      <c r="G732" s="434"/>
    </row>
    <row r="733" spans="1:7" x14ac:dyDescent="0.2">
      <c r="A733" s="461"/>
      <c r="B733" s="445"/>
      <c r="C733" s="446"/>
      <c r="D733" s="447"/>
      <c r="E733" s="448"/>
    </row>
    <row r="734" spans="1:7" x14ac:dyDescent="0.2">
      <c r="A734" s="444"/>
      <c r="B734" s="460"/>
      <c r="C734" s="446"/>
      <c r="D734" s="447"/>
      <c r="E734" s="448"/>
    </row>
    <row r="735" spans="1:7" x14ac:dyDescent="0.2">
      <c r="A735" s="444"/>
      <c r="B735" s="452"/>
      <c r="C735" s="446"/>
      <c r="D735" s="447"/>
      <c r="E735" s="448"/>
    </row>
    <row r="736" spans="1:7" x14ac:dyDescent="0.2">
      <c r="A736" s="461"/>
      <c r="B736" s="482"/>
      <c r="C736" s="446"/>
      <c r="D736" s="447"/>
      <c r="E736" s="448"/>
    </row>
    <row r="737" spans="1:7" x14ac:dyDescent="0.2">
      <c r="A737" s="444"/>
      <c r="B737" s="463"/>
      <c r="C737" s="464"/>
      <c r="D737" s="464"/>
      <c r="E737" s="464"/>
      <c r="F737" s="464"/>
      <c r="G737" s="464"/>
    </row>
    <row r="738" spans="1:7" x14ac:dyDescent="0.2">
      <c r="A738" s="493"/>
      <c r="B738" s="463"/>
      <c r="C738" s="464"/>
      <c r="D738" s="464"/>
      <c r="E738" s="464"/>
      <c r="F738" s="464"/>
      <c r="G738" s="464"/>
    </row>
    <row r="739" spans="1:7" x14ac:dyDescent="0.2">
      <c r="A739" s="444"/>
      <c r="B739" s="463"/>
      <c r="C739" s="464"/>
      <c r="D739" s="464"/>
      <c r="E739" s="464"/>
      <c r="F739" s="464"/>
      <c r="G739" s="464"/>
    </row>
    <row r="740" spans="1:7" x14ac:dyDescent="0.2">
      <c r="A740" s="444"/>
      <c r="B740" s="463"/>
      <c r="C740" s="464"/>
      <c r="D740" s="464"/>
      <c r="E740" s="464"/>
      <c r="F740" s="464"/>
      <c r="G740" s="464"/>
    </row>
    <row r="741" spans="1:7" x14ac:dyDescent="0.2">
      <c r="A741" s="444"/>
      <c r="B741" s="463"/>
      <c r="C741" s="464"/>
      <c r="D741" s="464"/>
      <c r="E741" s="464"/>
      <c r="F741" s="464"/>
      <c r="G741" s="464"/>
    </row>
    <row r="742" spans="1:7" x14ac:dyDescent="0.2">
      <c r="A742" s="494"/>
      <c r="B742" s="495"/>
      <c r="C742" s="466"/>
      <c r="D742" s="467"/>
      <c r="E742" s="492"/>
    </row>
    <row r="743" spans="1:7" x14ac:dyDescent="0.2">
      <c r="A743" s="494"/>
      <c r="B743" s="495"/>
      <c r="C743" s="446"/>
      <c r="D743" s="447"/>
      <c r="E743" s="448"/>
      <c r="F743" s="447"/>
      <c r="G743" s="465"/>
    </row>
    <row r="744" spans="1:7" x14ac:dyDescent="0.2">
      <c r="A744" s="496"/>
      <c r="B744" s="458"/>
      <c r="C744" s="481"/>
      <c r="D744" s="447"/>
      <c r="E744" s="448"/>
    </row>
    <row r="745" spans="1:7" x14ac:dyDescent="0.2">
      <c r="A745" s="494"/>
      <c r="B745" s="468"/>
      <c r="C745" s="446"/>
      <c r="D745" s="447"/>
      <c r="E745" s="448"/>
    </row>
    <row r="746" spans="1:7" x14ac:dyDescent="0.2">
      <c r="A746" s="496"/>
      <c r="B746" s="458"/>
      <c r="C746" s="481"/>
      <c r="D746" s="447"/>
      <c r="E746" s="448"/>
    </row>
    <row r="747" spans="1:7" x14ac:dyDescent="0.2">
      <c r="A747" s="496"/>
      <c r="B747" s="458"/>
      <c r="C747" s="481"/>
      <c r="D747" s="447"/>
      <c r="E747" s="448"/>
    </row>
    <row r="748" spans="1:7" x14ac:dyDescent="0.2">
      <c r="A748" s="496"/>
      <c r="B748" s="458"/>
      <c r="C748" s="481"/>
      <c r="D748" s="447"/>
      <c r="E748" s="448"/>
    </row>
    <row r="749" spans="1:7" x14ac:dyDescent="0.2">
      <c r="A749" s="496"/>
      <c r="B749" s="458"/>
      <c r="C749" s="481"/>
      <c r="D749" s="447"/>
      <c r="E749" s="448"/>
    </row>
    <row r="750" spans="1:7" x14ac:dyDescent="0.2">
      <c r="A750" s="496"/>
      <c r="B750" s="458"/>
      <c r="C750" s="481"/>
      <c r="D750" s="447"/>
      <c r="E750" s="448"/>
    </row>
    <row r="751" spans="1:7" x14ac:dyDescent="0.2">
      <c r="A751" s="496"/>
      <c r="B751" s="458"/>
      <c r="C751" s="481"/>
      <c r="D751" s="447"/>
      <c r="E751" s="448"/>
    </row>
    <row r="752" spans="1:7" x14ac:dyDescent="0.2">
      <c r="A752" s="496"/>
      <c r="B752" s="458"/>
      <c r="C752" s="481"/>
      <c r="D752" s="447"/>
      <c r="E752" s="448"/>
    </row>
    <row r="753" spans="1:7" x14ac:dyDescent="0.2">
      <c r="A753" s="496"/>
      <c r="B753" s="458"/>
      <c r="C753" s="481"/>
      <c r="D753" s="447"/>
      <c r="E753" s="448"/>
    </row>
    <row r="754" spans="1:7" x14ac:dyDescent="0.2">
      <c r="A754" s="494"/>
      <c r="B754" s="489"/>
      <c r="C754" s="497"/>
      <c r="D754" s="447"/>
      <c r="E754" s="448"/>
    </row>
    <row r="755" spans="1:7" x14ac:dyDescent="0.2">
      <c r="A755" s="496"/>
      <c r="B755" s="458"/>
      <c r="C755" s="481"/>
      <c r="D755" s="447"/>
      <c r="E755" s="448"/>
    </row>
    <row r="756" spans="1:7" x14ac:dyDescent="0.2">
      <c r="A756" s="496"/>
      <c r="B756" s="458"/>
      <c r="C756" s="481"/>
      <c r="D756" s="447"/>
      <c r="E756" s="448"/>
    </row>
    <row r="757" spans="1:7" x14ac:dyDescent="0.2">
      <c r="A757" s="494"/>
      <c r="B757" s="495"/>
      <c r="C757" s="466"/>
      <c r="D757" s="467"/>
      <c r="E757" s="492"/>
    </row>
    <row r="758" spans="1:7" x14ac:dyDescent="0.2">
      <c r="A758" s="494"/>
      <c r="B758" s="495"/>
      <c r="C758" s="446"/>
      <c r="D758" s="447"/>
      <c r="E758" s="448"/>
      <c r="F758" s="447"/>
      <c r="G758" s="465"/>
    </row>
    <row r="759" spans="1:7" x14ac:dyDescent="0.2">
      <c r="A759" s="496"/>
      <c r="B759" s="458"/>
      <c r="C759" s="481"/>
      <c r="D759" s="447"/>
      <c r="E759" s="448"/>
    </row>
    <row r="760" spans="1:7" x14ac:dyDescent="0.2">
      <c r="A760" s="494"/>
      <c r="B760" s="468"/>
      <c r="C760" s="446"/>
      <c r="D760" s="447"/>
      <c r="E760" s="448"/>
    </row>
    <row r="761" spans="1:7" x14ac:dyDescent="0.2">
      <c r="A761" s="496"/>
      <c r="B761" s="458"/>
      <c r="C761" s="481"/>
      <c r="D761" s="447"/>
      <c r="E761" s="448"/>
    </row>
    <row r="762" spans="1:7" x14ac:dyDescent="0.2">
      <c r="A762" s="496"/>
      <c r="B762" s="458"/>
      <c r="C762" s="481"/>
      <c r="D762" s="447"/>
      <c r="E762" s="448"/>
    </row>
    <row r="763" spans="1:7" x14ac:dyDescent="0.2">
      <c r="A763" s="496"/>
      <c r="B763" s="458"/>
      <c r="C763" s="481"/>
      <c r="D763" s="447"/>
      <c r="E763" s="448"/>
    </row>
    <row r="764" spans="1:7" x14ac:dyDescent="0.2">
      <c r="A764" s="496"/>
      <c r="B764" s="458"/>
      <c r="C764" s="481"/>
      <c r="D764" s="447"/>
      <c r="E764" s="448"/>
    </row>
    <row r="765" spans="1:7" x14ac:dyDescent="0.2">
      <c r="A765" s="496"/>
      <c r="B765" s="458"/>
      <c r="C765" s="481"/>
      <c r="D765" s="447"/>
      <c r="E765" s="448"/>
    </row>
    <row r="766" spans="1:7" x14ac:dyDescent="0.2">
      <c r="A766" s="496"/>
      <c r="B766" s="458"/>
      <c r="C766" s="481"/>
      <c r="D766" s="447"/>
      <c r="E766" s="448"/>
    </row>
    <row r="767" spans="1:7" x14ac:dyDescent="0.2">
      <c r="A767" s="494"/>
      <c r="B767" s="489"/>
      <c r="C767" s="497"/>
      <c r="D767" s="447"/>
      <c r="E767" s="448"/>
    </row>
    <row r="768" spans="1:7" x14ac:dyDescent="0.2">
      <c r="A768" s="496"/>
      <c r="B768" s="458"/>
      <c r="C768" s="481"/>
      <c r="D768" s="447"/>
      <c r="E768" s="448"/>
    </row>
    <row r="769" spans="1:7" x14ac:dyDescent="0.2">
      <c r="A769" s="444"/>
      <c r="B769" s="458"/>
      <c r="C769" s="481"/>
      <c r="D769" s="447"/>
      <c r="E769" s="448"/>
    </row>
    <row r="770" spans="1:7" x14ac:dyDescent="0.2">
      <c r="A770" s="494"/>
      <c r="B770" s="495"/>
      <c r="C770" s="466"/>
      <c r="D770" s="467"/>
      <c r="E770" s="492"/>
    </row>
    <row r="771" spans="1:7" x14ac:dyDescent="0.2">
      <c r="A771" s="494"/>
      <c r="B771" s="495"/>
      <c r="C771" s="446"/>
      <c r="D771" s="447"/>
      <c r="E771" s="448"/>
      <c r="F771" s="447"/>
      <c r="G771" s="465"/>
    </row>
    <row r="772" spans="1:7" x14ac:dyDescent="0.2">
      <c r="A772" s="496"/>
      <c r="B772" s="458"/>
      <c r="C772" s="481"/>
      <c r="D772" s="447"/>
      <c r="E772" s="448"/>
    </row>
    <row r="773" spans="1:7" x14ac:dyDescent="0.2">
      <c r="A773" s="494"/>
      <c r="B773" s="468"/>
      <c r="C773" s="446"/>
      <c r="D773" s="447"/>
      <c r="E773" s="448"/>
    </row>
    <row r="774" spans="1:7" x14ac:dyDescent="0.2">
      <c r="A774" s="496"/>
      <c r="B774" s="458"/>
      <c r="C774" s="481"/>
      <c r="D774" s="447"/>
      <c r="E774" s="448"/>
    </row>
    <row r="775" spans="1:7" x14ac:dyDescent="0.2">
      <c r="A775" s="496"/>
      <c r="B775" s="458"/>
      <c r="C775" s="481"/>
      <c r="D775" s="447"/>
      <c r="E775" s="448"/>
    </row>
    <row r="776" spans="1:7" x14ac:dyDescent="0.2">
      <c r="A776" s="496"/>
      <c r="B776" s="458"/>
      <c r="C776" s="481"/>
      <c r="D776" s="447"/>
      <c r="E776" s="448"/>
    </row>
    <row r="777" spans="1:7" x14ac:dyDescent="0.2">
      <c r="A777" s="496"/>
      <c r="B777" s="458"/>
      <c r="C777" s="481"/>
      <c r="D777" s="447"/>
      <c r="E777" s="448"/>
    </row>
    <row r="778" spans="1:7" x14ac:dyDescent="0.2">
      <c r="A778" s="496"/>
      <c r="B778" s="458"/>
      <c r="C778" s="481"/>
      <c r="D778" s="447"/>
      <c r="E778" s="448"/>
    </row>
    <row r="779" spans="1:7" x14ac:dyDescent="0.2">
      <c r="A779" s="496"/>
      <c r="B779" s="458"/>
      <c r="C779" s="481"/>
      <c r="D779" s="447"/>
      <c r="E779" s="448"/>
    </row>
    <row r="780" spans="1:7" x14ac:dyDescent="0.2">
      <c r="A780" s="494"/>
      <c r="B780" s="489"/>
      <c r="C780" s="497"/>
      <c r="D780" s="447"/>
      <c r="E780" s="448"/>
    </row>
    <row r="781" spans="1:7" x14ac:dyDescent="0.2">
      <c r="A781" s="496"/>
      <c r="B781" s="458"/>
      <c r="C781" s="481"/>
      <c r="D781" s="447"/>
      <c r="E781" s="448"/>
    </row>
    <row r="782" spans="1:7" x14ac:dyDescent="0.2">
      <c r="A782" s="444"/>
      <c r="B782" s="458"/>
      <c r="C782" s="481"/>
      <c r="D782" s="447"/>
      <c r="E782" s="448"/>
    </row>
    <row r="783" spans="1:7" x14ac:dyDescent="0.2">
      <c r="A783" s="494"/>
      <c r="B783" s="495"/>
      <c r="C783" s="466"/>
      <c r="D783" s="467"/>
      <c r="E783" s="492"/>
    </row>
    <row r="784" spans="1:7" x14ac:dyDescent="0.2">
      <c r="A784" s="494"/>
      <c r="B784" s="495"/>
      <c r="C784" s="446"/>
      <c r="D784" s="447"/>
      <c r="E784" s="448"/>
      <c r="F784" s="447"/>
      <c r="G784" s="465"/>
    </row>
    <row r="785" spans="1:7" x14ac:dyDescent="0.2">
      <c r="A785" s="496"/>
      <c r="B785" s="458"/>
      <c r="C785" s="481"/>
      <c r="D785" s="447"/>
      <c r="E785" s="448"/>
    </row>
    <row r="786" spans="1:7" x14ac:dyDescent="0.2">
      <c r="A786" s="494"/>
      <c r="B786" s="468"/>
      <c r="C786" s="446"/>
      <c r="D786" s="447"/>
      <c r="E786" s="448"/>
    </row>
    <row r="787" spans="1:7" x14ac:dyDescent="0.2">
      <c r="A787" s="496"/>
      <c r="B787" s="458"/>
      <c r="C787" s="481"/>
      <c r="D787" s="447"/>
      <c r="E787" s="448"/>
    </row>
    <row r="788" spans="1:7" x14ac:dyDescent="0.2">
      <c r="A788" s="496"/>
      <c r="B788" s="458"/>
      <c r="C788" s="481"/>
      <c r="D788" s="447"/>
      <c r="E788" s="448"/>
    </row>
    <row r="789" spans="1:7" x14ac:dyDescent="0.2">
      <c r="A789" s="496"/>
      <c r="B789" s="458"/>
      <c r="C789" s="481"/>
      <c r="D789" s="447"/>
      <c r="E789" s="448"/>
    </row>
    <row r="790" spans="1:7" x14ac:dyDescent="0.2">
      <c r="A790" s="496"/>
      <c r="B790" s="458"/>
      <c r="C790" s="481"/>
      <c r="D790" s="447"/>
      <c r="E790" s="448"/>
    </row>
    <row r="791" spans="1:7" x14ac:dyDescent="0.2">
      <c r="A791" s="496"/>
      <c r="B791" s="458"/>
      <c r="C791" s="481"/>
      <c r="D791" s="447"/>
      <c r="E791" s="448"/>
    </row>
    <row r="792" spans="1:7" x14ac:dyDescent="0.2">
      <c r="A792" s="496"/>
      <c r="B792" s="458"/>
      <c r="C792" s="481"/>
      <c r="D792" s="447"/>
      <c r="E792" s="448"/>
    </row>
    <row r="793" spans="1:7" x14ac:dyDescent="0.2">
      <c r="A793" s="494"/>
      <c r="B793" s="489"/>
      <c r="C793" s="497"/>
      <c r="D793" s="447"/>
      <c r="E793" s="448"/>
    </row>
    <row r="794" spans="1:7" x14ac:dyDescent="0.2">
      <c r="A794" s="496"/>
      <c r="B794" s="458"/>
      <c r="C794" s="481"/>
      <c r="D794" s="447"/>
      <c r="E794" s="448"/>
    </row>
    <row r="795" spans="1:7" x14ac:dyDescent="0.2">
      <c r="A795" s="444"/>
      <c r="B795" s="458"/>
      <c r="C795" s="481"/>
      <c r="D795" s="447"/>
      <c r="E795" s="448"/>
    </row>
    <row r="796" spans="1:7" x14ac:dyDescent="0.2">
      <c r="A796" s="494"/>
      <c r="B796" s="495"/>
      <c r="C796" s="466"/>
      <c r="D796" s="467"/>
      <c r="E796" s="492"/>
    </row>
    <row r="797" spans="1:7" x14ac:dyDescent="0.2">
      <c r="A797" s="494"/>
      <c r="B797" s="495"/>
      <c r="C797" s="446"/>
      <c r="D797" s="447"/>
      <c r="E797" s="448"/>
      <c r="F797" s="447"/>
      <c r="G797" s="465"/>
    </row>
    <row r="798" spans="1:7" x14ac:dyDescent="0.2">
      <c r="A798" s="496"/>
      <c r="B798" s="458"/>
      <c r="C798" s="481"/>
      <c r="D798" s="447"/>
      <c r="E798" s="448"/>
    </row>
    <row r="799" spans="1:7" x14ac:dyDescent="0.2">
      <c r="A799" s="494"/>
      <c r="B799" s="468"/>
      <c r="C799" s="446"/>
      <c r="D799" s="447"/>
      <c r="E799" s="448"/>
    </row>
    <row r="800" spans="1:7" x14ac:dyDescent="0.2">
      <c r="A800" s="496"/>
      <c r="B800" s="458"/>
      <c r="C800" s="481"/>
      <c r="D800" s="447"/>
      <c r="E800" s="448"/>
    </row>
    <row r="801" spans="1:7" x14ac:dyDescent="0.2">
      <c r="A801" s="496"/>
      <c r="B801" s="458"/>
      <c r="C801" s="481"/>
      <c r="D801" s="447"/>
      <c r="E801" s="448"/>
    </row>
    <row r="802" spans="1:7" x14ac:dyDescent="0.2">
      <c r="A802" s="496"/>
      <c r="B802" s="458"/>
      <c r="C802" s="481"/>
      <c r="D802" s="447"/>
      <c r="E802" s="448"/>
    </row>
    <row r="803" spans="1:7" x14ac:dyDescent="0.2">
      <c r="A803" s="496"/>
      <c r="B803" s="458"/>
      <c r="C803" s="481"/>
      <c r="D803" s="447"/>
      <c r="E803" s="448"/>
    </row>
    <row r="804" spans="1:7" x14ac:dyDescent="0.2">
      <c r="A804" s="496"/>
      <c r="B804" s="458"/>
      <c r="C804" s="481"/>
      <c r="D804" s="447"/>
      <c r="E804" s="448"/>
    </row>
    <row r="805" spans="1:7" x14ac:dyDescent="0.2">
      <c r="A805" s="496"/>
      <c r="B805" s="458"/>
      <c r="C805" s="481"/>
      <c r="D805" s="447"/>
      <c r="E805" s="448"/>
    </row>
    <row r="806" spans="1:7" x14ac:dyDescent="0.2">
      <c r="A806" s="494"/>
      <c r="B806" s="489"/>
      <c r="C806" s="497"/>
      <c r="D806" s="447"/>
      <c r="E806" s="448"/>
    </row>
    <row r="807" spans="1:7" x14ac:dyDescent="0.2">
      <c r="A807" s="496"/>
      <c r="B807" s="458"/>
      <c r="C807" s="481"/>
      <c r="D807" s="447"/>
      <c r="E807" s="448"/>
    </row>
    <row r="808" spans="1:7" x14ac:dyDescent="0.2">
      <c r="A808" s="444"/>
      <c r="B808" s="458"/>
      <c r="C808" s="481"/>
      <c r="D808" s="447"/>
      <c r="E808" s="448"/>
    </row>
    <row r="809" spans="1:7" x14ac:dyDescent="0.2">
      <c r="A809" s="494"/>
      <c r="B809" s="495"/>
      <c r="C809" s="466"/>
      <c r="D809" s="467"/>
      <c r="E809" s="492"/>
    </row>
    <row r="810" spans="1:7" x14ac:dyDescent="0.2">
      <c r="A810" s="494"/>
      <c r="B810" s="495"/>
      <c r="C810" s="446"/>
      <c r="D810" s="447"/>
      <c r="E810" s="448"/>
      <c r="F810" s="447"/>
      <c r="G810" s="465"/>
    </row>
    <row r="811" spans="1:7" x14ac:dyDescent="0.2">
      <c r="A811" s="496"/>
      <c r="B811" s="458"/>
      <c r="C811" s="481"/>
      <c r="D811" s="447"/>
      <c r="E811" s="448"/>
    </row>
    <row r="812" spans="1:7" x14ac:dyDescent="0.2">
      <c r="A812" s="494"/>
      <c r="B812" s="468"/>
      <c r="C812" s="446"/>
      <c r="D812" s="447"/>
      <c r="E812" s="448"/>
    </row>
    <row r="813" spans="1:7" x14ac:dyDescent="0.2">
      <c r="A813" s="496"/>
      <c r="B813" s="458"/>
      <c r="C813" s="481"/>
      <c r="D813" s="447"/>
      <c r="E813" s="448"/>
    </row>
    <row r="814" spans="1:7" x14ac:dyDescent="0.2">
      <c r="A814" s="496"/>
      <c r="B814" s="458"/>
      <c r="C814" s="481"/>
      <c r="D814" s="447"/>
      <c r="E814" s="448"/>
    </row>
    <row r="815" spans="1:7" x14ac:dyDescent="0.2">
      <c r="A815" s="496"/>
      <c r="B815" s="458"/>
      <c r="C815" s="481"/>
      <c r="D815" s="447"/>
      <c r="E815" s="448"/>
    </row>
    <row r="816" spans="1:7" x14ac:dyDescent="0.2">
      <c r="A816" s="496"/>
      <c r="B816" s="458"/>
      <c r="C816" s="481"/>
      <c r="D816" s="447"/>
      <c r="E816" s="448"/>
    </row>
    <row r="817" spans="1:7" x14ac:dyDescent="0.2">
      <c r="A817" s="496"/>
      <c r="B817" s="458"/>
      <c r="C817" s="481"/>
      <c r="D817" s="447"/>
      <c r="E817" s="448"/>
    </row>
    <row r="818" spans="1:7" x14ac:dyDescent="0.2">
      <c r="A818" s="496"/>
      <c r="B818" s="458"/>
      <c r="C818" s="481"/>
      <c r="D818" s="447"/>
      <c r="E818" s="448"/>
    </row>
    <row r="819" spans="1:7" x14ac:dyDescent="0.2">
      <c r="A819" s="494"/>
      <c r="B819" s="489"/>
      <c r="C819" s="497"/>
      <c r="D819" s="447"/>
      <c r="E819" s="448"/>
    </row>
    <row r="820" spans="1:7" x14ac:dyDescent="0.2">
      <c r="A820" s="496"/>
      <c r="B820" s="458"/>
      <c r="C820" s="481"/>
      <c r="D820" s="447"/>
      <c r="E820" s="448"/>
    </row>
    <row r="821" spans="1:7" x14ac:dyDescent="0.2">
      <c r="A821" s="444"/>
      <c r="B821" s="458"/>
      <c r="C821" s="481"/>
      <c r="D821" s="447"/>
      <c r="E821" s="448"/>
    </row>
    <row r="822" spans="1:7" x14ac:dyDescent="0.2">
      <c r="A822" s="494"/>
      <c r="B822" s="495"/>
      <c r="C822" s="466"/>
      <c r="D822" s="467"/>
      <c r="E822" s="492"/>
    </row>
    <row r="823" spans="1:7" x14ac:dyDescent="0.2">
      <c r="A823" s="494"/>
      <c r="B823" s="495"/>
      <c r="C823" s="446"/>
      <c r="D823" s="447"/>
      <c r="E823" s="448"/>
      <c r="F823" s="447"/>
      <c r="G823" s="465"/>
    </row>
    <row r="824" spans="1:7" x14ac:dyDescent="0.2">
      <c r="A824" s="496"/>
      <c r="B824" s="458"/>
      <c r="C824" s="481"/>
      <c r="D824" s="447"/>
      <c r="E824" s="448"/>
    </row>
    <row r="825" spans="1:7" x14ac:dyDescent="0.2">
      <c r="A825" s="494"/>
      <c r="B825" s="468"/>
      <c r="C825" s="446"/>
      <c r="D825" s="447"/>
      <c r="E825" s="448"/>
    </row>
    <row r="826" spans="1:7" x14ac:dyDescent="0.2">
      <c r="A826" s="496"/>
      <c r="B826" s="458"/>
      <c r="C826" s="481"/>
      <c r="D826" s="447"/>
      <c r="E826" s="448"/>
    </row>
    <row r="827" spans="1:7" x14ac:dyDescent="0.2">
      <c r="A827" s="496"/>
      <c r="B827" s="458"/>
      <c r="C827" s="481"/>
      <c r="D827" s="447"/>
      <c r="E827" s="448"/>
    </row>
    <row r="828" spans="1:7" x14ac:dyDescent="0.2">
      <c r="A828" s="496"/>
      <c r="B828" s="458"/>
      <c r="C828" s="481"/>
      <c r="D828" s="447"/>
      <c r="E828" s="448"/>
    </row>
    <row r="829" spans="1:7" x14ac:dyDescent="0.2">
      <c r="A829" s="496"/>
      <c r="B829" s="458"/>
      <c r="C829" s="481"/>
      <c r="D829" s="447"/>
      <c r="E829" s="448"/>
    </row>
    <row r="830" spans="1:7" x14ac:dyDescent="0.2">
      <c r="A830" s="496"/>
      <c r="B830" s="458"/>
      <c r="C830" s="481"/>
      <c r="D830" s="447"/>
      <c r="E830" s="448"/>
    </row>
    <row r="831" spans="1:7" x14ac:dyDescent="0.2">
      <c r="A831" s="496"/>
      <c r="B831" s="458"/>
      <c r="C831" s="481"/>
      <c r="D831" s="447"/>
      <c r="E831" s="448"/>
    </row>
    <row r="832" spans="1:7" x14ac:dyDescent="0.2">
      <c r="A832" s="494"/>
      <c r="B832" s="489"/>
      <c r="C832" s="497"/>
      <c r="D832" s="447"/>
      <c r="E832" s="448"/>
    </row>
    <row r="833" spans="1:7" x14ac:dyDescent="0.2">
      <c r="A833" s="496"/>
      <c r="B833" s="458"/>
      <c r="C833" s="481"/>
      <c r="D833" s="447"/>
      <c r="E833" s="448"/>
    </row>
    <row r="834" spans="1:7" x14ac:dyDescent="0.2">
      <c r="A834" s="444"/>
      <c r="B834" s="458"/>
      <c r="C834" s="481"/>
      <c r="D834" s="447"/>
      <c r="E834" s="448"/>
    </row>
    <row r="835" spans="1:7" x14ac:dyDescent="0.2">
      <c r="A835" s="494"/>
      <c r="B835" s="495"/>
      <c r="C835" s="466"/>
      <c r="D835" s="467"/>
      <c r="E835" s="492"/>
    </row>
    <row r="836" spans="1:7" x14ac:dyDescent="0.2">
      <c r="A836" s="494"/>
      <c r="B836" s="495"/>
      <c r="C836" s="446"/>
      <c r="D836" s="447"/>
      <c r="E836" s="448"/>
      <c r="F836" s="447"/>
      <c r="G836" s="465"/>
    </row>
    <row r="837" spans="1:7" x14ac:dyDescent="0.2">
      <c r="A837" s="496"/>
      <c r="B837" s="458"/>
      <c r="C837" s="481"/>
      <c r="D837" s="447"/>
      <c r="E837" s="448"/>
    </row>
    <row r="838" spans="1:7" x14ac:dyDescent="0.2">
      <c r="A838" s="494"/>
      <c r="B838" s="468"/>
      <c r="C838" s="446"/>
      <c r="D838" s="447"/>
      <c r="E838" s="448"/>
    </row>
    <row r="839" spans="1:7" x14ac:dyDescent="0.2">
      <c r="A839" s="496"/>
      <c r="B839" s="458"/>
      <c r="C839" s="481"/>
      <c r="D839" s="447"/>
      <c r="E839" s="448"/>
    </row>
    <row r="840" spans="1:7" x14ac:dyDescent="0.2">
      <c r="A840" s="496"/>
      <c r="B840" s="458"/>
      <c r="C840" s="481"/>
      <c r="D840" s="447"/>
      <c r="E840" s="448"/>
    </row>
    <row r="841" spans="1:7" x14ac:dyDescent="0.2">
      <c r="A841" s="496"/>
      <c r="B841" s="458"/>
      <c r="C841" s="481"/>
      <c r="D841" s="447"/>
      <c r="E841" s="448"/>
    </row>
    <row r="842" spans="1:7" x14ac:dyDescent="0.2">
      <c r="A842" s="496"/>
      <c r="B842" s="458"/>
      <c r="C842" s="481"/>
      <c r="D842" s="447"/>
      <c r="E842" s="448"/>
    </row>
    <row r="843" spans="1:7" x14ac:dyDescent="0.2">
      <c r="A843" s="496"/>
      <c r="B843" s="458"/>
      <c r="C843" s="481"/>
      <c r="D843" s="447"/>
      <c r="E843" s="448"/>
    </row>
    <row r="844" spans="1:7" x14ac:dyDescent="0.2">
      <c r="A844" s="496"/>
      <c r="B844" s="458"/>
      <c r="C844" s="481"/>
      <c r="D844" s="447"/>
      <c r="E844" s="448"/>
    </row>
    <row r="845" spans="1:7" x14ac:dyDescent="0.2">
      <c r="A845" s="494"/>
      <c r="B845" s="489"/>
      <c r="C845" s="497"/>
      <c r="D845" s="447"/>
      <c r="E845" s="448"/>
    </row>
    <row r="846" spans="1:7" x14ac:dyDescent="0.2">
      <c r="A846" s="496"/>
      <c r="B846" s="458"/>
      <c r="C846" s="481"/>
      <c r="D846" s="447"/>
      <c r="E846" s="448"/>
    </row>
    <row r="847" spans="1:7" x14ac:dyDescent="0.2">
      <c r="A847" s="444"/>
      <c r="B847" s="458"/>
      <c r="C847" s="481"/>
      <c r="D847" s="447"/>
      <c r="E847" s="448"/>
    </row>
    <row r="848" spans="1:7" x14ac:dyDescent="0.2">
      <c r="A848" s="494"/>
      <c r="B848" s="495"/>
      <c r="C848" s="466"/>
      <c r="D848" s="467"/>
      <c r="E848" s="492"/>
    </row>
    <row r="849" spans="1:7" x14ac:dyDescent="0.2">
      <c r="A849" s="494"/>
      <c r="B849" s="489"/>
      <c r="C849" s="497"/>
      <c r="D849" s="447"/>
      <c r="E849" s="448"/>
    </row>
    <row r="850" spans="1:7" x14ac:dyDescent="0.2">
      <c r="A850" s="496"/>
      <c r="B850" s="458"/>
      <c r="C850" s="481"/>
      <c r="D850" s="447"/>
      <c r="E850" s="448"/>
    </row>
    <row r="851" spans="1:7" x14ac:dyDescent="0.2">
      <c r="A851" s="444"/>
      <c r="B851" s="458"/>
      <c r="C851" s="481"/>
      <c r="D851" s="447"/>
      <c r="E851" s="448"/>
    </row>
    <row r="852" spans="1:7" x14ac:dyDescent="0.2">
      <c r="A852" s="444"/>
      <c r="B852" s="445"/>
      <c r="C852" s="446"/>
      <c r="D852" s="447"/>
      <c r="E852" s="448"/>
    </row>
    <row r="853" spans="1:7" x14ac:dyDescent="0.2">
      <c r="A853" s="444"/>
      <c r="B853" s="445"/>
      <c r="C853" s="446"/>
      <c r="D853" s="447"/>
      <c r="E853" s="448"/>
      <c r="G853" s="434"/>
    </row>
    <row r="854" spans="1:7" x14ac:dyDescent="0.2">
      <c r="C854" s="481"/>
      <c r="D854" s="447"/>
      <c r="E854" s="448"/>
    </row>
    <row r="855" spans="1:7" x14ac:dyDescent="0.2">
      <c r="A855" s="444"/>
      <c r="B855" s="460"/>
      <c r="C855" s="481"/>
      <c r="D855" s="447"/>
      <c r="E855" s="448"/>
    </row>
    <row r="856" spans="1:7" x14ac:dyDescent="0.2">
      <c r="A856" s="444"/>
      <c r="B856" s="452"/>
      <c r="C856" s="446"/>
      <c r="D856" s="447"/>
      <c r="E856" s="448"/>
    </row>
    <row r="857" spans="1:7" x14ac:dyDescent="0.2">
      <c r="A857" s="498"/>
      <c r="B857" s="482"/>
      <c r="C857" s="446"/>
      <c r="D857" s="447"/>
      <c r="E857" s="447"/>
    </row>
    <row r="858" spans="1:7" x14ac:dyDescent="0.2">
      <c r="A858" s="499"/>
      <c r="B858" s="463"/>
      <c r="C858" s="464"/>
      <c r="D858" s="464"/>
      <c r="E858" s="464"/>
      <c r="F858" s="464"/>
      <c r="G858" s="464"/>
    </row>
    <row r="859" spans="1:7" x14ac:dyDescent="0.2">
      <c r="A859" s="499"/>
      <c r="B859" s="463"/>
      <c r="C859" s="464"/>
      <c r="D859" s="464"/>
      <c r="E859" s="464"/>
      <c r="F859" s="464"/>
      <c r="G859" s="464"/>
    </row>
    <row r="860" spans="1:7" x14ac:dyDescent="0.2">
      <c r="A860" s="499"/>
      <c r="B860" s="463"/>
      <c r="C860" s="464"/>
      <c r="D860" s="464"/>
      <c r="E860" s="464"/>
      <c r="F860" s="464"/>
      <c r="G860" s="464"/>
    </row>
    <row r="861" spans="1:7" x14ac:dyDescent="0.2">
      <c r="A861" s="500"/>
      <c r="B861" s="463"/>
      <c r="C861" s="464"/>
      <c r="D861" s="464"/>
      <c r="E861" s="464"/>
      <c r="F861" s="464"/>
      <c r="G861" s="464"/>
    </row>
    <row r="862" spans="1:7" x14ac:dyDescent="0.2">
      <c r="A862" s="499"/>
      <c r="B862" s="501"/>
      <c r="C862" s="464"/>
      <c r="D862" s="464"/>
      <c r="E862" s="464"/>
      <c r="F862" s="464"/>
      <c r="G862" s="464"/>
    </row>
    <row r="863" spans="1:7" x14ac:dyDescent="0.2">
      <c r="A863" s="494"/>
      <c r="B863" s="495"/>
      <c r="C863" s="466"/>
      <c r="D863" s="467"/>
      <c r="E863" s="492"/>
    </row>
    <row r="864" spans="1:7" x14ac:dyDescent="0.2">
      <c r="A864" s="502"/>
      <c r="B864" s="503"/>
      <c r="C864" s="473"/>
      <c r="D864" s="474"/>
      <c r="E864" s="448"/>
    </row>
    <row r="865" spans="1:7" x14ac:dyDescent="0.2">
      <c r="A865" s="504"/>
      <c r="B865" s="505"/>
      <c r="C865" s="506"/>
      <c r="D865" s="507"/>
      <c r="E865" s="448"/>
      <c r="F865" s="508"/>
      <c r="G865" s="434"/>
    </row>
    <row r="866" spans="1:7" x14ac:dyDescent="0.2">
      <c r="A866" s="504"/>
      <c r="B866" s="505"/>
      <c r="C866" s="506"/>
      <c r="D866" s="507"/>
      <c r="E866" s="448"/>
      <c r="F866" s="508"/>
      <c r="G866" s="434"/>
    </row>
    <row r="867" spans="1:7" x14ac:dyDescent="0.2">
      <c r="A867" s="502"/>
      <c r="B867" s="503"/>
      <c r="C867" s="509"/>
      <c r="D867" s="510"/>
      <c r="E867" s="448"/>
      <c r="F867" s="508"/>
      <c r="G867" s="434"/>
    </row>
    <row r="868" spans="1:7" x14ac:dyDescent="0.2">
      <c r="A868" s="504"/>
      <c r="B868" s="11"/>
      <c r="C868" s="473"/>
      <c r="D868" s="474"/>
      <c r="E868" s="448"/>
      <c r="F868" s="508"/>
      <c r="G868" s="434"/>
    </row>
    <row r="869" spans="1:7" x14ac:dyDescent="0.2">
      <c r="A869" s="504"/>
      <c r="B869" s="11"/>
      <c r="C869" s="506"/>
      <c r="D869" s="474"/>
      <c r="E869" s="448"/>
      <c r="F869" s="508"/>
      <c r="G869" s="434"/>
    </row>
    <row r="870" spans="1:7" x14ac:dyDescent="0.2">
      <c r="A870" s="502"/>
      <c r="B870" s="503"/>
      <c r="C870" s="509"/>
      <c r="D870" s="510"/>
      <c r="E870" s="448"/>
      <c r="F870" s="508"/>
      <c r="G870" s="434"/>
    </row>
    <row r="871" spans="1:7" x14ac:dyDescent="0.2">
      <c r="A871" s="444"/>
      <c r="B871" s="458"/>
      <c r="C871" s="481"/>
      <c r="D871" s="447"/>
      <c r="E871" s="448"/>
      <c r="F871" s="508"/>
      <c r="G871" s="434"/>
    </row>
    <row r="872" spans="1:7" x14ac:dyDescent="0.2">
      <c r="A872" s="444"/>
      <c r="B872" s="458"/>
      <c r="C872" s="481"/>
      <c r="D872" s="447"/>
      <c r="E872" s="448"/>
      <c r="G872" s="434"/>
    </row>
    <row r="873" spans="1:7" x14ac:dyDescent="0.2">
      <c r="A873" s="494"/>
      <c r="B873" s="495"/>
      <c r="C873" s="466"/>
      <c r="D873" s="467"/>
      <c r="E873" s="492"/>
    </row>
    <row r="874" spans="1:7" x14ac:dyDescent="0.2">
      <c r="A874" s="502"/>
      <c r="B874" s="503"/>
      <c r="C874" s="473"/>
      <c r="D874" s="474"/>
      <c r="E874" s="448"/>
    </row>
    <row r="875" spans="1:7" x14ac:dyDescent="0.2">
      <c r="A875" s="504"/>
      <c r="B875" s="505"/>
      <c r="C875" s="506"/>
      <c r="D875" s="507"/>
      <c r="E875" s="448"/>
      <c r="F875" s="508"/>
      <c r="G875" s="434"/>
    </row>
    <row r="876" spans="1:7" x14ac:dyDescent="0.2">
      <c r="A876" s="502"/>
      <c r="B876" s="503"/>
      <c r="C876" s="509"/>
      <c r="D876" s="510"/>
      <c r="E876" s="448"/>
      <c r="F876" s="508"/>
      <c r="G876" s="434"/>
    </row>
    <row r="877" spans="1:7" x14ac:dyDescent="0.2">
      <c r="A877" s="504"/>
      <c r="B877" s="505"/>
      <c r="C877" s="473"/>
      <c r="D877" s="474"/>
      <c r="E877" s="448"/>
      <c r="F877" s="508"/>
      <c r="G877" s="434"/>
    </row>
    <row r="878" spans="1:7" x14ac:dyDescent="0.2">
      <c r="A878" s="504"/>
      <c r="B878" s="505"/>
      <c r="C878" s="506"/>
      <c r="D878" s="474"/>
      <c r="E878" s="448"/>
      <c r="F878" s="508"/>
      <c r="G878" s="434"/>
    </row>
    <row r="879" spans="1:7" x14ac:dyDescent="0.2">
      <c r="A879" s="502"/>
      <c r="B879" s="503"/>
      <c r="C879" s="509"/>
      <c r="D879" s="510"/>
      <c r="E879" s="448"/>
      <c r="F879" s="508"/>
      <c r="G879" s="434"/>
    </row>
    <row r="880" spans="1:7" x14ac:dyDescent="0.2">
      <c r="A880" s="444"/>
      <c r="B880" s="458"/>
      <c r="C880" s="481"/>
      <c r="D880" s="447"/>
      <c r="E880" s="448"/>
      <c r="F880" s="508"/>
      <c r="G880" s="434"/>
    </row>
    <row r="881" spans="1:7" x14ac:dyDescent="0.2">
      <c r="A881" s="504"/>
      <c r="B881" s="505"/>
      <c r="C881" s="506"/>
      <c r="D881" s="507"/>
      <c r="E881" s="448"/>
      <c r="F881" s="508"/>
      <c r="G881" s="434"/>
    </row>
    <row r="882" spans="1:7" x14ac:dyDescent="0.2">
      <c r="A882" s="494"/>
      <c r="B882" s="495"/>
      <c r="C882" s="466"/>
      <c r="D882" s="467"/>
      <c r="E882" s="492"/>
    </row>
    <row r="883" spans="1:7" x14ac:dyDescent="0.2">
      <c r="A883" s="502"/>
      <c r="B883" s="503"/>
      <c r="C883" s="473"/>
      <c r="D883" s="474"/>
      <c r="E883" s="448"/>
    </row>
    <row r="884" spans="1:7" x14ac:dyDescent="0.2">
      <c r="A884" s="504"/>
      <c r="B884" s="505"/>
      <c r="C884" s="506"/>
      <c r="D884" s="507"/>
      <c r="E884" s="448"/>
      <c r="F884" s="508"/>
      <c r="G884" s="434"/>
    </row>
    <row r="885" spans="1:7" x14ac:dyDescent="0.2">
      <c r="A885" s="502"/>
      <c r="B885" s="503"/>
      <c r="C885" s="509"/>
      <c r="D885" s="510"/>
      <c r="E885" s="448"/>
      <c r="F885" s="508"/>
      <c r="G885" s="434"/>
    </row>
    <row r="886" spans="1:7" x14ac:dyDescent="0.2">
      <c r="A886" s="504"/>
      <c r="B886" s="505"/>
      <c r="C886" s="473"/>
      <c r="D886" s="474"/>
      <c r="E886" s="448"/>
      <c r="F886" s="508"/>
      <c r="G886" s="434"/>
    </row>
    <row r="887" spans="1:7" x14ac:dyDescent="0.2">
      <c r="A887" s="504"/>
      <c r="B887" s="505"/>
      <c r="C887" s="506"/>
      <c r="D887" s="474"/>
      <c r="E887" s="448"/>
      <c r="F887" s="508"/>
      <c r="G887" s="434"/>
    </row>
    <row r="888" spans="1:7" x14ac:dyDescent="0.2">
      <c r="A888" s="502"/>
      <c r="B888" s="503"/>
      <c r="C888" s="509"/>
      <c r="D888" s="510"/>
      <c r="E888" s="448"/>
      <c r="F888" s="508"/>
      <c r="G888" s="434"/>
    </row>
    <row r="889" spans="1:7" x14ac:dyDescent="0.2">
      <c r="A889" s="444"/>
      <c r="B889" s="458"/>
      <c r="C889" s="481"/>
      <c r="D889" s="447"/>
      <c r="E889" s="448"/>
      <c r="F889" s="508"/>
      <c r="G889" s="434"/>
    </row>
    <row r="890" spans="1:7" x14ac:dyDescent="0.2">
      <c r="A890" s="504"/>
      <c r="B890" s="505"/>
      <c r="C890" s="506"/>
      <c r="D890" s="507"/>
      <c r="E890" s="448"/>
      <c r="F890" s="508"/>
      <c r="G890" s="434"/>
    </row>
    <row r="891" spans="1:7" x14ac:dyDescent="0.2">
      <c r="A891" s="494"/>
      <c r="B891" s="495"/>
      <c r="C891" s="466"/>
      <c r="D891" s="467"/>
      <c r="E891" s="492"/>
    </row>
    <row r="892" spans="1:7" x14ac:dyDescent="0.2">
      <c r="A892" s="502"/>
      <c r="B892" s="503"/>
      <c r="C892" s="473"/>
      <c r="D892" s="474"/>
      <c r="E892" s="448"/>
    </row>
    <row r="893" spans="1:7" x14ac:dyDescent="0.2">
      <c r="A893" s="504"/>
      <c r="B893" s="505"/>
      <c r="C893" s="506"/>
      <c r="D893" s="507"/>
      <c r="E893" s="448"/>
      <c r="F893" s="508"/>
      <c r="G893" s="434"/>
    </row>
    <row r="894" spans="1:7" x14ac:dyDescent="0.2">
      <c r="A894" s="502"/>
      <c r="B894" s="503"/>
      <c r="C894" s="509"/>
      <c r="D894" s="510"/>
      <c r="E894" s="448"/>
      <c r="F894" s="508"/>
      <c r="G894" s="434"/>
    </row>
    <row r="895" spans="1:7" x14ac:dyDescent="0.2">
      <c r="A895" s="504"/>
      <c r="B895" s="505"/>
      <c r="C895" s="473"/>
      <c r="D895" s="474"/>
      <c r="E895" s="448"/>
      <c r="F895" s="508"/>
      <c r="G895" s="434"/>
    </row>
    <row r="896" spans="1:7" x14ac:dyDescent="0.2">
      <c r="A896" s="504"/>
      <c r="B896" s="505"/>
      <c r="C896" s="506"/>
      <c r="D896" s="474"/>
      <c r="E896" s="448"/>
      <c r="F896" s="508"/>
      <c r="G896" s="434"/>
    </row>
    <row r="897" spans="1:7" x14ac:dyDescent="0.2">
      <c r="A897" s="502"/>
      <c r="B897" s="503"/>
      <c r="C897" s="509"/>
      <c r="D897" s="510"/>
      <c r="E897" s="448"/>
      <c r="F897" s="508"/>
      <c r="G897" s="434"/>
    </row>
    <row r="898" spans="1:7" x14ac:dyDescent="0.2">
      <c r="A898" s="444"/>
      <c r="B898" s="458"/>
      <c r="C898" s="481"/>
      <c r="D898" s="447"/>
      <c r="E898" s="448"/>
      <c r="F898" s="508"/>
      <c r="G898" s="434"/>
    </row>
    <row r="899" spans="1:7" x14ac:dyDescent="0.2">
      <c r="A899" s="504"/>
      <c r="B899" s="505"/>
      <c r="C899" s="506"/>
      <c r="D899" s="507"/>
      <c r="E899" s="448"/>
      <c r="F899" s="508"/>
      <c r="G899" s="434"/>
    </row>
    <row r="900" spans="1:7" x14ac:dyDescent="0.2">
      <c r="A900" s="494"/>
      <c r="B900" s="495"/>
      <c r="C900" s="466"/>
      <c r="D900" s="467"/>
      <c r="E900" s="492"/>
    </row>
    <row r="901" spans="1:7" x14ac:dyDescent="0.2">
      <c r="A901" s="502"/>
      <c r="B901" s="503"/>
      <c r="C901" s="473"/>
      <c r="D901" s="474"/>
      <c r="E901" s="448"/>
    </row>
    <row r="902" spans="1:7" x14ac:dyDescent="0.2">
      <c r="A902" s="504"/>
      <c r="B902" s="505"/>
      <c r="C902" s="506"/>
      <c r="D902" s="507"/>
      <c r="E902" s="448"/>
      <c r="F902" s="508"/>
      <c r="G902" s="434"/>
    </row>
    <row r="903" spans="1:7" x14ac:dyDescent="0.2">
      <c r="A903" s="502"/>
      <c r="B903" s="503"/>
      <c r="C903" s="509"/>
      <c r="D903" s="510"/>
      <c r="E903" s="448"/>
      <c r="F903" s="508"/>
      <c r="G903" s="434"/>
    </row>
    <row r="904" spans="1:7" x14ac:dyDescent="0.2">
      <c r="A904" s="504"/>
      <c r="B904" s="505"/>
      <c r="C904" s="473"/>
      <c r="D904" s="474"/>
      <c r="E904" s="448"/>
      <c r="F904" s="508"/>
      <c r="G904" s="434"/>
    </row>
    <row r="905" spans="1:7" x14ac:dyDescent="0.2">
      <c r="A905" s="504"/>
      <c r="B905" s="505"/>
      <c r="C905" s="506"/>
      <c r="D905" s="474"/>
      <c r="E905" s="448"/>
      <c r="F905" s="508"/>
      <c r="G905" s="434"/>
    </row>
    <row r="906" spans="1:7" x14ac:dyDescent="0.2">
      <c r="A906" s="502"/>
      <c r="B906" s="503"/>
      <c r="C906" s="509"/>
      <c r="D906" s="510"/>
      <c r="E906" s="448"/>
      <c r="F906" s="508"/>
      <c r="G906" s="434"/>
    </row>
    <row r="907" spans="1:7" x14ac:dyDescent="0.2">
      <c r="A907" s="444"/>
      <c r="B907" s="458"/>
      <c r="C907" s="481"/>
      <c r="D907" s="447"/>
      <c r="E907" s="448"/>
      <c r="F907" s="508"/>
      <c r="G907" s="434"/>
    </row>
    <row r="908" spans="1:7" x14ac:dyDescent="0.2">
      <c r="A908" s="504"/>
      <c r="B908" s="505"/>
      <c r="C908" s="506"/>
      <c r="D908" s="507"/>
      <c r="E908" s="448"/>
      <c r="F908" s="508"/>
      <c r="G908" s="434"/>
    </row>
    <row r="909" spans="1:7" x14ac:dyDescent="0.2">
      <c r="A909" s="494"/>
      <c r="B909" s="495"/>
      <c r="C909" s="466"/>
      <c r="D909" s="467"/>
      <c r="E909" s="492"/>
    </row>
    <row r="910" spans="1:7" x14ac:dyDescent="0.2">
      <c r="A910" s="502"/>
      <c r="B910" s="503"/>
      <c r="C910" s="473"/>
      <c r="D910" s="474"/>
      <c r="E910" s="448"/>
    </row>
    <row r="911" spans="1:7" x14ac:dyDescent="0.2">
      <c r="A911" s="504"/>
      <c r="B911" s="505"/>
      <c r="C911" s="506"/>
      <c r="D911" s="507"/>
      <c r="E911" s="448"/>
      <c r="F911" s="508"/>
      <c r="G911" s="434"/>
    </row>
    <row r="912" spans="1:7" x14ac:dyDescent="0.2">
      <c r="A912" s="502"/>
      <c r="B912" s="503"/>
      <c r="C912" s="509"/>
      <c r="D912" s="510"/>
      <c r="E912" s="448"/>
      <c r="F912" s="508"/>
      <c r="G912" s="434"/>
    </row>
    <row r="913" spans="1:7" x14ac:dyDescent="0.2">
      <c r="A913" s="504"/>
      <c r="B913" s="505"/>
      <c r="C913" s="473"/>
      <c r="D913" s="474"/>
      <c r="E913" s="448"/>
      <c r="F913" s="508"/>
      <c r="G913" s="434"/>
    </row>
    <row r="914" spans="1:7" x14ac:dyDescent="0.2">
      <c r="A914" s="504"/>
      <c r="B914" s="505"/>
      <c r="C914" s="506"/>
      <c r="D914" s="474"/>
      <c r="E914" s="448"/>
      <c r="F914" s="508"/>
      <c r="G914" s="434"/>
    </row>
    <row r="915" spans="1:7" x14ac:dyDescent="0.2">
      <c r="A915" s="502"/>
      <c r="B915" s="503"/>
      <c r="C915" s="509"/>
      <c r="D915" s="510"/>
      <c r="E915" s="448"/>
      <c r="F915" s="508"/>
      <c r="G915" s="434"/>
    </row>
    <row r="916" spans="1:7" x14ac:dyDescent="0.2">
      <c r="A916" s="444"/>
      <c r="B916" s="458"/>
      <c r="C916" s="481"/>
      <c r="D916" s="447"/>
      <c r="E916" s="448"/>
      <c r="F916" s="508"/>
      <c r="G916" s="434"/>
    </row>
    <row r="917" spans="1:7" x14ac:dyDescent="0.2">
      <c r="A917" s="504"/>
      <c r="B917" s="505"/>
      <c r="C917" s="506"/>
      <c r="D917" s="507"/>
      <c r="E917" s="448"/>
      <c r="F917" s="508"/>
      <c r="G917" s="434"/>
    </row>
    <row r="918" spans="1:7" x14ac:dyDescent="0.2">
      <c r="A918" s="494"/>
      <c r="B918" s="495"/>
      <c r="C918" s="466"/>
      <c r="D918" s="467"/>
      <c r="E918" s="492"/>
    </row>
    <row r="919" spans="1:7" x14ac:dyDescent="0.2">
      <c r="A919" s="502"/>
      <c r="B919" s="503"/>
      <c r="C919" s="473"/>
      <c r="D919" s="474"/>
      <c r="E919" s="448"/>
    </row>
    <row r="920" spans="1:7" x14ac:dyDescent="0.2">
      <c r="A920" s="504"/>
      <c r="B920" s="505"/>
      <c r="C920" s="506"/>
      <c r="D920" s="507"/>
      <c r="E920" s="448"/>
      <c r="F920" s="508"/>
      <c r="G920" s="434"/>
    </row>
    <row r="921" spans="1:7" x14ac:dyDescent="0.2">
      <c r="A921" s="502"/>
      <c r="B921" s="503"/>
      <c r="C921" s="509"/>
      <c r="D921" s="510"/>
      <c r="E921" s="448"/>
      <c r="F921" s="508"/>
      <c r="G921" s="434"/>
    </row>
    <row r="922" spans="1:7" x14ac:dyDescent="0.2">
      <c r="A922" s="504"/>
      <c r="B922" s="505"/>
      <c r="C922" s="473"/>
      <c r="D922" s="474"/>
      <c r="E922" s="448"/>
      <c r="F922" s="508"/>
      <c r="G922" s="434"/>
    </row>
    <row r="923" spans="1:7" x14ac:dyDescent="0.2">
      <c r="A923" s="504"/>
      <c r="B923" s="505"/>
      <c r="C923" s="506"/>
      <c r="D923" s="474"/>
      <c r="E923" s="448"/>
      <c r="F923" s="508"/>
      <c r="G923" s="434"/>
    </row>
    <row r="924" spans="1:7" x14ac:dyDescent="0.2">
      <c r="A924" s="502"/>
      <c r="B924" s="503"/>
      <c r="C924" s="509"/>
      <c r="D924" s="510"/>
      <c r="E924" s="448"/>
      <c r="F924" s="508"/>
      <c r="G924" s="434"/>
    </row>
    <row r="925" spans="1:7" x14ac:dyDescent="0.2">
      <c r="A925" s="444"/>
      <c r="B925" s="458"/>
      <c r="C925" s="481"/>
      <c r="D925" s="447"/>
      <c r="E925" s="448"/>
      <c r="F925" s="508"/>
      <c r="G925" s="434"/>
    </row>
    <row r="926" spans="1:7" x14ac:dyDescent="0.2">
      <c r="A926" s="504"/>
      <c r="B926" s="505"/>
      <c r="C926" s="506"/>
      <c r="D926" s="507"/>
      <c r="E926" s="448"/>
      <c r="F926" s="508"/>
      <c r="G926" s="434"/>
    </row>
    <row r="927" spans="1:7" x14ac:dyDescent="0.2">
      <c r="A927" s="494"/>
      <c r="B927" s="495"/>
      <c r="C927" s="466"/>
      <c r="D927" s="467"/>
      <c r="E927" s="492"/>
    </row>
    <row r="928" spans="1:7" x14ac:dyDescent="0.2">
      <c r="A928" s="502"/>
      <c r="B928" s="503"/>
      <c r="C928" s="473"/>
      <c r="D928" s="474"/>
      <c r="E928" s="448"/>
    </row>
    <row r="929" spans="1:7" x14ac:dyDescent="0.2">
      <c r="A929" s="504"/>
      <c r="B929" s="505"/>
      <c r="C929" s="506"/>
      <c r="D929" s="507"/>
      <c r="E929" s="448"/>
      <c r="F929" s="508"/>
      <c r="G929" s="434"/>
    </row>
    <row r="930" spans="1:7" x14ac:dyDescent="0.2">
      <c r="A930" s="502"/>
      <c r="B930" s="503"/>
      <c r="C930" s="509"/>
      <c r="D930" s="510"/>
      <c r="E930" s="448"/>
      <c r="F930" s="508"/>
      <c r="G930" s="434"/>
    </row>
    <row r="931" spans="1:7" x14ac:dyDescent="0.2">
      <c r="A931" s="504"/>
      <c r="B931" s="505"/>
      <c r="C931" s="473"/>
      <c r="D931" s="474"/>
      <c r="E931" s="448"/>
      <c r="F931" s="508"/>
      <c r="G931" s="434"/>
    </row>
    <row r="932" spans="1:7" x14ac:dyDescent="0.2">
      <c r="A932" s="504"/>
      <c r="B932" s="505"/>
      <c r="C932" s="506"/>
      <c r="D932" s="474"/>
      <c r="E932" s="448"/>
      <c r="F932" s="508"/>
      <c r="G932" s="434"/>
    </row>
    <row r="933" spans="1:7" x14ac:dyDescent="0.2">
      <c r="A933" s="502"/>
      <c r="B933" s="503"/>
      <c r="C933" s="509"/>
      <c r="D933" s="510"/>
      <c r="E933" s="448"/>
      <c r="F933" s="508"/>
      <c r="G933" s="434"/>
    </row>
    <row r="934" spans="1:7" x14ac:dyDescent="0.2">
      <c r="A934" s="444"/>
      <c r="B934" s="458"/>
      <c r="C934" s="481"/>
      <c r="D934" s="447"/>
      <c r="E934" s="448"/>
      <c r="F934" s="508"/>
      <c r="G934" s="434"/>
    </row>
    <row r="935" spans="1:7" x14ac:dyDescent="0.2">
      <c r="A935" s="504"/>
      <c r="B935" s="505"/>
      <c r="C935" s="506"/>
      <c r="D935" s="507"/>
      <c r="E935" s="448"/>
      <c r="F935" s="508"/>
      <c r="G935" s="434"/>
    </row>
    <row r="936" spans="1:7" x14ac:dyDescent="0.2">
      <c r="A936" s="444"/>
      <c r="B936" s="445"/>
    </row>
    <row r="937" spans="1:7" x14ac:dyDescent="0.2">
      <c r="A937" s="444"/>
      <c r="B937" s="445"/>
      <c r="G937" s="434"/>
    </row>
    <row r="938" spans="1:7" x14ac:dyDescent="0.2">
      <c r="A938" s="511"/>
      <c r="B938" s="460"/>
      <c r="C938" s="446"/>
      <c r="D938" s="447"/>
      <c r="E938" s="448"/>
    </row>
    <row r="939" spans="1:7" x14ac:dyDescent="0.2">
      <c r="A939" s="511"/>
      <c r="B939" s="452"/>
      <c r="C939" s="446"/>
      <c r="D939" s="447"/>
      <c r="E939" s="448"/>
    </row>
    <row r="940" spans="1:7" x14ac:dyDescent="0.2">
      <c r="A940" s="512"/>
      <c r="B940" s="468"/>
      <c r="C940" s="481"/>
      <c r="D940" s="447"/>
      <c r="E940" s="448"/>
    </row>
    <row r="941" spans="1:7" x14ac:dyDescent="0.2">
      <c r="A941" s="511"/>
      <c r="B941" s="468"/>
      <c r="C941" s="481"/>
      <c r="D941" s="447"/>
      <c r="E941" s="448"/>
    </row>
    <row r="942" spans="1:7" x14ac:dyDescent="0.2">
      <c r="A942" s="511"/>
      <c r="B942" s="458"/>
      <c r="C942" s="481"/>
      <c r="D942" s="447"/>
      <c r="E942" s="448"/>
    </row>
    <row r="943" spans="1:7" x14ac:dyDescent="0.2">
      <c r="A943" s="511"/>
      <c r="B943" s="458"/>
      <c r="C943" s="481"/>
      <c r="D943" s="447"/>
      <c r="E943" s="448"/>
    </row>
    <row r="944" spans="1:7" x14ac:dyDescent="0.2">
      <c r="A944" s="511"/>
      <c r="B944" s="458"/>
      <c r="C944" s="481"/>
      <c r="D944" s="447"/>
      <c r="E944" s="448"/>
    </row>
    <row r="945" spans="1:7" x14ac:dyDescent="0.2">
      <c r="A945" s="511"/>
      <c r="B945" s="458"/>
      <c r="C945" s="481"/>
      <c r="D945" s="447"/>
      <c r="E945" s="448"/>
    </row>
    <row r="946" spans="1:7" x14ac:dyDescent="0.2">
      <c r="A946" s="511"/>
      <c r="B946" s="458"/>
      <c r="C946" s="481"/>
      <c r="D946" s="447"/>
      <c r="E946" s="448"/>
    </row>
    <row r="947" spans="1:7" x14ac:dyDescent="0.2">
      <c r="A947" s="511"/>
      <c r="B947" s="458"/>
      <c r="C947" s="481"/>
      <c r="D947" s="447"/>
      <c r="E947" s="448"/>
      <c r="G947" s="434"/>
    </row>
    <row r="948" spans="1:7" x14ac:dyDescent="0.2">
      <c r="A948" s="511"/>
      <c r="B948" s="458"/>
      <c r="C948" s="481"/>
      <c r="D948" s="447"/>
      <c r="E948" s="448"/>
    </row>
    <row r="949" spans="1:7" x14ac:dyDescent="0.2">
      <c r="A949" s="511"/>
      <c r="B949" s="458"/>
      <c r="C949" s="481"/>
      <c r="D949" s="447"/>
      <c r="E949" s="448"/>
    </row>
    <row r="950" spans="1:7" x14ac:dyDescent="0.2">
      <c r="A950" s="511"/>
      <c r="B950" s="458"/>
      <c r="C950" s="481"/>
      <c r="D950" s="447"/>
      <c r="E950" s="448"/>
    </row>
    <row r="951" spans="1:7" x14ac:dyDescent="0.2">
      <c r="A951" s="511"/>
      <c r="B951" s="458"/>
      <c r="C951" s="481"/>
      <c r="D951" s="447"/>
      <c r="E951" s="448"/>
    </row>
    <row r="952" spans="1:7" x14ac:dyDescent="0.2">
      <c r="A952" s="511"/>
      <c r="B952" s="458"/>
      <c r="C952" s="481"/>
      <c r="D952" s="447"/>
      <c r="E952" s="448"/>
    </row>
    <row r="953" spans="1:7" x14ac:dyDescent="0.2">
      <c r="A953" s="511"/>
      <c r="B953" s="458"/>
      <c r="C953" s="481"/>
      <c r="D953" s="447"/>
      <c r="E953" s="448"/>
    </row>
    <row r="954" spans="1:7" x14ac:dyDescent="0.2">
      <c r="A954" s="511"/>
      <c r="B954" s="458"/>
      <c r="C954" s="481"/>
      <c r="D954" s="447"/>
      <c r="E954" s="448"/>
    </row>
    <row r="955" spans="1:7" x14ac:dyDescent="0.2">
      <c r="A955" s="511"/>
      <c r="B955" s="458"/>
      <c r="C955" s="481"/>
      <c r="D955" s="447"/>
      <c r="E955" s="448"/>
    </row>
    <row r="956" spans="1:7" x14ac:dyDescent="0.2">
      <c r="A956" s="511"/>
      <c r="B956" s="458"/>
      <c r="C956" s="481"/>
      <c r="D956" s="447"/>
      <c r="E956" s="448"/>
    </row>
    <row r="957" spans="1:7" x14ac:dyDescent="0.2">
      <c r="A957" s="511"/>
      <c r="B957" s="458"/>
      <c r="C957" s="481"/>
      <c r="D957" s="447"/>
      <c r="E957" s="448"/>
    </row>
    <row r="958" spans="1:7" x14ac:dyDescent="0.2">
      <c r="A958" s="511"/>
      <c r="B958" s="458"/>
      <c r="C958" s="481"/>
      <c r="D958" s="447"/>
      <c r="E958" s="448"/>
    </row>
    <row r="959" spans="1:7" x14ac:dyDescent="0.2">
      <c r="A959" s="511"/>
      <c r="B959" s="458"/>
      <c r="C959" s="481"/>
      <c r="D959" s="447"/>
      <c r="E959" s="448"/>
    </row>
    <row r="960" spans="1:7" x14ac:dyDescent="0.2">
      <c r="A960" s="511"/>
      <c r="B960" s="458"/>
      <c r="C960" s="481"/>
      <c r="D960" s="447"/>
      <c r="E960" s="448"/>
    </row>
    <row r="961" spans="1:7" x14ac:dyDescent="0.2">
      <c r="A961" s="511"/>
      <c r="B961" s="458"/>
      <c r="C961" s="481"/>
      <c r="D961" s="447"/>
      <c r="E961" s="448"/>
    </row>
    <row r="962" spans="1:7" x14ac:dyDescent="0.2">
      <c r="A962" s="511"/>
      <c r="B962" s="458"/>
      <c r="C962" s="481"/>
      <c r="D962" s="447"/>
      <c r="E962" s="448"/>
    </row>
    <row r="963" spans="1:7" x14ac:dyDescent="0.2">
      <c r="A963" s="511"/>
      <c r="B963" s="458"/>
      <c r="C963" s="481"/>
      <c r="D963" s="447"/>
      <c r="E963" s="448"/>
    </row>
    <row r="964" spans="1:7" x14ac:dyDescent="0.2">
      <c r="A964" s="511"/>
      <c r="B964" s="458"/>
      <c r="C964" s="481"/>
      <c r="D964" s="447"/>
      <c r="E964" s="448"/>
    </row>
    <row r="965" spans="1:7" x14ac:dyDescent="0.2">
      <c r="A965" s="511"/>
      <c r="B965" s="458"/>
      <c r="C965" s="481"/>
      <c r="D965" s="447"/>
      <c r="E965" s="448"/>
    </row>
    <row r="966" spans="1:7" x14ac:dyDescent="0.2">
      <c r="A966" s="511"/>
      <c r="B966" s="458"/>
      <c r="C966" s="481"/>
      <c r="D966" s="447"/>
      <c r="E966" s="448"/>
    </row>
    <row r="967" spans="1:7" x14ac:dyDescent="0.2">
      <c r="A967" s="511"/>
      <c r="B967" s="458"/>
      <c r="C967" s="481"/>
      <c r="D967" s="447"/>
      <c r="E967" s="448"/>
    </row>
    <row r="968" spans="1:7" x14ac:dyDescent="0.2">
      <c r="A968" s="511"/>
      <c r="B968" s="458"/>
      <c r="C968" s="481"/>
      <c r="D968" s="447"/>
      <c r="E968" s="448"/>
    </row>
    <row r="969" spans="1:7" x14ac:dyDescent="0.2">
      <c r="A969" s="511"/>
      <c r="B969" s="458"/>
      <c r="C969" s="481"/>
      <c r="D969" s="447"/>
      <c r="E969" s="448"/>
    </row>
    <row r="970" spans="1:7" x14ac:dyDescent="0.2">
      <c r="A970" s="511"/>
      <c r="B970" s="458"/>
      <c r="C970" s="481"/>
      <c r="D970" s="447"/>
      <c r="E970" s="448"/>
    </row>
    <row r="971" spans="1:7" x14ac:dyDescent="0.2">
      <c r="A971" s="511"/>
      <c r="B971" s="458"/>
      <c r="C971" s="481"/>
      <c r="D971" s="447"/>
      <c r="E971" s="448"/>
    </row>
    <row r="972" spans="1:7" x14ac:dyDescent="0.2">
      <c r="A972" s="511"/>
      <c r="B972" s="458"/>
      <c r="C972" s="481"/>
      <c r="D972" s="447"/>
      <c r="E972" s="448"/>
    </row>
    <row r="973" spans="1:7" x14ac:dyDescent="0.2">
      <c r="A973" s="511"/>
      <c r="B973" s="445"/>
    </row>
    <row r="974" spans="1:7" x14ac:dyDescent="0.2">
      <c r="A974" s="511"/>
      <c r="B974" s="445"/>
      <c r="G974" s="434"/>
    </row>
    <row r="975" spans="1:7" x14ac:dyDescent="0.2">
      <c r="A975" s="511"/>
      <c r="B975" s="460"/>
      <c r="C975" s="446"/>
      <c r="D975" s="447"/>
      <c r="E975" s="448"/>
    </row>
    <row r="976" spans="1:7" x14ac:dyDescent="0.2">
      <c r="A976" s="511"/>
      <c r="B976" s="452"/>
      <c r="C976" s="446"/>
      <c r="D976" s="447"/>
      <c r="E976" s="448"/>
    </row>
    <row r="977" spans="1:7" x14ac:dyDescent="0.2">
      <c r="A977" s="512"/>
      <c r="B977" s="468"/>
      <c r="C977" s="481"/>
      <c r="D977" s="447"/>
      <c r="E977" s="448"/>
    </row>
    <row r="978" spans="1:7" x14ac:dyDescent="0.2">
      <c r="A978" s="511"/>
      <c r="B978" s="468"/>
      <c r="C978" s="481"/>
      <c r="D978" s="447"/>
      <c r="E978" s="448"/>
    </row>
    <row r="979" spans="1:7" x14ac:dyDescent="0.2">
      <c r="A979" s="511"/>
      <c r="B979" s="458"/>
      <c r="C979" s="481"/>
      <c r="D979" s="447"/>
      <c r="E979" s="448"/>
    </row>
    <row r="980" spans="1:7" x14ac:dyDescent="0.2">
      <c r="A980" s="511"/>
      <c r="B980" s="458"/>
      <c r="C980" s="481"/>
      <c r="D980" s="447"/>
      <c r="E980" s="448"/>
    </row>
    <row r="981" spans="1:7" x14ac:dyDescent="0.2">
      <c r="A981" s="511"/>
      <c r="B981" s="458"/>
      <c r="C981" s="481"/>
      <c r="D981" s="447"/>
      <c r="E981" s="448"/>
    </row>
    <row r="982" spans="1:7" x14ac:dyDescent="0.2">
      <c r="A982" s="511"/>
      <c r="B982" s="458"/>
      <c r="C982" s="481"/>
      <c r="D982" s="447"/>
      <c r="E982" s="448"/>
    </row>
    <row r="983" spans="1:7" x14ac:dyDescent="0.2">
      <c r="A983" s="511"/>
      <c r="B983" s="458"/>
      <c r="C983" s="481"/>
      <c r="D983" s="447"/>
      <c r="E983" s="448"/>
    </row>
    <row r="984" spans="1:7" x14ac:dyDescent="0.2">
      <c r="A984" s="511"/>
      <c r="B984" s="458"/>
      <c r="C984" s="481"/>
      <c r="D984" s="447"/>
      <c r="E984" s="448"/>
      <c r="G984" s="434"/>
    </row>
    <row r="985" spans="1:7" x14ac:dyDescent="0.2">
      <c r="A985" s="511"/>
      <c r="B985" s="458"/>
      <c r="C985" s="481"/>
      <c r="D985" s="447"/>
      <c r="E985" s="448"/>
    </row>
    <row r="986" spans="1:7" x14ac:dyDescent="0.2">
      <c r="A986" s="511"/>
      <c r="B986" s="458"/>
      <c r="C986" s="481"/>
      <c r="D986" s="447"/>
      <c r="E986" s="448"/>
    </row>
    <row r="987" spans="1:7" x14ac:dyDescent="0.2">
      <c r="A987" s="511"/>
      <c r="B987" s="458"/>
      <c r="C987" s="481"/>
      <c r="D987" s="447"/>
      <c r="E987" s="448"/>
    </row>
    <row r="988" spans="1:7" x14ac:dyDescent="0.2">
      <c r="A988" s="511"/>
      <c r="B988" s="458"/>
      <c r="C988" s="481"/>
      <c r="D988" s="447"/>
      <c r="E988" s="448"/>
    </row>
    <row r="989" spans="1:7" x14ac:dyDescent="0.2">
      <c r="A989" s="511"/>
      <c r="B989" s="458"/>
      <c r="C989" s="481"/>
      <c r="D989" s="447"/>
      <c r="E989" s="448"/>
    </row>
    <row r="990" spans="1:7" x14ac:dyDescent="0.2">
      <c r="A990" s="511"/>
      <c r="B990" s="458"/>
      <c r="C990" s="481"/>
      <c r="D990" s="447"/>
      <c r="E990" s="448"/>
    </row>
    <row r="991" spans="1:7" x14ac:dyDescent="0.2">
      <c r="A991" s="511"/>
      <c r="B991" s="458"/>
      <c r="C991" s="481"/>
      <c r="D991" s="447"/>
      <c r="E991" s="448"/>
    </row>
    <row r="992" spans="1:7" x14ac:dyDescent="0.2">
      <c r="A992" s="511"/>
      <c r="B992" s="458"/>
      <c r="C992" s="481"/>
      <c r="D992" s="447"/>
      <c r="E992" s="448"/>
    </row>
    <row r="993" spans="1:5" x14ac:dyDescent="0.2">
      <c r="A993" s="511"/>
      <c r="B993" s="458"/>
      <c r="C993" s="481"/>
      <c r="D993" s="447"/>
      <c r="E993" s="448"/>
    </row>
    <row r="994" spans="1:5" x14ac:dyDescent="0.2">
      <c r="A994" s="511"/>
      <c r="B994" s="458"/>
      <c r="C994" s="481"/>
      <c r="D994" s="447"/>
      <c r="E994" s="448"/>
    </row>
    <row r="995" spans="1:5" x14ac:dyDescent="0.2">
      <c r="A995" s="511"/>
      <c r="B995" s="458"/>
      <c r="C995" s="481"/>
      <c r="D995" s="447"/>
      <c r="E995" s="448"/>
    </row>
    <row r="996" spans="1:5" x14ac:dyDescent="0.2">
      <c r="A996" s="511"/>
      <c r="B996" s="458"/>
      <c r="C996" s="481"/>
      <c r="D996" s="447"/>
      <c r="E996" s="448"/>
    </row>
    <row r="997" spans="1:5" x14ac:dyDescent="0.2">
      <c r="A997" s="511"/>
      <c r="B997" s="458"/>
      <c r="C997" s="481"/>
      <c r="D997" s="447"/>
      <c r="E997" s="448"/>
    </row>
    <row r="998" spans="1:5" x14ac:dyDescent="0.2">
      <c r="A998" s="511"/>
      <c r="B998" s="458"/>
      <c r="C998" s="481"/>
      <c r="D998" s="447"/>
      <c r="E998" s="448"/>
    </row>
    <row r="999" spans="1:5" x14ac:dyDescent="0.2">
      <c r="A999" s="511"/>
      <c r="B999" s="458"/>
      <c r="C999" s="481"/>
      <c r="D999" s="447"/>
      <c r="E999" s="448"/>
    </row>
    <row r="1000" spans="1:5" x14ac:dyDescent="0.2">
      <c r="A1000" s="511"/>
      <c r="B1000" s="458"/>
      <c r="C1000" s="481"/>
      <c r="D1000" s="447"/>
      <c r="E1000" s="448"/>
    </row>
    <row r="1001" spans="1:5" x14ac:dyDescent="0.2">
      <c r="A1001" s="511"/>
      <c r="B1001" s="458"/>
      <c r="C1001" s="481"/>
      <c r="D1001" s="447"/>
      <c r="E1001" s="448"/>
    </row>
    <row r="1002" spans="1:5" x14ac:dyDescent="0.2">
      <c r="A1002" s="511"/>
      <c r="B1002" s="458"/>
      <c r="C1002" s="481"/>
      <c r="D1002" s="447"/>
      <c r="E1002" s="448"/>
    </row>
    <row r="1003" spans="1:5" x14ac:dyDescent="0.2">
      <c r="A1003" s="511"/>
      <c r="B1003" s="458"/>
      <c r="C1003" s="481"/>
      <c r="D1003" s="447"/>
      <c r="E1003" s="448"/>
    </row>
    <row r="1004" spans="1:5" x14ac:dyDescent="0.2">
      <c r="A1004" s="511"/>
      <c r="B1004" s="458"/>
      <c r="C1004" s="481"/>
      <c r="D1004" s="447"/>
      <c r="E1004" s="448"/>
    </row>
    <row r="1005" spans="1:5" x14ac:dyDescent="0.2">
      <c r="A1005" s="511"/>
      <c r="B1005" s="458"/>
      <c r="C1005" s="481"/>
      <c r="D1005" s="447"/>
      <c r="E1005" s="448"/>
    </row>
    <row r="1006" spans="1:5" x14ac:dyDescent="0.2">
      <c r="A1006" s="511"/>
      <c r="B1006" s="458"/>
      <c r="C1006" s="481"/>
      <c r="D1006" s="447"/>
      <c r="E1006" s="448"/>
    </row>
    <row r="1007" spans="1:5" x14ac:dyDescent="0.2">
      <c r="A1007" s="511"/>
      <c r="B1007" s="458"/>
      <c r="C1007" s="481"/>
      <c r="D1007" s="447"/>
      <c r="E1007" s="448"/>
    </row>
    <row r="1008" spans="1:5" x14ac:dyDescent="0.2">
      <c r="A1008" s="511"/>
      <c r="B1008" s="458"/>
      <c r="C1008" s="481"/>
      <c r="D1008" s="447"/>
      <c r="E1008" s="448"/>
    </row>
    <row r="1009" spans="1:7" x14ac:dyDescent="0.2">
      <c r="A1009" s="511"/>
      <c r="B1009" s="458"/>
      <c r="C1009" s="481"/>
      <c r="D1009" s="447"/>
      <c r="E1009" s="448"/>
    </row>
    <row r="1010" spans="1:7" x14ac:dyDescent="0.2">
      <c r="A1010" s="511"/>
      <c r="B1010" s="458"/>
      <c r="C1010" s="481"/>
      <c r="D1010" s="447"/>
      <c r="E1010" s="448"/>
    </row>
    <row r="1011" spans="1:7" x14ac:dyDescent="0.2">
      <c r="A1011" s="511"/>
      <c r="B1011" s="458"/>
      <c r="C1011" s="481"/>
      <c r="D1011" s="447"/>
      <c r="E1011" s="448"/>
    </row>
    <row r="1012" spans="1:7" x14ac:dyDescent="0.2">
      <c r="A1012" s="511"/>
      <c r="B1012" s="458"/>
      <c r="C1012" s="481"/>
      <c r="D1012" s="447"/>
      <c r="E1012" s="448"/>
    </row>
    <row r="1013" spans="1:7" x14ac:dyDescent="0.2">
      <c r="A1013" s="511"/>
      <c r="B1013" s="458"/>
      <c r="C1013" s="481"/>
      <c r="D1013" s="447"/>
      <c r="E1013" s="448"/>
    </row>
    <row r="1014" spans="1:7" x14ac:dyDescent="0.2">
      <c r="A1014" s="511"/>
      <c r="B1014" s="458"/>
      <c r="C1014" s="481"/>
      <c r="D1014" s="447"/>
      <c r="E1014" s="448"/>
    </row>
    <row r="1015" spans="1:7" x14ac:dyDescent="0.2">
      <c r="A1015" s="511"/>
      <c r="B1015" s="458"/>
      <c r="C1015" s="481"/>
      <c r="D1015" s="447"/>
      <c r="E1015" s="448"/>
    </row>
    <row r="1016" spans="1:7" x14ac:dyDescent="0.2">
      <c r="A1016" s="511"/>
      <c r="B1016" s="458"/>
      <c r="C1016" s="481"/>
      <c r="D1016" s="447"/>
      <c r="E1016" s="448"/>
    </row>
    <row r="1017" spans="1:7" x14ac:dyDescent="0.2">
      <c r="A1017" s="511"/>
      <c r="B1017" s="445"/>
    </row>
    <row r="1018" spans="1:7" x14ac:dyDescent="0.2">
      <c r="A1018" s="511"/>
      <c r="B1018" s="445"/>
      <c r="G1018" s="434"/>
    </row>
  </sheetData>
  <mergeCells count="2">
    <mergeCell ref="A1:G1"/>
    <mergeCell ref="E2:G2"/>
  </mergeCells>
  <pageMargins left="0.7" right="0.7" top="0.75" bottom="0.75" header="0.3" footer="0.3"/>
  <pageSetup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1206"/>
  <sheetViews>
    <sheetView tabSelected="1" view="pageBreakPreview" topLeftCell="A1034" zoomScaleNormal="100" zoomScaleSheetLayoutView="100" workbookViewId="0">
      <selection activeCell="H1047" sqref="H1047"/>
    </sheetView>
  </sheetViews>
  <sheetFormatPr defaultColWidth="9.140625" defaultRowHeight="12.75" outlineLevelCol="1" x14ac:dyDescent="0.2"/>
  <cols>
    <col min="1" max="1" width="7.28515625" style="29" customWidth="1"/>
    <col min="2" max="2" width="6.28515625" style="30" customWidth="1"/>
    <col min="3" max="3" width="1.85546875" style="31" bestFit="1" customWidth="1"/>
    <col min="4" max="4" width="5.5703125" style="31" customWidth="1"/>
    <col min="5" max="5" width="56.28515625" style="32" customWidth="1"/>
    <col min="6" max="6" width="1.42578125" style="33" customWidth="1"/>
    <col min="7" max="7" width="5.7109375" style="34" bestFit="1" customWidth="1"/>
    <col min="8" max="8" width="10.85546875" style="299" bestFit="1" customWidth="1"/>
    <col min="9" max="10" width="10.85546875" style="35" customWidth="1" outlineLevel="1"/>
    <col min="11" max="11" width="13.7109375" style="286" customWidth="1" outlineLevel="1"/>
    <col min="12" max="16" width="9.28515625" style="37" bestFit="1" customWidth="1"/>
    <col min="17" max="16384" width="9.140625" style="37"/>
  </cols>
  <sheetData>
    <row r="1" spans="1:11" x14ac:dyDescent="0.2">
      <c r="K1" s="36">
        <f>K1176</f>
        <v>0</v>
      </c>
    </row>
    <row r="2" spans="1:11" x14ac:dyDescent="0.2">
      <c r="A2" s="38" t="str">
        <f>Cover!A17:I17</f>
        <v>CLASSROOM BLOCK at K. HURAA SCHOOL (REMAINING WORKS)</v>
      </c>
      <c r="B2" s="39"/>
      <c r="C2" s="40"/>
      <c r="D2" s="40"/>
      <c r="E2" s="41"/>
      <c r="F2" s="38"/>
      <c r="G2" s="42"/>
      <c r="H2" s="300"/>
      <c r="I2" s="38"/>
      <c r="J2" s="38"/>
      <c r="K2" s="38"/>
    </row>
    <row r="3" spans="1:11" x14ac:dyDescent="0.2">
      <c r="A3" s="33" t="s">
        <v>83</v>
      </c>
      <c r="G3" s="43"/>
      <c r="H3" s="301"/>
      <c r="I3" s="33"/>
      <c r="J3" s="33"/>
      <c r="K3" s="33"/>
    </row>
    <row r="4" spans="1:11" x14ac:dyDescent="0.2">
      <c r="A4" s="44"/>
      <c r="E4" s="45"/>
      <c r="F4" s="46"/>
      <c r="G4" s="43"/>
      <c r="H4" s="324"/>
      <c r="I4" s="44"/>
      <c r="J4" s="44"/>
      <c r="K4" s="47"/>
    </row>
    <row r="5" spans="1:11" x14ac:dyDescent="0.2">
      <c r="A5" s="48" t="s">
        <v>0</v>
      </c>
      <c r="B5" s="49"/>
      <c r="C5" s="50"/>
      <c r="D5" s="50"/>
      <c r="E5" s="51"/>
      <c r="F5" s="48"/>
      <c r="G5" s="52"/>
      <c r="H5" s="325"/>
      <c r="I5" s="48"/>
      <c r="J5" s="48"/>
      <c r="K5" s="48"/>
    </row>
    <row r="6" spans="1:11" s="59" customFormat="1" ht="25.5" x14ac:dyDescent="0.2">
      <c r="A6" s="53" t="s">
        <v>82</v>
      </c>
      <c r="B6" s="54"/>
      <c r="C6" s="55"/>
      <c r="D6" s="55"/>
      <c r="E6" s="56" t="s">
        <v>81</v>
      </c>
      <c r="F6" s="57"/>
      <c r="G6" s="58" t="s">
        <v>80</v>
      </c>
      <c r="H6" s="321" t="s">
        <v>79</v>
      </c>
      <c r="I6" s="291" t="s">
        <v>78</v>
      </c>
      <c r="J6" s="291" t="s">
        <v>77</v>
      </c>
      <c r="K6" s="53" t="s">
        <v>76</v>
      </c>
    </row>
    <row r="7" spans="1:11" s="68" customFormat="1" x14ac:dyDescent="0.2">
      <c r="A7" s="60" t="s">
        <v>75</v>
      </c>
      <c r="B7" s="61"/>
      <c r="C7" s="62"/>
      <c r="D7" s="62"/>
      <c r="E7" s="63" t="s">
        <v>7</v>
      </c>
      <c r="F7" s="64"/>
      <c r="G7" s="65"/>
      <c r="H7" s="322"/>
      <c r="I7" s="66"/>
      <c r="J7" s="66"/>
      <c r="K7" s="67"/>
    </row>
    <row r="8" spans="1:11" ht="12" customHeight="1" x14ac:dyDescent="0.2">
      <c r="A8" s="69"/>
      <c r="E8" s="70"/>
      <c r="F8" s="71"/>
      <c r="G8" s="72"/>
      <c r="H8" s="292"/>
      <c r="I8" s="73"/>
      <c r="J8" s="73"/>
      <c r="K8" s="74"/>
    </row>
    <row r="9" spans="1:11" ht="12" customHeight="1" x14ac:dyDescent="0.2">
      <c r="A9" s="69"/>
      <c r="G9" s="72"/>
      <c r="H9" s="292"/>
      <c r="I9" s="73"/>
      <c r="J9" s="73"/>
      <c r="K9" s="74"/>
    </row>
    <row r="10" spans="1:11" s="80" customFormat="1" ht="12" customHeight="1" x14ac:dyDescent="0.2">
      <c r="A10" s="75" t="s">
        <v>74</v>
      </c>
      <c r="B10" s="76" t="s">
        <v>73</v>
      </c>
      <c r="C10" s="40"/>
      <c r="D10" s="40"/>
      <c r="E10" s="77"/>
      <c r="F10" s="38"/>
      <c r="G10" s="78"/>
      <c r="H10" s="323"/>
      <c r="I10" s="79"/>
      <c r="J10" s="79"/>
      <c r="K10" s="74"/>
    </row>
    <row r="11" spans="1:11" ht="12" customHeight="1" x14ac:dyDescent="0.2">
      <c r="E11" s="81" t="s">
        <v>72</v>
      </c>
      <c r="G11" s="72"/>
      <c r="H11" s="292"/>
      <c r="I11" s="73"/>
      <c r="J11" s="73"/>
      <c r="K11" s="74"/>
    </row>
    <row r="12" spans="1:11" ht="12" customHeight="1" x14ac:dyDescent="0.2">
      <c r="D12" s="31" t="s">
        <v>1</v>
      </c>
      <c r="E12" s="82" t="s">
        <v>132</v>
      </c>
      <c r="G12" s="72"/>
      <c r="H12" s="292"/>
      <c r="I12" s="73"/>
      <c r="J12" s="73"/>
      <c r="K12" s="74"/>
    </row>
    <row r="13" spans="1:11" ht="12" customHeight="1" x14ac:dyDescent="0.2">
      <c r="D13" s="31" t="s">
        <v>11</v>
      </c>
      <c r="E13" s="82" t="s">
        <v>133</v>
      </c>
      <c r="G13" s="72"/>
      <c r="H13" s="292"/>
      <c r="I13" s="73"/>
      <c r="J13" s="73"/>
      <c r="K13" s="74"/>
    </row>
    <row r="14" spans="1:11" ht="12" customHeight="1" x14ac:dyDescent="0.2">
      <c r="D14" s="31" t="s">
        <v>3</v>
      </c>
      <c r="E14" s="82" t="s">
        <v>134</v>
      </c>
      <c r="G14" s="72"/>
      <c r="H14" s="292"/>
      <c r="I14" s="73"/>
      <c r="J14" s="73"/>
      <c r="K14" s="74"/>
    </row>
    <row r="15" spans="1:11" ht="12" customHeight="1" x14ac:dyDescent="0.2">
      <c r="D15" s="31" t="s">
        <v>2</v>
      </c>
      <c r="E15" s="82" t="s">
        <v>135</v>
      </c>
      <c r="G15" s="72"/>
      <c r="H15" s="292"/>
      <c r="I15" s="73"/>
      <c r="J15" s="73"/>
      <c r="K15" s="74"/>
    </row>
    <row r="16" spans="1:11" ht="12" customHeight="1" x14ac:dyDescent="0.2">
      <c r="D16" s="31" t="s">
        <v>1</v>
      </c>
      <c r="E16" s="82" t="s">
        <v>136</v>
      </c>
      <c r="G16" s="72"/>
      <c r="H16" s="292"/>
      <c r="I16" s="73"/>
      <c r="J16" s="73"/>
      <c r="K16" s="74"/>
    </row>
    <row r="17" spans="1:11" ht="12" customHeight="1" x14ac:dyDescent="0.2">
      <c r="D17" s="31" t="s">
        <v>127</v>
      </c>
      <c r="E17" s="82" t="s">
        <v>137</v>
      </c>
      <c r="G17" s="72"/>
      <c r="H17" s="292"/>
      <c r="I17" s="73"/>
      <c r="J17" s="73"/>
      <c r="K17" s="74"/>
    </row>
    <row r="18" spans="1:11" ht="12" customHeight="1" x14ac:dyDescent="0.2">
      <c r="D18" s="31" t="s">
        <v>128</v>
      </c>
      <c r="E18" s="82" t="s">
        <v>138</v>
      </c>
      <c r="G18" s="72"/>
      <c r="H18" s="292"/>
      <c r="I18" s="73"/>
      <c r="J18" s="73"/>
      <c r="K18" s="74"/>
    </row>
    <row r="19" spans="1:11" ht="12" customHeight="1" x14ac:dyDescent="0.2">
      <c r="D19" s="31" t="s">
        <v>129</v>
      </c>
      <c r="E19" s="82" t="s">
        <v>139</v>
      </c>
      <c r="G19" s="72"/>
      <c r="H19" s="292"/>
      <c r="I19" s="73"/>
      <c r="J19" s="73"/>
      <c r="K19" s="74"/>
    </row>
    <row r="20" spans="1:11" ht="12" customHeight="1" x14ac:dyDescent="0.2">
      <c r="D20" s="31" t="s">
        <v>130</v>
      </c>
      <c r="E20" s="82" t="s">
        <v>140</v>
      </c>
      <c r="G20" s="72"/>
      <c r="H20" s="292"/>
      <c r="I20" s="73"/>
      <c r="J20" s="73"/>
      <c r="K20" s="74"/>
    </row>
    <row r="21" spans="1:11" ht="12" customHeight="1" x14ac:dyDescent="0.2">
      <c r="D21" s="31" t="s">
        <v>131</v>
      </c>
      <c r="E21" s="82" t="s">
        <v>141</v>
      </c>
      <c r="G21" s="72"/>
      <c r="H21" s="292"/>
      <c r="I21" s="73"/>
      <c r="J21" s="73"/>
      <c r="K21" s="74"/>
    </row>
    <row r="22" spans="1:11" ht="12" customHeight="1" x14ac:dyDescent="0.2">
      <c r="E22" s="82"/>
      <c r="G22" s="72"/>
      <c r="H22" s="292"/>
      <c r="I22" s="73"/>
      <c r="J22" s="73"/>
      <c r="K22" s="74"/>
    </row>
    <row r="23" spans="1:11" ht="12" customHeight="1" x14ac:dyDescent="0.2">
      <c r="G23" s="72"/>
      <c r="H23" s="292"/>
      <c r="I23" s="73"/>
      <c r="J23" s="73"/>
      <c r="K23" s="74"/>
    </row>
    <row r="24" spans="1:11" s="80" customFormat="1" ht="12" customHeight="1" x14ac:dyDescent="0.2">
      <c r="A24" s="75" t="s">
        <v>71</v>
      </c>
      <c r="B24" s="76" t="s">
        <v>70</v>
      </c>
      <c r="C24" s="40"/>
      <c r="D24" s="40"/>
      <c r="E24" s="77"/>
      <c r="F24" s="38"/>
      <c r="G24" s="78"/>
      <c r="H24" s="323"/>
      <c r="I24" s="79"/>
      <c r="J24" s="79"/>
      <c r="K24" s="74"/>
    </row>
    <row r="25" spans="1:11" s="68" customFormat="1" ht="38.25" x14ac:dyDescent="0.2">
      <c r="A25" s="29"/>
      <c r="B25" s="83"/>
      <c r="C25" s="31"/>
      <c r="D25" s="31"/>
      <c r="E25" s="84" t="s">
        <v>69</v>
      </c>
      <c r="F25" s="85"/>
      <c r="G25" s="72" t="s">
        <v>5</v>
      </c>
      <c r="H25" s="292">
        <v>1</v>
      </c>
      <c r="I25" s="73"/>
      <c r="J25" s="73"/>
      <c r="K25" s="86"/>
    </row>
    <row r="26" spans="1:11" ht="12" customHeight="1" x14ac:dyDescent="0.2">
      <c r="G26" s="72"/>
      <c r="H26" s="292"/>
      <c r="I26" s="73"/>
      <c r="J26" s="73"/>
      <c r="K26" s="86"/>
    </row>
    <row r="27" spans="1:11" ht="12" customHeight="1" x14ac:dyDescent="0.2">
      <c r="G27" s="72"/>
      <c r="H27" s="292"/>
      <c r="I27" s="73"/>
      <c r="J27" s="73"/>
      <c r="K27" s="86"/>
    </row>
    <row r="28" spans="1:11" s="80" customFormat="1" ht="12" customHeight="1" x14ac:dyDescent="0.2">
      <c r="A28" s="75" t="s">
        <v>68</v>
      </c>
      <c r="B28" s="76" t="s">
        <v>67</v>
      </c>
      <c r="C28" s="40"/>
      <c r="D28" s="40"/>
      <c r="E28" s="77"/>
      <c r="F28" s="38"/>
      <c r="G28" s="78"/>
      <c r="H28" s="323"/>
      <c r="I28" s="79"/>
      <c r="J28" s="79"/>
      <c r="K28" s="86"/>
    </row>
    <row r="29" spans="1:11" ht="12" customHeight="1" x14ac:dyDescent="0.2">
      <c r="A29" s="69"/>
      <c r="E29" s="32" t="s">
        <v>66</v>
      </c>
      <c r="G29" s="72" t="s">
        <v>11</v>
      </c>
      <c r="H29" s="292">
        <v>1</v>
      </c>
      <c r="I29" s="73"/>
      <c r="J29" s="73"/>
      <c r="K29" s="86"/>
    </row>
    <row r="30" spans="1:11" ht="12" customHeight="1" x14ac:dyDescent="0.2">
      <c r="A30" s="69"/>
      <c r="G30" s="72"/>
      <c r="H30" s="292"/>
      <c r="I30" s="73"/>
      <c r="J30" s="73"/>
      <c r="K30" s="86"/>
    </row>
    <row r="31" spans="1:11" ht="12" customHeight="1" x14ac:dyDescent="0.2">
      <c r="A31" s="69"/>
      <c r="G31" s="72"/>
      <c r="H31" s="292"/>
      <c r="I31" s="73"/>
      <c r="J31" s="73"/>
      <c r="K31" s="86"/>
    </row>
    <row r="32" spans="1:11" s="80" customFormat="1" ht="12" customHeight="1" x14ac:dyDescent="0.2">
      <c r="A32" s="75" t="s">
        <v>65</v>
      </c>
      <c r="B32" s="76" t="s">
        <v>64</v>
      </c>
      <c r="C32" s="40"/>
      <c r="D32" s="40"/>
      <c r="E32" s="77"/>
      <c r="F32" s="38"/>
      <c r="G32" s="78"/>
      <c r="H32" s="323"/>
      <c r="I32" s="79"/>
      <c r="J32" s="79"/>
      <c r="K32" s="86"/>
    </row>
    <row r="33" spans="1:11" ht="12" customHeight="1" x14ac:dyDescent="0.2">
      <c r="A33" s="69"/>
      <c r="E33" s="32" t="s">
        <v>63</v>
      </c>
      <c r="G33" s="72" t="s">
        <v>5</v>
      </c>
      <c r="H33" s="292">
        <v>1</v>
      </c>
      <c r="I33" s="73"/>
      <c r="J33" s="73"/>
      <c r="K33" s="86"/>
    </row>
    <row r="34" spans="1:11" ht="12" customHeight="1" x14ac:dyDescent="0.2">
      <c r="A34" s="69"/>
      <c r="G34" s="72"/>
      <c r="H34" s="292"/>
      <c r="I34" s="73"/>
      <c r="J34" s="73"/>
      <c r="K34" s="86"/>
    </row>
    <row r="35" spans="1:11" ht="12" customHeight="1" x14ac:dyDescent="0.2">
      <c r="A35" s="69"/>
      <c r="G35" s="72"/>
      <c r="H35" s="292"/>
      <c r="I35" s="73"/>
      <c r="J35" s="73"/>
      <c r="K35" s="86"/>
    </row>
    <row r="36" spans="1:11" s="80" customFormat="1" ht="12" customHeight="1" x14ac:dyDescent="0.2">
      <c r="A36" s="75" t="s">
        <v>62</v>
      </c>
      <c r="B36" s="76" t="s">
        <v>192</v>
      </c>
      <c r="C36" s="40"/>
      <c r="D36" s="40"/>
      <c r="E36" s="77"/>
      <c r="F36" s="38"/>
      <c r="G36" s="78"/>
      <c r="H36" s="323"/>
      <c r="I36" s="79"/>
      <c r="J36" s="79"/>
      <c r="K36" s="86"/>
    </row>
    <row r="37" spans="1:11" ht="12" customHeight="1" x14ac:dyDescent="0.2">
      <c r="E37" s="32" t="s">
        <v>61</v>
      </c>
      <c r="G37" s="72" t="s">
        <v>5</v>
      </c>
      <c r="H37" s="292">
        <v>1</v>
      </c>
      <c r="I37" s="73"/>
      <c r="J37" s="73"/>
      <c r="K37" s="86"/>
    </row>
    <row r="38" spans="1:11" ht="12" customHeight="1" x14ac:dyDescent="0.2">
      <c r="G38" s="72"/>
      <c r="H38" s="292"/>
      <c r="I38" s="73"/>
      <c r="J38" s="73"/>
      <c r="K38" s="86"/>
    </row>
    <row r="39" spans="1:11" ht="12" customHeight="1" x14ac:dyDescent="0.2">
      <c r="G39" s="72"/>
      <c r="H39" s="292"/>
      <c r="I39" s="73"/>
      <c r="J39" s="73"/>
      <c r="K39" s="74"/>
    </row>
    <row r="40" spans="1:11" ht="12" customHeight="1" x14ac:dyDescent="0.2">
      <c r="G40" s="72"/>
      <c r="H40" s="292"/>
      <c r="I40" s="73"/>
      <c r="J40" s="73"/>
      <c r="K40" s="74"/>
    </row>
    <row r="41" spans="1:11" ht="12" customHeight="1" x14ac:dyDescent="0.2">
      <c r="G41" s="72"/>
      <c r="H41" s="292"/>
      <c r="I41" s="73"/>
      <c r="J41" s="73"/>
      <c r="K41" s="74"/>
    </row>
    <row r="42" spans="1:11" ht="12" customHeight="1" x14ac:dyDescent="0.2">
      <c r="G42" s="72"/>
      <c r="H42" s="292"/>
      <c r="I42" s="73"/>
      <c r="J42" s="73"/>
      <c r="K42" s="74"/>
    </row>
    <row r="43" spans="1:11" ht="12" hidden="1" customHeight="1" x14ac:dyDescent="0.2">
      <c r="G43" s="72"/>
      <c r="H43" s="303"/>
      <c r="I43" s="73"/>
      <c r="J43" s="73"/>
      <c r="K43" s="74"/>
    </row>
    <row r="44" spans="1:11" ht="12" hidden="1" customHeight="1" x14ac:dyDescent="0.2">
      <c r="G44" s="72"/>
      <c r="H44" s="303"/>
      <c r="I44" s="73"/>
      <c r="J44" s="73"/>
      <c r="K44" s="74"/>
    </row>
    <row r="45" spans="1:11" ht="12" hidden="1" customHeight="1" x14ac:dyDescent="0.2">
      <c r="G45" s="72"/>
      <c r="H45" s="303"/>
      <c r="I45" s="73"/>
      <c r="J45" s="73"/>
      <c r="K45" s="74"/>
    </row>
    <row r="46" spans="1:11" ht="12" hidden="1" customHeight="1" x14ac:dyDescent="0.2">
      <c r="G46" s="72"/>
      <c r="H46" s="303"/>
      <c r="I46" s="73"/>
      <c r="J46" s="73"/>
      <c r="K46" s="74"/>
    </row>
    <row r="47" spans="1:11" ht="12" hidden="1" customHeight="1" x14ac:dyDescent="0.2">
      <c r="G47" s="72"/>
      <c r="H47" s="303"/>
      <c r="I47" s="73"/>
      <c r="J47" s="73"/>
      <c r="K47" s="74"/>
    </row>
    <row r="48" spans="1:11" ht="12" hidden="1" customHeight="1" x14ac:dyDescent="0.2">
      <c r="G48" s="72"/>
      <c r="H48" s="303"/>
      <c r="I48" s="73"/>
      <c r="J48" s="73"/>
      <c r="K48" s="74"/>
    </row>
    <row r="49" spans="7:11" ht="12" hidden="1" customHeight="1" x14ac:dyDescent="0.2">
      <c r="G49" s="72"/>
      <c r="H49" s="303"/>
      <c r="I49" s="73"/>
      <c r="J49" s="73"/>
      <c r="K49" s="74"/>
    </row>
    <row r="50" spans="7:11" ht="12" hidden="1" customHeight="1" x14ac:dyDescent="0.2">
      <c r="G50" s="72"/>
      <c r="H50" s="303"/>
      <c r="I50" s="73"/>
      <c r="J50" s="73"/>
      <c r="K50" s="74"/>
    </row>
    <row r="51" spans="7:11" ht="12" hidden="1" customHeight="1" x14ac:dyDescent="0.2">
      <c r="G51" s="72"/>
      <c r="H51" s="303"/>
      <c r="I51" s="73"/>
      <c r="J51" s="73"/>
      <c r="K51" s="74"/>
    </row>
    <row r="52" spans="7:11" ht="12" hidden="1" customHeight="1" x14ac:dyDescent="0.2">
      <c r="G52" s="72"/>
      <c r="H52" s="303"/>
      <c r="I52" s="73"/>
      <c r="J52" s="73"/>
      <c r="K52" s="74"/>
    </row>
    <row r="53" spans="7:11" ht="12" hidden="1" customHeight="1" x14ac:dyDescent="0.2">
      <c r="G53" s="72"/>
      <c r="H53" s="303"/>
      <c r="I53" s="73"/>
      <c r="J53" s="73"/>
      <c r="K53" s="74"/>
    </row>
    <row r="54" spans="7:11" ht="12" hidden="1" customHeight="1" x14ac:dyDescent="0.2">
      <c r="G54" s="72"/>
      <c r="H54" s="303"/>
      <c r="I54" s="73"/>
      <c r="J54" s="73"/>
      <c r="K54" s="74"/>
    </row>
    <row r="55" spans="7:11" ht="12" hidden="1" customHeight="1" x14ac:dyDescent="0.2">
      <c r="G55" s="72"/>
      <c r="H55" s="303"/>
      <c r="I55" s="73"/>
      <c r="J55" s="73"/>
      <c r="K55" s="74"/>
    </row>
    <row r="56" spans="7:11" ht="12" hidden="1" customHeight="1" x14ac:dyDescent="0.2">
      <c r="G56" s="72"/>
      <c r="H56" s="303"/>
      <c r="I56" s="73"/>
      <c r="J56" s="73"/>
      <c r="K56" s="74"/>
    </row>
    <row r="57" spans="7:11" ht="12" hidden="1" customHeight="1" x14ac:dyDescent="0.2">
      <c r="G57" s="72"/>
      <c r="H57" s="303"/>
      <c r="I57" s="73"/>
      <c r="J57" s="73"/>
      <c r="K57" s="74"/>
    </row>
    <row r="58" spans="7:11" ht="12" hidden="1" customHeight="1" x14ac:dyDescent="0.2">
      <c r="G58" s="72"/>
      <c r="H58" s="303"/>
      <c r="I58" s="73"/>
      <c r="J58" s="73"/>
      <c r="K58" s="74"/>
    </row>
    <row r="59" spans="7:11" ht="12" hidden="1" customHeight="1" x14ac:dyDescent="0.2">
      <c r="G59" s="72"/>
      <c r="H59" s="303"/>
      <c r="I59" s="73"/>
      <c r="J59" s="73"/>
      <c r="K59" s="74"/>
    </row>
    <row r="60" spans="7:11" ht="12" hidden="1" customHeight="1" x14ac:dyDescent="0.2">
      <c r="G60" s="72"/>
      <c r="H60" s="303"/>
      <c r="I60" s="73"/>
      <c r="J60" s="73"/>
      <c r="K60" s="74"/>
    </row>
    <row r="61" spans="7:11" ht="12" hidden="1" customHeight="1" x14ac:dyDescent="0.2">
      <c r="G61" s="72"/>
      <c r="H61" s="303"/>
      <c r="I61" s="73"/>
      <c r="J61" s="73"/>
      <c r="K61" s="74"/>
    </row>
    <row r="62" spans="7:11" ht="12" hidden="1" customHeight="1" x14ac:dyDescent="0.2">
      <c r="G62" s="72"/>
      <c r="H62" s="303"/>
      <c r="I62" s="73"/>
      <c r="J62" s="73"/>
      <c r="K62" s="74"/>
    </row>
    <row r="63" spans="7:11" ht="12" hidden="1" customHeight="1" x14ac:dyDescent="0.2">
      <c r="G63" s="72"/>
      <c r="H63" s="303"/>
      <c r="I63" s="73"/>
      <c r="J63" s="73"/>
      <c r="K63" s="74"/>
    </row>
    <row r="64" spans="7:11" ht="12" hidden="1" customHeight="1" x14ac:dyDescent="0.2">
      <c r="G64" s="72"/>
      <c r="H64" s="303"/>
      <c r="I64" s="73"/>
      <c r="J64" s="73"/>
      <c r="K64" s="74"/>
    </row>
    <row r="65" spans="7:11" ht="12" hidden="1" customHeight="1" x14ac:dyDescent="0.2">
      <c r="G65" s="72"/>
      <c r="H65" s="303"/>
      <c r="I65" s="73"/>
      <c r="J65" s="73"/>
      <c r="K65" s="74"/>
    </row>
    <row r="66" spans="7:11" ht="12" hidden="1" customHeight="1" x14ac:dyDescent="0.2">
      <c r="G66" s="72"/>
      <c r="H66" s="303"/>
      <c r="I66" s="73"/>
      <c r="J66" s="73"/>
      <c r="K66" s="74"/>
    </row>
    <row r="67" spans="7:11" ht="12" hidden="1" customHeight="1" x14ac:dyDescent="0.2">
      <c r="G67" s="72"/>
      <c r="H67" s="303"/>
      <c r="I67" s="73"/>
      <c r="J67" s="73"/>
      <c r="K67" s="74"/>
    </row>
    <row r="68" spans="7:11" ht="12" hidden="1" customHeight="1" x14ac:dyDescent="0.2">
      <c r="G68" s="72"/>
      <c r="H68" s="303"/>
      <c r="I68" s="73"/>
      <c r="J68" s="73"/>
      <c r="K68" s="74"/>
    </row>
    <row r="69" spans="7:11" ht="12" hidden="1" customHeight="1" x14ac:dyDescent="0.2">
      <c r="G69" s="72"/>
      <c r="H69" s="303"/>
      <c r="I69" s="73"/>
      <c r="J69" s="73"/>
      <c r="K69" s="74"/>
    </row>
    <row r="70" spans="7:11" ht="12" hidden="1" customHeight="1" x14ac:dyDescent="0.2">
      <c r="G70" s="72"/>
      <c r="H70" s="303"/>
      <c r="I70" s="73"/>
      <c r="J70" s="73"/>
      <c r="K70" s="74"/>
    </row>
    <row r="71" spans="7:11" ht="12" hidden="1" customHeight="1" x14ac:dyDescent="0.2">
      <c r="G71" s="72"/>
      <c r="H71" s="303"/>
      <c r="I71" s="73"/>
      <c r="J71" s="73"/>
      <c r="K71" s="74"/>
    </row>
    <row r="72" spans="7:11" ht="12" hidden="1" customHeight="1" x14ac:dyDescent="0.2">
      <c r="G72" s="72"/>
      <c r="H72" s="303"/>
      <c r="I72" s="73"/>
      <c r="J72" s="73"/>
      <c r="K72" s="74"/>
    </row>
    <row r="73" spans="7:11" ht="12" hidden="1" customHeight="1" x14ac:dyDescent="0.2">
      <c r="G73" s="72"/>
      <c r="H73" s="303"/>
      <c r="I73" s="73"/>
      <c r="J73" s="73"/>
      <c r="K73" s="74"/>
    </row>
    <row r="74" spans="7:11" ht="12" hidden="1" customHeight="1" x14ac:dyDescent="0.2">
      <c r="G74" s="72"/>
      <c r="H74" s="303"/>
      <c r="I74" s="73"/>
      <c r="J74" s="73"/>
      <c r="K74" s="74"/>
    </row>
    <row r="75" spans="7:11" ht="12" hidden="1" customHeight="1" x14ac:dyDescent="0.2">
      <c r="G75" s="72"/>
      <c r="H75" s="303"/>
      <c r="I75" s="73"/>
      <c r="J75" s="73"/>
      <c r="K75" s="74"/>
    </row>
    <row r="76" spans="7:11" ht="12" hidden="1" customHeight="1" x14ac:dyDescent="0.2">
      <c r="G76" s="72"/>
      <c r="H76" s="303"/>
      <c r="I76" s="73"/>
      <c r="J76" s="73"/>
      <c r="K76" s="74"/>
    </row>
    <row r="77" spans="7:11" ht="12" hidden="1" customHeight="1" x14ac:dyDescent="0.2">
      <c r="G77" s="72"/>
      <c r="H77" s="303"/>
      <c r="I77" s="73"/>
      <c r="J77" s="73"/>
      <c r="K77" s="74"/>
    </row>
    <row r="78" spans="7:11" ht="12" hidden="1" customHeight="1" x14ac:dyDescent="0.2">
      <c r="G78" s="72"/>
      <c r="H78" s="303"/>
      <c r="I78" s="73"/>
      <c r="J78" s="73"/>
      <c r="K78" s="74"/>
    </row>
    <row r="79" spans="7:11" ht="12" hidden="1" customHeight="1" x14ac:dyDescent="0.2">
      <c r="G79" s="72"/>
      <c r="H79" s="303"/>
      <c r="I79" s="73"/>
      <c r="J79" s="73"/>
      <c r="K79" s="74"/>
    </row>
    <row r="80" spans="7:11" ht="12" hidden="1" customHeight="1" x14ac:dyDescent="0.2">
      <c r="G80" s="72"/>
      <c r="H80" s="303"/>
      <c r="I80" s="73"/>
      <c r="J80" s="73"/>
      <c r="K80" s="74"/>
    </row>
    <row r="81" spans="1:11" ht="12" hidden="1" customHeight="1" x14ac:dyDescent="0.2">
      <c r="G81" s="72"/>
      <c r="H81" s="303"/>
      <c r="I81" s="73"/>
      <c r="J81" s="73"/>
      <c r="K81" s="74"/>
    </row>
    <row r="82" spans="1:11" ht="12" hidden="1" customHeight="1" x14ac:dyDescent="0.2">
      <c r="G82" s="72"/>
      <c r="H82" s="303"/>
      <c r="I82" s="73"/>
      <c r="J82" s="73"/>
      <c r="K82" s="74"/>
    </row>
    <row r="83" spans="1:11" ht="12" hidden="1" customHeight="1" x14ac:dyDescent="0.2">
      <c r="G83" s="72"/>
      <c r="H83" s="303"/>
      <c r="I83" s="73"/>
      <c r="J83" s="73"/>
      <c r="K83" s="74"/>
    </row>
    <row r="84" spans="1:11" ht="12" hidden="1" customHeight="1" x14ac:dyDescent="0.2">
      <c r="G84" s="72"/>
      <c r="H84" s="303"/>
      <c r="I84" s="73"/>
      <c r="J84" s="73"/>
      <c r="K84" s="74"/>
    </row>
    <row r="85" spans="1:11" ht="12" customHeight="1" x14ac:dyDescent="0.2">
      <c r="G85" s="72"/>
      <c r="H85" s="303"/>
      <c r="I85" s="73"/>
      <c r="J85" s="73"/>
      <c r="K85" s="74"/>
    </row>
    <row r="86" spans="1:11" ht="12" customHeight="1" x14ac:dyDescent="0.2">
      <c r="G86" s="72"/>
      <c r="H86" s="303"/>
      <c r="I86" s="73"/>
      <c r="J86" s="73"/>
      <c r="K86" s="74"/>
    </row>
    <row r="87" spans="1:11" ht="12" customHeight="1" x14ac:dyDescent="0.2">
      <c r="G87" s="72"/>
      <c r="H87" s="303"/>
      <c r="I87" s="73"/>
      <c r="J87" s="73"/>
      <c r="K87" s="74"/>
    </row>
    <row r="88" spans="1:11" ht="12" customHeight="1" x14ac:dyDescent="0.2">
      <c r="G88" s="72"/>
      <c r="H88" s="303"/>
      <c r="I88" s="73"/>
      <c r="J88" s="73"/>
      <c r="K88" s="74"/>
    </row>
    <row r="89" spans="1:11" s="92" customFormat="1" x14ac:dyDescent="0.2">
      <c r="A89" s="60" t="s">
        <v>60</v>
      </c>
      <c r="B89" s="87" t="s">
        <v>102</v>
      </c>
      <c r="C89" s="62"/>
      <c r="D89" s="62"/>
      <c r="E89" s="63"/>
      <c r="F89" s="88"/>
      <c r="G89" s="89"/>
      <c r="H89" s="305"/>
      <c r="I89" s="90"/>
      <c r="J89" s="90"/>
      <c r="K89" s="91"/>
    </row>
    <row r="90" spans="1:11" s="68" customFormat="1" x14ac:dyDescent="0.2">
      <c r="A90" s="60" t="s">
        <v>59</v>
      </c>
      <c r="B90" s="87"/>
      <c r="C90" s="62"/>
      <c r="D90" s="62"/>
      <c r="E90" s="87" t="s">
        <v>178</v>
      </c>
      <c r="F90" s="88"/>
      <c r="G90" s="89"/>
      <c r="H90" s="305"/>
      <c r="I90" s="67"/>
      <c r="J90" s="67"/>
      <c r="K90" s="67"/>
    </row>
    <row r="91" spans="1:11" ht="12" customHeight="1" x14ac:dyDescent="0.2">
      <c r="A91" s="93"/>
      <c r="B91" s="94"/>
      <c r="C91" s="95"/>
      <c r="D91" s="95"/>
      <c r="E91" s="96"/>
      <c r="F91" s="97"/>
      <c r="G91" s="98"/>
      <c r="H91" s="306"/>
      <c r="I91" s="99"/>
      <c r="J91" s="99"/>
      <c r="K91" s="100"/>
    </row>
    <row r="92" spans="1:11" s="80" customFormat="1" ht="12" customHeight="1" x14ac:dyDescent="0.2">
      <c r="A92" s="101" t="s">
        <v>58</v>
      </c>
      <c r="B92" s="102" t="s">
        <v>57</v>
      </c>
      <c r="C92" s="103"/>
      <c r="D92" s="103"/>
      <c r="E92" s="104"/>
      <c r="F92" s="105"/>
      <c r="G92" s="106"/>
      <c r="H92" s="307"/>
      <c r="I92" s="107"/>
      <c r="J92" s="107"/>
      <c r="K92" s="108"/>
    </row>
    <row r="93" spans="1:11" s="68" customFormat="1" ht="38.25" x14ac:dyDescent="0.2">
      <c r="A93" s="109"/>
      <c r="B93" s="110"/>
      <c r="C93" s="111"/>
      <c r="D93" s="112" t="s">
        <v>146</v>
      </c>
      <c r="E93" s="113" t="s">
        <v>145</v>
      </c>
      <c r="F93" s="114"/>
      <c r="G93" s="115"/>
      <c r="H93" s="308"/>
      <c r="I93" s="116"/>
      <c r="J93" s="116"/>
      <c r="K93" s="108"/>
    </row>
    <row r="94" spans="1:11" ht="12" customHeight="1" x14ac:dyDescent="0.2">
      <c r="A94" s="109"/>
      <c r="B94" s="117"/>
      <c r="C94" s="111"/>
      <c r="D94" s="111"/>
      <c r="E94" s="118"/>
      <c r="F94" s="119"/>
      <c r="G94" s="115"/>
      <c r="H94" s="308"/>
      <c r="I94" s="116"/>
      <c r="J94" s="116"/>
      <c r="K94" s="108"/>
    </row>
    <row r="95" spans="1:11" ht="12" customHeight="1" x14ac:dyDescent="0.2">
      <c r="A95" s="109"/>
      <c r="B95" s="117"/>
      <c r="C95" s="111"/>
      <c r="D95" s="111"/>
      <c r="E95" s="118"/>
      <c r="F95" s="119"/>
      <c r="G95" s="115"/>
      <c r="H95" s="308"/>
      <c r="I95" s="116"/>
      <c r="J95" s="116"/>
      <c r="K95" s="108"/>
    </row>
    <row r="96" spans="1:11" s="80" customFormat="1" ht="12" customHeight="1" x14ac:dyDescent="0.2">
      <c r="A96" s="101" t="s">
        <v>56</v>
      </c>
      <c r="B96" s="102" t="s">
        <v>54</v>
      </c>
      <c r="C96" s="103"/>
      <c r="D96" s="103"/>
      <c r="E96" s="104"/>
      <c r="F96" s="105"/>
      <c r="G96" s="106"/>
      <c r="H96" s="307"/>
      <c r="I96" s="107"/>
      <c r="J96" s="107"/>
      <c r="K96" s="126"/>
    </row>
    <row r="97" spans="1:11" s="130" customFormat="1" ht="38.25" x14ac:dyDescent="0.2">
      <c r="A97" s="127"/>
      <c r="B97" s="110"/>
      <c r="C97" s="111"/>
      <c r="D97" s="111"/>
      <c r="E97" s="128" t="s">
        <v>53</v>
      </c>
      <c r="F97" s="129"/>
      <c r="G97" s="115"/>
      <c r="H97" s="293"/>
      <c r="I97" s="116"/>
      <c r="J97" s="116"/>
      <c r="K97" s="126"/>
    </row>
    <row r="98" spans="1:11" s="134" customFormat="1" ht="15" x14ac:dyDescent="0.2">
      <c r="A98" s="120" t="s">
        <v>89</v>
      </c>
      <c r="B98" s="131"/>
      <c r="C98" s="121"/>
      <c r="D98" s="121"/>
      <c r="E98" s="132" t="s">
        <v>502</v>
      </c>
      <c r="F98" s="133"/>
      <c r="G98" s="122" t="s">
        <v>276</v>
      </c>
      <c r="H98" s="295">
        <f>11*0.3</f>
        <v>3.3</v>
      </c>
      <c r="I98" s="123"/>
      <c r="J98" s="123"/>
      <c r="K98" s="124"/>
    </row>
    <row r="99" spans="1:11" ht="12" customHeight="1" x14ac:dyDescent="0.2">
      <c r="A99" s="127"/>
      <c r="B99" s="117"/>
      <c r="C99" s="111"/>
      <c r="D99" s="111"/>
      <c r="E99" s="118"/>
      <c r="F99" s="119"/>
      <c r="G99" s="115"/>
      <c r="H99" s="293"/>
      <c r="I99" s="116"/>
      <c r="J99" s="116"/>
      <c r="K99" s="126"/>
    </row>
    <row r="100" spans="1:11" ht="12" customHeight="1" x14ac:dyDescent="0.2">
      <c r="A100" s="127"/>
      <c r="B100" s="117"/>
      <c r="C100" s="111"/>
      <c r="D100" s="111"/>
      <c r="E100" s="118"/>
      <c r="F100" s="119"/>
      <c r="G100" s="115"/>
      <c r="H100" s="293"/>
      <c r="I100" s="116"/>
      <c r="J100" s="116"/>
      <c r="K100" s="126"/>
    </row>
    <row r="101" spans="1:11" s="80" customFormat="1" ht="12" customHeight="1" x14ac:dyDescent="0.2">
      <c r="A101" s="101" t="s">
        <v>55</v>
      </c>
      <c r="B101" s="102" t="s">
        <v>51</v>
      </c>
      <c r="C101" s="103"/>
      <c r="D101" s="103"/>
      <c r="E101" s="104"/>
      <c r="F101" s="105"/>
      <c r="G101" s="106"/>
      <c r="H101" s="326"/>
      <c r="I101" s="107"/>
      <c r="J101" s="107"/>
      <c r="K101" s="126"/>
    </row>
    <row r="102" spans="1:11" ht="25.5" x14ac:dyDescent="0.2">
      <c r="A102" s="127"/>
      <c r="B102" s="110"/>
      <c r="C102" s="111"/>
      <c r="D102" s="111"/>
      <c r="E102" s="128" t="s">
        <v>503</v>
      </c>
      <c r="F102" s="119"/>
      <c r="G102" s="115"/>
      <c r="H102" s="293"/>
      <c r="I102" s="116"/>
      <c r="J102" s="116"/>
      <c r="K102" s="126"/>
    </row>
    <row r="103" spans="1:11" s="68" customFormat="1" ht="12" customHeight="1" x14ac:dyDescent="0.2">
      <c r="A103" s="109" t="s">
        <v>90</v>
      </c>
      <c r="B103" s="110"/>
      <c r="C103" s="111"/>
      <c r="D103" s="111"/>
      <c r="E103" s="135" t="s">
        <v>252</v>
      </c>
      <c r="F103" s="114"/>
      <c r="G103" s="122" t="s">
        <v>275</v>
      </c>
      <c r="H103" s="295">
        <v>11</v>
      </c>
      <c r="I103" s="116"/>
      <c r="J103" s="116"/>
      <c r="K103" s="126"/>
    </row>
    <row r="104" spans="1:11" s="134" customFormat="1" x14ac:dyDescent="0.2">
      <c r="A104" s="120"/>
      <c r="B104" s="131"/>
      <c r="C104" s="121"/>
      <c r="D104" s="121"/>
      <c r="E104" s="132"/>
      <c r="F104" s="136"/>
      <c r="G104" s="122"/>
      <c r="H104" s="294"/>
      <c r="I104" s="123"/>
      <c r="J104" s="123"/>
      <c r="K104" s="124"/>
    </row>
    <row r="105" spans="1:11" ht="12" customHeight="1" x14ac:dyDescent="0.2">
      <c r="A105" s="109"/>
      <c r="B105" s="117"/>
      <c r="C105" s="111"/>
      <c r="D105" s="111"/>
      <c r="E105" s="137"/>
      <c r="F105" s="138"/>
      <c r="G105" s="115"/>
      <c r="H105" s="293"/>
      <c r="I105" s="116"/>
      <c r="J105" s="116"/>
      <c r="K105" s="126"/>
    </row>
    <row r="106" spans="1:11" ht="12" customHeight="1" x14ac:dyDescent="0.2">
      <c r="A106" s="101" t="s">
        <v>52</v>
      </c>
      <c r="B106" s="102" t="s">
        <v>49</v>
      </c>
      <c r="C106" s="103"/>
      <c r="D106" s="103"/>
      <c r="E106" s="104"/>
      <c r="F106" s="119"/>
      <c r="G106" s="115"/>
      <c r="H106" s="293"/>
      <c r="I106" s="116"/>
      <c r="J106" s="116"/>
      <c r="K106" s="126"/>
    </row>
    <row r="107" spans="1:11" ht="25.5" x14ac:dyDescent="0.2">
      <c r="A107" s="127"/>
      <c r="B107" s="110"/>
      <c r="C107" s="111"/>
      <c r="D107" s="111"/>
      <c r="E107" s="113" t="s">
        <v>48</v>
      </c>
      <c r="F107" s="114"/>
      <c r="G107" s="115"/>
      <c r="H107" s="293"/>
      <c r="I107" s="116"/>
      <c r="J107" s="116"/>
      <c r="K107" s="126"/>
    </row>
    <row r="108" spans="1:11" s="134" customFormat="1" ht="15" x14ac:dyDescent="0.2">
      <c r="A108" s="120" t="s">
        <v>50</v>
      </c>
      <c r="B108" s="131"/>
      <c r="C108" s="121"/>
      <c r="D108" s="121"/>
      <c r="E108" s="132" t="s">
        <v>253</v>
      </c>
      <c r="F108" s="133"/>
      <c r="G108" s="122" t="s">
        <v>275</v>
      </c>
      <c r="H108" s="294">
        <v>11</v>
      </c>
      <c r="I108" s="123"/>
      <c r="J108" s="123"/>
      <c r="K108" s="124"/>
    </row>
    <row r="109" spans="1:11" s="134" customFormat="1" x14ac:dyDescent="0.2">
      <c r="A109" s="120"/>
      <c r="B109" s="131"/>
      <c r="C109" s="121"/>
      <c r="D109" s="121"/>
      <c r="E109" s="132"/>
      <c r="F109" s="133"/>
      <c r="G109" s="122"/>
      <c r="H109" s="294"/>
      <c r="I109" s="123"/>
      <c r="J109" s="123"/>
      <c r="K109" s="124"/>
    </row>
    <row r="110" spans="1:11" ht="12" customHeight="1" x14ac:dyDescent="0.2">
      <c r="A110" s="127"/>
      <c r="B110" s="117"/>
      <c r="C110" s="111"/>
      <c r="D110" s="111"/>
      <c r="E110" s="118"/>
      <c r="F110" s="119"/>
      <c r="G110" s="115"/>
      <c r="H110" s="293"/>
      <c r="I110" s="116"/>
      <c r="J110" s="116"/>
      <c r="K110" s="126"/>
    </row>
    <row r="111" spans="1:11" ht="12" hidden="1" customHeight="1" x14ac:dyDescent="0.2">
      <c r="A111" s="127"/>
      <c r="B111" s="117"/>
      <c r="C111" s="111"/>
      <c r="D111" s="111"/>
      <c r="E111" s="118"/>
      <c r="F111" s="119"/>
      <c r="G111" s="115"/>
      <c r="H111" s="293"/>
      <c r="I111" s="116"/>
      <c r="J111" s="116"/>
      <c r="K111" s="126"/>
    </row>
    <row r="112" spans="1:11" ht="12" hidden="1" customHeight="1" x14ac:dyDescent="0.2">
      <c r="A112" s="127"/>
      <c r="B112" s="117"/>
      <c r="C112" s="111"/>
      <c r="D112" s="111"/>
      <c r="E112" s="118"/>
      <c r="F112" s="119"/>
      <c r="G112" s="115"/>
      <c r="H112" s="293"/>
      <c r="I112" s="116"/>
      <c r="J112" s="116"/>
      <c r="K112" s="108"/>
    </row>
    <row r="113" spans="1:11" ht="12" hidden="1" customHeight="1" x14ac:dyDescent="0.2">
      <c r="A113" s="127"/>
      <c r="B113" s="117"/>
      <c r="C113" s="111"/>
      <c r="D113" s="111"/>
      <c r="E113" s="118"/>
      <c r="F113" s="119"/>
      <c r="G113" s="115"/>
      <c r="H113" s="293"/>
      <c r="I113" s="116"/>
      <c r="J113" s="116"/>
      <c r="K113" s="108"/>
    </row>
    <row r="114" spans="1:11" ht="12" hidden="1" customHeight="1" x14ac:dyDescent="0.2">
      <c r="A114" s="127"/>
      <c r="B114" s="117"/>
      <c r="C114" s="111"/>
      <c r="D114" s="111"/>
      <c r="E114" s="118"/>
      <c r="F114" s="119"/>
      <c r="G114" s="115"/>
      <c r="H114" s="308"/>
      <c r="I114" s="116"/>
      <c r="J114" s="116"/>
      <c r="K114" s="108"/>
    </row>
    <row r="115" spans="1:11" ht="12" hidden="1" customHeight="1" x14ac:dyDescent="0.2">
      <c r="A115" s="127"/>
      <c r="B115" s="117"/>
      <c r="C115" s="111"/>
      <c r="D115" s="111"/>
      <c r="E115" s="118"/>
      <c r="F115" s="119"/>
      <c r="G115" s="115"/>
      <c r="H115" s="308"/>
      <c r="I115" s="116"/>
      <c r="J115" s="116"/>
      <c r="K115" s="108"/>
    </row>
    <row r="116" spans="1:11" ht="12" hidden="1" customHeight="1" x14ac:dyDescent="0.2">
      <c r="A116" s="127"/>
      <c r="B116" s="117"/>
      <c r="C116" s="111"/>
      <c r="D116" s="111"/>
      <c r="E116" s="118"/>
      <c r="F116" s="119"/>
      <c r="G116" s="115"/>
      <c r="H116" s="308"/>
      <c r="I116" s="116"/>
      <c r="J116" s="116"/>
      <c r="K116" s="108"/>
    </row>
    <row r="117" spans="1:11" ht="12" hidden="1" customHeight="1" x14ac:dyDescent="0.2">
      <c r="A117" s="127"/>
      <c r="B117" s="117"/>
      <c r="C117" s="111"/>
      <c r="D117" s="111"/>
      <c r="E117" s="118"/>
      <c r="F117" s="119"/>
      <c r="G117" s="115"/>
      <c r="H117" s="308"/>
      <c r="I117" s="116"/>
      <c r="J117" s="116"/>
      <c r="K117" s="108"/>
    </row>
    <row r="118" spans="1:11" ht="12" hidden="1" customHeight="1" x14ac:dyDescent="0.2">
      <c r="A118" s="127"/>
      <c r="B118" s="117"/>
      <c r="C118" s="111"/>
      <c r="D118" s="111"/>
      <c r="E118" s="118"/>
      <c r="F118" s="119"/>
      <c r="G118" s="115"/>
      <c r="H118" s="308"/>
      <c r="I118" s="116"/>
      <c r="J118" s="116"/>
      <c r="K118" s="108"/>
    </row>
    <row r="119" spans="1:11" ht="12" hidden="1" customHeight="1" x14ac:dyDescent="0.2">
      <c r="A119" s="127"/>
      <c r="B119" s="117"/>
      <c r="C119" s="111"/>
      <c r="D119" s="111"/>
      <c r="E119" s="118"/>
      <c r="F119" s="119"/>
      <c r="G119" s="115"/>
      <c r="H119" s="308"/>
      <c r="I119" s="116"/>
      <c r="J119" s="116"/>
      <c r="K119" s="108"/>
    </row>
    <row r="120" spans="1:11" ht="12" hidden="1" customHeight="1" x14ac:dyDescent="0.2">
      <c r="A120" s="127"/>
      <c r="B120" s="117"/>
      <c r="C120" s="111"/>
      <c r="D120" s="111"/>
      <c r="E120" s="118"/>
      <c r="F120" s="119"/>
      <c r="G120" s="115"/>
      <c r="H120" s="308"/>
      <c r="I120" s="116"/>
      <c r="J120" s="116"/>
      <c r="K120" s="108"/>
    </row>
    <row r="121" spans="1:11" ht="12" hidden="1" customHeight="1" x14ac:dyDescent="0.2">
      <c r="A121" s="127"/>
      <c r="B121" s="117"/>
      <c r="C121" s="111"/>
      <c r="D121" s="111"/>
      <c r="E121" s="118"/>
      <c r="F121" s="119"/>
      <c r="G121" s="115"/>
      <c r="H121" s="308"/>
      <c r="I121" s="116"/>
      <c r="J121" s="116"/>
      <c r="K121" s="108"/>
    </row>
    <row r="122" spans="1:11" ht="12" hidden="1" customHeight="1" x14ac:dyDescent="0.2">
      <c r="A122" s="127"/>
      <c r="B122" s="117"/>
      <c r="C122" s="111"/>
      <c r="D122" s="111"/>
      <c r="E122" s="118"/>
      <c r="F122" s="119"/>
      <c r="G122" s="115"/>
      <c r="H122" s="308"/>
      <c r="I122" s="116"/>
      <c r="J122" s="116"/>
      <c r="K122" s="108"/>
    </row>
    <row r="123" spans="1:11" ht="12" hidden="1" customHeight="1" x14ac:dyDescent="0.2">
      <c r="A123" s="127"/>
      <c r="B123" s="117"/>
      <c r="C123" s="111"/>
      <c r="D123" s="111"/>
      <c r="E123" s="118"/>
      <c r="F123" s="119"/>
      <c r="G123" s="115"/>
      <c r="H123" s="308"/>
      <c r="I123" s="116"/>
      <c r="J123" s="116"/>
      <c r="K123" s="108"/>
    </row>
    <row r="124" spans="1:11" ht="12" hidden="1" customHeight="1" x14ac:dyDescent="0.2">
      <c r="A124" s="127"/>
      <c r="B124" s="117"/>
      <c r="C124" s="111"/>
      <c r="D124" s="111"/>
      <c r="E124" s="118"/>
      <c r="F124" s="119"/>
      <c r="G124" s="115"/>
      <c r="H124" s="308"/>
      <c r="I124" s="116"/>
      <c r="J124" s="116"/>
      <c r="K124" s="108"/>
    </row>
    <row r="125" spans="1:11" ht="12" hidden="1" customHeight="1" x14ac:dyDescent="0.2">
      <c r="A125" s="127"/>
      <c r="B125" s="117"/>
      <c r="C125" s="111"/>
      <c r="D125" s="111"/>
      <c r="E125" s="118"/>
      <c r="F125" s="119"/>
      <c r="G125" s="115"/>
      <c r="H125" s="308"/>
      <c r="I125" s="116"/>
      <c r="J125" s="116"/>
      <c r="K125" s="108"/>
    </row>
    <row r="126" spans="1:11" ht="12" hidden="1" customHeight="1" x14ac:dyDescent="0.2">
      <c r="A126" s="127"/>
      <c r="B126" s="117"/>
      <c r="C126" s="111"/>
      <c r="D126" s="111"/>
      <c r="E126" s="118"/>
      <c r="F126" s="119"/>
      <c r="G126" s="115"/>
      <c r="H126" s="308"/>
      <c r="I126" s="116"/>
      <c r="J126" s="116"/>
      <c r="K126" s="108"/>
    </row>
    <row r="127" spans="1:11" ht="12" hidden="1" customHeight="1" x14ac:dyDescent="0.2">
      <c r="A127" s="127"/>
      <c r="B127" s="117"/>
      <c r="C127" s="111"/>
      <c r="D127" s="111"/>
      <c r="E127" s="118"/>
      <c r="F127" s="119"/>
      <c r="G127" s="115"/>
      <c r="H127" s="308"/>
      <c r="I127" s="116"/>
      <c r="J127" s="116"/>
      <c r="K127" s="108"/>
    </row>
    <row r="128" spans="1:11" ht="12" hidden="1" customHeight="1" x14ac:dyDescent="0.2">
      <c r="A128" s="127"/>
      <c r="B128" s="117"/>
      <c r="C128" s="111"/>
      <c r="D128" s="111"/>
      <c r="E128" s="118"/>
      <c r="F128" s="119"/>
      <c r="G128" s="115"/>
      <c r="H128" s="308"/>
      <c r="I128" s="116"/>
      <c r="J128" s="116"/>
      <c r="K128" s="108"/>
    </row>
    <row r="129" spans="1:11" ht="12" hidden="1" customHeight="1" x14ac:dyDescent="0.2">
      <c r="A129" s="127"/>
      <c r="B129" s="117"/>
      <c r="C129" s="111"/>
      <c r="D129" s="111"/>
      <c r="E129" s="118"/>
      <c r="F129" s="119"/>
      <c r="G129" s="115"/>
      <c r="H129" s="308"/>
      <c r="I129" s="116"/>
      <c r="J129" s="116"/>
      <c r="K129" s="108"/>
    </row>
    <row r="130" spans="1:11" ht="12" hidden="1" customHeight="1" x14ac:dyDescent="0.2">
      <c r="A130" s="127"/>
      <c r="B130" s="117"/>
      <c r="C130" s="111"/>
      <c r="D130" s="111"/>
      <c r="E130" s="118"/>
      <c r="F130" s="119"/>
      <c r="G130" s="115"/>
      <c r="H130" s="308"/>
      <c r="I130" s="116"/>
      <c r="J130" s="116"/>
      <c r="K130" s="108"/>
    </row>
    <row r="131" spans="1:11" ht="12" hidden="1" customHeight="1" x14ac:dyDescent="0.2">
      <c r="A131" s="127"/>
      <c r="B131" s="117"/>
      <c r="C131" s="111"/>
      <c r="D131" s="111"/>
      <c r="E131" s="118"/>
      <c r="F131" s="119"/>
      <c r="G131" s="115"/>
      <c r="H131" s="308"/>
      <c r="I131" s="116"/>
      <c r="J131" s="116"/>
      <c r="K131" s="108"/>
    </row>
    <row r="132" spans="1:11" ht="12" hidden="1" customHeight="1" x14ac:dyDescent="0.2">
      <c r="A132" s="127"/>
      <c r="B132" s="117"/>
      <c r="C132" s="111"/>
      <c r="D132" s="111"/>
      <c r="E132" s="118"/>
      <c r="F132" s="119"/>
      <c r="G132" s="115"/>
      <c r="H132" s="308"/>
      <c r="I132" s="116"/>
      <c r="J132" s="116"/>
      <c r="K132" s="108"/>
    </row>
    <row r="133" spans="1:11" ht="12" hidden="1" customHeight="1" x14ac:dyDescent="0.2">
      <c r="A133" s="127"/>
      <c r="B133" s="117"/>
      <c r="C133" s="111"/>
      <c r="D133" s="111"/>
      <c r="E133" s="118"/>
      <c r="F133" s="119"/>
      <c r="G133" s="115"/>
      <c r="H133" s="308"/>
      <c r="I133" s="116"/>
      <c r="J133" s="116"/>
      <c r="K133" s="108"/>
    </row>
    <row r="134" spans="1:11" ht="12" hidden="1" customHeight="1" x14ac:dyDescent="0.2">
      <c r="A134" s="127"/>
      <c r="B134" s="117"/>
      <c r="C134" s="111"/>
      <c r="D134" s="111"/>
      <c r="E134" s="118"/>
      <c r="F134" s="119"/>
      <c r="G134" s="115"/>
      <c r="H134" s="308"/>
      <c r="I134" s="116"/>
      <c r="J134" s="116"/>
      <c r="K134" s="108"/>
    </row>
    <row r="135" spans="1:11" ht="12" hidden="1" customHeight="1" x14ac:dyDescent="0.2">
      <c r="A135" s="127"/>
      <c r="B135" s="117"/>
      <c r="C135" s="111"/>
      <c r="D135" s="111"/>
      <c r="E135" s="118"/>
      <c r="F135" s="119"/>
      <c r="G135" s="115"/>
      <c r="H135" s="308"/>
      <c r="I135" s="116"/>
      <c r="J135" s="116"/>
      <c r="K135" s="108"/>
    </row>
    <row r="136" spans="1:11" ht="12" hidden="1" customHeight="1" x14ac:dyDescent="0.2">
      <c r="A136" s="127"/>
      <c r="B136" s="117"/>
      <c r="C136" s="111"/>
      <c r="D136" s="111"/>
      <c r="E136" s="118"/>
      <c r="F136" s="119"/>
      <c r="G136" s="115"/>
      <c r="H136" s="308"/>
      <c r="I136" s="116"/>
      <c r="J136" s="116"/>
      <c r="K136" s="108"/>
    </row>
    <row r="137" spans="1:11" ht="12" hidden="1" customHeight="1" x14ac:dyDescent="0.2">
      <c r="A137" s="127"/>
      <c r="B137" s="117"/>
      <c r="C137" s="111"/>
      <c r="D137" s="111"/>
      <c r="E137" s="118"/>
      <c r="F137" s="119"/>
      <c r="G137" s="115"/>
      <c r="H137" s="308"/>
      <c r="I137" s="116"/>
      <c r="J137" s="116"/>
      <c r="K137" s="108"/>
    </row>
    <row r="138" spans="1:11" ht="12" hidden="1" customHeight="1" x14ac:dyDescent="0.2">
      <c r="A138" s="127"/>
      <c r="B138" s="117"/>
      <c r="C138" s="111"/>
      <c r="D138" s="111"/>
      <c r="E138" s="118"/>
      <c r="F138" s="119"/>
      <c r="G138" s="115"/>
      <c r="H138" s="308"/>
      <c r="I138" s="116"/>
      <c r="J138" s="116"/>
      <c r="K138" s="108"/>
    </row>
    <row r="139" spans="1:11" ht="12" hidden="1" customHeight="1" x14ac:dyDescent="0.2">
      <c r="A139" s="127"/>
      <c r="B139" s="117"/>
      <c r="C139" s="111"/>
      <c r="D139" s="111"/>
      <c r="E139" s="118"/>
      <c r="F139" s="119"/>
      <c r="G139" s="115"/>
      <c r="H139" s="308"/>
      <c r="I139" s="116"/>
      <c r="J139" s="116"/>
      <c r="K139" s="108"/>
    </row>
    <row r="140" spans="1:11" ht="12" hidden="1" customHeight="1" x14ac:dyDescent="0.2">
      <c r="A140" s="127"/>
      <c r="B140" s="117"/>
      <c r="C140" s="111"/>
      <c r="D140" s="111"/>
      <c r="E140" s="118"/>
      <c r="F140" s="119"/>
      <c r="G140" s="115"/>
      <c r="H140" s="308"/>
      <c r="I140" s="116"/>
      <c r="J140" s="116"/>
      <c r="K140" s="108"/>
    </row>
    <row r="141" spans="1:11" ht="12" hidden="1" customHeight="1" x14ac:dyDescent="0.2">
      <c r="A141" s="127"/>
      <c r="B141" s="117"/>
      <c r="C141" s="111"/>
      <c r="D141" s="111"/>
      <c r="E141" s="118"/>
      <c r="F141" s="119"/>
      <c r="G141" s="115"/>
      <c r="H141" s="308"/>
      <c r="I141" s="116"/>
      <c r="J141" s="116"/>
      <c r="K141" s="108"/>
    </row>
    <row r="142" spans="1:11" ht="12" hidden="1" customHeight="1" x14ac:dyDescent="0.2">
      <c r="A142" s="127"/>
      <c r="B142" s="117"/>
      <c r="C142" s="111"/>
      <c r="D142" s="111"/>
      <c r="E142" s="118"/>
      <c r="F142" s="119"/>
      <c r="G142" s="115"/>
      <c r="H142" s="308"/>
      <c r="I142" s="116"/>
      <c r="J142" s="116"/>
      <c r="K142" s="108"/>
    </row>
    <row r="143" spans="1:11" ht="12" hidden="1" customHeight="1" x14ac:dyDescent="0.2">
      <c r="A143" s="127"/>
      <c r="B143" s="117"/>
      <c r="C143" s="111"/>
      <c r="D143" s="111"/>
      <c r="E143" s="118"/>
      <c r="F143" s="119"/>
      <c r="G143" s="115"/>
      <c r="H143" s="308"/>
      <c r="I143" s="116"/>
      <c r="J143" s="116"/>
      <c r="K143" s="108"/>
    </row>
    <row r="144" spans="1:11" ht="12" hidden="1" customHeight="1" x14ac:dyDescent="0.2">
      <c r="A144" s="127"/>
      <c r="B144" s="117"/>
      <c r="C144" s="111"/>
      <c r="D144" s="111"/>
      <c r="E144" s="118"/>
      <c r="F144" s="119"/>
      <c r="G144" s="115"/>
      <c r="H144" s="308"/>
      <c r="I144" s="116"/>
      <c r="J144" s="116"/>
      <c r="K144" s="108"/>
    </row>
    <row r="145" spans="1:11" ht="12" hidden="1" customHeight="1" x14ac:dyDescent="0.2">
      <c r="A145" s="127"/>
      <c r="B145" s="117"/>
      <c r="C145" s="111"/>
      <c r="D145" s="111"/>
      <c r="E145" s="118"/>
      <c r="F145" s="119"/>
      <c r="G145" s="115"/>
      <c r="H145" s="308"/>
      <c r="I145" s="116"/>
      <c r="J145" s="116"/>
      <c r="K145" s="108"/>
    </row>
    <row r="146" spans="1:11" ht="12" hidden="1" customHeight="1" x14ac:dyDescent="0.2">
      <c r="A146" s="127"/>
      <c r="B146" s="117"/>
      <c r="C146" s="111"/>
      <c r="D146" s="111"/>
      <c r="E146" s="118"/>
      <c r="F146" s="119"/>
      <c r="G146" s="115"/>
      <c r="H146" s="308"/>
      <c r="I146" s="116"/>
      <c r="J146" s="116"/>
      <c r="K146" s="108"/>
    </row>
    <row r="147" spans="1:11" ht="12" hidden="1" customHeight="1" x14ac:dyDescent="0.2">
      <c r="A147" s="127"/>
      <c r="B147" s="117"/>
      <c r="C147" s="111"/>
      <c r="D147" s="111"/>
      <c r="E147" s="118"/>
      <c r="F147" s="119"/>
      <c r="G147" s="115"/>
      <c r="H147" s="308"/>
      <c r="I147" s="116"/>
      <c r="J147" s="116"/>
      <c r="K147" s="108"/>
    </row>
    <row r="148" spans="1:11" ht="12" hidden="1" customHeight="1" x14ac:dyDescent="0.2">
      <c r="A148" s="127"/>
      <c r="B148" s="117"/>
      <c r="C148" s="111"/>
      <c r="D148" s="111"/>
      <c r="E148" s="118"/>
      <c r="F148" s="119"/>
      <c r="G148" s="115"/>
      <c r="H148" s="308"/>
      <c r="I148" s="116"/>
      <c r="J148" s="116"/>
      <c r="K148" s="108"/>
    </row>
    <row r="149" spans="1:11" ht="12" hidden="1" customHeight="1" x14ac:dyDescent="0.2">
      <c r="A149" s="127"/>
      <c r="B149" s="117"/>
      <c r="C149" s="111"/>
      <c r="D149" s="111"/>
      <c r="E149" s="118"/>
      <c r="F149" s="119"/>
      <c r="G149" s="115"/>
      <c r="H149" s="308"/>
      <c r="I149" s="116"/>
      <c r="J149" s="116"/>
      <c r="K149" s="108"/>
    </row>
    <row r="150" spans="1:11" ht="12" hidden="1" customHeight="1" x14ac:dyDescent="0.2">
      <c r="A150" s="127"/>
      <c r="B150" s="117"/>
      <c r="C150" s="111"/>
      <c r="D150" s="111"/>
      <c r="E150" s="118"/>
      <c r="F150" s="119"/>
      <c r="G150" s="115"/>
      <c r="H150" s="308"/>
      <c r="I150" s="116"/>
      <c r="J150" s="116"/>
      <c r="K150" s="108"/>
    </row>
    <row r="151" spans="1:11" ht="12" hidden="1" customHeight="1" x14ac:dyDescent="0.2">
      <c r="A151" s="127"/>
      <c r="B151" s="117"/>
      <c r="C151" s="111"/>
      <c r="D151" s="111"/>
      <c r="E151" s="118"/>
      <c r="F151" s="119"/>
      <c r="G151" s="115"/>
      <c r="H151" s="308"/>
      <c r="I151" s="116"/>
      <c r="J151" s="116"/>
      <c r="K151" s="108"/>
    </row>
    <row r="152" spans="1:11" ht="12" hidden="1" customHeight="1" x14ac:dyDescent="0.2">
      <c r="A152" s="127"/>
      <c r="B152" s="117"/>
      <c r="C152" s="111"/>
      <c r="D152" s="111"/>
      <c r="E152" s="118"/>
      <c r="F152" s="119"/>
      <c r="G152" s="115"/>
      <c r="H152" s="308"/>
      <c r="I152" s="116"/>
      <c r="J152" s="116"/>
      <c r="K152" s="108"/>
    </row>
    <row r="153" spans="1:11" ht="12" hidden="1" customHeight="1" x14ac:dyDescent="0.2">
      <c r="A153" s="127"/>
      <c r="B153" s="117"/>
      <c r="C153" s="111"/>
      <c r="D153" s="111"/>
      <c r="E153" s="118"/>
      <c r="F153" s="119"/>
      <c r="G153" s="115"/>
      <c r="H153" s="308"/>
      <c r="I153" s="116"/>
      <c r="J153" s="116"/>
      <c r="K153" s="108"/>
    </row>
    <row r="154" spans="1:11" ht="12" hidden="1" customHeight="1" x14ac:dyDescent="0.2">
      <c r="A154" s="127"/>
      <c r="B154" s="117"/>
      <c r="C154" s="111"/>
      <c r="D154" s="111"/>
      <c r="E154" s="118"/>
      <c r="F154" s="119"/>
      <c r="G154" s="115"/>
      <c r="H154" s="308"/>
      <c r="I154" s="116"/>
      <c r="J154" s="116"/>
      <c r="K154" s="108"/>
    </row>
    <row r="155" spans="1:11" ht="12" hidden="1" customHeight="1" x14ac:dyDescent="0.2">
      <c r="A155" s="127"/>
      <c r="B155" s="117"/>
      <c r="C155" s="111"/>
      <c r="D155" s="111"/>
      <c r="E155" s="118"/>
      <c r="F155" s="119"/>
      <c r="G155" s="115"/>
      <c r="H155" s="308"/>
      <c r="I155" s="116"/>
      <c r="J155" s="116"/>
      <c r="K155" s="108"/>
    </row>
    <row r="156" spans="1:11" ht="12" hidden="1" customHeight="1" x14ac:dyDescent="0.2">
      <c r="A156" s="127"/>
      <c r="B156" s="117"/>
      <c r="C156" s="111"/>
      <c r="D156" s="111"/>
      <c r="E156" s="118"/>
      <c r="F156" s="119"/>
      <c r="G156" s="115"/>
      <c r="H156" s="308"/>
      <c r="I156" s="116"/>
      <c r="J156" s="116"/>
      <c r="K156" s="108"/>
    </row>
    <row r="157" spans="1:11" ht="12" hidden="1" customHeight="1" x14ac:dyDescent="0.2">
      <c r="A157" s="127"/>
      <c r="B157" s="117"/>
      <c r="C157" s="111"/>
      <c r="D157" s="111"/>
      <c r="E157" s="118"/>
      <c r="F157" s="119"/>
      <c r="G157" s="115"/>
      <c r="H157" s="308"/>
      <c r="I157" s="116"/>
      <c r="J157" s="116"/>
      <c r="K157" s="108"/>
    </row>
    <row r="158" spans="1:11" ht="12" hidden="1" customHeight="1" x14ac:dyDescent="0.2">
      <c r="A158" s="127"/>
      <c r="B158" s="117"/>
      <c r="C158" s="111"/>
      <c r="D158" s="111"/>
      <c r="E158" s="118"/>
      <c r="F158" s="119"/>
      <c r="G158" s="115"/>
      <c r="H158" s="308"/>
      <c r="I158" s="116"/>
      <c r="J158" s="116"/>
      <c r="K158" s="108"/>
    </row>
    <row r="159" spans="1:11" ht="12" hidden="1" customHeight="1" x14ac:dyDescent="0.2">
      <c r="A159" s="127"/>
      <c r="B159" s="117"/>
      <c r="C159" s="111"/>
      <c r="D159" s="111"/>
      <c r="E159" s="118"/>
      <c r="F159" s="119"/>
      <c r="G159" s="115"/>
      <c r="H159" s="308"/>
      <c r="I159" s="116"/>
      <c r="J159" s="116"/>
      <c r="K159" s="108"/>
    </row>
    <row r="160" spans="1:11" ht="12" hidden="1" customHeight="1" x14ac:dyDescent="0.2">
      <c r="A160" s="127"/>
      <c r="B160" s="117"/>
      <c r="C160" s="111"/>
      <c r="D160" s="111"/>
      <c r="E160" s="118"/>
      <c r="F160" s="119"/>
      <c r="G160" s="115"/>
      <c r="H160" s="308"/>
      <c r="I160" s="116"/>
      <c r="J160" s="116"/>
      <c r="K160" s="108"/>
    </row>
    <row r="161" spans="1:11" ht="12" hidden="1" customHeight="1" x14ac:dyDescent="0.2">
      <c r="A161" s="127"/>
      <c r="B161" s="117"/>
      <c r="C161" s="111"/>
      <c r="D161" s="111"/>
      <c r="E161" s="118"/>
      <c r="F161" s="119"/>
      <c r="G161" s="115"/>
      <c r="H161" s="308"/>
      <c r="I161" s="116"/>
      <c r="J161" s="116"/>
      <c r="K161" s="108"/>
    </row>
    <row r="162" spans="1:11" ht="12" hidden="1" customHeight="1" x14ac:dyDescent="0.2">
      <c r="A162" s="127"/>
      <c r="B162" s="117"/>
      <c r="C162" s="111"/>
      <c r="D162" s="111"/>
      <c r="E162" s="118"/>
      <c r="F162" s="119"/>
      <c r="G162" s="115"/>
      <c r="H162" s="308"/>
      <c r="I162" s="116"/>
      <c r="J162" s="116"/>
      <c r="K162" s="108"/>
    </row>
    <row r="163" spans="1:11" ht="12" hidden="1" customHeight="1" x14ac:dyDescent="0.2">
      <c r="A163" s="127"/>
      <c r="B163" s="117"/>
      <c r="C163" s="111"/>
      <c r="D163" s="111"/>
      <c r="E163" s="118"/>
      <c r="F163" s="119"/>
      <c r="G163" s="115"/>
      <c r="H163" s="308"/>
      <c r="I163" s="116"/>
      <c r="J163" s="116"/>
      <c r="K163" s="108"/>
    </row>
    <row r="164" spans="1:11" ht="12" hidden="1" customHeight="1" x14ac:dyDescent="0.2">
      <c r="A164" s="127"/>
      <c r="B164" s="117"/>
      <c r="C164" s="111"/>
      <c r="D164" s="111"/>
      <c r="E164" s="118"/>
      <c r="F164" s="119"/>
      <c r="G164" s="115"/>
      <c r="H164" s="308"/>
      <c r="I164" s="116"/>
      <c r="J164" s="116"/>
      <c r="K164" s="108"/>
    </row>
    <row r="165" spans="1:11" ht="12" hidden="1" customHeight="1" x14ac:dyDescent="0.2">
      <c r="A165" s="127"/>
      <c r="B165" s="117"/>
      <c r="C165" s="111"/>
      <c r="D165" s="111"/>
      <c r="E165" s="118"/>
      <c r="F165" s="119"/>
      <c r="G165" s="115"/>
      <c r="H165" s="308"/>
      <c r="I165" s="116"/>
      <c r="J165" s="116"/>
      <c r="K165" s="108"/>
    </row>
    <row r="166" spans="1:11" ht="12" hidden="1" customHeight="1" x14ac:dyDescent="0.2">
      <c r="A166" s="127"/>
      <c r="B166" s="117"/>
      <c r="C166" s="111"/>
      <c r="D166" s="111"/>
      <c r="E166" s="118"/>
      <c r="F166" s="119"/>
      <c r="G166" s="115"/>
      <c r="H166" s="308"/>
      <c r="I166" s="116"/>
      <c r="J166" s="116"/>
      <c r="K166" s="108"/>
    </row>
    <row r="167" spans="1:11" ht="12" customHeight="1" x14ac:dyDescent="0.2">
      <c r="A167" s="127"/>
      <c r="B167" s="117"/>
      <c r="C167" s="111"/>
      <c r="D167" s="111"/>
      <c r="E167" s="118"/>
      <c r="F167" s="119"/>
      <c r="G167" s="115"/>
      <c r="H167" s="308"/>
      <c r="I167" s="116"/>
      <c r="J167" s="116"/>
      <c r="K167" s="108"/>
    </row>
    <row r="168" spans="1:11" ht="12" customHeight="1" x14ac:dyDescent="0.2">
      <c r="A168" s="127"/>
      <c r="B168" s="117"/>
      <c r="C168" s="111"/>
      <c r="D168" s="111"/>
      <c r="E168" s="118"/>
      <c r="F168" s="119"/>
      <c r="G168" s="115"/>
      <c r="H168" s="308"/>
      <c r="I168" s="116"/>
      <c r="J168" s="116"/>
      <c r="K168" s="108"/>
    </row>
    <row r="169" spans="1:11" ht="12" customHeight="1" x14ac:dyDescent="0.2">
      <c r="A169" s="127"/>
      <c r="B169" s="117"/>
      <c r="C169" s="111"/>
      <c r="D169" s="111"/>
      <c r="E169" s="118"/>
      <c r="F169" s="119"/>
      <c r="G169" s="115"/>
      <c r="H169" s="308"/>
      <c r="I169" s="116"/>
      <c r="J169" s="116"/>
      <c r="K169" s="108"/>
    </row>
    <row r="170" spans="1:11" ht="12" customHeight="1" x14ac:dyDescent="0.2">
      <c r="A170" s="127"/>
      <c r="B170" s="117"/>
      <c r="C170" s="111"/>
      <c r="D170" s="111"/>
      <c r="E170" s="118"/>
      <c r="F170" s="119"/>
      <c r="G170" s="115"/>
      <c r="H170" s="308"/>
      <c r="I170" s="116"/>
      <c r="J170" s="116"/>
      <c r="K170" s="108"/>
    </row>
    <row r="171" spans="1:11" ht="12" customHeight="1" x14ac:dyDescent="0.2">
      <c r="A171" s="139"/>
      <c r="B171" s="140"/>
      <c r="C171" s="141"/>
      <c r="D171" s="141"/>
      <c r="E171" s="142"/>
      <c r="F171" s="143"/>
      <c r="G171" s="144"/>
      <c r="H171" s="310"/>
      <c r="I171" s="145"/>
      <c r="J171" s="145"/>
      <c r="K171" s="146"/>
    </row>
    <row r="172" spans="1:11" s="147" customFormat="1" x14ac:dyDescent="0.2">
      <c r="A172" s="60" t="s">
        <v>47</v>
      </c>
      <c r="B172" s="87" t="s">
        <v>103</v>
      </c>
      <c r="C172" s="62"/>
      <c r="D172" s="62"/>
      <c r="E172" s="63"/>
      <c r="F172" s="88"/>
      <c r="G172" s="89"/>
      <c r="H172" s="305"/>
      <c r="I172" s="90"/>
      <c r="J172" s="90"/>
      <c r="K172" s="91"/>
    </row>
    <row r="173" spans="1:11" s="68" customFormat="1" x14ac:dyDescent="0.2">
      <c r="A173" s="60" t="s">
        <v>46</v>
      </c>
      <c r="B173" s="87"/>
      <c r="C173" s="62"/>
      <c r="D173" s="62"/>
      <c r="E173" s="87" t="s">
        <v>177</v>
      </c>
      <c r="F173" s="88"/>
      <c r="G173" s="89"/>
      <c r="H173" s="305"/>
      <c r="I173" s="67"/>
      <c r="J173" s="67"/>
      <c r="K173" s="67"/>
    </row>
    <row r="174" spans="1:11" ht="12" customHeight="1" x14ac:dyDescent="0.2">
      <c r="G174" s="72"/>
      <c r="H174" s="303"/>
      <c r="I174" s="73"/>
      <c r="J174" s="73"/>
      <c r="K174" s="74"/>
    </row>
    <row r="175" spans="1:11" s="80" customFormat="1" ht="12" customHeight="1" x14ac:dyDescent="0.2">
      <c r="A175" s="75" t="s">
        <v>45</v>
      </c>
      <c r="B175" s="76" t="s">
        <v>10</v>
      </c>
      <c r="C175" s="148"/>
      <c r="D175" s="40"/>
      <c r="E175" s="77"/>
      <c r="F175" s="38"/>
      <c r="G175" s="78"/>
      <c r="H175" s="304"/>
      <c r="I175" s="79"/>
      <c r="J175" s="79"/>
      <c r="K175" s="74"/>
    </row>
    <row r="176" spans="1:11" s="68" customFormat="1" ht="51" x14ac:dyDescent="0.2">
      <c r="A176" s="29"/>
      <c r="B176" s="83"/>
      <c r="C176" s="31"/>
      <c r="D176" s="149" t="s">
        <v>146</v>
      </c>
      <c r="E176" s="150" t="s">
        <v>147</v>
      </c>
      <c r="F176" s="151"/>
      <c r="G176" s="72"/>
      <c r="H176" s="303"/>
      <c r="I176" s="73"/>
      <c r="J176" s="73"/>
      <c r="K176" s="74"/>
    </row>
    <row r="177" spans="1:11" s="134" customFormat="1" ht="25.5" x14ac:dyDescent="0.2">
      <c r="A177" s="152"/>
      <c r="B177" s="153"/>
      <c r="C177" s="154"/>
      <c r="D177" s="155" t="s">
        <v>148</v>
      </c>
      <c r="E177" s="156" t="s">
        <v>149</v>
      </c>
      <c r="F177" s="157"/>
      <c r="G177" s="158"/>
      <c r="H177" s="309"/>
      <c r="I177" s="159"/>
      <c r="J177" s="159"/>
      <c r="K177" s="160"/>
    </row>
    <row r="178" spans="1:11" s="134" customFormat="1" ht="25.5" x14ac:dyDescent="0.2">
      <c r="A178" s="152"/>
      <c r="B178" s="153"/>
      <c r="C178" s="154"/>
      <c r="D178" s="155" t="s">
        <v>150</v>
      </c>
      <c r="E178" s="156" t="s">
        <v>151</v>
      </c>
      <c r="F178" s="157"/>
      <c r="G178" s="158"/>
      <c r="H178" s="309"/>
      <c r="I178" s="159"/>
      <c r="J178" s="159"/>
      <c r="K178" s="160"/>
    </row>
    <row r="179" spans="1:11" s="134" customFormat="1" ht="51" x14ac:dyDescent="0.2">
      <c r="A179" s="152"/>
      <c r="B179" s="153"/>
      <c r="C179" s="154"/>
      <c r="D179" s="155" t="s">
        <v>158</v>
      </c>
      <c r="E179" s="156" t="s">
        <v>180</v>
      </c>
      <c r="F179" s="157"/>
      <c r="G179" s="158"/>
      <c r="H179" s="309"/>
      <c r="I179" s="159"/>
      <c r="J179" s="159"/>
      <c r="K179" s="161"/>
    </row>
    <row r="180" spans="1:11" s="134" customFormat="1" ht="38.25" x14ac:dyDescent="0.2">
      <c r="A180" s="152"/>
      <c r="B180" s="153"/>
      <c r="C180" s="154"/>
      <c r="D180" s="155" t="s">
        <v>159</v>
      </c>
      <c r="E180" s="156" t="s">
        <v>181</v>
      </c>
      <c r="F180" s="157"/>
      <c r="G180" s="158"/>
      <c r="H180" s="309"/>
      <c r="I180" s="159"/>
      <c r="J180" s="159"/>
      <c r="K180" s="161"/>
    </row>
    <row r="181" spans="1:11" s="134" customFormat="1" ht="38.25" x14ac:dyDescent="0.2">
      <c r="A181" s="152"/>
      <c r="B181" s="153"/>
      <c r="C181" s="154"/>
      <c r="D181" s="155" t="s">
        <v>160</v>
      </c>
      <c r="E181" s="156" t="s">
        <v>182</v>
      </c>
      <c r="F181" s="157"/>
      <c r="G181" s="158"/>
      <c r="H181" s="309"/>
      <c r="I181" s="159"/>
      <c r="J181" s="159"/>
      <c r="K181" s="161"/>
    </row>
    <row r="182" spans="1:11" s="134" customFormat="1" ht="12" customHeight="1" x14ac:dyDescent="0.2">
      <c r="A182" s="152"/>
      <c r="B182" s="162"/>
      <c r="C182" s="154"/>
      <c r="D182" s="155" t="s">
        <v>161</v>
      </c>
      <c r="E182" s="163" t="s">
        <v>183</v>
      </c>
      <c r="F182" s="164"/>
      <c r="G182" s="158"/>
      <c r="H182" s="309"/>
      <c r="I182" s="159"/>
      <c r="J182" s="159"/>
      <c r="K182" s="161"/>
    </row>
    <row r="183" spans="1:11" s="134" customFormat="1" ht="25.5" x14ac:dyDescent="0.2">
      <c r="A183" s="152"/>
      <c r="B183" s="153"/>
      <c r="C183" s="154"/>
      <c r="D183" s="155" t="s">
        <v>171</v>
      </c>
      <c r="E183" s="156" t="s">
        <v>184</v>
      </c>
      <c r="F183" s="157"/>
      <c r="G183" s="158"/>
      <c r="H183" s="295"/>
      <c r="I183" s="159"/>
      <c r="J183" s="159"/>
      <c r="K183" s="161"/>
    </row>
    <row r="184" spans="1:11" s="134" customFormat="1" ht="12" customHeight="1" x14ac:dyDescent="0.2">
      <c r="A184" s="152"/>
      <c r="B184" s="153"/>
      <c r="C184" s="154"/>
      <c r="D184" s="155" t="s">
        <v>186</v>
      </c>
      <c r="E184" s="156" t="s">
        <v>185</v>
      </c>
      <c r="F184" s="157"/>
      <c r="G184" s="158"/>
      <c r="H184" s="295"/>
      <c r="I184" s="159"/>
      <c r="J184" s="159"/>
      <c r="K184" s="161"/>
    </row>
    <row r="185" spans="1:11" s="134" customFormat="1" x14ac:dyDescent="0.2">
      <c r="A185" s="152"/>
      <c r="B185" s="162"/>
      <c r="C185" s="154"/>
      <c r="D185" s="154"/>
      <c r="E185" s="163"/>
      <c r="F185" s="164"/>
      <c r="G185" s="158"/>
      <c r="H185" s="295"/>
      <c r="I185" s="159"/>
      <c r="J185" s="159"/>
      <c r="K185" s="161"/>
    </row>
    <row r="186" spans="1:11" s="134" customFormat="1" ht="12" customHeight="1" x14ac:dyDescent="0.2">
      <c r="A186" s="152"/>
      <c r="B186" s="162"/>
      <c r="C186" s="154"/>
      <c r="D186" s="154"/>
      <c r="E186" s="163"/>
      <c r="F186" s="164"/>
      <c r="G186" s="158"/>
      <c r="H186" s="295"/>
      <c r="I186" s="159"/>
      <c r="J186" s="159"/>
      <c r="K186" s="161"/>
    </row>
    <row r="187" spans="1:11" s="173" customFormat="1" ht="12" customHeight="1" x14ac:dyDescent="0.2">
      <c r="A187" s="167" t="s">
        <v>44</v>
      </c>
      <c r="B187" s="168" t="s">
        <v>191</v>
      </c>
      <c r="C187" s="169"/>
      <c r="D187" s="170"/>
      <c r="E187" s="171"/>
      <c r="F187" s="172"/>
      <c r="G187" s="158"/>
      <c r="H187" s="295"/>
      <c r="I187" s="159"/>
      <c r="J187" s="159"/>
      <c r="K187" s="161"/>
    </row>
    <row r="188" spans="1:11" s="134" customFormat="1" ht="38.25" x14ac:dyDescent="0.2">
      <c r="A188" s="152"/>
      <c r="B188" s="153"/>
      <c r="C188" s="154"/>
      <c r="D188" s="154"/>
      <c r="E188" s="174" t="s">
        <v>43</v>
      </c>
      <c r="F188" s="157"/>
      <c r="G188" s="158"/>
      <c r="H188" s="295"/>
      <c r="I188" s="159"/>
      <c r="J188" s="159"/>
      <c r="K188" s="161"/>
    </row>
    <row r="189" spans="1:11" s="134" customFormat="1" ht="12" customHeight="1" x14ac:dyDescent="0.2">
      <c r="A189" s="152"/>
      <c r="B189" s="162"/>
      <c r="C189" s="154"/>
      <c r="D189" s="154"/>
      <c r="E189" s="163"/>
      <c r="F189" s="164"/>
      <c r="G189" s="158"/>
      <c r="H189" s="295"/>
      <c r="I189" s="159"/>
      <c r="J189" s="159"/>
      <c r="K189" s="161"/>
    </row>
    <row r="190" spans="1:11" s="134" customFormat="1" ht="15" x14ac:dyDescent="0.2">
      <c r="A190" s="165" t="s">
        <v>42</v>
      </c>
      <c r="B190" s="162"/>
      <c r="C190" s="154"/>
      <c r="D190" s="175">
        <v>50</v>
      </c>
      <c r="E190" s="176" t="s">
        <v>486</v>
      </c>
      <c r="F190" s="177"/>
      <c r="G190" s="158" t="s">
        <v>276</v>
      </c>
      <c r="H190" s="295">
        <f>11*0.05</f>
        <v>0.55000000000000004</v>
      </c>
      <c r="I190" s="159"/>
      <c r="J190" s="159"/>
      <c r="K190" s="161"/>
    </row>
    <row r="191" spans="1:11" s="134" customFormat="1" ht="12" customHeight="1" x14ac:dyDescent="0.2">
      <c r="A191" s="152"/>
      <c r="B191" s="162"/>
      <c r="C191" s="154"/>
      <c r="D191" s="154"/>
      <c r="E191" s="163"/>
      <c r="F191" s="164"/>
      <c r="G191" s="158"/>
      <c r="H191" s="295"/>
      <c r="I191" s="159"/>
      <c r="J191" s="159"/>
      <c r="K191" s="161"/>
    </row>
    <row r="192" spans="1:11" s="173" customFormat="1" ht="12" customHeight="1" x14ac:dyDescent="0.2">
      <c r="A192" s="167" t="s">
        <v>254</v>
      </c>
      <c r="B192" s="168" t="s">
        <v>179</v>
      </c>
      <c r="C192" s="170"/>
      <c r="D192" s="170"/>
      <c r="E192" s="171"/>
      <c r="F192" s="172"/>
      <c r="G192" s="158"/>
      <c r="H192" s="295"/>
      <c r="I192" s="159"/>
      <c r="J192" s="159"/>
      <c r="K192" s="161"/>
    </row>
    <row r="193" spans="1:11" s="134" customFormat="1" ht="12" customHeight="1" x14ac:dyDescent="0.2">
      <c r="A193" s="152"/>
      <c r="B193" s="162"/>
      <c r="C193" s="154"/>
      <c r="D193" s="154"/>
      <c r="E193" s="163"/>
      <c r="F193" s="164"/>
      <c r="G193" s="158"/>
      <c r="H193" s="309"/>
      <c r="I193" s="159"/>
      <c r="J193" s="159"/>
      <c r="K193" s="161"/>
    </row>
    <row r="194" spans="1:11" s="134" customFormat="1" ht="12" customHeight="1" x14ac:dyDescent="0.2">
      <c r="A194" s="165"/>
      <c r="B194" s="162"/>
      <c r="C194" s="154"/>
      <c r="D194" s="154"/>
      <c r="E194" s="166"/>
      <c r="F194" s="164"/>
      <c r="G194" s="158"/>
      <c r="H194" s="295"/>
      <c r="I194" s="159"/>
      <c r="J194" s="159"/>
      <c r="K194" s="161"/>
    </row>
    <row r="195" spans="1:11" s="134" customFormat="1" ht="12" customHeight="1" x14ac:dyDescent="0.2">
      <c r="A195" s="167" t="s">
        <v>41</v>
      </c>
      <c r="B195" s="168" t="s">
        <v>6</v>
      </c>
      <c r="C195" s="170"/>
      <c r="D195" s="170"/>
      <c r="E195" s="171"/>
      <c r="F195" s="164"/>
      <c r="G195" s="158"/>
      <c r="H195" s="295"/>
      <c r="I195" s="159"/>
      <c r="J195" s="159"/>
      <c r="K195" s="161"/>
    </row>
    <row r="196" spans="1:11" s="134" customFormat="1" x14ac:dyDescent="0.2">
      <c r="A196" s="165"/>
      <c r="B196" s="162"/>
      <c r="C196" s="154"/>
      <c r="D196" s="154"/>
      <c r="E196" s="166"/>
      <c r="F196" s="164"/>
      <c r="G196" s="158"/>
      <c r="H196" s="309"/>
      <c r="I196" s="159"/>
      <c r="J196" s="159"/>
      <c r="K196" s="161"/>
    </row>
    <row r="197" spans="1:11" s="134" customFormat="1" ht="12" customHeight="1" x14ac:dyDescent="0.2">
      <c r="A197" s="165"/>
      <c r="B197" s="162"/>
      <c r="C197" s="178" t="s">
        <v>507</v>
      </c>
      <c r="D197" s="154"/>
      <c r="E197" s="179"/>
      <c r="F197" s="164"/>
      <c r="G197" s="158"/>
      <c r="H197" s="295"/>
      <c r="I197" s="159"/>
      <c r="J197" s="159"/>
      <c r="K197" s="161"/>
    </row>
    <row r="198" spans="1:11" s="181" customFormat="1" ht="54" customHeight="1" x14ac:dyDescent="0.2">
      <c r="A198" s="165" t="s">
        <v>40</v>
      </c>
      <c r="B198" s="162"/>
      <c r="C198" s="154"/>
      <c r="D198" s="154"/>
      <c r="E198" s="342" t="s">
        <v>504</v>
      </c>
      <c r="F198" s="164"/>
      <c r="G198" s="158" t="s">
        <v>5</v>
      </c>
      <c r="H198" s="295">
        <v>1</v>
      </c>
      <c r="I198" s="159"/>
      <c r="J198" s="159"/>
      <c r="K198" s="161"/>
    </row>
    <row r="199" spans="1:11" s="134" customFormat="1" ht="12" customHeight="1" x14ac:dyDescent="0.2">
      <c r="A199" s="165"/>
      <c r="B199" s="162"/>
      <c r="C199" s="178" t="s">
        <v>509</v>
      </c>
      <c r="D199" s="154"/>
      <c r="E199" s="179"/>
      <c r="F199" s="164"/>
      <c r="G199" s="158"/>
      <c r="H199" s="295"/>
      <c r="I199" s="159"/>
      <c r="J199" s="159"/>
      <c r="K199" s="161"/>
    </row>
    <row r="200" spans="1:11" s="181" customFormat="1" ht="12" customHeight="1" x14ac:dyDescent="0.2">
      <c r="A200" s="165" t="s">
        <v>255</v>
      </c>
      <c r="B200" s="162"/>
      <c r="C200" s="154"/>
      <c r="D200" s="154">
        <v>150</v>
      </c>
      <c r="E200" s="166" t="s">
        <v>505</v>
      </c>
      <c r="F200" s="164"/>
      <c r="G200" s="158" t="s">
        <v>276</v>
      </c>
      <c r="H200" s="295">
        <f>11*0.1</f>
        <v>1.1000000000000001</v>
      </c>
      <c r="I200" s="159"/>
      <c r="J200" s="159"/>
      <c r="K200" s="161"/>
    </row>
    <row r="201" spans="1:11" s="181" customFormat="1" ht="12" customHeight="1" x14ac:dyDescent="0.2">
      <c r="A201" s="165"/>
      <c r="B201" s="162"/>
      <c r="C201" s="154"/>
      <c r="D201" s="154"/>
      <c r="E201" s="166"/>
      <c r="F201" s="164"/>
      <c r="G201" s="158"/>
      <c r="H201" s="295"/>
      <c r="I201" s="159"/>
      <c r="J201" s="159"/>
      <c r="K201" s="161"/>
    </row>
    <row r="202" spans="1:11" s="134" customFormat="1" ht="12" customHeight="1" x14ac:dyDescent="0.2">
      <c r="A202" s="165"/>
      <c r="B202" s="162"/>
      <c r="C202" s="178" t="s">
        <v>513</v>
      </c>
      <c r="D202" s="154"/>
      <c r="E202" s="179"/>
      <c r="F202" s="164"/>
      <c r="G202" s="158"/>
      <c r="H202" s="295"/>
      <c r="I202" s="159"/>
      <c r="J202" s="159"/>
      <c r="K202" s="161"/>
    </row>
    <row r="203" spans="1:11" s="181" customFormat="1" ht="12" customHeight="1" x14ac:dyDescent="0.2">
      <c r="A203" s="165" t="s">
        <v>511</v>
      </c>
      <c r="B203" s="162"/>
      <c r="C203" s="154"/>
      <c r="D203" s="154"/>
      <c r="E203" s="166" t="s">
        <v>512</v>
      </c>
      <c r="F203" s="164"/>
      <c r="G203" s="158" t="s">
        <v>5</v>
      </c>
      <c r="H203" s="295">
        <v>1</v>
      </c>
      <c r="I203" s="159"/>
      <c r="J203" s="159"/>
      <c r="K203" s="161"/>
    </row>
    <row r="204" spans="1:11" s="134" customFormat="1" x14ac:dyDescent="0.2">
      <c r="A204" s="165"/>
      <c r="B204" s="180"/>
      <c r="C204" s="175"/>
      <c r="D204" s="175"/>
      <c r="E204" s="176"/>
      <c r="F204" s="164"/>
      <c r="G204" s="158"/>
      <c r="H204" s="295"/>
      <c r="I204" s="159"/>
      <c r="J204" s="159"/>
      <c r="K204" s="161"/>
    </row>
    <row r="205" spans="1:11" s="134" customFormat="1" x14ac:dyDescent="0.2">
      <c r="A205" s="165"/>
      <c r="B205" s="180"/>
      <c r="C205" s="175"/>
      <c r="D205" s="175"/>
      <c r="E205" s="176"/>
      <c r="F205" s="164"/>
      <c r="G205" s="158"/>
      <c r="H205" s="340"/>
      <c r="I205" s="159"/>
      <c r="J205" s="159"/>
      <c r="K205" s="161"/>
    </row>
    <row r="206" spans="1:11" s="134" customFormat="1" x14ac:dyDescent="0.2">
      <c r="A206" s="165"/>
      <c r="B206" s="180"/>
      <c r="C206" s="175"/>
      <c r="D206" s="175"/>
      <c r="E206" s="176"/>
      <c r="F206" s="164"/>
      <c r="G206" s="158"/>
      <c r="H206" s="340"/>
      <c r="I206" s="159"/>
      <c r="J206" s="159"/>
      <c r="K206" s="161"/>
    </row>
    <row r="207" spans="1:11" s="134" customFormat="1" x14ac:dyDescent="0.2">
      <c r="A207" s="165"/>
      <c r="B207" s="180"/>
      <c r="C207" s="175"/>
      <c r="D207" s="175"/>
      <c r="E207" s="176"/>
      <c r="F207" s="164"/>
      <c r="G207" s="158"/>
      <c r="H207" s="340"/>
      <c r="I207" s="159"/>
      <c r="J207" s="159"/>
      <c r="K207" s="161"/>
    </row>
    <row r="208" spans="1:11" s="134" customFormat="1" hidden="1" x14ac:dyDescent="0.2">
      <c r="A208" s="165"/>
      <c r="B208" s="180"/>
      <c r="C208" s="175"/>
      <c r="D208" s="175"/>
      <c r="E208" s="176"/>
      <c r="F208" s="164"/>
      <c r="G208" s="158"/>
      <c r="H208" s="340"/>
      <c r="I208" s="159"/>
      <c r="J208" s="159"/>
      <c r="K208" s="161"/>
    </row>
    <row r="209" spans="1:11" s="134" customFormat="1" hidden="1" x14ac:dyDescent="0.2">
      <c r="A209" s="165"/>
      <c r="B209" s="180"/>
      <c r="C209" s="175"/>
      <c r="D209" s="175"/>
      <c r="E209" s="176"/>
      <c r="F209" s="164"/>
      <c r="G209" s="158"/>
      <c r="H209" s="340"/>
      <c r="I209" s="159"/>
      <c r="J209" s="159"/>
      <c r="K209" s="161"/>
    </row>
    <row r="210" spans="1:11" s="134" customFormat="1" hidden="1" x14ac:dyDescent="0.2">
      <c r="A210" s="165"/>
      <c r="B210" s="180"/>
      <c r="C210" s="175"/>
      <c r="D210" s="175"/>
      <c r="E210" s="176"/>
      <c r="F210" s="164"/>
      <c r="G210" s="158"/>
      <c r="H210" s="340"/>
      <c r="I210" s="159"/>
      <c r="J210" s="159"/>
      <c r="K210" s="161"/>
    </row>
    <row r="211" spans="1:11" s="134" customFormat="1" hidden="1" x14ac:dyDescent="0.2">
      <c r="A211" s="165"/>
      <c r="B211" s="180"/>
      <c r="C211" s="175"/>
      <c r="D211" s="175"/>
      <c r="E211" s="176"/>
      <c r="F211" s="164"/>
      <c r="G211" s="158"/>
      <c r="H211" s="340"/>
      <c r="I211" s="159"/>
      <c r="J211" s="159"/>
      <c r="K211" s="161"/>
    </row>
    <row r="212" spans="1:11" s="134" customFormat="1" hidden="1" x14ac:dyDescent="0.2">
      <c r="A212" s="165"/>
      <c r="B212" s="180"/>
      <c r="C212" s="175"/>
      <c r="D212" s="175"/>
      <c r="E212" s="176"/>
      <c r="F212" s="164"/>
      <c r="G212" s="158"/>
      <c r="H212" s="340"/>
      <c r="I212" s="159"/>
      <c r="J212" s="159"/>
      <c r="K212" s="161"/>
    </row>
    <row r="213" spans="1:11" s="134" customFormat="1" hidden="1" x14ac:dyDescent="0.2">
      <c r="A213" s="165"/>
      <c r="B213" s="180"/>
      <c r="C213" s="175"/>
      <c r="D213" s="175"/>
      <c r="E213" s="176"/>
      <c r="F213" s="164"/>
      <c r="G213" s="158"/>
      <c r="H213" s="340"/>
      <c r="I213" s="159"/>
      <c r="J213" s="159"/>
      <c r="K213" s="161"/>
    </row>
    <row r="214" spans="1:11" s="134" customFormat="1" hidden="1" x14ac:dyDescent="0.2">
      <c r="A214" s="165"/>
      <c r="B214" s="180"/>
      <c r="C214" s="175"/>
      <c r="D214" s="175"/>
      <c r="E214" s="176"/>
      <c r="F214" s="164"/>
      <c r="G214" s="158"/>
      <c r="H214" s="340"/>
      <c r="I214" s="159"/>
      <c r="J214" s="159"/>
      <c r="K214" s="161"/>
    </row>
    <row r="215" spans="1:11" s="134" customFormat="1" hidden="1" x14ac:dyDescent="0.2">
      <c r="A215" s="165"/>
      <c r="B215" s="180"/>
      <c r="C215" s="175"/>
      <c r="D215" s="175"/>
      <c r="E215" s="176"/>
      <c r="F215" s="164"/>
      <c r="G215" s="158"/>
      <c r="H215" s="340"/>
      <c r="I215" s="159"/>
      <c r="J215" s="159"/>
      <c r="K215" s="161"/>
    </row>
    <row r="216" spans="1:11" s="134" customFormat="1" hidden="1" x14ac:dyDescent="0.2">
      <c r="A216" s="165"/>
      <c r="B216" s="180"/>
      <c r="C216" s="175"/>
      <c r="D216" s="175"/>
      <c r="E216" s="176"/>
      <c r="F216" s="164"/>
      <c r="G216" s="158"/>
      <c r="H216" s="340"/>
      <c r="I216" s="159"/>
      <c r="J216" s="159"/>
      <c r="K216" s="161"/>
    </row>
    <row r="217" spans="1:11" s="134" customFormat="1" hidden="1" x14ac:dyDescent="0.2">
      <c r="A217" s="165"/>
      <c r="B217" s="180"/>
      <c r="C217" s="175"/>
      <c r="D217" s="175"/>
      <c r="E217" s="176"/>
      <c r="F217" s="164"/>
      <c r="G217" s="158"/>
      <c r="H217" s="340"/>
      <c r="I217" s="159"/>
      <c r="J217" s="159"/>
      <c r="K217" s="161"/>
    </row>
    <row r="218" spans="1:11" s="134" customFormat="1" hidden="1" x14ac:dyDescent="0.2">
      <c r="A218" s="165"/>
      <c r="B218" s="180"/>
      <c r="C218" s="175"/>
      <c r="D218" s="175"/>
      <c r="E218" s="176"/>
      <c r="F218" s="164"/>
      <c r="G218" s="158"/>
      <c r="H218" s="340"/>
      <c r="I218" s="159"/>
      <c r="J218" s="159"/>
      <c r="K218" s="161"/>
    </row>
    <row r="219" spans="1:11" s="134" customFormat="1" hidden="1" x14ac:dyDescent="0.2">
      <c r="A219" s="165"/>
      <c r="B219" s="180"/>
      <c r="C219" s="175"/>
      <c r="D219" s="175"/>
      <c r="E219" s="176"/>
      <c r="F219" s="164"/>
      <c r="G219" s="158"/>
      <c r="H219" s="340"/>
      <c r="I219" s="159"/>
      <c r="J219" s="159"/>
      <c r="K219" s="161"/>
    </row>
    <row r="220" spans="1:11" s="134" customFormat="1" hidden="1" x14ac:dyDescent="0.2">
      <c r="A220" s="165"/>
      <c r="B220" s="180"/>
      <c r="C220" s="175"/>
      <c r="D220" s="175"/>
      <c r="E220" s="176"/>
      <c r="F220" s="164"/>
      <c r="G220" s="158"/>
      <c r="H220" s="340"/>
      <c r="I220" s="159"/>
      <c r="J220" s="159"/>
      <c r="K220" s="161"/>
    </row>
    <row r="221" spans="1:11" s="134" customFormat="1" hidden="1" x14ac:dyDescent="0.2">
      <c r="A221" s="165"/>
      <c r="B221" s="180"/>
      <c r="C221" s="175"/>
      <c r="D221" s="175"/>
      <c r="E221" s="176"/>
      <c r="F221" s="164"/>
      <c r="G221" s="158"/>
      <c r="H221" s="340"/>
      <c r="I221" s="159"/>
      <c r="J221" s="159"/>
      <c r="K221" s="161"/>
    </row>
    <row r="222" spans="1:11" s="134" customFormat="1" hidden="1" x14ac:dyDescent="0.2">
      <c r="A222" s="165"/>
      <c r="B222" s="180"/>
      <c r="C222" s="175"/>
      <c r="D222" s="175"/>
      <c r="E222" s="176"/>
      <c r="F222" s="164"/>
      <c r="G222" s="158"/>
      <c r="H222" s="340"/>
      <c r="I222" s="159"/>
      <c r="J222" s="159"/>
      <c r="K222" s="161"/>
    </row>
    <row r="223" spans="1:11" s="134" customFormat="1" hidden="1" x14ac:dyDescent="0.2">
      <c r="A223" s="165"/>
      <c r="B223" s="180"/>
      <c r="C223" s="175"/>
      <c r="D223" s="175"/>
      <c r="E223" s="176"/>
      <c r="F223" s="164"/>
      <c r="G223" s="158"/>
      <c r="H223" s="340"/>
      <c r="I223" s="159"/>
      <c r="J223" s="159"/>
      <c r="K223" s="161"/>
    </row>
    <row r="224" spans="1:11" s="134" customFormat="1" hidden="1" x14ac:dyDescent="0.2">
      <c r="A224" s="165"/>
      <c r="B224" s="180"/>
      <c r="C224" s="175"/>
      <c r="D224" s="175"/>
      <c r="E224" s="176"/>
      <c r="F224" s="164"/>
      <c r="G224" s="158"/>
      <c r="H224" s="340"/>
      <c r="I224" s="159"/>
      <c r="J224" s="159"/>
      <c r="K224" s="161"/>
    </row>
    <row r="225" spans="1:11" s="134" customFormat="1" hidden="1" x14ac:dyDescent="0.2">
      <c r="A225" s="165"/>
      <c r="B225" s="180"/>
      <c r="C225" s="175"/>
      <c r="D225" s="175"/>
      <c r="E225" s="176"/>
      <c r="F225" s="164"/>
      <c r="G225" s="158"/>
      <c r="H225" s="340"/>
      <c r="I225" s="159"/>
      <c r="J225" s="159"/>
      <c r="K225" s="161"/>
    </row>
    <row r="226" spans="1:11" s="134" customFormat="1" hidden="1" x14ac:dyDescent="0.2">
      <c r="A226" s="165"/>
      <c r="B226" s="180"/>
      <c r="C226" s="175"/>
      <c r="D226" s="175"/>
      <c r="E226" s="176"/>
      <c r="F226" s="164"/>
      <c r="G226" s="158"/>
      <c r="H226" s="340"/>
      <c r="I226" s="159"/>
      <c r="J226" s="159"/>
      <c r="K226" s="161"/>
    </row>
    <row r="227" spans="1:11" s="134" customFormat="1" hidden="1" x14ac:dyDescent="0.2">
      <c r="A227" s="165"/>
      <c r="B227" s="180"/>
      <c r="C227" s="175"/>
      <c r="D227" s="175"/>
      <c r="E227" s="176"/>
      <c r="F227" s="164"/>
      <c r="G227" s="158"/>
      <c r="H227" s="340"/>
      <c r="I227" s="159"/>
      <c r="J227" s="159"/>
      <c r="K227" s="161"/>
    </row>
    <row r="228" spans="1:11" s="134" customFormat="1" hidden="1" x14ac:dyDescent="0.2">
      <c r="A228" s="165"/>
      <c r="B228" s="180"/>
      <c r="C228" s="175"/>
      <c r="D228" s="175"/>
      <c r="E228" s="176"/>
      <c r="F228" s="164"/>
      <c r="G228" s="158"/>
      <c r="H228" s="340"/>
      <c r="I228" s="159"/>
      <c r="J228" s="159"/>
      <c r="K228" s="161"/>
    </row>
    <row r="229" spans="1:11" s="134" customFormat="1" hidden="1" x14ac:dyDescent="0.2">
      <c r="A229" s="165"/>
      <c r="B229" s="180"/>
      <c r="C229" s="175"/>
      <c r="D229" s="175"/>
      <c r="E229" s="176"/>
      <c r="F229" s="164"/>
      <c r="G229" s="158"/>
      <c r="H229" s="340"/>
      <c r="I229" s="159"/>
      <c r="J229" s="159"/>
      <c r="K229" s="161"/>
    </row>
    <row r="230" spans="1:11" s="134" customFormat="1" hidden="1" x14ac:dyDescent="0.2">
      <c r="A230" s="165"/>
      <c r="B230" s="180"/>
      <c r="C230" s="175"/>
      <c r="D230" s="175"/>
      <c r="E230" s="176"/>
      <c r="F230" s="164"/>
      <c r="G230" s="158"/>
      <c r="H230" s="340"/>
      <c r="I230" s="159"/>
      <c r="J230" s="159"/>
      <c r="K230" s="161"/>
    </row>
    <row r="231" spans="1:11" s="134" customFormat="1" hidden="1" x14ac:dyDescent="0.2">
      <c r="A231" s="165"/>
      <c r="B231" s="180"/>
      <c r="C231" s="175"/>
      <c r="D231" s="175"/>
      <c r="E231" s="176"/>
      <c r="F231" s="164"/>
      <c r="G231" s="158"/>
      <c r="H231" s="340"/>
      <c r="I231" s="159"/>
      <c r="J231" s="159"/>
      <c r="K231" s="161"/>
    </row>
    <row r="232" spans="1:11" s="134" customFormat="1" hidden="1" x14ac:dyDescent="0.2">
      <c r="A232" s="165"/>
      <c r="B232" s="180"/>
      <c r="C232" s="175"/>
      <c r="D232" s="175"/>
      <c r="E232" s="176"/>
      <c r="F232" s="164"/>
      <c r="G232" s="158"/>
      <c r="H232" s="340"/>
      <c r="I232" s="159"/>
      <c r="J232" s="159"/>
      <c r="K232" s="161"/>
    </row>
    <row r="233" spans="1:11" s="134" customFormat="1" hidden="1" x14ac:dyDescent="0.2">
      <c r="A233" s="165"/>
      <c r="B233" s="180"/>
      <c r="C233" s="175"/>
      <c r="D233" s="175"/>
      <c r="E233" s="176"/>
      <c r="F233" s="164"/>
      <c r="G233" s="158"/>
      <c r="H233" s="340"/>
      <c r="I233" s="159"/>
      <c r="J233" s="159"/>
      <c r="K233" s="161"/>
    </row>
    <row r="234" spans="1:11" s="134" customFormat="1" hidden="1" x14ac:dyDescent="0.2">
      <c r="A234" s="165"/>
      <c r="B234" s="180"/>
      <c r="C234" s="175"/>
      <c r="D234" s="175"/>
      <c r="E234" s="176"/>
      <c r="F234" s="164"/>
      <c r="G234" s="158"/>
      <c r="H234" s="340"/>
      <c r="I234" s="159"/>
      <c r="J234" s="159"/>
      <c r="K234" s="161"/>
    </row>
    <row r="235" spans="1:11" s="134" customFormat="1" hidden="1" x14ac:dyDescent="0.2">
      <c r="A235" s="165"/>
      <c r="B235" s="180"/>
      <c r="C235" s="175"/>
      <c r="D235" s="175"/>
      <c r="E235" s="176"/>
      <c r="F235" s="164"/>
      <c r="G235" s="158"/>
      <c r="H235" s="340"/>
      <c r="I235" s="159"/>
      <c r="J235" s="159"/>
      <c r="K235" s="161"/>
    </row>
    <row r="236" spans="1:11" s="134" customFormat="1" x14ac:dyDescent="0.2">
      <c r="A236" s="165"/>
      <c r="B236" s="180"/>
      <c r="C236" s="175"/>
      <c r="D236" s="175"/>
      <c r="E236" s="176"/>
      <c r="F236" s="164"/>
      <c r="G236" s="158"/>
      <c r="H236" s="340"/>
      <c r="I236" s="159"/>
      <c r="J236" s="159"/>
      <c r="K236" s="161"/>
    </row>
    <row r="237" spans="1:11" s="188" customFormat="1" ht="11.25" customHeight="1" x14ac:dyDescent="0.2">
      <c r="A237" s="184"/>
      <c r="B237" s="185"/>
      <c r="C237" s="186"/>
      <c r="D237" s="186"/>
      <c r="E237" s="187"/>
      <c r="G237" s="189"/>
      <c r="H237" s="311"/>
      <c r="I237" s="190"/>
      <c r="J237" s="190"/>
      <c r="K237" s="191"/>
    </row>
    <row r="238" spans="1:11" s="134" customFormat="1" ht="11.25" customHeight="1" x14ac:dyDescent="0.2">
      <c r="A238" s="165"/>
      <c r="B238" s="180"/>
      <c r="C238" s="175"/>
      <c r="D238" s="175"/>
      <c r="E238" s="176"/>
      <c r="F238" s="164"/>
      <c r="G238" s="158"/>
      <c r="H238" s="309"/>
      <c r="I238" s="159"/>
      <c r="J238" s="159"/>
      <c r="K238" s="161"/>
    </row>
    <row r="239" spans="1:11" ht="12" customHeight="1" x14ac:dyDescent="0.2">
      <c r="A239" s="69"/>
      <c r="E239" s="82"/>
      <c r="G239" s="72"/>
      <c r="H239" s="303"/>
      <c r="I239" s="73"/>
      <c r="J239" s="73"/>
      <c r="K239" s="86"/>
    </row>
    <row r="240" spans="1:11" s="192" customFormat="1" x14ac:dyDescent="0.2">
      <c r="A240" s="60" t="s">
        <v>293</v>
      </c>
      <c r="B240" s="61"/>
      <c r="C240" s="62"/>
      <c r="D240" s="62"/>
      <c r="E240" s="63" t="s">
        <v>104</v>
      </c>
      <c r="F240" s="64"/>
      <c r="G240" s="65"/>
      <c r="H240" s="302"/>
      <c r="I240" s="66"/>
      <c r="J240" s="66"/>
      <c r="K240" s="91"/>
    </row>
    <row r="241" spans="1:11" s="68" customFormat="1" x14ac:dyDescent="0.2">
      <c r="A241" s="60" t="s">
        <v>39</v>
      </c>
      <c r="B241" s="61"/>
      <c r="C241" s="62"/>
      <c r="D241" s="62"/>
      <c r="E241" s="63" t="s">
        <v>187</v>
      </c>
      <c r="F241" s="64"/>
      <c r="G241" s="65"/>
      <c r="H241" s="302"/>
      <c r="I241" s="66"/>
      <c r="J241" s="66"/>
      <c r="K241" s="67"/>
    </row>
    <row r="242" spans="1:11" s="200" customFormat="1" ht="12" customHeight="1" x14ac:dyDescent="0.2">
      <c r="A242" s="193"/>
      <c r="B242" s="194"/>
      <c r="C242" s="195"/>
      <c r="D242" s="195"/>
      <c r="E242" s="196"/>
      <c r="F242" s="96"/>
      <c r="G242" s="197"/>
      <c r="H242" s="312"/>
      <c r="I242" s="198"/>
      <c r="J242" s="198"/>
      <c r="K242" s="199"/>
    </row>
    <row r="243" spans="1:11" s="203" customFormat="1" ht="12" customHeight="1" x14ac:dyDescent="0.2">
      <c r="A243" s="101" t="s">
        <v>38</v>
      </c>
      <c r="B243" s="102" t="s">
        <v>10</v>
      </c>
      <c r="C243" s="103"/>
      <c r="D243" s="103"/>
      <c r="E243" s="201"/>
      <c r="F243" s="202"/>
      <c r="G243" s="106"/>
      <c r="H243" s="307"/>
      <c r="I243" s="107"/>
      <c r="J243" s="107"/>
      <c r="K243" s="108"/>
    </row>
    <row r="244" spans="1:11" s="182" customFormat="1" ht="133.5" customHeight="1" x14ac:dyDescent="0.2">
      <c r="A244" s="127"/>
      <c r="B244" s="110"/>
      <c r="C244" s="111"/>
      <c r="D244" s="112" t="s">
        <v>146</v>
      </c>
      <c r="E244" s="183" t="s">
        <v>152</v>
      </c>
      <c r="F244" s="204"/>
      <c r="G244" s="115"/>
      <c r="H244" s="308"/>
      <c r="I244" s="116"/>
      <c r="J244" s="116"/>
      <c r="K244" s="108"/>
    </row>
    <row r="245" spans="1:11" s="182" customFormat="1" ht="9" customHeight="1" x14ac:dyDescent="0.2">
      <c r="A245" s="127"/>
      <c r="B245" s="117"/>
      <c r="C245" s="111"/>
      <c r="D245" s="111"/>
      <c r="E245" s="205"/>
      <c r="F245" s="118"/>
      <c r="G245" s="115"/>
      <c r="H245" s="308"/>
      <c r="I245" s="116"/>
      <c r="J245" s="116"/>
      <c r="K245" s="108"/>
    </row>
    <row r="246" spans="1:11" s="203" customFormat="1" ht="12" customHeight="1" x14ac:dyDescent="0.2">
      <c r="A246" s="101" t="s">
        <v>37</v>
      </c>
      <c r="B246" s="102" t="s">
        <v>256</v>
      </c>
      <c r="C246" s="103"/>
      <c r="D246" s="103"/>
      <c r="E246" s="201"/>
      <c r="F246" s="202"/>
      <c r="G246" s="106"/>
      <c r="H246" s="307"/>
      <c r="I246" s="107"/>
      <c r="J246" s="107"/>
      <c r="K246" s="108"/>
    </row>
    <row r="247" spans="1:11" s="214" customFormat="1" ht="33" customHeight="1" x14ac:dyDescent="0.2">
      <c r="A247" s="206"/>
      <c r="B247" s="207"/>
      <c r="C247" s="208"/>
      <c r="D247" s="208"/>
      <c r="E247" s="215" t="s">
        <v>198</v>
      </c>
      <c r="F247" s="210"/>
      <c r="G247" s="211"/>
      <c r="H247" s="297"/>
      <c r="I247" s="212"/>
      <c r="J247" s="212"/>
      <c r="K247" s="213"/>
    </row>
    <row r="248" spans="1:11" s="125" customFormat="1" x14ac:dyDescent="0.2">
      <c r="A248" s="165"/>
      <c r="B248" s="153"/>
      <c r="C248" s="154"/>
      <c r="D248" s="154">
        <v>150</v>
      </c>
      <c r="E248" s="209" t="s">
        <v>197</v>
      </c>
      <c r="F248" s="177"/>
      <c r="G248" s="158"/>
      <c r="H248" s="295"/>
      <c r="I248" s="159"/>
      <c r="J248" s="159"/>
      <c r="K248" s="161"/>
    </row>
    <row r="249" spans="1:11" s="134" customFormat="1" ht="15" x14ac:dyDescent="0.2">
      <c r="A249" s="165" t="s">
        <v>36</v>
      </c>
      <c r="B249" s="162"/>
      <c r="C249" s="154"/>
      <c r="D249" s="154"/>
      <c r="E249" s="166" t="s">
        <v>510</v>
      </c>
      <c r="F249" s="164"/>
      <c r="G249" s="158" t="s">
        <v>275</v>
      </c>
      <c r="H249" s="295">
        <f>2.1*1*2</f>
        <v>4.2</v>
      </c>
      <c r="I249" s="159"/>
      <c r="J249" s="159"/>
      <c r="K249" s="161"/>
    </row>
    <row r="250" spans="1:11" ht="12" customHeight="1" x14ac:dyDescent="0.2">
      <c r="A250" s="127"/>
      <c r="B250" s="117"/>
      <c r="C250" s="111"/>
      <c r="D250" s="111"/>
      <c r="E250" s="137"/>
      <c r="F250" s="119"/>
      <c r="G250" s="115"/>
      <c r="H250" s="293"/>
      <c r="I250" s="116"/>
      <c r="J250" s="116"/>
      <c r="K250" s="126"/>
    </row>
    <row r="251" spans="1:11" s="134" customFormat="1" x14ac:dyDescent="0.2">
      <c r="A251" s="165"/>
      <c r="B251" s="162"/>
      <c r="C251" s="154"/>
      <c r="D251" s="154"/>
      <c r="E251" s="166"/>
      <c r="F251" s="164"/>
      <c r="G251" s="158"/>
      <c r="H251" s="295"/>
      <c r="I251" s="159"/>
      <c r="J251" s="159"/>
      <c r="K251" s="161"/>
    </row>
    <row r="252" spans="1:11" s="134" customFormat="1" x14ac:dyDescent="0.2">
      <c r="A252" s="165"/>
      <c r="B252" s="162"/>
      <c r="C252" s="154"/>
      <c r="D252" s="154"/>
      <c r="E252" s="166"/>
      <c r="F252" s="164"/>
      <c r="G252" s="158"/>
      <c r="H252" s="295"/>
      <c r="I252" s="159"/>
      <c r="J252" s="159"/>
      <c r="K252" s="161"/>
    </row>
    <row r="253" spans="1:11" s="134" customFormat="1" x14ac:dyDescent="0.2">
      <c r="A253" s="165"/>
      <c r="B253" s="162"/>
      <c r="C253" s="154"/>
      <c r="D253" s="154"/>
      <c r="E253" s="166"/>
      <c r="F253" s="164"/>
      <c r="G253" s="158"/>
      <c r="H253" s="295"/>
      <c r="I253" s="159"/>
      <c r="J253" s="159"/>
      <c r="K253" s="161"/>
    </row>
    <row r="254" spans="1:11" s="134" customFormat="1" hidden="1" x14ac:dyDescent="0.2">
      <c r="A254" s="165"/>
      <c r="B254" s="162"/>
      <c r="C254" s="154"/>
      <c r="D254" s="154"/>
      <c r="E254" s="166"/>
      <c r="F254" s="164"/>
      <c r="G254" s="158"/>
      <c r="H254" s="295"/>
      <c r="I254" s="159"/>
      <c r="J254" s="159"/>
      <c r="K254" s="161"/>
    </row>
    <row r="255" spans="1:11" s="134" customFormat="1" hidden="1" x14ac:dyDescent="0.2">
      <c r="A255" s="165"/>
      <c r="B255" s="162"/>
      <c r="C255" s="154"/>
      <c r="D255" s="154"/>
      <c r="E255" s="166"/>
      <c r="F255" s="164"/>
      <c r="G255" s="158"/>
      <c r="H255" s="295"/>
      <c r="I255" s="159"/>
      <c r="J255" s="159"/>
      <c r="K255" s="161"/>
    </row>
    <row r="256" spans="1:11" s="134" customFormat="1" hidden="1" x14ac:dyDescent="0.2">
      <c r="A256" s="165"/>
      <c r="B256" s="162"/>
      <c r="C256" s="154"/>
      <c r="D256" s="154"/>
      <c r="E256" s="166"/>
      <c r="F256" s="164"/>
      <c r="G256" s="158"/>
      <c r="H256" s="295"/>
      <c r="I256" s="159"/>
      <c r="J256" s="159"/>
      <c r="K256" s="161"/>
    </row>
    <row r="257" spans="1:11" s="134" customFormat="1" hidden="1" x14ac:dyDescent="0.2">
      <c r="A257" s="165"/>
      <c r="B257" s="162"/>
      <c r="C257" s="154"/>
      <c r="D257" s="154"/>
      <c r="E257" s="166"/>
      <c r="F257" s="164"/>
      <c r="G257" s="158"/>
      <c r="H257" s="295"/>
      <c r="I257" s="159"/>
      <c r="J257" s="159"/>
      <c r="K257" s="161"/>
    </row>
    <row r="258" spans="1:11" s="134" customFormat="1" hidden="1" x14ac:dyDescent="0.2">
      <c r="A258" s="165"/>
      <c r="B258" s="162"/>
      <c r="C258" s="154"/>
      <c r="D258" s="154"/>
      <c r="E258" s="166"/>
      <c r="F258" s="164"/>
      <c r="G258" s="158"/>
      <c r="H258" s="295"/>
      <c r="I258" s="159"/>
      <c r="J258" s="159"/>
      <c r="K258" s="161"/>
    </row>
    <row r="259" spans="1:11" s="134" customFormat="1" hidden="1" x14ac:dyDescent="0.2">
      <c r="A259" s="165"/>
      <c r="B259" s="162"/>
      <c r="C259" s="154"/>
      <c r="D259" s="154"/>
      <c r="E259" s="166"/>
      <c r="F259" s="164"/>
      <c r="G259" s="158"/>
      <c r="H259" s="295"/>
      <c r="I259" s="159"/>
      <c r="J259" s="159"/>
      <c r="K259" s="161"/>
    </row>
    <row r="260" spans="1:11" s="134" customFormat="1" hidden="1" x14ac:dyDescent="0.2">
      <c r="A260" s="165"/>
      <c r="B260" s="162"/>
      <c r="C260" s="154"/>
      <c r="D260" s="154"/>
      <c r="E260" s="166"/>
      <c r="F260" s="164"/>
      <c r="G260" s="158"/>
      <c r="H260" s="295"/>
      <c r="I260" s="159"/>
      <c r="J260" s="159"/>
      <c r="K260" s="161"/>
    </row>
    <row r="261" spans="1:11" s="134" customFormat="1" hidden="1" x14ac:dyDescent="0.2">
      <c r="A261" s="165"/>
      <c r="B261" s="162"/>
      <c r="C261" s="154"/>
      <c r="D261" s="154"/>
      <c r="E261" s="166"/>
      <c r="F261" s="164"/>
      <c r="G261" s="158"/>
      <c r="H261" s="295"/>
      <c r="I261" s="159"/>
      <c r="J261" s="159"/>
      <c r="K261" s="161"/>
    </row>
    <row r="262" spans="1:11" s="134" customFormat="1" hidden="1" x14ac:dyDescent="0.2">
      <c r="A262" s="165"/>
      <c r="B262" s="162"/>
      <c r="C262" s="154"/>
      <c r="D262" s="154"/>
      <c r="E262" s="166"/>
      <c r="F262" s="164"/>
      <c r="G262" s="158"/>
      <c r="H262" s="295"/>
      <c r="I262" s="159"/>
      <c r="J262" s="159"/>
      <c r="K262" s="161"/>
    </row>
    <row r="263" spans="1:11" s="134" customFormat="1" hidden="1" x14ac:dyDescent="0.2">
      <c r="A263" s="165"/>
      <c r="B263" s="162"/>
      <c r="C263" s="154"/>
      <c r="D263" s="154"/>
      <c r="E263" s="166"/>
      <c r="F263" s="164"/>
      <c r="G263" s="158"/>
      <c r="H263" s="295"/>
      <c r="I263" s="159"/>
      <c r="J263" s="159"/>
      <c r="K263" s="161"/>
    </row>
    <row r="264" spans="1:11" s="134" customFormat="1" hidden="1" x14ac:dyDescent="0.2">
      <c r="A264" s="165"/>
      <c r="B264" s="162"/>
      <c r="C264" s="154"/>
      <c r="D264" s="154"/>
      <c r="E264" s="166"/>
      <c r="F264" s="164"/>
      <c r="G264" s="158"/>
      <c r="H264" s="295"/>
      <c r="I264" s="159"/>
      <c r="J264" s="159"/>
      <c r="K264" s="161"/>
    </row>
    <row r="265" spans="1:11" s="134" customFormat="1" hidden="1" x14ac:dyDescent="0.2">
      <c r="A265" s="165"/>
      <c r="B265" s="162"/>
      <c r="C265" s="154"/>
      <c r="D265" s="154"/>
      <c r="E265" s="166"/>
      <c r="F265" s="164"/>
      <c r="G265" s="158"/>
      <c r="H265" s="295"/>
      <c r="I265" s="159"/>
      <c r="J265" s="159"/>
      <c r="K265" s="161"/>
    </row>
    <row r="266" spans="1:11" s="134" customFormat="1" hidden="1" x14ac:dyDescent="0.2">
      <c r="A266" s="165"/>
      <c r="B266" s="162"/>
      <c r="C266" s="154"/>
      <c r="D266" s="154"/>
      <c r="E266" s="166"/>
      <c r="F266" s="164"/>
      <c r="G266" s="158"/>
      <c r="H266" s="295"/>
      <c r="I266" s="159"/>
      <c r="J266" s="159"/>
      <c r="K266" s="161"/>
    </row>
    <row r="267" spans="1:11" s="134" customFormat="1" hidden="1" x14ac:dyDescent="0.2">
      <c r="A267" s="165"/>
      <c r="B267" s="162"/>
      <c r="C267" s="154"/>
      <c r="D267" s="154"/>
      <c r="E267" s="166"/>
      <c r="F267" s="164"/>
      <c r="G267" s="158"/>
      <c r="H267" s="295"/>
      <c r="I267" s="159"/>
      <c r="J267" s="159"/>
      <c r="K267" s="161"/>
    </row>
    <row r="268" spans="1:11" s="134" customFormat="1" hidden="1" x14ac:dyDescent="0.2">
      <c r="A268" s="165"/>
      <c r="B268" s="162"/>
      <c r="C268" s="154"/>
      <c r="D268" s="154"/>
      <c r="E268" s="166"/>
      <c r="F268" s="164"/>
      <c r="G268" s="158"/>
      <c r="H268" s="295"/>
      <c r="I268" s="159"/>
      <c r="J268" s="159"/>
      <c r="K268" s="161"/>
    </row>
    <row r="269" spans="1:11" s="134" customFormat="1" hidden="1" x14ac:dyDescent="0.2">
      <c r="A269" s="165"/>
      <c r="B269" s="162"/>
      <c r="C269" s="154"/>
      <c r="D269" s="154"/>
      <c r="E269" s="166"/>
      <c r="F269" s="164"/>
      <c r="G269" s="158"/>
      <c r="H269" s="295"/>
      <c r="I269" s="159"/>
      <c r="J269" s="159"/>
      <c r="K269" s="161"/>
    </row>
    <row r="270" spans="1:11" s="134" customFormat="1" hidden="1" x14ac:dyDescent="0.2">
      <c r="A270" s="165"/>
      <c r="B270" s="162"/>
      <c r="C270" s="154"/>
      <c r="D270" s="154"/>
      <c r="E270" s="166"/>
      <c r="F270" s="164"/>
      <c r="G270" s="158"/>
      <c r="H270" s="295"/>
      <c r="I270" s="159"/>
      <c r="J270" s="159"/>
      <c r="K270" s="161"/>
    </row>
    <row r="271" spans="1:11" s="134" customFormat="1" hidden="1" x14ac:dyDescent="0.2">
      <c r="A271" s="165"/>
      <c r="B271" s="162"/>
      <c r="C271" s="154"/>
      <c r="D271" s="154"/>
      <c r="E271" s="166"/>
      <c r="F271" s="164"/>
      <c r="G271" s="158"/>
      <c r="H271" s="295"/>
      <c r="I271" s="159"/>
      <c r="J271" s="159"/>
      <c r="K271" s="161"/>
    </row>
    <row r="272" spans="1:11" s="134" customFormat="1" hidden="1" x14ac:dyDescent="0.2">
      <c r="A272" s="165"/>
      <c r="B272" s="162"/>
      <c r="C272" s="154"/>
      <c r="D272" s="154"/>
      <c r="E272" s="166"/>
      <c r="F272" s="164"/>
      <c r="G272" s="158"/>
      <c r="H272" s="295"/>
      <c r="I272" s="159"/>
      <c r="J272" s="159"/>
      <c r="K272" s="161"/>
    </row>
    <row r="273" spans="1:11" s="134" customFormat="1" hidden="1" x14ac:dyDescent="0.2">
      <c r="A273" s="165"/>
      <c r="B273" s="162"/>
      <c r="C273" s="154"/>
      <c r="D273" s="154"/>
      <c r="E273" s="166"/>
      <c r="F273" s="164"/>
      <c r="G273" s="158"/>
      <c r="H273" s="295"/>
      <c r="I273" s="159"/>
      <c r="J273" s="159"/>
      <c r="K273" s="161"/>
    </row>
    <row r="274" spans="1:11" s="134" customFormat="1" hidden="1" x14ac:dyDescent="0.2">
      <c r="A274" s="165"/>
      <c r="B274" s="162"/>
      <c r="C274" s="154"/>
      <c r="D274" s="154"/>
      <c r="E274" s="166"/>
      <c r="F274" s="164"/>
      <c r="G274" s="158"/>
      <c r="H274" s="295"/>
      <c r="I274" s="159"/>
      <c r="J274" s="159"/>
      <c r="K274" s="161"/>
    </row>
    <row r="275" spans="1:11" s="134" customFormat="1" hidden="1" x14ac:dyDescent="0.2">
      <c r="A275" s="165"/>
      <c r="B275" s="162"/>
      <c r="C275" s="154"/>
      <c r="D275" s="154"/>
      <c r="E275" s="166"/>
      <c r="F275" s="164"/>
      <c r="G275" s="158"/>
      <c r="H275" s="295"/>
      <c r="I275" s="159"/>
      <c r="J275" s="159"/>
      <c r="K275" s="161"/>
    </row>
    <row r="276" spans="1:11" s="134" customFormat="1" hidden="1" x14ac:dyDescent="0.2">
      <c r="A276" s="165"/>
      <c r="B276" s="162"/>
      <c r="C276" s="154"/>
      <c r="D276" s="154"/>
      <c r="E276" s="166"/>
      <c r="F276" s="164"/>
      <c r="G276" s="158"/>
      <c r="H276" s="295"/>
      <c r="I276" s="159"/>
      <c r="J276" s="159"/>
      <c r="K276" s="161"/>
    </row>
    <row r="277" spans="1:11" s="134" customFormat="1" hidden="1" x14ac:dyDescent="0.2">
      <c r="A277" s="165"/>
      <c r="B277" s="162"/>
      <c r="C277" s="154"/>
      <c r="D277" s="154"/>
      <c r="E277" s="166"/>
      <c r="F277" s="164"/>
      <c r="G277" s="158"/>
      <c r="H277" s="295"/>
      <c r="I277" s="159"/>
      <c r="J277" s="159"/>
      <c r="K277" s="161"/>
    </row>
    <row r="278" spans="1:11" s="134" customFormat="1" hidden="1" x14ac:dyDescent="0.2">
      <c r="A278" s="165"/>
      <c r="B278" s="162"/>
      <c r="C278" s="154"/>
      <c r="D278" s="154"/>
      <c r="E278" s="166"/>
      <c r="F278" s="164"/>
      <c r="G278" s="158"/>
      <c r="H278" s="295"/>
      <c r="I278" s="159"/>
      <c r="J278" s="159"/>
      <c r="K278" s="161"/>
    </row>
    <row r="279" spans="1:11" s="134" customFormat="1" hidden="1" x14ac:dyDescent="0.2">
      <c r="A279" s="165"/>
      <c r="B279" s="162"/>
      <c r="C279" s="154"/>
      <c r="D279" s="154"/>
      <c r="E279" s="166"/>
      <c r="F279" s="164"/>
      <c r="G279" s="158"/>
      <c r="H279" s="295"/>
      <c r="I279" s="159"/>
      <c r="J279" s="159"/>
      <c r="K279" s="161"/>
    </row>
    <row r="280" spans="1:11" s="134" customFormat="1" hidden="1" x14ac:dyDescent="0.2">
      <c r="A280" s="165"/>
      <c r="B280" s="162"/>
      <c r="C280" s="154"/>
      <c r="D280" s="154"/>
      <c r="E280" s="166"/>
      <c r="F280" s="164"/>
      <c r="G280" s="158"/>
      <c r="H280" s="295"/>
      <c r="I280" s="159"/>
      <c r="J280" s="159"/>
      <c r="K280" s="161"/>
    </row>
    <row r="281" spans="1:11" s="134" customFormat="1" hidden="1" x14ac:dyDescent="0.2">
      <c r="A281" s="165"/>
      <c r="B281" s="162"/>
      <c r="C281" s="154"/>
      <c r="D281" s="154"/>
      <c r="E281" s="166"/>
      <c r="F281" s="164"/>
      <c r="G281" s="158"/>
      <c r="H281" s="295"/>
      <c r="I281" s="159"/>
      <c r="J281" s="159"/>
      <c r="K281" s="161"/>
    </row>
    <row r="282" spans="1:11" s="134" customFormat="1" hidden="1" x14ac:dyDescent="0.2">
      <c r="A282" s="165"/>
      <c r="B282" s="162"/>
      <c r="C282" s="154"/>
      <c r="D282" s="154"/>
      <c r="E282" s="166"/>
      <c r="F282" s="164"/>
      <c r="G282" s="158"/>
      <c r="H282" s="295"/>
      <c r="I282" s="159"/>
      <c r="J282" s="159"/>
      <c r="K282" s="161"/>
    </row>
    <row r="283" spans="1:11" s="134" customFormat="1" hidden="1" x14ac:dyDescent="0.2">
      <c r="A283" s="165"/>
      <c r="B283" s="162"/>
      <c r="C283" s="154"/>
      <c r="D283" s="154"/>
      <c r="E283" s="166"/>
      <c r="F283" s="164"/>
      <c r="G283" s="158"/>
      <c r="H283" s="295"/>
      <c r="I283" s="159"/>
      <c r="J283" s="159"/>
      <c r="K283" s="161"/>
    </row>
    <row r="284" spans="1:11" s="134" customFormat="1" hidden="1" x14ac:dyDescent="0.2">
      <c r="A284" s="165"/>
      <c r="B284" s="162"/>
      <c r="C284" s="154"/>
      <c r="D284" s="154"/>
      <c r="E284" s="166"/>
      <c r="F284" s="164"/>
      <c r="G284" s="158"/>
      <c r="H284" s="295"/>
      <c r="I284" s="159"/>
      <c r="J284" s="159"/>
      <c r="K284" s="161"/>
    </row>
    <row r="285" spans="1:11" s="134" customFormat="1" hidden="1" x14ac:dyDescent="0.2">
      <c r="A285" s="165"/>
      <c r="B285" s="162"/>
      <c r="C285" s="154"/>
      <c r="D285" s="154"/>
      <c r="E285" s="166"/>
      <c r="F285" s="164"/>
      <c r="G285" s="158"/>
      <c r="H285" s="295"/>
      <c r="I285" s="159"/>
      <c r="J285" s="159"/>
      <c r="K285" s="161"/>
    </row>
    <row r="286" spans="1:11" s="134" customFormat="1" hidden="1" x14ac:dyDescent="0.2">
      <c r="A286" s="165"/>
      <c r="B286" s="162"/>
      <c r="C286" s="154"/>
      <c r="D286" s="154"/>
      <c r="E286" s="166"/>
      <c r="F286" s="164"/>
      <c r="G286" s="158"/>
      <c r="H286" s="295"/>
      <c r="I286" s="159"/>
      <c r="J286" s="159"/>
      <c r="K286" s="161"/>
    </row>
    <row r="287" spans="1:11" s="134" customFormat="1" hidden="1" x14ac:dyDescent="0.2">
      <c r="A287" s="165"/>
      <c r="B287" s="162"/>
      <c r="C287" s="154"/>
      <c r="D287" s="154"/>
      <c r="E287" s="166"/>
      <c r="F287" s="164"/>
      <c r="G287" s="158"/>
      <c r="H287" s="295"/>
      <c r="I287" s="159"/>
      <c r="J287" s="159"/>
      <c r="K287" s="161"/>
    </row>
    <row r="288" spans="1:11" s="134" customFormat="1" hidden="1" x14ac:dyDescent="0.2">
      <c r="A288" s="165"/>
      <c r="B288" s="162"/>
      <c r="C288" s="154"/>
      <c r="D288" s="154"/>
      <c r="E288" s="166"/>
      <c r="F288" s="164"/>
      <c r="G288" s="158"/>
      <c r="H288" s="295"/>
      <c r="I288" s="159"/>
      <c r="J288" s="159"/>
      <c r="K288" s="161"/>
    </row>
    <row r="289" spans="1:11" s="134" customFormat="1" hidden="1" x14ac:dyDescent="0.2">
      <c r="A289" s="165"/>
      <c r="B289" s="162"/>
      <c r="C289" s="154"/>
      <c r="D289" s="154"/>
      <c r="E289" s="166"/>
      <c r="F289" s="164"/>
      <c r="G289" s="158"/>
      <c r="H289" s="295"/>
      <c r="I289" s="159"/>
      <c r="J289" s="159"/>
      <c r="K289" s="161"/>
    </row>
    <row r="290" spans="1:11" s="134" customFormat="1" hidden="1" x14ac:dyDescent="0.2">
      <c r="A290" s="165"/>
      <c r="B290" s="162"/>
      <c r="C290" s="154"/>
      <c r="D290" s="154"/>
      <c r="E290" s="166"/>
      <c r="F290" s="164"/>
      <c r="G290" s="158"/>
      <c r="H290" s="295"/>
      <c r="I290" s="159"/>
      <c r="J290" s="159"/>
      <c r="K290" s="161"/>
    </row>
    <row r="291" spans="1:11" s="134" customFormat="1" hidden="1" x14ac:dyDescent="0.2">
      <c r="A291" s="165"/>
      <c r="B291" s="162"/>
      <c r="C291" s="154"/>
      <c r="D291" s="154"/>
      <c r="E291" s="166"/>
      <c r="F291" s="164"/>
      <c r="G291" s="158"/>
      <c r="H291" s="295"/>
      <c r="I291" s="159"/>
      <c r="J291" s="159"/>
      <c r="K291" s="161"/>
    </row>
    <row r="292" spans="1:11" s="134" customFormat="1" hidden="1" x14ac:dyDescent="0.2">
      <c r="A292" s="165"/>
      <c r="B292" s="162"/>
      <c r="C292" s="154"/>
      <c r="D292" s="154"/>
      <c r="E292" s="166"/>
      <c r="F292" s="164"/>
      <c r="G292" s="158"/>
      <c r="H292" s="295"/>
      <c r="I292" s="159"/>
      <c r="J292" s="159"/>
      <c r="K292" s="161"/>
    </row>
    <row r="293" spans="1:11" s="134" customFormat="1" hidden="1" x14ac:dyDescent="0.2">
      <c r="A293" s="165"/>
      <c r="B293" s="162"/>
      <c r="C293" s="154"/>
      <c r="D293" s="154"/>
      <c r="E293" s="166"/>
      <c r="F293" s="164"/>
      <c r="G293" s="158"/>
      <c r="H293" s="295"/>
      <c r="I293" s="159"/>
      <c r="J293" s="159"/>
      <c r="K293" s="161"/>
    </row>
    <row r="294" spans="1:11" s="134" customFormat="1" hidden="1" x14ac:dyDescent="0.2">
      <c r="A294" s="165"/>
      <c r="B294" s="162"/>
      <c r="C294" s="154"/>
      <c r="D294" s="154"/>
      <c r="E294" s="166"/>
      <c r="F294" s="164"/>
      <c r="G294" s="158"/>
      <c r="H294" s="295"/>
      <c r="I294" s="159"/>
      <c r="J294" s="159"/>
      <c r="K294" s="161"/>
    </row>
    <row r="295" spans="1:11" s="134" customFormat="1" hidden="1" x14ac:dyDescent="0.2">
      <c r="A295" s="165"/>
      <c r="B295" s="162"/>
      <c r="C295" s="154"/>
      <c r="D295" s="154"/>
      <c r="E295" s="166"/>
      <c r="F295" s="164"/>
      <c r="G295" s="158"/>
      <c r="H295" s="295"/>
      <c r="I295" s="159"/>
      <c r="J295" s="159"/>
      <c r="K295" s="161"/>
    </row>
    <row r="296" spans="1:11" s="134" customFormat="1" hidden="1" x14ac:dyDescent="0.2">
      <c r="A296" s="165"/>
      <c r="B296" s="162"/>
      <c r="C296" s="154"/>
      <c r="D296" s="154"/>
      <c r="E296" s="166"/>
      <c r="F296" s="164"/>
      <c r="G296" s="158"/>
      <c r="H296" s="295"/>
      <c r="I296" s="159"/>
      <c r="J296" s="159"/>
      <c r="K296" s="161"/>
    </row>
    <row r="297" spans="1:11" s="134" customFormat="1" hidden="1" x14ac:dyDescent="0.2">
      <c r="A297" s="165"/>
      <c r="B297" s="162"/>
      <c r="C297" s="154"/>
      <c r="D297" s="154"/>
      <c r="E297" s="166"/>
      <c r="F297" s="164"/>
      <c r="G297" s="158"/>
      <c r="H297" s="295"/>
      <c r="I297" s="159"/>
      <c r="J297" s="159"/>
      <c r="K297" s="161"/>
    </row>
    <row r="298" spans="1:11" s="134" customFormat="1" hidden="1" x14ac:dyDescent="0.2">
      <c r="A298" s="165"/>
      <c r="B298" s="162"/>
      <c r="C298" s="154"/>
      <c r="D298" s="154"/>
      <c r="E298" s="166"/>
      <c r="F298" s="164"/>
      <c r="G298" s="158"/>
      <c r="H298" s="295"/>
      <c r="I298" s="159"/>
      <c r="J298" s="159"/>
      <c r="K298" s="161"/>
    </row>
    <row r="299" spans="1:11" s="134" customFormat="1" hidden="1" x14ac:dyDescent="0.2">
      <c r="A299" s="165"/>
      <c r="B299" s="162"/>
      <c r="C299" s="154"/>
      <c r="D299" s="154"/>
      <c r="E299" s="166"/>
      <c r="F299" s="164"/>
      <c r="G299" s="158"/>
      <c r="H299" s="295"/>
      <c r="I299" s="159"/>
      <c r="J299" s="159"/>
      <c r="K299" s="161"/>
    </row>
    <row r="300" spans="1:11" s="134" customFormat="1" hidden="1" x14ac:dyDescent="0.2">
      <c r="A300" s="165"/>
      <c r="B300" s="162"/>
      <c r="C300" s="154"/>
      <c r="D300" s="154"/>
      <c r="E300" s="166"/>
      <c r="F300" s="164"/>
      <c r="G300" s="158"/>
      <c r="H300" s="295"/>
      <c r="I300" s="159"/>
      <c r="J300" s="159"/>
      <c r="K300" s="161"/>
    </row>
    <row r="301" spans="1:11" s="134" customFormat="1" hidden="1" x14ac:dyDescent="0.2">
      <c r="A301" s="165"/>
      <c r="B301" s="162"/>
      <c r="C301" s="154"/>
      <c r="D301" s="154"/>
      <c r="E301" s="166"/>
      <c r="F301" s="164"/>
      <c r="G301" s="158"/>
      <c r="H301" s="295"/>
      <c r="I301" s="159"/>
      <c r="J301" s="159"/>
      <c r="K301" s="161"/>
    </row>
    <row r="302" spans="1:11" s="134" customFormat="1" hidden="1" x14ac:dyDescent="0.2">
      <c r="A302" s="165"/>
      <c r="B302" s="162"/>
      <c r="C302" s="154"/>
      <c r="D302" s="154"/>
      <c r="E302" s="166"/>
      <c r="F302" s="164"/>
      <c r="G302" s="158"/>
      <c r="H302" s="295"/>
      <c r="I302" s="159"/>
      <c r="J302" s="159"/>
      <c r="K302" s="161"/>
    </row>
    <row r="303" spans="1:11" s="134" customFormat="1" hidden="1" x14ac:dyDescent="0.2">
      <c r="A303" s="165"/>
      <c r="B303" s="162"/>
      <c r="C303" s="154"/>
      <c r="D303" s="154"/>
      <c r="E303" s="166"/>
      <c r="F303" s="164"/>
      <c r="G303" s="158"/>
      <c r="H303" s="295"/>
      <c r="I303" s="159"/>
      <c r="J303" s="159"/>
      <c r="K303" s="161"/>
    </row>
    <row r="304" spans="1:11" s="134" customFormat="1" hidden="1" x14ac:dyDescent="0.2">
      <c r="A304" s="165"/>
      <c r="B304" s="162"/>
      <c r="C304" s="154"/>
      <c r="D304" s="154"/>
      <c r="E304" s="166"/>
      <c r="F304" s="164"/>
      <c r="G304" s="158"/>
      <c r="H304" s="295"/>
      <c r="I304" s="159"/>
      <c r="J304" s="159"/>
      <c r="K304" s="161"/>
    </row>
    <row r="305" spans="1:11" s="134" customFormat="1" hidden="1" x14ac:dyDescent="0.2">
      <c r="A305" s="165"/>
      <c r="B305" s="162"/>
      <c r="C305" s="154"/>
      <c r="D305" s="154"/>
      <c r="E305" s="166"/>
      <c r="F305" s="164"/>
      <c r="G305" s="158"/>
      <c r="H305" s="295"/>
      <c r="I305" s="159"/>
      <c r="J305" s="159"/>
      <c r="K305" s="161"/>
    </row>
    <row r="306" spans="1:11" s="134" customFormat="1" hidden="1" x14ac:dyDescent="0.2">
      <c r="A306" s="165"/>
      <c r="B306" s="162"/>
      <c r="C306" s="154"/>
      <c r="D306" s="154"/>
      <c r="E306" s="166"/>
      <c r="F306" s="164"/>
      <c r="G306" s="158"/>
      <c r="H306" s="295"/>
      <c r="I306" s="159"/>
      <c r="J306" s="159"/>
      <c r="K306" s="161"/>
    </row>
    <row r="307" spans="1:11" s="134" customFormat="1" hidden="1" x14ac:dyDescent="0.2">
      <c r="A307" s="165"/>
      <c r="B307" s="162"/>
      <c r="C307" s="154"/>
      <c r="D307" s="154"/>
      <c r="E307" s="166"/>
      <c r="F307" s="164"/>
      <c r="G307" s="158"/>
      <c r="H307" s="295"/>
      <c r="I307" s="159"/>
      <c r="J307" s="159"/>
      <c r="K307" s="161"/>
    </row>
    <row r="308" spans="1:11" s="134" customFormat="1" hidden="1" x14ac:dyDescent="0.2">
      <c r="A308" s="165"/>
      <c r="B308" s="162"/>
      <c r="C308" s="154"/>
      <c r="D308" s="154"/>
      <c r="E308" s="166"/>
      <c r="F308" s="164"/>
      <c r="G308" s="158"/>
      <c r="H308" s="295"/>
      <c r="I308" s="159"/>
      <c r="J308" s="159"/>
      <c r="K308" s="161"/>
    </row>
    <row r="309" spans="1:11" s="134" customFormat="1" hidden="1" x14ac:dyDescent="0.2">
      <c r="A309" s="165"/>
      <c r="B309" s="162"/>
      <c r="C309" s="154"/>
      <c r="D309" s="154"/>
      <c r="E309" s="166"/>
      <c r="F309" s="164"/>
      <c r="G309" s="158"/>
      <c r="H309" s="295"/>
      <c r="I309" s="159"/>
      <c r="J309" s="159"/>
      <c r="K309" s="161"/>
    </row>
    <row r="310" spans="1:11" s="134" customFormat="1" x14ac:dyDescent="0.2">
      <c r="A310" s="165"/>
      <c r="B310" s="162"/>
      <c r="C310" s="154"/>
      <c r="D310" s="154"/>
      <c r="E310" s="166"/>
      <c r="F310" s="164"/>
      <c r="G310" s="158"/>
      <c r="H310" s="295"/>
      <c r="I310" s="159"/>
      <c r="J310" s="159"/>
      <c r="K310" s="161"/>
    </row>
    <row r="311" spans="1:11" s="134" customFormat="1" x14ac:dyDescent="0.2">
      <c r="A311" s="165"/>
      <c r="B311" s="162"/>
      <c r="C311" s="154"/>
      <c r="D311" s="154"/>
      <c r="E311" s="166"/>
      <c r="F311" s="164"/>
      <c r="G311" s="158"/>
      <c r="H311" s="295"/>
      <c r="I311" s="159"/>
      <c r="J311" s="159"/>
      <c r="K311" s="161"/>
    </row>
    <row r="312" spans="1:11" ht="12" customHeight="1" x14ac:dyDescent="0.2">
      <c r="A312" s="127"/>
      <c r="B312" s="117"/>
      <c r="C312" s="111"/>
      <c r="D312" s="111"/>
      <c r="E312" s="137"/>
      <c r="F312" s="119"/>
      <c r="G312" s="115"/>
      <c r="H312" s="293"/>
      <c r="I312" s="116"/>
      <c r="J312" s="116"/>
      <c r="K312" s="126"/>
    </row>
    <row r="313" spans="1:11" ht="12" customHeight="1" x14ac:dyDescent="0.2">
      <c r="A313" s="139"/>
      <c r="B313" s="140"/>
      <c r="C313" s="141"/>
      <c r="D313" s="141"/>
      <c r="E313" s="216"/>
      <c r="F313" s="143"/>
      <c r="G313" s="144"/>
      <c r="H313" s="329"/>
      <c r="I313" s="145"/>
      <c r="J313" s="145"/>
      <c r="K313" s="217"/>
    </row>
    <row r="314" spans="1:11" s="192" customFormat="1" x14ac:dyDescent="0.2">
      <c r="A314" s="60" t="s">
        <v>35</v>
      </c>
      <c r="B314" s="61"/>
      <c r="C314" s="62"/>
      <c r="D314" s="62"/>
      <c r="E314" s="63" t="s">
        <v>105</v>
      </c>
      <c r="F314" s="64"/>
      <c r="G314" s="65"/>
      <c r="H314" s="302"/>
      <c r="I314" s="66"/>
      <c r="J314" s="66"/>
      <c r="K314" s="90"/>
    </row>
    <row r="315" spans="1:11" ht="12" customHeight="1" x14ac:dyDescent="0.2">
      <c r="A315" s="60" t="s">
        <v>32</v>
      </c>
      <c r="B315" s="61"/>
      <c r="C315" s="62"/>
      <c r="D315" s="62"/>
      <c r="E315" s="63" t="s">
        <v>257</v>
      </c>
      <c r="F315" s="64"/>
      <c r="G315" s="65"/>
      <c r="H315" s="302"/>
      <c r="I315" s="66"/>
      <c r="J315" s="66"/>
      <c r="K315" s="67"/>
    </row>
    <row r="316" spans="1:11" ht="12" customHeight="1" x14ac:dyDescent="0.2">
      <c r="A316" s="75"/>
      <c r="B316" s="39"/>
      <c r="C316" s="40"/>
      <c r="D316" s="40"/>
      <c r="E316" s="77"/>
      <c r="G316" s="72"/>
      <c r="H316" s="303"/>
      <c r="I316" s="73"/>
      <c r="J316" s="73"/>
      <c r="K316" s="86"/>
    </row>
    <row r="317" spans="1:11" ht="12" customHeight="1" x14ac:dyDescent="0.2">
      <c r="A317" s="75" t="s">
        <v>31</v>
      </c>
      <c r="B317" s="76" t="s">
        <v>10</v>
      </c>
      <c r="C317" s="40"/>
      <c r="D317" s="40"/>
      <c r="E317" s="218"/>
      <c r="G317" s="72"/>
      <c r="H317" s="303"/>
      <c r="I317" s="73"/>
      <c r="J317" s="73"/>
      <c r="K317" s="86"/>
    </row>
    <row r="318" spans="1:11" ht="51" x14ac:dyDescent="0.2">
      <c r="A318" s="219"/>
      <c r="B318" s="83"/>
      <c r="D318" s="149" t="s">
        <v>146</v>
      </c>
      <c r="E318" s="183" t="s">
        <v>154</v>
      </c>
      <c r="G318" s="72"/>
      <c r="I318" s="73"/>
      <c r="J318" s="73"/>
      <c r="K318" s="79"/>
    </row>
    <row r="319" spans="1:11" ht="25.5" x14ac:dyDescent="0.2">
      <c r="A319" s="219"/>
      <c r="B319" s="83"/>
      <c r="D319" s="149" t="s">
        <v>148</v>
      </c>
      <c r="E319" s="183" t="s">
        <v>155</v>
      </c>
      <c r="G319" s="72"/>
      <c r="I319" s="73"/>
      <c r="J319" s="73"/>
      <c r="K319" s="86"/>
    </row>
    <row r="320" spans="1:11" ht="69.75" customHeight="1" x14ac:dyDescent="0.2">
      <c r="A320" s="219"/>
      <c r="B320" s="83"/>
      <c r="D320" s="149" t="s">
        <v>150</v>
      </c>
      <c r="E320" s="183" t="s">
        <v>193</v>
      </c>
      <c r="G320" s="72"/>
      <c r="I320" s="73"/>
      <c r="J320" s="73"/>
      <c r="K320" s="86"/>
    </row>
    <row r="321" spans="1:11" ht="25.5" x14ac:dyDescent="0.2">
      <c r="A321" s="219"/>
      <c r="B321" s="83"/>
      <c r="D321" s="149" t="s">
        <v>158</v>
      </c>
      <c r="E321" s="183" t="s">
        <v>194</v>
      </c>
      <c r="G321" s="72"/>
      <c r="I321" s="73"/>
      <c r="J321" s="73"/>
      <c r="K321" s="86"/>
    </row>
    <row r="322" spans="1:11" ht="32.25" customHeight="1" x14ac:dyDescent="0.2">
      <c r="A322" s="219"/>
      <c r="B322" s="83"/>
      <c r="D322" s="149" t="s">
        <v>159</v>
      </c>
      <c r="E322" s="183" t="s">
        <v>195</v>
      </c>
      <c r="G322" s="72"/>
      <c r="I322" s="73"/>
      <c r="J322" s="73"/>
      <c r="K322" s="86"/>
    </row>
    <row r="323" spans="1:11" ht="195" customHeight="1" x14ac:dyDescent="0.2">
      <c r="A323" s="219"/>
      <c r="B323" s="83"/>
      <c r="D323" s="149" t="s">
        <v>160</v>
      </c>
      <c r="E323" s="183" t="s">
        <v>196</v>
      </c>
      <c r="G323" s="72"/>
      <c r="I323" s="73"/>
      <c r="J323" s="73"/>
      <c r="K323" s="86"/>
    </row>
    <row r="324" spans="1:11" s="221" customFormat="1" x14ac:dyDescent="0.2">
      <c r="A324" s="219"/>
      <c r="B324" s="83"/>
      <c r="C324" s="31"/>
      <c r="D324" s="149"/>
      <c r="E324" s="220"/>
      <c r="F324" s="33"/>
      <c r="G324" s="72"/>
      <c r="H324" s="299"/>
      <c r="I324" s="73"/>
      <c r="J324" s="73"/>
      <c r="K324" s="86"/>
    </row>
    <row r="325" spans="1:11" x14ac:dyDescent="0.2">
      <c r="A325" s="219"/>
      <c r="B325" s="83"/>
      <c r="E325" s="220"/>
      <c r="G325" s="72"/>
      <c r="I325" s="73"/>
      <c r="J325" s="73"/>
      <c r="K325" s="86"/>
    </row>
    <row r="326" spans="1:11" s="134" customFormat="1" x14ac:dyDescent="0.2">
      <c r="A326" s="167" t="s">
        <v>94</v>
      </c>
      <c r="B326" s="168" t="s">
        <v>199</v>
      </c>
      <c r="C326" s="170"/>
      <c r="D326" s="170"/>
      <c r="E326" s="222"/>
      <c r="F326" s="223"/>
      <c r="G326" s="158"/>
      <c r="H326" s="327"/>
      <c r="I326" s="159"/>
      <c r="J326" s="159"/>
      <c r="K326" s="161"/>
    </row>
    <row r="327" spans="1:11" s="134" customFormat="1" x14ac:dyDescent="0.2">
      <c r="A327" s="167"/>
      <c r="B327" s="168"/>
      <c r="C327" s="170"/>
      <c r="D327" s="170"/>
      <c r="E327" s="222"/>
      <c r="F327" s="223"/>
      <c r="G327" s="158"/>
      <c r="H327" s="327"/>
      <c r="I327" s="159"/>
      <c r="J327" s="159"/>
      <c r="K327" s="161"/>
    </row>
    <row r="328" spans="1:11" s="134" customFormat="1" x14ac:dyDescent="0.2">
      <c r="A328" s="167"/>
      <c r="B328" s="168"/>
      <c r="C328" s="170"/>
      <c r="D328" s="178" t="s">
        <v>200</v>
      </c>
      <c r="E328" s="222"/>
      <c r="F328" s="223"/>
      <c r="G328" s="158"/>
      <c r="H328" s="327"/>
      <c r="I328" s="159"/>
      <c r="J328" s="159"/>
      <c r="K328" s="161"/>
    </row>
    <row r="329" spans="1:11" s="134" customFormat="1" ht="39.75" customHeight="1" x14ac:dyDescent="0.2">
      <c r="A329" s="165" t="s">
        <v>95</v>
      </c>
      <c r="B329" s="153"/>
      <c r="C329" s="154"/>
      <c r="D329" s="225"/>
      <c r="E329" s="174" t="s">
        <v>371</v>
      </c>
      <c r="F329" s="223"/>
      <c r="G329" s="158" t="s">
        <v>144</v>
      </c>
      <c r="H329" s="295">
        <v>10</v>
      </c>
      <c r="I329" s="159"/>
      <c r="J329" s="159"/>
      <c r="K329" s="161"/>
    </row>
    <row r="330" spans="1:11" x14ac:dyDescent="0.2">
      <c r="A330" s="165"/>
      <c r="B330" s="83"/>
      <c r="D330" s="227"/>
      <c r="E330" s="220"/>
      <c r="F330" s="228"/>
      <c r="G330" s="72"/>
      <c r="H330" s="295"/>
      <c r="I330" s="73"/>
      <c r="J330" s="73"/>
      <c r="K330" s="86"/>
    </row>
    <row r="331" spans="1:11" x14ac:dyDescent="0.2">
      <c r="A331" s="165"/>
      <c r="B331" s="83"/>
      <c r="D331" s="227"/>
      <c r="E331" s="220"/>
      <c r="F331" s="228"/>
      <c r="G331" s="72"/>
      <c r="H331" s="328"/>
      <c r="I331" s="73"/>
      <c r="J331" s="73"/>
      <c r="K331" s="86"/>
    </row>
    <row r="332" spans="1:11" s="134" customFormat="1" x14ac:dyDescent="0.2">
      <c r="A332" s="165"/>
      <c r="B332" s="168"/>
      <c r="C332" s="170"/>
      <c r="D332" s="178" t="s">
        <v>261</v>
      </c>
      <c r="E332" s="222"/>
      <c r="F332" s="223"/>
      <c r="G332" s="158"/>
      <c r="H332" s="295"/>
      <c r="I332" s="159"/>
      <c r="J332" s="159"/>
      <c r="K332" s="161"/>
    </row>
    <row r="333" spans="1:11" s="134" customFormat="1" x14ac:dyDescent="0.2">
      <c r="A333" s="165" t="s">
        <v>258</v>
      </c>
      <c r="B333" s="153"/>
      <c r="C333" s="154"/>
      <c r="D333" s="229"/>
      <c r="E333" s="174" t="s">
        <v>279</v>
      </c>
      <c r="F333" s="223"/>
      <c r="G333" s="158" t="s">
        <v>1</v>
      </c>
      <c r="H333" s="295">
        <v>28.5</v>
      </c>
      <c r="I333" s="159"/>
      <c r="J333" s="159"/>
      <c r="K333" s="161"/>
    </row>
    <row r="334" spans="1:11" s="134" customFormat="1" x14ac:dyDescent="0.2">
      <c r="A334" s="165" t="s">
        <v>259</v>
      </c>
      <c r="B334" s="153">
        <v>50</v>
      </c>
      <c r="C334" s="154" t="s">
        <v>126</v>
      </c>
      <c r="D334" s="229">
        <v>100</v>
      </c>
      <c r="E334" s="174" t="s">
        <v>278</v>
      </c>
      <c r="F334" s="223"/>
      <c r="G334" s="158" t="s">
        <v>1</v>
      </c>
      <c r="H334" s="295">
        <v>399</v>
      </c>
      <c r="I334" s="159"/>
      <c r="J334" s="159"/>
      <c r="K334" s="161"/>
    </row>
    <row r="335" spans="1:11" ht="12" customHeight="1" x14ac:dyDescent="0.2">
      <c r="A335" s="226"/>
      <c r="B335" s="83"/>
      <c r="G335" s="72"/>
      <c r="H335" s="292"/>
      <c r="I335" s="73"/>
      <c r="J335" s="230"/>
      <c r="K335" s="79"/>
    </row>
    <row r="336" spans="1:11" ht="12" customHeight="1" x14ac:dyDescent="0.2">
      <c r="A336" s="226"/>
      <c r="B336" s="83"/>
      <c r="G336" s="72"/>
      <c r="H336" s="292"/>
      <c r="I336" s="73"/>
      <c r="J336" s="230"/>
      <c r="K336" s="79"/>
    </row>
    <row r="337" spans="1:11" ht="12" customHeight="1" x14ac:dyDescent="0.2">
      <c r="A337" s="226"/>
      <c r="B337" s="83"/>
      <c r="G337" s="72"/>
      <c r="H337" s="303"/>
      <c r="I337" s="73"/>
      <c r="J337" s="230"/>
      <c r="K337" s="79"/>
    </row>
    <row r="338" spans="1:11" ht="12" customHeight="1" x14ac:dyDescent="0.2">
      <c r="A338" s="226"/>
      <c r="B338" s="83"/>
      <c r="G338" s="72"/>
      <c r="H338" s="303"/>
      <c r="I338" s="73"/>
      <c r="J338" s="230"/>
      <c r="K338" s="79"/>
    </row>
    <row r="339" spans="1:11" ht="12" customHeight="1" x14ac:dyDescent="0.2">
      <c r="A339" s="226"/>
      <c r="B339" s="83"/>
      <c r="G339" s="72"/>
      <c r="H339" s="303"/>
      <c r="I339" s="73"/>
      <c r="J339" s="230"/>
      <c r="K339" s="79"/>
    </row>
    <row r="340" spans="1:11" ht="12" hidden="1" customHeight="1" x14ac:dyDescent="0.2">
      <c r="A340" s="226"/>
      <c r="B340" s="83"/>
      <c r="G340" s="72"/>
      <c r="H340" s="303"/>
      <c r="I340" s="73"/>
      <c r="J340" s="230"/>
      <c r="K340" s="79"/>
    </row>
    <row r="341" spans="1:11" ht="12" hidden="1" customHeight="1" x14ac:dyDescent="0.2">
      <c r="A341" s="226"/>
      <c r="B341" s="83"/>
      <c r="G341" s="72"/>
      <c r="H341" s="303"/>
      <c r="I341" s="73"/>
      <c r="J341" s="230"/>
      <c r="K341" s="79"/>
    </row>
    <row r="342" spans="1:11" ht="12" hidden="1" customHeight="1" x14ac:dyDescent="0.2">
      <c r="A342" s="226"/>
      <c r="B342" s="83"/>
      <c r="G342" s="72"/>
      <c r="H342" s="303"/>
      <c r="I342" s="73"/>
      <c r="J342" s="230"/>
      <c r="K342" s="79"/>
    </row>
    <row r="343" spans="1:11" ht="12" hidden="1" customHeight="1" x14ac:dyDescent="0.2">
      <c r="A343" s="226"/>
      <c r="B343" s="83"/>
      <c r="G343" s="72"/>
      <c r="H343" s="303"/>
      <c r="I343" s="73"/>
      <c r="J343" s="230"/>
      <c r="K343" s="79"/>
    </row>
    <row r="344" spans="1:11" ht="12" hidden="1" customHeight="1" x14ac:dyDescent="0.2">
      <c r="A344" s="226"/>
      <c r="B344" s="83"/>
      <c r="G344" s="72"/>
      <c r="H344" s="303"/>
      <c r="I344" s="73"/>
      <c r="J344" s="230"/>
      <c r="K344" s="79"/>
    </row>
    <row r="345" spans="1:11" ht="12" hidden="1" customHeight="1" x14ac:dyDescent="0.2">
      <c r="A345" s="226"/>
      <c r="B345" s="83"/>
      <c r="G345" s="72"/>
      <c r="H345" s="303"/>
      <c r="I345" s="73"/>
      <c r="J345" s="230"/>
      <c r="K345" s="79"/>
    </row>
    <row r="346" spans="1:11" ht="12" hidden="1" customHeight="1" x14ac:dyDescent="0.2">
      <c r="A346" s="226"/>
      <c r="B346" s="83"/>
      <c r="G346" s="72"/>
      <c r="H346" s="303"/>
      <c r="I346" s="73"/>
      <c r="J346" s="230"/>
      <c r="K346" s="79"/>
    </row>
    <row r="347" spans="1:11" ht="12" hidden="1" customHeight="1" x14ac:dyDescent="0.2">
      <c r="A347" s="226"/>
      <c r="B347" s="83"/>
      <c r="G347" s="72"/>
      <c r="H347" s="303"/>
      <c r="I347" s="73"/>
      <c r="J347" s="230"/>
      <c r="K347" s="79"/>
    </row>
    <row r="348" spans="1:11" ht="12" hidden="1" customHeight="1" x14ac:dyDescent="0.2">
      <c r="A348" s="226"/>
      <c r="B348" s="83"/>
      <c r="G348" s="72"/>
      <c r="H348" s="303"/>
      <c r="I348" s="73"/>
      <c r="J348" s="230"/>
      <c r="K348" s="79"/>
    </row>
    <row r="349" spans="1:11" ht="12" hidden="1" customHeight="1" x14ac:dyDescent="0.2">
      <c r="A349" s="226"/>
      <c r="B349" s="83"/>
      <c r="G349" s="72"/>
      <c r="H349" s="303"/>
      <c r="I349" s="73"/>
      <c r="J349" s="230"/>
      <c r="K349" s="79"/>
    </row>
    <row r="350" spans="1:11" ht="12" hidden="1" customHeight="1" x14ac:dyDescent="0.2">
      <c r="A350" s="226"/>
      <c r="B350" s="83"/>
      <c r="G350" s="72"/>
      <c r="H350" s="303"/>
      <c r="I350" s="73"/>
      <c r="J350" s="230"/>
      <c r="K350" s="79"/>
    </row>
    <row r="351" spans="1:11" ht="12" hidden="1" customHeight="1" x14ac:dyDescent="0.2">
      <c r="A351" s="226"/>
      <c r="B351" s="83"/>
      <c r="G351" s="72"/>
      <c r="H351" s="303"/>
      <c r="I351" s="73"/>
      <c r="J351" s="230"/>
      <c r="K351" s="79"/>
    </row>
    <row r="352" spans="1:11" ht="12" hidden="1" customHeight="1" x14ac:dyDescent="0.2">
      <c r="A352" s="226"/>
      <c r="B352" s="83"/>
      <c r="G352" s="72"/>
      <c r="H352" s="303"/>
      <c r="I352" s="73"/>
      <c r="J352" s="230"/>
      <c r="K352" s="79"/>
    </row>
    <row r="353" spans="1:11" ht="12" hidden="1" customHeight="1" x14ac:dyDescent="0.2">
      <c r="A353" s="226"/>
      <c r="B353" s="83"/>
      <c r="G353" s="72"/>
      <c r="H353" s="303"/>
      <c r="I353" s="73"/>
      <c r="J353" s="230"/>
      <c r="K353" s="79"/>
    </row>
    <row r="354" spans="1:11" ht="12" hidden="1" customHeight="1" x14ac:dyDescent="0.2">
      <c r="A354" s="226"/>
      <c r="B354" s="83"/>
      <c r="G354" s="72"/>
      <c r="H354" s="303"/>
      <c r="I354" s="73"/>
      <c r="J354" s="230"/>
      <c r="K354" s="79"/>
    </row>
    <row r="355" spans="1:11" ht="12" hidden="1" customHeight="1" x14ac:dyDescent="0.2">
      <c r="A355" s="226"/>
      <c r="B355" s="83"/>
      <c r="G355" s="72"/>
      <c r="H355" s="303"/>
      <c r="I355" s="73"/>
      <c r="J355" s="230"/>
      <c r="K355" s="79"/>
    </row>
    <row r="356" spans="1:11" ht="12" hidden="1" customHeight="1" x14ac:dyDescent="0.2">
      <c r="A356" s="226"/>
      <c r="B356" s="83"/>
      <c r="G356" s="72"/>
      <c r="H356" s="303"/>
      <c r="I356" s="73"/>
      <c r="J356" s="230"/>
      <c r="K356" s="79"/>
    </row>
    <row r="357" spans="1:11" ht="12" hidden="1" customHeight="1" x14ac:dyDescent="0.2">
      <c r="A357" s="226"/>
      <c r="B357" s="83"/>
      <c r="G357" s="72"/>
      <c r="H357" s="303"/>
      <c r="I357" s="73"/>
      <c r="J357" s="230"/>
      <c r="K357" s="79"/>
    </row>
    <row r="358" spans="1:11" ht="12" hidden="1" customHeight="1" x14ac:dyDescent="0.2">
      <c r="A358" s="226"/>
      <c r="B358" s="83"/>
      <c r="G358" s="72"/>
      <c r="H358" s="303"/>
      <c r="I358" s="73"/>
      <c r="J358" s="230"/>
      <c r="K358" s="79"/>
    </row>
    <row r="359" spans="1:11" ht="12" hidden="1" customHeight="1" x14ac:dyDescent="0.2">
      <c r="A359" s="226"/>
      <c r="B359" s="83"/>
      <c r="G359" s="72"/>
      <c r="H359" s="303"/>
      <c r="I359" s="73"/>
      <c r="J359" s="230"/>
      <c r="K359" s="79"/>
    </row>
    <row r="360" spans="1:11" ht="12" hidden="1" customHeight="1" x14ac:dyDescent="0.2">
      <c r="A360" s="226"/>
      <c r="B360" s="83"/>
      <c r="G360" s="72"/>
      <c r="H360" s="303"/>
      <c r="I360" s="73"/>
      <c r="J360" s="230"/>
      <c r="K360" s="79"/>
    </row>
    <row r="361" spans="1:11" ht="12" hidden="1" customHeight="1" x14ac:dyDescent="0.2">
      <c r="A361" s="226"/>
      <c r="B361" s="83"/>
      <c r="G361" s="72"/>
      <c r="H361" s="303"/>
      <c r="I361" s="73"/>
      <c r="J361" s="230"/>
      <c r="K361" s="79"/>
    </row>
    <row r="362" spans="1:11" ht="12" hidden="1" customHeight="1" x14ac:dyDescent="0.2">
      <c r="A362" s="226"/>
      <c r="B362" s="83"/>
      <c r="G362" s="72"/>
      <c r="H362" s="303"/>
      <c r="I362" s="73"/>
      <c r="J362" s="230"/>
      <c r="K362" s="79"/>
    </row>
    <row r="363" spans="1:11" ht="12" hidden="1" customHeight="1" x14ac:dyDescent="0.2">
      <c r="A363" s="226"/>
      <c r="B363" s="83"/>
      <c r="G363" s="72"/>
      <c r="H363" s="303"/>
      <c r="I363" s="73"/>
      <c r="J363" s="230"/>
      <c r="K363" s="79"/>
    </row>
    <row r="364" spans="1:11" ht="12" hidden="1" customHeight="1" x14ac:dyDescent="0.2">
      <c r="A364" s="226"/>
      <c r="B364" s="83"/>
      <c r="G364" s="72"/>
      <c r="H364" s="303"/>
      <c r="I364" s="73"/>
      <c r="J364" s="230"/>
      <c r="K364" s="79"/>
    </row>
    <row r="365" spans="1:11" ht="12" hidden="1" customHeight="1" x14ac:dyDescent="0.2">
      <c r="A365" s="226"/>
      <c r="B365" s="83"/>
      <c r="G365" s="72"/>
      <c r="H365" s="303"/>
      <c r="I365" s="73"/>
      <c r="J365" s="230"/>
      <c r="K365" s="79"/>
    </row>
    <row r="366" spans="1:11" ht="12" hidden="1" customHeight="1" x14ac:dyDescent="0.2">
      <c r="A366" s="226"/>
      <c r="B366" s="83"/>
      <c r="G366" s="72"/>
      <c r="H366" s="303"/>
      <c r="I366" s="73"/>
      <c r="J366" s="230"/>
      <c r="K366" s="79"/>
    </row>
    <row r="367" spans="1:11" ht="12" hidden="1" customHeight="1" x14ac:dyDescent="0.2">
      <c r="A367" s="226"/>
      <c r="B367" s="83"/>
      <c r="G367" s="72"/>
      <c r="H367" s="303"/>
      <c r="I367" s="73"/>
      <c r="J367" s="230"/>
      <c r="K367" s="79"/>
    </row>
    <row r="368" spans="1:11" ht="12" hidden="1" customHeight="1" x14ac:dyDescent="0.2">
      <c r="A368" s="226"/>
      <c r="B368" s="83"/>
      <c r="G368" s="72"/>
      <c r="H368" s="303"/>
      <c r="I368" s="73"/>
      <c r="J368" s="230"/>
      <c r="K368" s="79"/>
    </row>
    <row r="369" spans="1:11" ht="12" hidden="1" customHeight="1" x14ac:dyDescent="0.2">
      <c r="A369" s="226"/>
      <c r="B369" s="83"/>
      <c r="G369" s="72"/>
      <c r="H369" s="303"/>
      <c r="I369" s="73"/>
      <c r="J369" s="230"/>
      <c r="K369" s="79"/>
    </row>
    <row r="370" spans="1:11" ht="12" customHeight="1" x14ac:dyDescent="0.2">
      <c r="A370" s="226"/>
      <c r="B370" s="83"/>
      <c r="G370" s="72"/>
      <c r="H370" s="303"/>
      <c r="I370" s="73"/>
      <c r="J370" s="230"/>
      <c r="K370" s="79"/>
    </row>
    <row r="371" spans="1:11" ht="12" customHeight="1" x14ac:dyDescent="0.2">
      <c r="A371" s="226"/>
      <c r="B371" s="83"/>
      <c r="G371" s="72"/>
      <c r="H371" s="303"/>
      <c r="I371" s="73"/>
      <c r="J371" s="230"/>
      <c r="K371" s="79"/>
    </row>
    <row r="372" spans="1:11" ht="12" customHeight="1" x14ac:dyDescent="0.2">
      <c r="A372" s="226"/>
      <c r="B372" s="83"/>
      <c r="G372" s="72"/>
      <c r="H372" s="303"/>
      <c r="I372" s="73"/>
      <c r="J372" s="230"/>
      <c r="K372" s="79"/>
    </row>
    <row r="373" spans="1:11" ht="12" customHeight="1" x14ac:dyDescent="0.2">
      <c r="A373" s="226"/>
      <c r="B373" s="83"/>
      <c r="G373" s="231"/>
      <c r="H373" s="313"/>
      <c r="I373" s="230"/>
      <c r="J373" s="230"/>
      <c r="K373" s="79"/>
    </row>
    <row r="374" spans="1:11" s="68" customFormat="1" x14ac:dyDescent="0.2">
      <c r="A374" s="60" t="s">
        <v>260</v>
      </c>
      <c r="B374" s="61"/>
      <c r="C374" s="62"/>
      <c r="D374" s="62"/>
      <c r="E374" s="63" t="s">
        <v>106</v>
      </c>
      <c r="F374" s="64"/>
      <c r="G374" s="65"/>
      <c r="H374" s="302"/>
      <c r="I374" s="66"/>
      <c r="J374" s="66"/>
      <c r="K374" s="90"/>
    </row>
    <row r="375" spans="1:11" ht="12" customHeight="1" x14ac:dyDescent="0.2">
      <c r="A375" s="60" t="s">
        <v>30</v>
      </c>
      <c r="B375" s="61"/>
      <c r="C375" s="62"/>
      <c r="D375" s="62"/>
      <c r="E375" s="63" t="s">
        <v>294</v>
      </c>
      <c r="F375" s="64"/>
      <c r="G375" s="65"/>
      <c r="H375" s="302"/>
      <c r="I375" s="66"/>
      <c r="J375" s="66"/>
      <c r="K375" s="67"/>
    </row>
    <row r="376" spans="1:11" ht="12" customHeight="1" x14ac:dyDescent="0.2">
      <c r="A376" s="75"/>
      <c r="B376" s="39"/>
      <c r="C376" s="40"/>
      <c r="D376" s="40"/>
      <c r="E376" s="236"/>
      <c r="F376" s="85"/>
      <c r="G376" s="72"/>
      <c r="H376" s="303"/>
      <c r="I376" s="73"/>
      <c r="J376" s="73"/>
      <c r="K376" s="86"/>
    </row>
    <row r="377" spans="1:11" ht="12" customHeight="1" x14ac:dyDescent="0.2">
      <c r="A377" s="75" t="s">
        <v>295</v>
      </c>
      <c r="B377" s="76" t="s">
        <v>10</v>
      </c>
      <c r="C377" s="40"/>
      <c r="D377" s="40"/>
      <c r="E377" s="77"/>
      <c r="F377" s="38"/>
      <c r="G377" s="78"/>
      <c r="H377" s="304"/>
      <c r="I377" s="79"/>
      <c r="J377" s="79"/>
      <c r="K377" s="74"/>
    </row>
    <row r="378" spans="1:11" ht="39" customHeight="1" x14ac:dyDescent="0.2">
      <c r="A378" s="75"/>
      <c r="B378" s="237"/>
      <c r="C378" s="40"/>
      <c r="D378" s="149" t="s">
        <v>146</v>
      </c>
      <c r="E378" s="183" t="s">
        <v>170</v>
      </c>
      <c r="F378" s="238"/>
      <c r="G378" s="72"/>
      <c r="H378" s="303"/>
      <c r="I378" s="73"/>
      <c r="J378" s="73"/>
      <c r="K378" s="86"/>
    </row>
    <row r="379" spans="1:11" x14ac:dyDescent="0.2">
      <c r="A379" s="75"/>
      <c r="B379" s="39"/>
      <c r="C379" s="40"/>
      <c r="D379" s="40"/>
      <c r="E379" s="239"/>
      <c r="F379" s="238"/>
      <c r="G379" s="72"/>
      <c r="H379" s="303"/>
      <c r="I379" s="73"/>
      <c r="J379" s="73"/>
      <c r="K379" s="86"/>
    </row>
    <row r="380" spans="1:11" ht="12" customHeight="1" x14ac:dyDescent="0.2">
      <c r="A380" s="75" t="s">
        <v>29</v>
      </c>
      <c r="B380" s="76" t="s">
        <v>262</v>
      </c>
      <c r="C380" s="40"/>
      <c r="D380" s="40"/>
      <c r="E380" s="240"/>
      <c r="F380" s="85"/>
      <c r="G380" s="19"/>
      <c r="H380" s="292"/>
      <c r="I380" s="73"/>
      <c r="J380" s="73"/>
      <c r="K380" s="86"/>
    </row>
    <row r="381" spans="1:11" x14ac:dyDescent="0.2">
      <c r="A381" s="224"/>
      <c r="B381" s="237"/>
      <c r="C381" s="40"/>
      <c r="D381" s="40"/>
      <c r="E381" s="241"/>
      <c r="F381" s="85"/>
      <c r="G381" s="235"/>
      <c r="H381" s="295"/>
      <c r="I381" s="73"/>
      <c r="J381" s="73"/>
      <c r="K381" s="86"/>
    </row>
    <row r="382" spans="1:11" x14ac:dyDescent="0.2">
      <c r="A382" s="242" t="s">
        <v>296</v>
      </c>
      <c r="B382" s="237"/>
      <c r="C382" s="40"/>
      <c r="D382" s="40"/>
      <c r="E382" s="241" t="s">
        <v>280</v>
      </c>
      <c r="F382" s="85"/>
      <c r="G382" s="235" t="s">
        <v>97</v>
      </c>
      <c r="H382" s="295">
        <v>348.84</v>
      </c>
      <c r="I382" s="73"/>
      <c r="J382" s="73"/>
      <c r="K382" s="86"/>
    </row>
    <row r="383" spans="1:11" ht="51" x14ac:dyDescent="0.2">
      <c r="A383" s="242" t="s">
        <v>297</v>
      </c>
      <c r="B383" s="237"/>
      <c r="C383" s="40"/>
      <c r="D383" s="40"/>
      <c r="E383" s="241" t="s">
        <v>281</v>
      </c>
      <c r="F383" s="85"/>
      <c r="G383" s="235" t="s">
        <v>97</v>
      </c>
      <c r="H383" s="292">
        <v>348.84</v>
      </c>
      <c r="I383" s="73"/>
      <c r="J383" s="73"/>
      <c r="K383" s="86"/>
    </row>
    <row r="384" spans="1:11" x14ac:dyDescent="0.2">
      <c r="A384" s="75"/>
      <c r="B384" s="39"/>
      <c r="C384" s="40"/>
      <c r="D384" s="40"/>
      <c r="E384" s="239"/>
      <c r="F384" s="238"/>
      <c r="G384" s="72"/>
      <c r="H384" s="292"/>
      <c r="I384" s="73"/>
      <c r="J384" s="73"/>
      <c r="K384" s="86"/>
    </row>
    <row r="385" spans="1:11" x14ac:dyDescent="0.2">
      <c r="A385" s="242"/>
      <c r="B385" s="237"/>
      <c r="C385" s="40"/>
      <c r="D385" s="40"/>
      <c r="E385" s="241"/>
      <c r="F385" s="85"/>
      <c r="G385" s="235"/>
      <c r="H385" s="295"/>
      <c r="I385" s="73"/>
      <c r="J385" s="73"/>
      <c r="K385" s="86"/>
    </row>
    <row r="386" spans="1:11" ht="12" customHeight="1" x14ac:dyDescent="0.2">
      <c r="A386" s="75" t="s">
        <v>96</v>
      </c>
      <c r="B386" s="76" t="s">
        <v>92</v>
      </c>
      <c r="C386" s="40"/>
      <c r="D386" s="40"/>
      <c r="E386" s="240"/>
      <c r="F386" s="85"/>
      <c r="G386" s="235"/>
      <c r="H386" s="292"/>
      <c r="I386" s="73"/>
      <c r="J386" s="73"/>
      <c r="K386" s="86"/>
    </row>
    <row r="387" spans="1:11" x14ac:dyDescent="0.2">
      <c r="A387" s="242" t="s">
        <v>298</v>
      </c>
      <c r="B387" s="237"/>
      <c r="C387" s="40"/>
      <c r="D387" s="40"/>
      <c r="E387" s="241" t="s">
        <v>282</v>
      </c>
      <c r="F387" s="85"/>
      <c r="G387" s="235" t="s">
        <v>1</v>
      </c>
      <c r="H387" s="295">
        <v>28.5</v>
      </c>
      <c r="I387" s="73"/>
      <c r="J387" s="73"/>
      <c r="K387" s="86"/>
    </row>
    <row r="388" spans="1:11" ht="12" customHeight="1" x14ac:dyDescent="0.2">
      <c r="A388" s="243"/>
      <c r="B388" s="237"/>
      <c r="C388" s="40"/>
      <c r="D388" s="40"/>
      <c r="E388" s="234"/>
      <c r="F388" s="85"/>
      <c r="G388" s="235"/>
      <c r="H388" s="292"/>
      <c r="I388" s="73"/>
      <c r="J388" s="73"/>
      <c r="K388" s="86"/>
    </row>
    <row r="389" spans="1:11" ht="12" customHeight="1" x14ac:dyDescent="0.2">
      <c r="A389" s="75" t="s">
        <v>299</v>
      </c>
      <c r="B389" s="320" t="s">
        <v>93</v>
      </c>
      <c r="C389" s="40"/>
      <c r="D389" s="40"/>
      <c r="E389" s="240"/>
      <c r="F389" s="85"/>
      <c r="G389" s="235"/>
      <c r="H389" s="292"/>
      <c r="I389" s="73"/>
      <c r="J389" s="73"/>
      <c r="K389" s="86"/>
    </row>
    <row r="390" spans="1:11" ht="27" customHeight="1" x14ac:dyDescent="0.2">
      <c r="A390" s="165" t="s">
        <v>300</v>
      </c>
      <c r="B390" s="280">
        <v>200</v>
      </c>
      <c r="C390" s="155" t="s">
        <v>126</v>
      </c>
      <c r="D390" s="155">
        <v>200</v>
      </c>
      <c r="E390" s="241" t="s">
        <v>284</v>
      </c>
      <c r="F390" s="85"/>
      <c r="G390" s="235" t="s">
        <v>1</v>
      </c>
      <c r="H390" s="295">
        <v>57</v>
      </c>
      <c r="I390" s="73"/>
      <c r="J390" s="73"/>
      <c r="K390" s="86"/>
    </row>
    <row r="391" spans="1:11" ht="12" customHeight="1" x14ac:dyDescent="0.2">
      <c r="A391" s="75" t="s">
        <v>301</v>
      </c>
      <c r="B391" s="76" t="s">
        <v>263</v>
      </c>
      <c r="C391" s="40"/>
      <c r="D391" s="40"/>
      <c r="E391" s="240"/>
      <c r="F391" s="85"/>
      <c r="G391" s="235"/>
      <c r="H391" s="292"/>
      <c r="I391" s="73"/>
      <c r="J391" s="73"/>
      <c r="K391" s="86"/>
    </row>
    <row r="392" spans="1:11" ht="12" customHeight="1" x14ac:dyDescent="0.2">
      <c r="A392" s="242" t="s">
        <v>302</v>
      </c>
      <c r="B392" s="237"/>
      <c r="C392" s="40"/>
      <c r="D392" s="31">
        <v>82</v>
      </c>
      <c r="E392" s="234" t="s">
        <v>333</v>
      </c>
      <c r="F392" s="85"/>
      <c r="G392" s="235" t="s">
        <v>5</v>
      </c>
      <c r="H392" s="295">
        <v>1</v>
      </c>
      <c r="I392" s="73"/>
      <c r="J392" s="73"/>
      <c r="K392" s="86"/>
    </row>
    <row r="393" spans="1:11" ht="12" customHeight="1" x14ac:dyDescent="0.2">
      <c r="A393" s="75"/>
      <c r="B393" s="39"/>
      <c r="C393" s="40"/>
      <c r="D393" s="40"/>
      <c r="E393" s="236"/>
      <c r="F393" s="85"/>
      <c r="G393" s="72"/>
      <c r="H393" s="292"/>
      <c r="I393" s="73"/>
      <c r="J393" s="73"/>
      <c r="K393" s="86"/>
    </row>
    <row r="394" spans="1:11" ht="12" customHeight="1" x14ac:dyDescent="0.2">
      <c r="A394" s="75" t="s">
        <v>303</v>
      </c>
      <c r="B394" s="76" t="s">
        <v>283</v>
      </c>
      <c r="C394" s="40"/>
      <c r="D394" s="40"/>
      <c r="E394" s="240"/>
      <c r="F394" s="85"/>
      <c r="G394" s="235"/>
      <c r="H394" s="292"/>
      <c r="I394" s="73"/>
      <c r="J394" s="73"/>
      <c r="K394" s="86"/>
    </row>
    <row r="395" spans="1:11" ht="12" customHeight="1" x14ac:dyDescent="0.2">
      <c r="A395" s="242" t="s">
        <v>304</v>
      </c>
      <c r="B395" s="83">
        <v>50</v>
      </c>
      <c r="C395" s="31" t="s">
        <v>126</v>
      </c>
      <c r="D395" s="31">
        <v>200</v>
      </c>
      <c r="E395" s="234" t="s">
        <v>285</v>
      </c>
      <c r="F395" s="85"/>
      <c r="G395" s="235" t="s">
        <v>1</v>
      </c>
      <c r="H395" s="295">
        <v>57</v>
      </c>
      <c r="I395" s="73"/>
      <c r="J395" s="73"/>
      <c r="K395" s="86"/>
    </row>
    <row r="396" spans="1:11" ht="12" customHeight="1" x14ac:dyDescent="0.2">
      <c r="A396" s="75"/>
      <c r="B396" s="39"/>
      <c r="C396" s="40"/>
      <c r="D396" s="40"/>
      <c r="E396" s="236"/>
      <c r="F396" s="85"/>
      <c r="G396" s="72"/>
      <c r="H396" s="292"/>
      <c r="I396" s="73"/>
      <c r="J396" s="73"/>
      <c r="K396" s="86"/>
    </row>
    <row r="397" spans="1:11" ht="12" customHeight="1" x14ac:dyDescent="0.2">
      <c r="A397" s="75"/>
      <c r="B397" s="39"/>
      <c r="C397" s="40"/>
      <c r="D397" s="40"/>
      <c r="E397" s="236"/>
      <c r="F397" s="85"/>
      <c r="G397" s="72"/>
      <c r="H397" s="292"/>
      <c r="I397" s="73"/>
      <c r="J397" s="73"/>
      <c r="K397" s="86"/>
    </row>
    <row r="398" spans="1:11" ht="12" customHeight="1" x14ac:dyDescent="0.2">
      <c r="A398" s="75"/>
      <c r="B398" s="39"/>
      <c r="C398" s="40"/>
      <c r="D398" s="40"/>
      <c r="E398" s="236"/>
      <c r="F398" s="85"/>
      <c r="G398" s="72"/>
      <c r="H398" s="292"/>
      <c r="I398" s="73"/>
      <c r="J398" s="73"/>
      <c r="K398" s="86"/>
    </row>
    <row r="399" spans="1:11" ht="12" customHeight="1" x14ac:dyDescent="0.2">
      <c r="A399" s="75"/>
      <c r="B399" s="39"/>
      <c r="C399" s="40"/>
      <c r="D399" s="40"/>
      <c r="E399" s="236"/>
      <c r="F399" s="85"/>
      <c r="G399" s="72"/>
      <c r="H399" s="303"/>
      <c r="I399" s="73"/>
      <c r="J399" s="73"/>
      <c r="K399" s="86"/>
    </row>
    <row r="400" spans="1:11" ht="12" hidden="1" customHeight="1" x14ac:dyDescent="0.2">
      <c r="A400" s="75"/>
      <c r="B400" s="39"/>
      <c r="C400" s="40"/>
      <c r="D400" s="40"/>
      <c r="E400" s="236"/>
      <c r="F400" s="85"/>
      <c r="G400" s="72"/>
      <c r="H400" s="303"/>
      <c r="I400" s="73"/>
      <c r="J400" s="73"/>
      <c r="K400" s="86"/>
    </row>
    <row r="401" spans="1:11" ht="12" hidden="1" customHeight="1" x14ac:dyDescent="0.2">
      <c r="A401" s="75"/>
      <c r="B401" s="39"/>
      <c r="C401" s="40"/>
      <c r="D401" s="40"/>
      <c r="E401" s="236"/>
      <c r="F401" s="85"/>
      <c r="G401" s="72"/>
      <c r="H401" s="303"/>
      <c r="I401" s="73"/>
      <c r="J401" s="73"/>
      <c r="K401" s="86"/>
    </row>
    <row r="402" spans="1:11" ht="12" hidden="1" customHeight="1" x14ac:dyDescent="0.2">
      <c r="A402" s="75"/>
      <c r="B402" s="39"/>
      <c r="C402" s="40"/>
      <c r="D402" s="40"/>
      <c r="E402" s="236"/>
      <c r="F402" s="85"/>
      <c r="G402" s="72"/>
      <c r="H402" s="303"/>
      <c r="I402" s="73"/>
      <c r="J402" s="73"/>
      <c r="K402" s="86"/>
    </row>
    <row r="403" spans="1:11" ht="12" hidden="1" customHeight="1" x14ac:dyDescent="0.2">
      <c r="A403" s="75"/>
      <c r="B403" s="39"/>
      <c r="C403" s="40"/>
      <c r="D403" s="40"/>
      <c r="E403" s="236"/>
      <c r="F403" s="85"/>
      <c r="G403" s="72"/>
      <c r="H403" s="303"/>
      <c r="I403" s="73"/>
      <c r="J403" s="73"/>
      <c r="K403" s="86"/>
    </row>
    <row r="404" spans="1:11" ht="12" hidden="1" customHeight="1" x14ac:dyDescent="0.2">
      <c r="A404" s="75"/>
      <c r="B404" s="39"/>
      <c r="C404" s="40"/>
      <c r="D404" s="40"/>
      <c r="E404" s="236"/>
      <c r="F404" s="85"/>
      <c r="G404" s="72"/>
      <c r="H404" s="303"/>
      <c r="I404" s="73"/>
      <c r="J404" s="73"/>
      <c r="K404" s="86"/>
    </row>
    <row r="405" spans="1:11" ht="12" hidden="1" customHeight="1" x14ac:dyDescent="0.2">
      <c r="A405" s="75"/>
      <c r="B405" s="39"/>
      <c r="C405" s="40"/>
      <c r="D405" s="40"/>
      <c r="E405" s="236"/>
      <c r="F405" s="85"/>
      <c r="G405" s="72"/>
      <c r="H405" s="303"/>
      <c r="I405" s="73"/>
      <c r="J405" s="73"/>
      <c r="K405" s="86"/>
    </row>
    <row r="406" spans="1:11" ht="12" hidden="1" customHeight="1" x14ac:dyDescent="0.2">
      <c r="A406" s="75"/>
      <c r="B406" s="39"/>
      <c r="C406" s="40"/>
      <c r="D406" s="40"/>
      <c r="E406" s="236"/>
      <c r="F406" s="85"/>
      <c r="G406" s="72"/>
      <c r="H406" s="303"/>
      <c r="I406" s="73"/>
      <c r="J406" s="73"/>
      <c r="K406" s="86"/>
    </row>
    <row r="407" spans="1:11" ht="12" hidden="1" customHeight="1" x14ac:dyDescent="0.2">
      <c r="A407" s="75"/>
      <c r="B407" s="39"/>
      <c r="C407" s="40"/>
      <c r="D407" s="40"/>
      <c r="E407" s="236"/>
      <c r="F407" s="85"/>
      <c r="G407" s="72"/>
      <c r="H407" s="303"/>
      <c r="I407" s="73"/>
      <c r="J407" s="73"/>
      <c r="K407" s="86"/>
    </row>
    <row r="408" spans="1:11" ht="12" hidden="1" customHeight="1" x14ac:dyDescent="0.2">
      <c r="A408" s="75"/>
      <c r="B408" s="39"/>
      <c r="C408" s="40"/>
      <c r="D408" s="40"/>
      <c r="E408" s="236"/>
      <c r="F408" s="85"/>
      <c r="G408" s="72"/>
      <c r="H408" s="303"/>
      <c r="I408" s="73"/>
      <c r="J408" s="73"/>
      <c r="K408" s="86"/>
    </row>
    <row r="409" spans="1:11" ht="12" hidden="1" customHeight="1" x14ac:dyDescent="0.2">
      <c r="A409" s="75"/>
      <c r="B409" s="39"/>
      <c r="C409" s="40"/>
      <c r="D409" s="40"/>
      <c r="E409" s="236"/>
      <c r="F409" s="85"/>
      <c r="G409" s="72"/>
      <c r="H409" s="303"/>
      <c r="I409" s="73"/>
      <c r="J409" s="73"/>
      <c r="K409" s="86"/>
    </row>
    <row r="410" spans="1:11" ht="12" hidden="1" customHeight="1" x14ac:dyDescent="0.2">
      <c r="A410" s="75"/>
      <c r="B410" s="39"/>
      <c r="C410" s="40"/>
      <c r="D410" s="40"/>
      <c r="E410" s="236"/>
      <c r="F410" s="85"/>
      <c r="G410" s="72"/>
      <c r="H410" s="303"/>
      <c r="I410" s="73"/>
      <c r="J410" s="73"/>
      <c r="K410" s="86"/>
    </row>
    <row r="411" spans="1:11" ht="12" hidden="1" customHeight="1" x14ac:dyDescent="0.2">
      <c r="A411" s="75"/>
      <c r="B411" s="39"/>
      <c r="C411" s="40"/>
      <c r="D411" s="40"/>
      <c r="E411" s="236"/>
      <c r="F411" s="85"/>
      <c r="G411" s="72"/>
      <c r="H411" s="303"/>
      <c r="I411" s="73"/>
      <c r="J411" s="73"/>
      <c r="K411" s="86"/>
    </row>
    <row r="412" spans="1:11" ht="12" hidden="1" customHeight="1" x14ac:dyDescent="0.2">
      <c r="A412" s="75"/>
      <c r="B412" s="39"/>
      <c r="C412" s="40"/>
      <c r="D412" s="40"/>
      <c r="E412" s="236"/>
      <c r="F412" s="85"/>
      <c r="G412" s="72"/>
      <c r="H412" s="303"/>
      <c r="I412" s="73"/>
      <c r="J412" s="73"/>
      <c r="K412" s="86"/>
    </row>
    <row r="413" spans="1:11" ht="12" hidden="1" customHeight="1" x14ac:dyDescent="0.2">
      <c r="A413" s="75"/>
      <c r="B413" s="39"/>
      <c r="C413" s="40"/>
      <c r="D413" s="40"/>
      <c r="E413" s="236"/>
      <c r="F413" s="85"/>
      <c r="G413" s="72"/>
      <c r="H413" s="303"/>
      <c r="I413" s="73"/>
      <c r="J413" s="73"/>
      <c r="K413" s="86"/>
    </row>
    <row r="414" spans="1:11" ht="12" hidden="1" customHeight="1" x14ac:dyDescent="0.2">
      <c r="A414" s="75"/>
      <c r="B414" s="39"/>
      <c r="C414" s="40"/>
      <c r="D414" s="40"/>
      <c r="E414" s="236"/>
      <c r="F414" s="85"/>
      <c r="G414" s="72"/>
      <c r="H414" s="303"/>
      <c r="I414" s="73"/>
      <c r="J414" s="73"/>
      <c r="K414" s="86"/>
    </row>
    <row r="415" spans="1:11" ht="12" hidden="1" customHeight="1" x14ac:dyDescent="0.2">
      <c r="A415" s="75"/>
      <c r="B415" s="39"/>
      <c r="C415" s="40"/>
      <c r="D415" s="40"/>
      <c r="E415" s="236"/>
      <c r="F415" s="85"/>
      <c r="G415" s="72"/>
      <c r="H415" s="303"/>
      <c r="I415" s="73"/>
      <c r="J415" s="73"/>
      <c r="K415" s="86"/>
    </row>
    <row r="416" spans="1:11" ht="12" hidden="1" customHeight="1" x14ac:dyDescent="0.2">
      <c r="A416" s="75"/>
      <c r="B416" s="39"/>
      <c r="C416" s="40"/>
      <c r="D416" s="40"/>
      <c r="E416" s="236"/>
      <c r="F416" s="85"/>
      <c r="G416" s="72"/>
      <c r="H416" s="303"/>
      <c r="I416" s="73"/>
      <c r="J416" s="73"/>
      <c r="K416" s="86"/>
    </row>
    <row r="417" spans="1:11" ht="12" hidden="1" customHeight="1" x14ac:dyDescent="0.2">
      <c r="A417" s="75"/>
      <c r="B417" s="39"/>
      <c r="C417" s="40"/>
      <c r="D417" s="40"/>
      <c r="E417" s="236"/>
      <c r="F417" s="85"/>
      <c r="G417" s="72"/>
      <c r="H417" s="303"/>
      <c r="I417" s="73"/>
      <c r="J417" s="73"/>
      <c r="K417" s="86"/>
    </row>
    <row r="418" spans="1:11" ht="12" hidden="1" customHeight="1" x14ac:dyDescent="0.2">
      <c r="A418" s="75"/>
      <c r="B418" s="39"/>
      <c r="C418" s="40"/>
      <c r="D418" s="40"/>
      <c r="E418" s="236"/>
      <c r="F418" s="85"/>
      <c r="G418" s="72"/>
      <c r="H418" s="303"/>
      <c r="I418" s="73"/>
      <c r="J418" s="73"/>
      <c r="K418" s="86"/>
    </row>
    <row r="419" spans="1:11" ht="12" hidden="1" customHeight="1" x14ac:dyDescent="0.2">
      <c r="A419" s="75"/>
      <c r="B419" s="39"/>
      <c r="C419" s="40"/>
      <c r="D419" s="40"/>
      <c r="E419" s="236"/>
      <c r="F419" s="85"/>
      <c r="G419" s="72"/>
      <c r="H419" s="303"/>
      <c r="I419" s="73"/>
      <c r="J419" s="73"/>
      <c r="K419" s="86"/>
    </row>
    <row r="420" spans="1:11" ht="12" hidden="1" customHeight="1" x14ac:dyDescent="0.2">
      <c r="A420" s="75"/>
      <c r="B420" s="39"/>
      <c r="C420" s="40"/>
      <c r="D420" s="40"/>
      <c r="E420" s="236"/>
      <c r="F420" s="85"/>
      <c r="G420" s="72"/>
      <c r="H420" s="303"/>
      <c r="I420" s="73"/>
      <c r="J420" s="73"/>
      <c r="K420" s="86"/>
    </row>
    <row r="421" spans="1:11" ht="12" hidden="1" customHeight="1" x14ac:dyDescent="0.2">
      <c r="A421" s="75"/>
      <c r="B421" s="39"/>
      <c r="C421" s="40"/>
      <c r="D421" s="40"/>
      <c r="E421" s="236"/>
      <c r="F421" s="85"/>
      <c r="G421" s="72"/>
      <c r="H421" s="303"/>
      <c r="I421" s="73"/>
      <c r="J421" s="73"/>
      <c r="K421" s="86"/>
    </row>
    <row r="422" spans="1:11" ht="12" hidden="1" customHeight="1" x14ac:dyDescent="0.2">
      <c r="A422" s="75"/>
      <c r="B422" s="39"/>
      <c r="C422" s="40"/>
      <c r="D422" s="40"/>
      <c r="E422" s="236"/>
      <c r="F422" s="85"/>
      <c r="G422" s="72"/>
      <c r="H422" s="303"/>
      <c r="I422" s="73"/>
      <c r="J422" s="73"/>
      <c r="K422" s="86"/>
    </row>
    <row r="423" spans="1:11" ht="12" hidden="1" customHeight="1" x14ac:dyDescent="0.2">
      <c r="A423" s="75"/>
      <c r="B423" s="39"/>
      <c r="C423" s="40"/>
      <c r="D423" s="40"/>
      <c r="E423" s="236"/>
      <c r="F423" s="85"/>
      <c r="G423" s="72"/>
      <c r="H423" s="303"/>
      <c r="I423" s="73"/>
      <c r="J423" s="73"/>
      <c r="K423" s="86"/>
    </row>
    <row r="424" spans="1:11" ht="12" hidden="1" customHeight="1" x14ac:dyDescent="0.2">
      <c r="A424" s="75"/>
      <c r="B424" s="39"/>
      <c r="C424" s="40"/>
      <c r="D424" s="40"/>
      <c r="E424" s="236"/>
      <c r="F424" s="85"/>
      <c r="G424" s="72"/>
      <c r="H424" s="303"/>
      <c r="I424" s="73"/>
      <c r="J424" s="73"/>
      <c r="K424" s="86"/>
    </row>
    <row r="425" spans="1:11" ht="12" hidden="1" customHeight="1" x14ac:dyDescent="0.2">
      <c r="A425" s="75"/>
      <c r="B425" s="39"/>
      <c r="C425" s="40"/>
      <c r="D425" s="40"/>
      <c r="E425" s="236"/>
      <c r="F425" s="85"/>
      <c r="G425" s="72"/>
      <c r="H425" s="303"/>
      <c r="I425" s="73"/>
      <c r="J425" s="73"/>
      <c r="K425" s="86"/>
    </row>
    <row r="426" spans="1:11" ht="12" hidden="1" customHeight="1" x14ac:dyDescent="0.2">
      <c r="A426" s="75"/>
      <c r="B426" s="39"/>
      <c r="C426" s="40"/>
      <c r="D426" s="40"/>
      <c r="E426" s="236"/>
      <c r="F426" s="85"/>
      <c r="G426" s="72"/>
      <c r="H426" s="303"/>
      <c r="I426" s="73"/>
      <c r="J426" s="73"/>
      <c r="K426" s="86"/>
    </row>
    <row r="427" spans="1:11" ht="12" hidden="1" customHeight="1" x14ac:dyDescent="0.2">
      <c r="A427" s="75"/>
      <c r="B427" s="39"/>
      <c r="C427" s="40"/>
      <c r="D427" s="40"/>
      <c r="E427" s="236"/>
      <c r="F427" s="85"/>
      <c r="G427" s="72"/>
      <c r="H427" s="303"/>
      <c r="I427" s="73"/>
      <c r="J427" s="73"/>
      <c r="K427" s="86"/>
    </row>
    <row r="428" spans="1:11" ht="12" hidden="1" customHeight="1" x14ac:dyDescent="0.2">
      <c r="A428" s="75"/>
      <c r="B428" s="39"/>
      <c r="C428" s="40"/>
      <c r="D428" s="40"/>
      <c r="E428" s="236"/>
      <c r="F428" s="85"/>
      <c r="G428" s="72"/>
      <c r="H428" s="303"/>
      <c r="I428" s="73"/>
      <c r="J428" s="73"/>
      <c r="K428" s="86"/>
    </row>
    <row r="429" spans="1:11" ht="12" hidden="1" customHeight="1" x14ac:dyDescent="0.2">
      <c r="A429" s="75"/>
      <c r="B429" s="39"/>
      <c r="C429" s="40"/>
      <c r="D429" s="40"/>
      <c r="E429" s="236"/>
      <c r="F429" s="85"/>
      <c r="G429" s="72"/>
      <c r="H429" s="303"/>
      <c r="I429" s="73"/>
      <c r="J429" s="73"/>
      <c r="K429" s="86"/>
    </row>
    <row r="430" spans="1:11" ht="12" hidden="1" customHeight="1" x14ac:dyDescent="0.2">
      <c r="A430" s="75"/>
      <c r="B430" s="39"/>
      <c r="C430" s="40"/>
      <c r="D430" s="40"/>
      <c r="E430" s="236"/>
      <c r="F430" s="85"/>
      <c r="G430" s="72"/>
      <c r="H430" s="303"/>
      <c r="I430" s="73"/>
      <c r="J430" s="73"/>
      <c r="K430" s="86"/>
    </row>
    <row r="431" spans="1:11" ht="12" hidden="1" customHeight="1" x14ac:dyDescent="0.2">
      <c r="A431" s="75"/>
      <c r="B431" s="39"/>
      <c r="C431" s="40"/>
      <c r="D431" s="40"/>
      <c r="E431" s="236"/>
      <c r="F431" s="85"/>
      <c r="G431" s="72"/>
      <c r="H431" s="303"/>
      <c r="I431" s="73"/>
      <c r="J431" s="73"/>
      <c r="K431" s="86"/>
    </row>
    <row r="432" spans="1:11" ht="12" hidden="1" customHeight="1" x14ac:dyDescent="0.2">
      <c r="A432" s="75"/>
      <c r="B432" s="39"/>
      <c r="C432" s="40"/>
      <c r="D432" s="40"/>
      <c r="E432" s="236"/>
      <c r="F432" s="85"/>
      <c r="G432" s="72"/>
      <c r="H432" s="303"/>
      <c r="I432" s="73"/>
      <c r="J432" s="73"/>
      <c r="K432" s="86"/>
    </row>
    <row r="433" spans="1:11" ht="12" hidden="1" customHeight="1" x14ac:dyDescent="0.2">
      <c r="A433" s="75"/>
      <c r="B433" s="39"/>
      <c r="C433" s="40"/>
      <c r="D433" s="40"/>
      <c r="E433" s="236"/>
      <c r="F433" s="85"/>
      <c r="G433" s="72"/>
      <c r="H433" s="303"/>
      <c r="I433" s="73"/>
      <c r="J433" s="73"/>
      <c r="K433" s="86"/>
    </row>
    <row r="434" spans="1:11" ht="12" hidden="1" customHeight="1" x14ac:dyDescent="0.2">
      <c r="A434" s="75"/>
      <c r="B434" s="39"/>
      <c r="C434" s="40"/>
      <c r="D434" s="40"/>
      <c r="E434" s="236"/>
      <c r="F434" s="85"/>
      <c r="G434" s="72"/>
      <c r="H434" s="303"/>
      <c r="I434" s="73"/>
      <c r="J434" s="73"/>
      <c r="K434" s="86"/>
    </row>
    <row r="435" spans="1:11" ht="12" hidden="1" customHeight="1" x14ac:dyDescent="0.2">
      <c r="A435" s="75"/>
      <c r="B435" s="39"/>
      <c r="C435" s="40"/>
      <c r="D435" s="40"/>
      <c r="E435" s="236"/>
      <c r="F435" s="85"/>
      <c r="G435" s="72"/>
      <c r="H435" s="303"/>
      <c r="I435" s="73"/>
      <c r="J435" s="73"/>
      <c r="K435" s="86"/>
    </row>
    <row r="436" spans="1:11" ht="12" hidden="1" customHeight="1" x14ac:dyDescent="0.2">
      <c r="A436" s="75"/>
      <c r="B436" s="39"/>
      <c r="C436" s="40"/>
      <c r="D436" s="40"/>
      <c r="E436" s="236"/>
      <c r="F436" s="85"/>
      <c r="G436" s="72"/>
      <c r="H436" s="303"/>
      <c r="I436" s="73"/>
      <c r="J436" s="73"/>
      <c r="K436" s="86"/>
    </row>
    <row r="437" spans="1:11" ht="12" hidden="1" customHeight="1" x14ac:dyDescent="0.2">
      <c r="A437" s="75"/>
      <c r="B437" s="39"/>
      <c r="C437" s="40"/>
      <c r="D437" s="40"/>
      <c r="E437" s="236"/>
      <c r="F437" s="85"/>
      <c r="G437" s="72"/>
      <c r="H437" s="303"/>
      <c r="I437" s="73"/>
      <c r="J437" s="73"/>
      <c r="K437" s="86"/>
    </row>
    <row r="438" spans="1:11" ht="12" hidden="1" customHeight="1" x14ac:dyDescent="0.2">
      <c r="A438" s="75"/>
      <c r="B438" s="39"/>
      <c r="C438" s="40"/>
      <c r="D438" s="40"/>
      <c r="E438" s="236"/>
      <c r="F438" s="85"/>
      <c r="G438" s="72"/>
      <c r="H438" s="303"/>
      <c r="I438" s="73"/>
      <c r="J438" s="73"/>
      <c r="K438" s="86"/>
    </row>
    <row r="439" spans="1:11" ht="12" hidden="1" customHeight="1" x14ac:dyDescent="0.2">
      <c r="A439" s="75"/>
      <c r="B439" s="39"/>
      <c r="C439" s="40"/>
      <c r="D439" s="40"/>
      <c r="E439" s="236"/>
      <c r="F439" s="85"/>
      <c r="G439" s="72"/>
      <c r="H439" s="303"/>
      <c r="I439" s="73"/>
      <c r="J439" s="73"/>
      <c r="K439" s="86"/>
    </row>
    <row r="440" spans="1:11" ht="12" hidden="1" customHeight="1" x14ac:dyDescent="0.2">
      <c r="A440" s="75"/>
      <c r="B440" s="39"/>
      <c r="C440" s="40"/>
      <c r="D440" s="40"/>
      <c r="E440" s="236"/>
      <c r="F440" s="85"/>
      <c r="G440" s="72"/>
      <c r="H440" s="303"/>
      <c r="I440" s="73"/>
      <c r="J440" s="73"/>
      <c r="K440" s="86"/>
    </row>
    <row r="441" spans="1:11" ht="12" hidden="1" customHeight="1" x14ac:dyDescent="0.2">
      <c r="A441" s="75"/>
      <c r="B441" s="39"/>
      <c r="C441" s="40"/>
      <c r="D441" s="40"/>
      <c r="E441" s="236"/>
      <c r="F441" s="85"/>
      <c r="G441" s="72"/>
      <c r="H441" s="303"/>
      <c r="I441" s="73"/>
      <c r="J441" s="73"/>
      <c r="K441" s="86"/>
    </row>
    <row r="442" spans="1:11" ht="12" hidden="1" customHeight="1" x14ac:dyDescent="0.2">
      <c r="A442" s="75"/>
      <c r="B442" s="39"/>
      <c r="C442" s="40"/>
      <c r="D442" s="40"/>
      <c r="E442" s="236"/>
      <c r="F442" s="85"/>
      <c r="G442" s="72"/>
      <c r="H442" s="303"/>
      <c r="I442" s="73"/>
      <c r="J442" s="73"/>
      <c r="K442" s="86"/>
    </row>
    <row r="443" spans="1:11" ht="12" hidden="1" customHeight="1" x14ac:dyDescent="0.2">
      <c r="A443" s="75"/>
      <c r="B443" s="39"/>
      <c r="C443" s="40"/>
      <c r="D443" s="40"/>
      <c r="E443" s="236"/>
      <c r="F443" s="85"/>
      <c r="G443" s="72"/>
      <c r="H443" s="303"/>
      <c r="I443" s="73"/>
      <c r="J443" s="73"/>
      <c r="K443" s="86"/>
    </row>
    <row r="444" spans="1:11" ht="12" hidden="1" customHeight="1" x14ac:dyDescent="0.2">
      <c r="A444" s="75"/>
      <c r="B444" s="39"/>
      <c r="C444" s="40"/>
      <c r="D444" s="40"/>
      <c r="E444" s="236"/>
      <c r="F444" s="85"/>
      <c r="G444" s="72"/>
      <c r="H444" s="303"/>
      <c r="I444" s="73"/>
      <c r="J444" s="73"/>
      <c r="K444" s="86"/>
    </row>
    <row r="445" spans="1:11" ht="12" hidden="1" customHeight="1" x14ac:dyDescent="0.2">
      <c r="A445" s="75"/>
      <c r="B445" s="39"/>
      <c r="C445" s="40"/>
      <c r="D445" s="40"/>
      <c r="E445" s="236"/>
      <c r="F445" s="85"/>
      <c r="G445" s="72"/>
      <c r="H445" s="303"/>
      <c r="I445" s="73"/>
      <c r="J445" s="73"/>
      <c r="K445" s="86"/>
    </row>
    <row r="446" spans="1:11" ht="12" hidden="1" customHeight="1" x14ac:dyDescent="0.2">
      <c r="A446" s="75"/>
      <c r="B446" s="39"/>
      <c r="C446" s="40"/>
      <c r="D446" s="40"/>
      <c r="E446" s="236"/>
      <c r="F446" s="85"/>
      <c r="G446" s="72"/>
      <c r="H446" s="303"/>
      <c r="I446" s="73"/>
      <c r="J446" s="73"/>
      <c r="K446" s="86"/>
    </row>
    <row r="447" spans="1:11" ht="12" hidden="1" customHeight="1" x14ac:dyDescent="0.2">
      <c r="A447" s="75"/>
      <c r="B447" s="39"/>
      <c r="C447" s="40"/>
      <c r="D447" s="40"/>
      <c r="E447" s="236"/>
      <c r="F447" s="85"/>
      <c r="G447" s="72"/>
      <c r="H447" s="303"/>
      <c r="I447" s="73"/>
      <c r="J447" s="73"/>
      <c r="K447" s="86"/>
    </row>
    <row r="448" spans="1:11" ht="12" hidden="1" customHeight="1" x14ac:dyDescent="0.2">
      <c r="A448" s="75"/>
      <c r="B448" s="39"/>
      <c r="C448" s="40"/>
      <c r="D448" s="40"/>
      <c r="E448" s="236"/>
      <c r="F448" s="85"/>
      <c r="G448" s="72"/>
      <c r="H448" s="303"/>
      <c r="I448" s="73"/>
      <c r="J448" s="73"/>
      <c r="K448" s="86"/>
    </row>
    <row r="449" spans="1:11" ht="12" hidden="1" customHeight="1" x14ac:dyDescent="0.2">
      <c r="A449" s="75"/>
      <c r="B449" s="39"/>
      <c r="C449" s="40"/>
      <c r="D449" s="40"/>
      <c r="E449" s="236"/>
      <c r="F449" s="85"/>
      <c r="G449" s="72"/>
      <c r="H449" s="303"/>
      <c r="I449" s="73"/>
      <c r="J449" s="73"/>
      <c r="K449" s="86"/>
    </row>
    <row r="450" spans="1:11" ht="12" hidden="1" customHeight="1" x14ac:dyDescent="0.2">
      <c r="A450" s="75"/>
      <c r="B450" s="39"/>
      <c r="C450" s="40"/>
      <c r="D450" s="40"/>
      <c r="E450" s="236"/>
      <c r="F450" s="85"/>
      <c r="G450" s="72"/>
      <c r="H450" s="303"/>
      <c r="I450" s="73"/>
      <c r="J450" s="73"/>
      <c r="K450" s="86"/>
    </row>
    <row r="451" spans="1:11" ht="12" hidden="1" customHeight="1" x14ac:dyDescent="0.2">
      <c r="A451" s="75"/>
      <c r="B451" s="39"/>
      <c r="C451" s="40"/>
      <c r="D451" s="40"/>
      <c r="E451" s="236"/>
      <c r="F451" s="85"/>
      <c r="G451" s="72"/>
      <c r="H451" s="303"/>
      <c r="I451" s="73"/>
      <c r="J451" s="73"/>
      <c r="K451" s="86"/>
    </row>
    <row r="452" spans="1:11" ht="12" hidden="1" customHeight="1" x14ac:dyDescent="0.2">
      <c r="A452" s="75"/>
      <c r="B452" s="39"/>
      <c r="C452" s="40"/>
      <c r="D452" s="40"/>
      <c r="E452" s="236"/>
      <c r="F452" s="85"/>
      <c r="G452" s="72"/>
      <c r="H452" s="303"/>
      <c r="I452" s="73"/>
      <c r="J452" s="73"/>
      <c r="K452" s="86"/>
    </row>
    <row r="453" spans="1:11" ht="12" hidden="1" customHeight="1" x14ac:dyDescent="0.2">
      <c r="A453" s="75"/>
      <c r="B453" s="39"/>
      <c r="C453" s="40"/>
      <c r="D453" s="40"/>
      <c r="E453" s="236"/>
      <c r="F453" s="85"/>
      <c r="G453" s="72"/>
      <c r="H453" s="303"/>
      <c r="I453" s="73"/>
      <c r="J453" s="73"/>
      <c r="K453" s="86"/>
    </row>
    <row r="454" spans="1:11" ht="12" hidden="1" customHeight="1" x14ac:dyDescent="0.2">
      <c r="A454" s="75"/>
      <c r="B454" s="39"/>
      <c r="C454" s="40"/>
      <c r="D454" s="40"/>
      <c r="E454" s="236"/>
      <c r="F454" s="85"/>
      <c r="G454" s="72"/>
      <c r="H454" s="303"/>
      <c r="I454" s="73"/>
      <c r="J454" s="73"/>
      <c r="K454" s="86"/>
    </row>
    <row r="455" spans="1:11" ht="12" hidden="1" customHeight="1" x14ac:dyDescent="0.2">
      <c r="A455" s="75"/>
      <c r="B455" s="39"/>
      <c r="C455" s="40"/>
      <c r="D455" s="40"/>
      <c r="E455" s="236"/>
      <c r="F455" s="85"/>
      <c r="G455" s="72"/>
      <c r="H455" s="303"/>
      <c r="I455" s="73"/>
      <c r="J455" s="73"/>
      <c r="K455" s="86"/>
    </row>
    <row r="456" spans="1:11" ht="12" customHeight="1" x14ac:dyDescent="0.2">
      <c r="A456" s="75"/>
      <c r="B456" s="39"/>
      <c r="C456" s="40"/>
      <c r="D456" s="40"/>
      <c r="E456" s="236"/>
      <c r="F456" s="85"/>
      <c r="G456" s="72"/>
      <c r="H456" s="303"/>
      <c r="I456" s="73"/>
      <c r="J456" s="73"/>
      <c r="K456" s="86"/>
    </row>
    <row r="457" spans="1:11" ht="12" customHeight="1" x14ac:dyDescent="0.2">
      <c r="A457" s="60" t="s">
        <v>305</v>
      </c>
      <c r="B457" s="61"/>
      <c r="C457" s="62"/>
      <c r="D457" s="62"/>
      <c r="E457" s="63" t="s">
        <v>107</v>
      </c>
      <c r="F457" s="64"/>
      <c r="G457" s="65"/>
      <c r="H457" s="302"/>
      <c r="I457" s="66"/>
      <c r="J457" s="66"/>
      <c r="K457" s="91"/>
    </row>
    <row r="458" spans="1:11" s="68" customFormat="1" x14ac:dyDescent="0.2">
      <c r="A458" s="60" t="s">
        <v>28</v>
      </c>
      <c r="B458" s="61"/>
      <c r="C458" s="62"/>
      <c r="D458" s="62"/>
      <c r="E458" s="63" t="s">
        <v>306</v>
      </c>
      <c r="F458" s="64"/>
      <c r="G458" s="65"/>
      <c r="H458" s="302"/>
      <c r="I458" s="66"/>
      <c r="J458" s="66"/>
      <c r="K458" s="67"/>
    </row>
    <row r="459" spans="1:11" ht="12" customHeight="1" x14ac:dyDescent="0.2">
      <c r="G459" s="72"/>
      <c r="H459" s="303"/>
      <c r="I459" s="73"/>
      <c r="J459" s="73"/>
      <c r="K459" s="74"/>
    </row>
    <row r="460" spans="1:11" s="80" customFormat="1" ht="12" customHeight="1" x14ac:dyDescent="0.2">
      <c r="A460" s="75" t="s">
        <v>27</v>
      </c>
      <c r="B460" s="76" t="s">
        <v>10</v>
      </c>
      <c r="C460" s="40"/>
      <c r="D460" s="40"/>
      <c r="E460" s="77"/>
      <c r="F460" s="38"/>
      <c r="G460" s="78"/>
      <c r="H460" s="304"/>
      <c r="I460" s="79"/>
      <c r="J460" s="79"/>
      <c r="K460" s="74"/>
    </row>
    <row r="461" spans="1:11" ht="25.5" x14ac:dyDescent="0.2">
      <c r="B461" s="83"/>
      <c r="D461" s="149" t="s">
        <v>146</v>
      </c>
      <c r="E461" s="150" t="s">
        <v>156</v>
      </c>
      <c r="F461" s="151"/>
      <c r="G461" s="72"/>
      <c r="H461" s="303"/>
      <c r="I461" s="73"/>
      <c r="J461" s="73"/>
      <c r="K461" s="74"/>
    </row>
    <row r="462" spans="1:11" ht="38.25" x14ac:dyDescent="0.2">
      <c r="B462" s="83"/>
      <c r="D462" s="149" t="s">
        <v>148</v>
      </c>
      <c r="E462" s="150" t="s">
        <v>157</v>
      </c>
      <c r="F462" s="151"/>
      <c r="G462" s="72"/>
      <c r="H462" s="303"/>
      <c r="I462" s="73"/>
      <c r="J462" s="73"/>
      <c r="K462" s="74"/>
    </row>
    <row r="463" spans="1:11" ht="25.5" x14ac:dyDescent="0.2">
      <c r="B463" s="83"/>
      <c r="D463" s="149" t="s">
        <v>150</v>
      </c>
      <c r="E463" s="150" t="s">
        <v>162</v>
      </c>
      <c r="F463" s="151"/>
      <c r="G463" s="72"/>
      <c r="H463" s="303"/>
      <c r="I463" s="73"/>
      <c r="J463" s="73"/>
      <c r="K463" s="74"/>
    </row>
    <row r="464" spans="1:11" ht="25.5" x14ac:dyDescent="0.2">
      <c r="B464" s="83"/>
      <c r="D464" s="149" t="s">
        <v>158</v>
      </c>
      <c r="E464" s="150" t="s">
        <v>163</v>
      </c>
      <c r="F464" s="151"/>
      <c r="G464" s="72"/>
      <c r="H464" s="303"/>
      <c r="I464" s="73"/>
      <c r="J464" s="73"/>
      <c r="K464" s="74"/>
    </row>
    <row r="465" spans="1:11" ht="12" customHeight="1" x14ac:dyDescent="0.2">
      <c r="D465" s="149" t="s">
        <v>159</v>
      </c>
      <c r="E465" s="32" t="s">
        <v>164</v>
      </c>
      <c r="G465" s="72"/>
      <c r="H465" s="303"/>
      <c r="I465" s="73"/>
      <c r="J465" s="73"/>
      <c r="K465" s="74"/>
    </row>
    <row r="466" spans="1:11" ht="25.5" x14ac:dyDescent="0.2">
      <c r="B466" s="83"/>
      <c r="D466" s="149" t="s">
        <v>160</v>
      </c>
      <c r="E466" s="150" t="s">
        <v>165</v>
      </c>
      <c r="F466" s="151"/>
      <c r="G466" s="72"/>
      <c r="H466" s="303"/>
      <c r="I466" s="73"/>
      <c r="J466" s="73"/>
      <c r="K466" s="74"/>
    </row>
    <row r="467" spans="1:11" ht="25.5" x14ac:dyDescent="0.2">
      <c r="B467" s="83"/>
      <c r="D467" s="149" t="s">
        <v>161</v>
      </c>
      <c r="E467" s="150" t="s">
        <v>166</v>
      </c>
      <c r="F467" s="151"/>
      <c r="G467" s="72"/>
      <c r="H467" s="303"/>
      <c r="I467" s="73"/>
      <c r="J467" s="73"/>
      <c r="K467" s="74"/>
    </row>
    <row r="468" spans="1:11" x14ac:dyDescent="0.2">
      <c r="G468" s="72"/>
      <c r="H468" s="303"/>
      <c r="I468" s="73"/>
      <c r="J468" s="73"/>
      <c r="K468" s="74"/>
    </row>
    <row r="469" spans="1:11" x14ac:dyDescent="0.2">
      <c r="A469" s="75" t="s">
        <v>26</v>
      </c>
      <c r="B469" s="77" t="s">
        <v>100</v>
      </c>
      <c r="C469" s="40"/>
      <c r="D469" s="40"/>
      <c r="E469" s="77"/>
      <c r="F469" s="244"/>
      <c r="G469" s="72"/>
      <c r="H469" s="245"/>
      <c r="I469" s="37"/>
      <c r="J469" s="73"/>
      <c r="K469" s="86"/>
    </row>
    <row r="470" spans="1:11" x14ac:dyDescent="0.2">
      <c r="A470" s="75"/>
      <c r="B470" s="246"/>
      <c r="C470" s="40"/>
      <c r="D470" s="40"/>
      <c r="E470" s="77"/>
      <c r="F470" s="244"/>
      <c r="G470" s="72"/>
      <c r="H470" s="245"/>
      <c r="I470" s="37"/>
      <c r="J470" s="73"/>
      <c r="K470" s="86"/>
    </row>
    <row r="471" spans="1:11" s="80" customFormat="1" x14ac:dyDescent="0.2">
      <c r="A471" s="75"/>
      <c r="B471" s="77" t="s">
        <v>6</v>
      </c>
      <c r="C471" s="40"/>
      <c r="D471" s="40"/>
      <c r="E471" s="77"/>
      <c r="F471" s="38"/>
      <c r="G471" s="78"/>
      <c r="H471" s="323"/>
      <c r="I471" s="79"/>
      <c r="J471" s="79"/>
      <c r="K471" s="74"/>
    </row>
    <row r="472" spans="1:11" s="221" customFormat="1" ht="25.5" x14ac:dyDescent="0.2">
      <c r="A472" s="69" t="s">
        <v>98</v>
      </c>
      <c r="B472" s="247">
        <v>1525</v>
      </c>
      <c r="C472" s="149" t="s">
        <v>126</v>
      </c>
      <c r="D472" s="149">
        <v>1300</v>
      </c>
      <c r="E472" s="248" t="s">
        <v>357</v>
      </c>
      <c r="F472" s="244"/>
      <c r="G472" s="72" t="s">
        <v>11</v>
      </c>
      <c r="H472" s="245">
        <v>6</v>
      </c>
      <c r="I472" s="37"/>
      <c r="J472" s="73"/>
      <c r="K472" s="86"/>
    </row>
    <row r="473" spans="1:11" s="221" customFormat="1" ht="25.5" x14ac:dyDescent="0.2">
      <c r="A473" s="69" t="s">
        <v>99</v>
      </c>
      <c r="B473" s="247">
        <v>2450</v>
      </c>
      <c r="C473" s="149" t="s">
        <v>126</v>
      </c>
      <c r="D473" s="149">
        <v>1500</v>
      </c>
      <c r="E473" s="248" t="s">
        <v>358</v>
      </c>
      <c r="F473" s="244"/>
      <c r="G473" s="72" t="s">
        <v>11</v>
      </c>
      <c r="H473" s="245">
        <v>6</v>
      </c>
      <c r="I473" s="37"/>
      <c r="J473" s="73"/>
      <c r="K473" s="86"/>
    </row>
    <row r="474" spans="1:11" s="221" customFormat="1" ht="25.5" x14ac:dyDescent="0.2">
      <c r="A474" s="69" t="s">
        <v>372</v>
      </c>
      <c r="B474" s="247">
        <v>650</v>
      </c>
      <c r="C474" s="149" t="s">
        <v>126</v>
      </c>
      <c r="D474" s="149">
        <v>750</v>
      </c>
      <c r="E474" s="248" t="s">
        <v>359</v>
      </c>
      <c r="F474" s="244"/>
      <c r="G474" s="72" t="s">
        <v>11</v>
      </c>
      <c r="H474" s="245">
        <v>4</v>
      </c>
      <c r="I474" s="37"/>
      <c r="J474" s="73"/>
      <c r="K474" s="86"/>
    </row>
    <row r="475" spans="1:11" s="221" customFormat="1" ht="25.5" x14ac:dyDescent="0.2">
      <c r="A475" s="69" t="s">
        <v>373</v>
      </c>
      <c r="B475" s="247">
        <v>3000</v>
      </c>
      <c r="C475" s="149" t="s">
        <v>126</v>
      </c>
      <c r="D475" s="149">
        <v>600</v>
      </c>
      <c r="E475" s="248" t="s">
        <v>368</v>
      </c>
      <c r="F475" s="244"/>
      <c r="G475" s="72" t="s">
        <v>11</v>
      </c>
      <c r="H475" s="245">
        <v>8</v>
      </c>
      <c r="I475" s="37"/>
      <c r="J475" s="73"/>
      <c r="K475" s="86"/>
    </row>
    <row r="476" spans="1:11" s="221" customFormat="1" ht="25.5" x14ac:dyDescent="0.2">
      <c r="A476" s="69" t="s">
        <v>374</v>
      </c>
      <c r="B476" s="247">
        <v>2550</v>
      </c>
      <c r="C476" s="149" t="s">
        <v>126</v>
      </c>
      <c r="D476" s="149">
        <v>600</v>
      </c>
      <c r="E476" s="248" t="s">
        <v>369</v>
      </c>
      <c r="F476" s="244"/>
      <c r="G476" s="72" t="s">
        <v>11</v>
      </c>
      <c r="H476" s="245">
        <v>1</v>
      </c>
      <c r="I476" s="37"/>
      <c r="J476" s="73"/>
      <c r="K476" s="86"/>
    </row>
    <row r="477" spans="1:11" s="221" customFormat="1" ht="25.5" x14ac:dyDescent="0.2">
      <c r="A477" s="69" t="s">
        <v>375</v>
      </c>
      <c r="B477" s="247">
        <v>1875</v>
      </c>
      <c r="C477" s="149" t="s">
        <v>126</v>
      </c>
      <c r="D477" s="149">
        <v>600</v>
      </c>
      <c r="E477" s="248" t="s">
        <v>370</v>
      </c>
      <c r="F477" s="244"/>
      <c r="G477" s="72" t="s">
        <v>11</v>
      </c>
      <c r="H477" s="245">
        <v>2</v>
      </c>
      <c r="I477" s="37"/>
      <c r="J477" s="73"/>
      <c r="K477" s="86"/>
    </row>
    <row r="478" spans="1:11" x14ac:dyDescent="0.2">
      <c r="A478" s="69"/>
      <c r="B478" s="247"/>
      <c r="C478" s="149"/>
      <c r="D478" s="149"/>
      <c r="E478" s="248"/>
      <c r="F478" s="244"/>
      <c r="G478" s="72"/>
      <c r="H478" s="245"/>
      <c r="I478" s="37"/>
      <c r="J478" s="73"/>
      <c r="K478" s="86"/>
    </row>
    <row r="479" spans="1:11" s="80" customFormat="1" x14ac:dyDescent="0.2">
      <c r="A479" s="75"/>
      <c r="B479" s="77" t="s">
        <v>91</v>
      </c>
      <c r="C479" s="40"/>
      <c r="D479" s="40"/>
      <c r="E479" s="77"/>
      <c r="F479" s="38"/>
      <c r="G479" s="78"/>
      <c r="H479" s="323"/>
      <c r="I479" s="79"/>
      <c r="J479" s="79"/>
      <c r="K479" s="74"/>
    </row>
    <row r="480" spans="1:11" s="221" customFormat="1" ht="25.5" x14ac:dyDescent="0.2">
      <c r="A480" s="69" t="s">
        <v>376</v>
      </c>
      <c r="B480" s="247">
        <v>1525</v>
      </c>
      <c r="C480" s="149" t="s">
        <v>126</v>
      </c>
      <c r="D480" s="149">
        <v>1300</v>
      </c>
      <c r="E480" s="248" t="s">
        <v>357</v>
      </c>
      <c r="F480" s="244"/>
      <c r="G480" s="72" t="s">
        <v>11</v>
      </c>
      <c r="H480" s="245">
        <v>6</v>
      </c>
      <c r="I480" s="37"/>
      <c r="J480" s="73"/>
      <c r="K480" s="86"/>
    </row>
    <row r="481" spans="1:11" s="221" customFormat="1" ht="25.5" x14ac:dyDescent="0.2">
      <c r="A481" s="69" t="s">
        <v>377</v>
      </c>
      <c r="B481" s="247">
        <v>2450</v>
      </c>
      <c r="C481" s="149" t="s">
        <v>126</v>
      </c>
      <c r="D481" s="149">
        <v>1500</v>
      </c>
      <c r="E481" s="248" t="s">
        <v>358</v>
      </c>
      <c r="F481" s="244"/>
      <c r="G481" s="72" t="s">
        <v>11</v>
      </c>
      <c r="H481" s="245">
        <v>6</v>
      </c>
      <c r="I481" s="37"/>
      <c r="J481" s="73"/>
      <c r="K481" s="86"/>
    </row>
    <row r="482" spans="1:11" s="221" customFormat="1" ht="25.5" x14ac:dyDescent="0.2">
      <c r="A482" s="69" t="s">
        <v>378</v>
      </c>
      <c r="B482" s="247">
        <v>650</v>
      </c>
      <c r="C482" s="149" t="s">
        <v>126</v>
      </c>
      <c r="D482" s="149">
        <v>750</v>
      </c>
      <c r="E482" s="248" t="s">
        <v>359</v>
      </c>
      <c r="F482" s="244"/>
      <c r="G482" s="72" t="s">
        <v>11</v>
      </c>
      <c r="H482" s="245">
        <v>2</v>
      </c>
      <c r="I482" s="37"/>
      <c r="J482" s="73"/>
      <c r="K482" s="86"/>
    </row>
    <row r="483" spans="1:11" s="221" customFormat="1" ht="25.5" x14ac:dyDescent="0.2">
      <c r="A483" s="69" t="s">
        <v>379</v>
      </c>
      <c r="B483" s="247">
        <v>1200</v>
      </c>
      <c r="C483" s="149" t="s">
        <v>126</v>
      </c>
      <c r="D483" s="149">
        <v>1500</v>
      </c>
      <c r="E483" s="248" t="s">
        <v>360</v>
      </c>
      <c r="F483" s="244"/>
      <c r="G483" s="72" t="s">
        <v>11</v>
      </c>
      <c r="H483" s="245">
        <v>1</v>
      </c>
      <c r="I483" s="37"/>
      <c r="J483" s="73"/>
      <c r="K483" s="86"/>
    </row>
    <row r="484" spans="1:11" s="221" customFormat="1" ht="25.5" x14ac:dyDescent="0.2">
      <c r="A484" s="69" t="s">
        <v>380</v>
      </c>
      <c r="B484" s="247">
        <v>3000</v>
      </c>
      <c r="C484" s="149" t="s">
        <v>126</v>
      </c>
      <c r="D484" s="149">
        <v>600</v>
      </c>
      <c r="E484" s="248" t="s">
        <v>368</v>
      </c>
      <c r="F484" s="244"/>
      <c r="G484" s="72" t="s">
        <v>11</v>
      </c>
      <c r="H484" s="245">
        <v>8</v>
      </c>
      <c r="I484" s="37"/>
      <c r="J484" s="73"/>
      <c r="K484" s="86"/>
    </row>
    <row r="485" spans="1:11" s="221" customFormat="1" ht="25.5" x14ac:dyDescent="0.2">
      <c r="A485" s="69" t="s">
        <v>381</v>
      </c>
      <c r="B485" s="247">
        <v>2550</v>
      </c>
      <c r="C485" s="149" t="s">
        <v>126</v>
      </c>
      <c r="D485" s="149">
        <v>600</v>
      </c>
      <c r="E485" s="248" t="s">
        <v>369</v>
      </c>
      <c r="F485" s="244"/>
      <c r="G485" s="72" t="s">
        <v>11</v>
      </c>
      <c r="H485" s="245">
        <v>1</v>
      </c>
      <c r="I485" s="37"/>
      <c r="J485" s="73"/>
      <c r="K485" s="86"/>
    </row>
    <row r="486" spans="1:11" s="221" customFormat="1" ht="25.5" x14ac:dyDescent="0.2">
      <c r="A486" s="69" t="s">
        <v>382</v>
      </c>
      <c r="B486" s="247">
        <v>1875</v>
      </c>
      <c r="C486" s="149" t="s">
        <v>126</v>
      </c>
      <c r="D486" s="149">
        <v>600</v>
      </c>
      <c r="E486" s="248" t="s">
        <v>370</v>
      </c>
      <c r="F486" s="244"/>
      <c r="G486" s="72" t="s">
        <v>11</v>
      </c>
      <c r="H486" s="245">
        <v>2</v>
      </c>
      <c r="I486" s="37"/>
      <c r="J486" s="73"/>
      <c r="K486" s="86"/>
    </row>
    <row r="487" spans="1:11" x14ac:dyDescent="0.2">
      <c r="A487" s="69"/>
      <c r="B487" s="247"/>
      <c r="C487" s="149"/>
      <c r="D487" s="149"/>
      <c r="E487" s="248"/>
      <c r="F487" s="244"/>
      <c r="G487" s="72"/>
      <c r="H487" s="245"/>
      <c r="I487" s="37"/>
      <c r="J487" s="73"/>
      <c r="K487" s="86"/>
    </row>
    <row r="488" spans="1:11" x14ac:dyDescent="0.2">
      <c r="A488" s="69"/>
      <c r="B488" s="247"/>
      <c r="C488" s="149"/>
      <c r="D488" s="149"/>
      <c r="E488" s="248"/>
      <c r="F488" s="244"/>
      <c r="G488" s="72"/>
      <c r="H488" s="245"/>
      <c r="I488" s="37"/>
      <c r="J488" s="73"/>
      <c r="K488" s="86"/>
    </row>
    <row r="489" spans="1:11" x14ac:dyDescent="0.2">
      <c r="A489" s="69"/>
      <c r="B489" s="247"/>
      <c r="C489" s="149"/>
      <c r="D489" s="149"/>
      <c r="E489" s="250"/>
      <c r="F489" s="244"/>
      <c r="G489" s="72"/>
      <c r="H489" s="314"/>
      <c r="I489" s="37"/>
      <c r="J489" s="73"/>
      <c r="K489" s="86"/>
    </row>
    <row r="490" spans="1:11" x14ac:dyDescent="0.2">
      <c r="A490" s="69"/>
      <c r="B490" s="247"/>
      <c r="C490" s="149"/>
      <c r="D490" s="149"/>
      <c r="E490" s="250"/>
      <c r="F490" s="244"/>
      <c r="G490" s="72"/>
      <c r="H490" s="314"/>
      <c r="I490" s="37"/>
      <c r="J490" s="73"/>
      <c r="K490" s="86"/>
    </row>
    <row r="491" spans="1:11" hidden="1" x14ac:dyDescent="0.2">
      <c r="A491" s="69"/>
      <c r="B491" s="247"/>
      <c r="C491" s="149"/>
      <c r="D491" s="149"/>
      <c r="E491" s="250"/>
      <c r="F491" s="244"/>
      <c r="G491" s="72"/>
      <c r="H491" s="314"/>
      <c r="I491" s="37"/>
      <c r="J491" s="73"/>
      <c r="K491" s="86"/>
    </row>
    <row r="492" spans="1:11" hidden="1" x14ac:dyDescent="0.2">
      <c r="A492" s="69"/>
      <c r="B492" s="247"/>
      <c r="C492" s="149"/>
      <c r="D492" s="149"/>
      <c r="E492" s="250"/>
      <c r="F492" s="244"/>
      <c r="G492" s="72"/>
      <c r="H492" s="314"/>
      <c r="I492" s="37"/>
      <c r="J492" s="73"/>
      <c r="K492" s="86"/>
    </row>
    <row r="493" spans="1:11" hidden="1" x14ac:dyDescent="0.2">
      <c r="A493" s="69"/>
      <c r="B493" s="247"/>
      <c r="C493" s="149"/>
      <c r="D493" s="149"/>
      <c r="E493" s="250"/>
      <c r="F493" s="244"/>
      <c r="G493" s="72"/>
      <c r="H493" s="314"/>
      <c r="I493" s="37"/>
      <c r="J493" s="73"/>
      <c r="K493" s="86"/>
    </row>
    <row r="494" spans="1:11" hidden="1" x14ac:dyDescent="0.2">
      <c r="A494" s="69"/>
      <c r="B494" s="247"/>
      <c r="C494" s="149"/>
      <c r="D494" s="149"/>
      <c r="E494" s="250"/>
      <c r="F494" s="244"/>
      <c r="G494" s="72"/>
      <c r="H494" s="314"/>
      <c r="I494" s="37"/>
      <c r="J494" s="73"/>
      <c r="K494" s="86"/>
    </row>
    <row r="495" spans="1:11" hidden="1" x14ac:dyDescent="0.2">
      <c r="A495" s="69"/>
      <c r="B495" s="247"/>
      <c r="C495" s="149"/>
      <c r="D495" s="149"/>
      <c r="E495" s="250"/>
      <c r="F495" s="244"/>
      <c r="G495" s="72"/>
      <c r="H495" s="314"/>
      <c r="I495" s="37"/>
      <c r="J495" s="73"/>
      <c r="K495" s="86"/>
    </row>
    <row r="496" spans="1:11" hidden="1" x14ac:dyDescent="0.2">
      <c r="A496" s="69"/>
      <c r="B496" s="247"/>
      <c r="C496" s="149"/>
      <c r="D496" s="149"/>
      <c r="E496" s="250"/>
      <c r="F496" s="244"/>
      <c r="G496" s="72"/>
      <c r="H496" s="314"/>
      <c r="I496" s="37"/>
      <c r="J496" s="73"/>
      <c r="K496" s="86"/>
    </row>
    <row r="497" spans="1:11" hidden="1" x14ac:dyDescent="0.2">
      <c r="A497" s="69"/>
      <c r="B497" s="247"/>
      <c r="C497" s="149"/>
      <c r="D497" s="149"/>
      <c r="E497" s="250"/>
      <c r="F497" s="244"/>
      <c r="G497" s="72"/>
      <c r="H497" s="314"/>
      <c r="I497" s="37"/>
      <c r="J497" s="73"/>
      <c r="K497" s="86"/>
    </row>
    <row r="498" spans="1:11" hidden="1" x14ac:dyDescent="0.2">
      <c r="A498" s="69"/>
      <c r="B498" s="247"/>
      <c r="C498" s="149"/>
      <c r="D498" s="149"/>
      <c r="E498" s="250"/>
      <c r="F498" s="244"/>
      <c r="G498" s="72"/>
      <c r="H498" s="314"/>
      <c r="I498" s="37"/>
      <c r="J498" s="73"/>
      <c r="K498" s="86"/>
    </row>
    <row r="499" spans="1:11" hidden="1" x14ac:dyDescent="0.2">
      <c r="A499" s="69"/>
      <c r="B499" s="247"/>
      <c r="C499" s="149"/>
      <c r="D499" s="149"/>
      <c r="E499" s="250"/>
      <c r="F499" s="244"/>
      <c r="G499" s="72"/>
      <c r="H499" s="314"/>
      <c r="I499" s="37"/>
      <c r="J499" s="73"/>
      <c r="K499" s="86"/>
    </row>
    <row r="500" spans="1:11" hidden="1" x14ac:dyDescent="0.2">
      <c r="A500" s="69"/>
      <c r="B500" s="247"/>
      <c r="C500" s="149"/>
      <c r="D500" s="149"/>
      <c r="E500" s="250"/>
      <c r="F500" s="244"/>
      <c r="G500" s="72"/>
      <c r="H500" s="314"/>
      <c r="I500" s="37"/>
      <c r="J500" s="73"/>
      <c r="K500" s="86"/>
    </row>
    <row r="501" spans="1:11" hidden="1" x14ac:dyDescent="0.2">
      <c r="A501" s="69"/>
      <c r="B501" s="247"/>
      <c r="C501" s="149"/>
      <c r="D501" s="149"/>
      <c r="E501" s="250"/>
      <c r="F501" s="244"/>
      <c r="G501" s="72"/>
      <c r="H501" s="314"/>
      <c r="I501" s="37"/>
      <c r="J501" s="73"/>
      <c r="K501" s="86"/>
    </row>
    <row r="502" spans="1:11" hidden="1" x14ac:dyDescent="0.2">
      <c r="A502" s="69"/>
      <c r="B502" s="247"/>
      <c r="C502" s="149"/>
      <c r="D502" s="149"/>
      <c r="E502" s="250"/>
      <c r="F502" s="244"/>
      <c r="G502" s="72"/>
      <c r="H502" s="314"/>
      <c r="I502" s="37"/>
      <c r="J502" s="73"/>
      <c r="K502" s="86"/>
    </row>
    <row r="503" spans="1:11" hidden="1" x14ac:dyDescent="0.2">
      <c r="A503" s="69"/>
      <c r="B503" s="247"/>
      <c r="C503" s="149"/>
      <c r="D503" s="149"/>
      <c r="E503" s="250"/>
      <c r="F503" s="244"/>
      <c r="G503" s="72"/>
      <c r="H503" s="314"/>
      <c r="I503" s="37"/>
      <c r="J503" s="73"/>
      <c r="K503" s="86"/>
    </row>
    <row r="504" spans="1:11" hidden="1" x14ac:dyDescent="0.2">
      <c r="A504" s="69"/>
      <c r="B504" s="247"/>
      <c r="C504" s="149"/>
      <c r="D504" s="149"/>
      <c r="E504" s="250"/>
      <c r="F504" s="244"/>
      <c r="G504" s="72"/>
      <c r="H504" s="314"/>
      <c r="I504" s="37"/>
      <c r="J504" s="73"/>
      <c r="K504" s="86"/>
    </row>
    <row r="505" spans="1:11" hidden="1" x14ac:dyDescent="0.2">
      <c r="A505" s="69"/>
      <c r="B505" s="247"/>
      <c r="C505" s="149"/>
      <c r="D505" s="149"/>
      <c r="E505" s="250"/>
      <c r="F505" s="244"/>
      <c r="G505" s="72"/>
      <c r="H505" s="314"/>
      <c r="I505" s="37"/>
      <c r="J505" s="73"/>
      <c r="K505" s="86"/>
    </row>
    <row r="506" spans="1:11" hidden="1" x14ac:dyDescent="0.2">
      <c r="A506" s="69"/>
      <c r="B506" s="247"/>
      <c r="C506" s="149"/>
      <c r="D506" s="149"/>
      <c r="E506" s="250"/>
      <c r="F506" s="244"/>
      <c r="G506" s="72"/>
      <c r="H506" s="314"/>
      <c r="I506" s="37"/>
      <c r="J506" s="73"/>
      <c r="K506" s="86"/>
    </row>
    <row r="507" spans="1:11" hidden="1" x14ac:dyDescent="0.2">
      <c r="A507" s="69"/>
      <c r="B507" s="247"/>
      <c r="C507" s="149"/>
      <c r="D507" s="149"/>
      <c r="E507" s="250"/>
      <c r="F507" s="244"/>
      <c r="G507" s="72"/>
      <c r="H507" s="314"/>
      <c r="I507" s="37"/>
      <c r="J507" s="73"/>
      <c r="K507" s="86"/>
    </row>
    <row r="508" spans="1:11" hidden="1" x14ac:dyDescent="0.2">
      <c r="A508" s="69"/>
      <c r="B508" s="247"/>
      <c r="C508" s="149"/>
      <c r="D508" s="149"/>
      <c r="E508" s="250"/>
      <c r="F508" s="244"/>
      <c r="G508" s="72"/>
      <c r="H508" s="314"/>
      <c r="I508" s="37"/>
      <c r="J508" s="73"/>
      <c r="K508" s="86"/>
    </row>
    <row r="509" spans="1:11" hidden="1" x14ac:dyDescent="0.2">
      <c r="A509" s="69"/>
      <c r="B509" s="247"/>
      <c r="C509" s="149"/>
      <c r="D509" s="149"/>
      <c r="E509" s="250"/>
      <c r="F509" s="244"/>
      <c r="G509" s="72"/>
      <c r="H509" s="314"/>
      <c r="I509" s="37"/>
      <c r="J509" s="73"/>
      <c r="K509" s="86"/>
    </row>
    <row r="510" spans="1:11" hidden="1" x14ac:dyDescent="0.2">
      <c r="A510" s="69"/>
      <c r="B510" s="247"/>
      <c r="C510" s="149"/>
      <c r="D510" s="149"/>
      <c r="E510" s="250"/>
      <c r="F510" s="244"/>
      <c r="G510" s="72"/>
      <c r="H510" s="314"/>
      <c r="I510" s="37"/>
      <c r="J510" s="73"/>
      <c r="K510" s="86"/>
    </row>
    <row r="511" spans="1:11" hidden="1" x14ac:dyDescent="0.2">
      <c r="A511" s="69"/>
      <c r="B511" s="247"/>
      <c r="C511" s="149"/>
      <c r="D511" s="149"/>
      <c r="E511" s="250"/>
      <c r="F511" s="244"/>
      <c r="G511" s="72"/>
      <c r="H511" s="314"/>
      <c r="I511" s="37"/>
      <c r="J511" s="73"/>
      <c r="K511" s="86"/>
    </row>
    <row r="512" spans="1:11" hidden="1" x14ac:dyDescent="0.2">
      <c r="A512" s="69"/>
      <c r="B512" s="247"/>
      <c r="C512" s="149"/>
      <c r="D512" s="149"/>
      <c r="E512" s="250"/>
      <c r="F512" s="244"/>
      <c r="G512" s="72"/>
      <c r="H512" s="314"/>
      <c r="I512" s="37"/>
      <c r="J512" s="73"/>
      <c r="K512" s="86"/>
    </row>
    <row r="513" spans="1:11" hidden="1" x14ac:dyDescent="0.2">
      <c r="A513" s="69"/>
      <c r="B513" s="247"/>
      <c r="C513" s="149"/>
      <c r="D513" s="149"/>
      <c r="E513" s="250"/>
      <c r="F513" s="244"/>
      <c r="G513" s="72"/>
      <c r="H513" s="314"/>
      <c r="I513" s="37"/>
      <c r="J513" s="73"/>
      <c r="K513" s="86"/>
    </row>
    <row r="514" spans="1:11" hidden="1" x14ac:dyDescent="0.2">
      <c r="A514" s="69"/>
      <c r="B514" s="247"/>
      <c r="C514" s="149"/>
      <c r="D514" s="149"/>
      <c r="E514" s="250"/>
      <c r="F514" s="244"/>
      <c r="G514" s="72"/>
      <c r="H514" s="314"/>
      <c r="I514" s="37"/>
      <c r="J514" s="73"/>
      <c r="K514" s="86"/>
    </row>
    <row r="515" spans="1:11" hidden="1" x14ac:dyDescent="0.2">
      <c r="A515" s="69"/>
      <c r="B515" s="247"/>
      <c r="C515" s="149"/>
      <c r="D515" s="149"/>
      <c r="E515" s="250"/>
      <c r="F515" s="244"/>
      <c r="G515" s="72"/>
      <c r="H515" s="314"/>
      <c r="I515" s="37"/>
      <c r="J515" s="73"/>
      <c r="K515" s="86"/>
    </row>
    <row r="516" spans="1:11" hidden="1" x14ac:dyDescent="0.2">
      <c r="A516" s="69"/>
      <c r="B516" s="247"/>
      <c r="C516" s="149"/>
      <c r="D516" s="149"/>
      <c r="E516" s="250"/>
      <c r="F516" s="244"/>
      <c r="G516" s="72"/>
      <c r="H516" s="314"/>
      <c r="I516" s="37"/>
      <c r="J516" s="73"/>
      <c r="K516" s="86"/>
    </row>
    <row r="517" spans="1:11" hidden="1" x14ac:dyDescent="0.2">
      <c r="A517" s="69"/>
      <c r="B517" s="247"/>
      <c r="C517" s="149"/>
      <c r="D517" s="149"/>
      <c r="E517" s="250"/>
      <c r="F517" s="244"/>
      <c r="G517" s="72"/>
      <c r="H517" s="314"/>
      <c r="I517" s="37"/>
      <c r="J517" s="73"/>
      <c r="K517" s="86"/>
    </row>
    <row r="518" spans="1:11" x14ac:dyDescent="0.2">
      <c r="A518" s="69"/>
      <c r="B518" s="247"/>
      <c r="C518" s="149"/>
      <c r="D518" s="149"/>
      <c r="E518" s="250"/>
      <c r="F518" s="244"/>
      <c r="G518" s="72"/>
      <c r="H518" s="314"/>
      <c r="I518" s="37"/>
      <c r="J518" s="73"/>
      <c r="K518" s="86"/>
    </row>
    <row r="519" spans="1:11" x14ac:dyDescent="0.2">
      <c r="A519" s="69"/>
      <c r="B519" s="247"/>
      <c r="C519" s="149"/>
      <c r="D519" s="149"/>
      <c r="E519" s="250"/>
      <c r="F519" s="244"/>
      <c r="G519" s="72"/>
      <c r="H519" s="314"/>
      <c r="I519" s="37"/>
      <c r="J519" s="73"/>
      <c r="K519" s="86"/>
    </row>
    <row r="520" spans="1:11" ht="12" customHeight="1" x14ac:dyDescent="0.2">
      <c r="A520" s="69"/>
      <c r="E520" s="82"/>
      <c r="F520" s="244"/>
      <c r="G520" s="72"/>
      <c r="H520" s="314"/>
      <c r="I520" s="37"/>
      <c r="J520" s="73"/>
      <c r="K520" s="86"/>
    </row>
    <row r="521" spans="1:11" ht="12" customHeight="1" x14ac:dyDescent="0.2">
      <c r="A521" s="69"/>
      <c r="E521" s="82"/>
      <c r="F521" s="244"/>
      <c r="G521" s="72"/>
      <c r="H521" s="303"/>
      <c r="I521" s="73"/>
      <c r="J521" s="73"/>
      <c r="K521" s="86"/>
    </row>
    <row r="522" spans="1:11" ht="12" customHeight="1" x14ac:dyDescent="0.2">
      <c r="A522" s="60" t="s">
        <v>101</v>
      </c>
      <c r="B522" s="61"/>
      <c r="C522" s="62"/>
      <c r="D522" s="62"/>
      <c r="E522" s="63" t="s">
        <v>108</v>
      </c>
      <c r="F522" s="64"/>
      <c r="G522" s="65"/>
      <c r="H522" s="302"/>
      <c r="I522" s="66"/>
      <c r="J522" s="66"/>
      <c r="K522" s="91"/>
    </row>
    <row r="523" spans="1:11" s="68" customFormat="1" x14ac:dyDescent="0.2">
      <c r="A523" s="60" t="s">
        <v>25</v>
      </c>
      <c r="B523" s="61"/>
      <c r="C523" s="62"/>
      <c r="D523" s="62"/>
      <c r="E523" s="63" t="s">
        <v>307</v>
      </c>
      <c r="F523" s="64"/>
      <c r="G523" s="65"/>
      <c r="H523" s="302"/>
      <c r="I523" s="66"/>
      <c r="J523" s="66"/>
      <c r="K523" s="67"/>
    </row>
    <row r="524" spans="1:11" ht="12" customHeight="1" x14ac:dyDescent="0.2">
      <c r="G524" s="72"/>
      <c r="H524" s="303"/>
      <c r="I524" s="73"/>
      <c r="J524" s="73"/>
      <c r="K524" s="74"/>
    </row>
    <row r="525" spans="1:11" s="80" customFormat="1" ht="12" customHeight="1" x14ac:dyDescent="0.2">
      <c r="A525" s="75" t="s">
        <v>24</v>
      </c>
      <c r="B525" s="76" t="s">
        <v>10</v>
      </c>
      <c r="C525" s="40"/>
      <c r="D525" s="40"/>
      <c r="E525" s="77"/>
      <c r="F525" s="38"/>
      <c r="G525" s="78"/>
      <c r="H525" s="304"/>
      <c r="I525" s="79"/>
      <c r="J525" s="79"/>
      <c r="K525" s="74"/>
    </row>
    <row r="526" spans="1:11" ht="25.5" x14ac:dyDescent="0.2">
      <c r="B526" s="83"/>
      <c r="D526" s="149" t="s">
        <v>146</v>
      </c>
      <c r="E526" s="150" t="s">
        <v>156</v>
      </c>
      <c r="F526" s="151"/>
      <c r="G526" s="72"/>
      <c r="H526" s="303"/>
      <c r="I526" s="73"/>
      <c r="J526" s="73"/>
      <c r="K526" s="74"/>
    </row>
    <row r="527" spans="1:11" ht="38.25" x14ac:dyDescent="0.2">
      <c r="B527" s="83"/>
      <c r="D527" s="149" t="s">
        <v>148</v>
      </c>
      <c r="E527" s="150" t="s">
        <v>157</v>
      </c>
      <c r="F527" s="151"/>
      <c r="G527" s="72"/>
      <c r="H527" s="303"/>
      <c r="I527" s="73"/>
      <c r="J527" s="73"/>
      <c r="K527" s="74"/>
    </row>
    <row r="528" spans="1:11" ht="25.5" x14ac:dyDescent="0.2">
      <c r="B528" s="83"/>
      <c r="D528" s="149" t="s">
        <v>150</v>
      </c>
      <c r="E528" s="150" t="s">
        <v>162</v>
      </c>
      <c r="F528" s="151"/>
      <c r="G528" s="72"/>
      <c r="H528" s="303"/>
      <c r="I528" s="73"/>
      <c r="J528" s="73"/>
      <c r="K528" s="74"/>
    </row>
    <row r="529" spans="1:11" ht="25.5" x14ac:dyDescent="0.2">
      <c r="B529" s="83"/>
      <c r="D529" s="149" t="s">
        <v>158</v>
      </c>
      <c r="E529" s="150" t="s">
        <v>189</v>
      </c>
      <c r="F529" s="151"/>
      <c r="G529" s="72"/>
      <c r="H529" s="303"/>
      <c r="I529" s="73"/>
      <c r="J529" s="73"/>
      <c r="K529" s="74"/>
    </row>
    <row r="530" spans="1:11" ht="12" customHeight="1" x14ac:dyDescent="0.2">
      <c r="D530" s="149" t="s">
        <v>159</v>
      </c>
      <c r="E530" s="32" t="s">
        <v>164</v>
      </c>
      <c r="G530" s="72"/>
      <c r="H530" s="303"/>
      <c r="I530" s="73"/>
      <c r="J530" s="73"/>
      <c r="K530" s="74"/>
    </row>
    <row r="531" spans="1:11" ht="25.5" x14ac:dyDescent="0.2">
      <c r="B531" s="83"/>
      <c r="D531" s="149" t="s">
        <v>160</v>
      </c>
      <c r="E531" s="150" t="s">
        <v>165</v>
      </c>
      <c r="F531" s="151"/>
      <c r="G531" s="72"/>
      <c r="H531" s="303"/>
      <c r="I531" s="73"/>
      <c r="J531" s="73"/>
      <c r="K531" s="74"/>
    </row>
    <row r="532" spans="1:11" ht="25.5" x14ac:dyDescent="0.2">
      <c r="B532" s="83"/>
      <c r="D532" s="149" t="s">
        <v>161</v>
      </c>
      <c r="E532" s="150" t="s">
        <v>166</v>
      </c>
      <c r="F532" s="151"/>
      <c r="G532" s="72"/>
      <c r="H532" s="303"/>
      <c r="I532" s="73"/>
      <c r="J532" s="73"/>
      <c r="K532" s="74"/>
    </row>
    <row r="533" spans="1:11" x14ac:dyDescent="0.2">
      <c r="B533" s="83"/>
      <c r="D533" s="149" t="s">
        <v>161</v>
      </c>
      <c r="E533" s="150" t="s">
        <v>188</v>
      </c>
      <c r="F533" s="151"/>
      <c r="G533" s="72"/>
      <c r="H533" s="303"/>
      <c r="I533" s="73"/>
      <c r="J533" s="73"/>
      <c r="K533" s="74"/>
    </row>
    <row r="534" spans="1:11" x14ac:dyDescent="0.2">
      <c r="G534" s="72"/>
      <c r="H534" s="303"/>
      <c r="I534" s="73"/>
      <c r="J534" s="73"/>
      <c r="K534" s="74"/>
    </row>
    <row r="535" spans="1:11" s="80" customFormat="1" x14ac:dyDescent="0.2">
      <c r="A535" s="75" t="s">
        <v>23</v>
      </c>
      <c r="B535" s="77" t="s">
        <v>22</v>
      </c>
      <c r="C535" s="40"/>
      <c r="D535" s="40"/>
      <c r="E535" s="77"/>
      <c r="F535" s="38"/>
      <c r="G535" s="78"/>
      <c r="H535" s="323"/>
      <c r="I535" s="79"/>
      <c r="J535" s="79"/>
      <c r="K535" s="74"/>
    </row>
    <row r="536" spans="1:11" s="80" customFormat="1" x14ac:dyDescent="0.2">
      <c r="A536" s="75"/>
      <c r="B536" s="246"/>
      <c r="C536" s="40"/>
      <c r="D536" s="40"/>
      <c r="E536" s="77"/>
      <c r="F536" s="38"/>
      <c r="G536" s="78"/>
      <c r="H536" s="323"/>
      <c r="I536" s="251"/>
      <c r="J536" s="79"/>
      <c r="K536" s="74"/>
    </row>
    <row r="537" spans="1:11" s="80" customFormat="1" x14ac:dyDescent="0.2">
      <c r="A537" s="75"/>
      <c r="B537" s="77" t="s">
        <v>6</v>
      </c>
      <c r="C537" s="40"/>
      <c r="D537" s="40"/>
      <c r="E537" s="77"/>
      <c r="F537" s="38"/>
      <c r="G537" s="78"/>
      <c r="H537" s="323"/>
      <c r="I537" s="79"/>
      <c r="J537" s="79"/>
      <c r="K537" s="74"/>
    </row>
    <row r="538" spans="1:11" s="221" customFormat="1" x14ac:dyDescent="0.2">
      <c r="A538" s="69" t="s">
        <v>21</v>
      </c>
      <c r="B538" s="247">
        <v>1000</v>
      </c>
      <c r="C538" s="149" t="s">
        <v>126</v>
      </c>
      <c r="D538" s="149">
        <v>2300</v>
      </c>
      <c r="E538" s="248" t="s">
        <v>286</v>
      </c>
      <c r="F538" s="244"/>
      <c r="G538" s="72" t="s">
        <v>11</v>
      </c>
      <c r="H538" s="245">
        <v>6</v>
      </c>
      <c r="I538" s="37"/>
      <c r="J538" s="73"/>
      <c r="K538" s="86"/>
    </row>
    <row r="539" spans="1:11" s="221" customFormat="1" x14ac:dyDescent="0.2">
      <c r="A539" s="69" t="s">
        <v>20</v>
      </c>
      <c r="B539" s="247">
        <v>1000</v>
      </c>
      <c r="C539" s="149" t="s">
        <v>126</v>
      </c>
      <c r="D539" s="149">
        <v>2300</v>
      </c>
      <c r="E539" s="248" t="s">
        <v>356</v>
      </c>
      <c r="F539" s="244"/>
      <c r="G539" s="72" t="s">
        <v>11</v>
      </c>
      <c r="H539" s="245">
        <v>4</v>
      </c>
      <c r="I539" s="37"/>
      <c r="J539" s="73"/>
      <c r="K539" s="86"/>
    </row>
    <row r="540" spans="1:11" s="221" customFormat="1" x14ac:dyDescent="0.2">
      <c r="A540" s="69" t="s">
        <v>362</v>
      </c>
      <c r="B540" s="247">
        <v>700</v>
      </c>
      <c r="C540" s="149" t="s">
        <v>126</v>
      </c>
      <c r="D540" s="149">
        <v>2200</v>
      </c>
      <c r="E540" s="248" t="s">
        <v>474</v>
      </c>
      <c r="F540" s="244"/>
      <c r="G540" s="72" t="s">
        <v>11</v>
      </c>
      <c r="H540" s="245">
        <v>2</v>
      </c>
      <c r="I540" s="37"/>
      <c r="J540" s="73"/>
      <c r="K540" s="86"/>
    </row>
    <row r="541" spans="1:11" s="221" customFormat="1" x14ac:dyDescent="0.2">
      <c r="A541" s="69" t="s">
        <v>363</v>
      </c>
      <c r="B541" s="247">
        <v>700</v>
      </c>
      <c r="C541" s="149" t="s">
        <v>126</v>
      </c>
      <c r="D541" s="149">
        <v>2000</v>
      </c>
      <c r="E541" s="248" t="s">
        <v>361</v>
      </c>
      <c r="F541" s="244"/>
      <c r="G541" s="72" t="s">
        <v>11</v>
      </c>
      <c r="H541" s="245">
        <v>3</v>
      </c>
      <c r="I541" s="37"/>
      <c r="J541" s="73"/>
      <c r="K541" s="86"/>
    </row>
    <row r="542" spans="1:11" s="221" customFormat="1" x14ac:dyDescent="0.2">
      <c r="A542" s="69"/>
      <c r="B542" s="247"/>
      <c r="C542" s="149"/>
      <c r="D542" s="149"/>
      <c r="E542" s="248"/>
      <c r="F542" s="244"/>
      <c r="G542" s="72"/>
      <c r="H542" s="245"/>
      <c r="I542" s="37"/>
      <c r="J542" s="73"/>
      <c r="K542" s="86"/>
    </row>
    <row r="543" spans="1:11" s="80" customFormat="1" x14ac:dyDescent="0.2">
      <c r="A543" s="75"/>
      <c r="B543" s="77" t="s">
        <v>91</v>
      </c>
      <c r="C543" s="40"/>
      <c r="D543" s="40"/>
      <c r="E543" s="77"/>
      <c r="F543" s="38"/>
      <c r="G543" s="78"/>
      <c r="H543" s="323"/>
      <c r="I543" s="79"/>
      <c r="J543" s="79"/>
      <c r="K543" s="74"/>
    </row>
    <row r="544" spans="1:11" s="221" customFormat="1" x14ac:dyDescent="0.2">
      <c r="A544" s="69" t="s">
        <v>364</v>
      </c>
      <c r="B544" s="247">
        <v>1000</v>
      </c>
      <c r="C544" s="149" t="s">
        <v>126</v>
      </c>
      <c r="D544" s="149">
        <v>2300</v>
      </c>
      <c r="E544" s="248" t="s">
        <v>286</v>
      </c>
      <c r="F544" s="244"/>
      <c r="G544" s="72" t="s">
        <v>11</v>
      </c>
      <c r="H544" s="245">
        <v>7</v>
      </c>
      <c r="I544" s="37"/>
      <c r="J544" s="73"/>
      <c r="K544" s="86"/>
    </row>
    <row r="545" spans="1:11" s="221" customFormat="1" x14ac:dyDescent="0.2">
      <c r="A545" s="69" t="s">
        <v>365</v>
      </c>
      <c r="B545" s="247">
        <v>1000</v>
      </c>
      <c r="C545" s="149" t="s">
        <v>126</v>
      </c>
      <c r="D545" s="149">
        <v>2300</v>
      </c>
      <c r="E545" s="248" t="s">
        <v>356</v>
      </c>
      <c r="F545" s="244"/>
      <c r="G545" s="72" t="s">
        <v>11</v>
      </c>
      <c r="H545" s="245">
        <v>2</v>
      </c>
      <c r="I545" s="37"/>
      <c r="J545" s="73"/>
      <c r="K545" s="86"/>
    </row>
    <row r="546" spans="1:11" s="221" customFormat="1" x14ac:dyDescent="0.2">
      <c r="A546" s="69" t="s">
        <v>366</v>
      </c>
      <c r="B546" s="247">
        <v>700</v>
      </c>
      <c r="C546" s="149" t="s">
        <v>126</v>
      </c>
      <c r="D546" s="149">
        <v>2200</v>
      </c>
      <c r="E546" s="248" t="s">
        <v>474</v>
      </c>
      <c r="F546" s="244"/>
      <c r="G546" s="72" t="s">
        <v>11</v>
      </c>
      <c r="H546" s="245">
        <v>2</v>
      </c>
      <c r="I546" s="37"/>
      <c r="J546" s="73"/>
      <c r="K546" s="86"/>
    </row>
    <row r="547" spans="1:11" s="221" customFormat="1" x14ac:dyDescent="0.2">
      <c r="A547" s="69" t="s">
        <v>367</v>
      </c>
      <c r="B547" s="247">
        <v>700</v>
      </c>
      <c r="C547" s="149" t="s">
        <v>126</v>
      </c>
      <c r="D547" s="149">
        <v>2000</v>
      </c>
      <c r="E547" s="248" t="s">
        <v>361</v>
      </c>
      <c r="F547" s="244"/>
      <c r="G547" s="72" t="s">
        <v>11</v>
      </c>
      <c r="H547" s="245">
        <v>6</v>
      </c>
      <c r="I547" s="37"/>
      <c r="J547" s="73"/>
      <c r="K547" s="86"/>
    </row>
    <row r="548" spans="1:11" s="221" customFormat="1" x14ac:dyDescent="0.2">
      <c r="A548" s="69"/>
      <c r="B548" s="247"/>
      <c r="C548" s="149"/>
      <c r="D548" s="149"/>
      <c r="E548" s="248"/>
      <c r="F548" s="244"/>
      <c r="G548" s="72"/>
      <c r="H548" s="245"/>
      <c r="I548" s="37"/>
      <c r="J548" s="73"/>
      <c r="K548" s="86"/>
    </row>
    <row r="549" spans="1:11" hidden="1" x14ac:dyDescent="0.2">
      <c r="A549" s="69"/>
      <c r="B549" s="247"/>
      <c r="C549" s="149"/>
      <c r="D549" s="149"/>
      <c r="E549" s="248"/>
      <c r="F549" s="244"/>
      <c r="G549" s="72"/>
      <c r="H549" s="245"/>
      <c r="I549" s="37"/>
      <c r="J549" s="73"/>
      <c r="K549" s="86"/>
    </row>
    <row r="550" spans="1:11" hidden="1" x14ac:dyDescent="0.2">
      <c r="A550" s="69"/>
      <c r="B550" s="247"/>
      <c r="C550" s="149"/>
      <c r="D550" s="149"/>
      <c r="E550" s="250"/>
      <c r="F550" s="244"/>
      <c r="G550" s="72"/>
      <c r="H550" s="245"/>
      <c r="I550" s="37"/>
      <c r="J550" s="73"/>
      <c r="K550" s="86"/>
    </row>
    <row r="551" spans="1:11" hidden="1" x14ac:dyDescent="0.2">
      <c r="A551" s="69"/>
      <c r="B551" s="247"/>
      <c r="C551" s="149"/>
      <c r="D551" s="149"/>
      <c r="E551" s="250"/>
      <c r="F551" s="244"/>
      <c r="G551" s="72"/>
      <c r="H551" s="314"/>
      <c r="I551" s="37"/>
      <c r="J551" s="73"/>
      <c r="K551" s="86"/>
    </row>
    <row r="552" spans="1:11" hidden="1" x14ac:dyDescent="0.2">
      <c r="A552" s="69"/>
      <c r="B552" s="247"/>
      <c r="C552" s="149"/>
      <c r="D552" s="149"/>
      <c r="E552" s="250"/>
      <c r="F552" s="244"/>
      <c r="G552" s="72"/>
      <c r="H552" s="314"/>
      <c r="I552" s="37"/>
      <c r="J552" s="73"/>
      <c r="K552" s="86"/>
    </row>
    <row r="553" spans="1:11" hidden="1" x14ac:dyDescent="0.2">
      <c r="A553" s="69"/>
      <c r="B553" s="247"/>
      <c r="C553" s="149"/>
      <c r="D553" s="149"/>
      <c r="E553" s="250"/>
      <c r="F553" s="244"/>
      <c r="G553" s="72"/>
      <c r="H553" s="314"/>
      <c r="I553" s="37"/>
      <c r="J553" s="73"/>
      <c r="K553" s="86"/>
    </row>
    <row r="554" spans="1:11" hidden="1" x14ac:dyDescent="0.2">
      <c r="A554" s="69"/>
      <c r="B554" s="247"/>
      <c r="C554" s="149"/>
      <c r="D554" s="149"/>
      <c r="E554" s="250"/>
      <c r="F554" s="244"/>
      <c r="G554" s="72"/>
      <c r="H554" s="314"/>
      <c r="I554" s="37"/>
      <c r="J554" s="73"/>
      <c r="K554" s="86"/>
    </row>
    <row r="555" spans="1:11" hidden="1" x14ac:dyDescent="0.2">
      <c r="A555" s="69"/>
      <c r="B555" s="247"/>
      <c r="C555" s="149"/>
      <c r="D555" s="149"/>
      <c r="E555" s="250"/>
      <c r="F555" s="244"/>
      <c r="G555" s="72"/>
      <c r="H555" s="314"/>
      <c r="I555" s="37"/>
      <c r="J555" s="73"/>
      <c r="K555" s="86"/>
    </row>
    <row r="556" spans="1:11" hidden="1" x14ac:dyDescent="0.2">
      <c r="A556" s="69"/>
      <c r="B556" s="247"/>
      <c r="C556" s="149"/>
      <c r="D556" s="149"/>
      <c r="E556" s="250"/>
      <c r="F556" s="244"/>
      <c r="G556" s="72"/>
      <c r="H556" s="314"/>
      <c r="I556" s="37"/>
      <c r="J556" s="73"/>
      <c r="K556" s="86"/>
    </row>
    <row r="557" spans="1:11" hidden="1" x14ac:dyDescent="0.2">
      <c r="A557" s="69"/>
      <c r="B557" s="247"/>
      <c r="C557" s="149"/>
      <c r="D557" s="149"/>
      <c r="E557" s="250"/>
      <c r="F557" s="244"/>
      <c r="G557" s="72"/>
      <c r="H557" s="314"/>
      <c r="I557" s="37"/>
      <c r="J557" s="73"/>
      <c r="K557" s="86"/>
    </row>
    <row r="558" spans="1:11" hidden="1" x14ac:dyDescent="0.2">
      <c r="A558" s="69"/>
      <c r="B558" s="247"/>
      <c r="C558" s="149"/>
      <c r="D558" s="149"/>
      <c r="E558" s="250"/>
      <c r="F558" s="244"/>
      <c r="G558" s="72"/>
      <c r="H558" s="314"/>
      <c r="I558" s="37"/>
      <c r="J558" s="73"/>
      <c r="K558" s="86"/>
    </row>
    <row r="559" spans="1:11" hidden="1" x14ac:dyDescent="0.2">
      <c r="A559" s="69"/>
      <c r="B559" s="247"/>
      <c r="C559" s="149"/>
      <c r="D559" s="149"/>
      <c r="E559" s="250"/>
      <c r="F559" s="244"/>
      <c r="G559" s="72"/>
      <c r="H559" s="314"/>
      <c r="I559" s="37"/>
      <c r="J559" s="73"/>
      <c r="K559" s="86"/>
    </row>
    <row r="560" spans="1:11" hidden="1" x14ac:dyDescent="0.2">
      <c r="A560" s="69"/>
      <c r="B560" s="247"/>
      <c r="C560" s="149"/>
      <c r="D560" s="149"/>
      <c r="E560" s="250"/>
      <c r="F560" s="244"/>
      <c r="G560" s="72"/>
      <c r="H560" s="314"/>
      <c r="I560" s="37"/>
      <c r="J560" s="73"/>
      <c r="K560" s="86"/>
    </row>
    <row r="561" spans="1:11" hidden="1" x14ac:dyDescent="0.2">
      <c r="A561" s="69"/>
      <c r="B561" s="247"/>
      <c r="C561" s="149"/>
      <c r="D561" s="149"/>
      <c r="E561" s="250"/>
      <c r="F561" s="244"/>
      <c r="G561" s="72"/>
      <c r="H561" s="314"/>
      <c r="I561" s="37"/>
      <c r="J561" s="73"/>
      <c r="K561" s="86"/>
    </row>
    <row r="562" spans="1:11" hidden="1" x14ac:dyDescent="0.2">
      <c r="A562" s="69"/>
      <c r="B562" s="247"/>
      <c r="C562" s="149"/>
      <c r="D562" s="149"/>
      <c r="E562" s="250"/>
      <c r="F562" s="244"/>
      <c r="G562" s="72"/>
      <c r="H562" s="314"/>
      <c r="I562" s="37"/>
      <c r="J562" s="73"/>
      <c r="K562" s="86"/>
    </row>
    <row r="563" spans="1:11" hidden="1" x14ac:dyDescent="0.2">
      <c r="A563" s="69"/>
      <c r="B563" s="247"/>
      <c r="C563" s="149"/>
      <c r="D563" s="149"/>
      <c r="E563" s="250"/>
      <c r="F563" s="244"/>
      <c r="G563" s="72"/>
      <c r="H563" s="314"/>
      <c r="I563" s="37"/>
      <c r="J563" s="73"/>
      <c r="K563" s="86"/>
    </row>
    <row r="564" spans="1:11" hidden="1" x14ac:dyDescent="0.2">
      <c r="A564" s="69"/>
      <c r="B564" s="247"/>
      <c r="C564" s="149"/>
      <c r="D564" s="149"/>
      <c r="E564" s="250"/>
      <c r="F564" s="244"/>
      <c r="G564" s="72"/>
      <c r="H564" s="314"/>
      <c r="I564" s="37"/>
      <c r="J564" s="73"/>
      <c r="K564" s="86"/>
    </row>
    <row r="565" spans="1:11" hidden="1" x14ac:dyDescent="0.2">
      <c r="A565" s="69"/>
      <c r="B565" s="247"/>
      <c r="C565" s="149"/>
      <c r="D565" s="149"/>
      <c r="E565" s="250"/>
      <c r="F565" s="244"/>
      <c r="G565" s="72"/>
      <c r="H565" s="314"/>
      <c r="I565" s="37"/>
      <c r="J565" s="73"/>
      <c r="K565" s="86"/>
    </row>
    <row r="566" spans="1:11" hidden="1" x14ac:dyDescent="0.2">
      <c r="A566" s="69"/>
      <c r="B566" s="247"/>
      <c r="C566" s="149"/>
      <c r="D566" s="149"/>
      <c r="E566" s="250"/>
      <c r="F566" s="244"/>
      <c r="G566" s="72"/>
      <c r="H566" s="314"/>
      <c r="I566" s="37"/>
      <c r="J566" s="73"/>
      <c r="K566" s="86"/>
    </row>
    <row r="567" spans="1:11" hidden="1" x14ac:dyDescent="0.2">
      <c r="A567" s="69"/>
      <c r="B567" s="247"/>
      <c r="C567" s="149"/>
      <c r="D567" s="149"/>
      <c r="E567" s="250"/>
      <c r="F567" s="244"/>
      <c r="G567" s="72"/>
      <c r="H567" s="314"/>
      <c r="I567" s="37"/>
      <c r="J567" s="73"/>
      <c r="K567" s="86"/>
    </row>
    <row r="568" spans="1:11" hidden="1" x14ac:dyDescent="0.2">
      <c r="A568" s="69"/>
      <c r="B568" s="247"/>
      <c r="C568" s="149"/>
      <c r="D568" s="149"/>
      <c r="E568" s="250"/>
      <c r="F568" s="244"/>
      <c r="G568" s="72"/>
      <c r="H568" s="314"/>
      <c r="I568" s="37"/>
      <c r="J568" s="73"/>
      <c r="K568" s="86"/>
    </row>
    <row r="569" spans="1:11" hidden="1" x14ac:dyDescent="0.2">
      <c r="A569" s="69"/>
      <c r="B569" s="247"/>
      <c r="C569" s="149"/>
      <c r="D569" s="149"/>
      <c r="E569" s="250"/>
      <c r="F569" s="244"/>
      <c r="G569" s="72"/>
      <c r="H569" s="314"/>
      <c r="I569" s="37"/>
      <c r="J569" s="73"/>
      <c r="K569" s="86"/>
    </row>
    <row r="570" spans="1:11" hidden="1" x14ac:dyDescent="0.2">
      <c r="A570" s="69"/>
      <c r="B570" s="247"/>
      <c r="C570" s="149"/>
      <c r="D570" s="149"/>
      <c r="E570" s="250"/>
      <c r="F570" s="244"/>
      <c r="G570" s="72"/>
      <c r="H570" s="314"/>
      <c r="I570" s="37"/>
      <c r="J570" s="73"/>
      <c r="K570" s="86"/>
    </row>
    <row r="571" spans="1:11" hidden="1" x14ac:dyDescent="0.2">
      <c r="A571" s="69"/>
      <c r="B571" s="247"/>
      <c r="C571" s="149"/>
      <c r="D571" s="149"/>
      <c r="E571" s="250"/>
      <c r="F571" s="244"/>
      <c r="G571" s="72"/>
      <c r="H571" s="314"/>
      <c r="I571" s="37"/>
      <c r="J571" s="73"/>
      <c r="K571" s="86"/>
    </row>
    <row r="572" spans="1:11" hidden="1" x14ac:dyDescent="0.2">
      <c r="A572" s="69"/>
      <c r="B572" s="247"/>
      <c r="C572" s="149"/>
      <c r="D572" s="149"/>
      <c r="E572" s="250"/>
      <c r="F572" s="244"/>
      <c r="G572" s="72"/>
      <c r="H572" s="314"/>
      <c r="I572" s="37"/>
      <c r="J572" s="73"/>
      <c r="K572" s="86"/>
    </row>
    <row r="573" spans="1:11" hidden="1" x14ac:dyDescent="0.2">
      <c r="A573" s="69"/>
      <c r="B573" s="247"/>
      <c r="C573" s="149"/>
      <c r="D573" s="149"/>
      <c r="E573" s="250"/>
      <c r="F573" s="244"/>
      <c r="G573" s="72"/>
      <c r="H573" s="314"/>
      <c r="I573" s="37"/>
      <c r="J573" s="73"/>
      <c r="K573" s="86"/>
    </row>
    <row r="574" spans="1:11" hidden="1" x14ac:dyDescent="0.2">
      <c r="A574" s="69"/>
      <c r="B574" s="247"/>
      <c r="C574" s="149"/>
      <c r="D574" s="149"/>
      <c r="E574" s="250"/>
      <c r="F574" s="244"/>
      <c r="G574" s="72"/>
      <c r="H574" s="314"/>
      <c r="I574" s="37"/>
      <c r="J574" s="73"/>
      <c r="K574" s="86"/>
    </row>
    <row r="575" spans="1:11" hidden="1" x14ac:dyDescent="0.2">
      <c r="A575" s="69"/>
      <c r="B575" s="247"/>
      <c r="C575" s="149"/>
      <c r="D575" s="149"/>
      <c r="E575" s="250"/>
      <c r="F575" s="244"/>
      <c r="G575" s="72"/>
      <c r="H575" s="314"/>
      <c r="I575" s="37"/>
      <c r="J575" s="73"/>
      <c r="K575" s="86"/>
    </row>
    <row r="576" spans="1:11" hidden="1" x14ac:dyDescent="0.2">
      <c r="A576" s="69"/>
      <c r="B576" s="247"/>
      <c r="C576" s="149"/>
      <c r="D576" s="149"/>
      <c r="E576" s="250"/>
      <c r="F576" s="244"/>
      <c r="G576" s="72"/>
      <c r="H576" s="314"/>
      <c r="I576" s="37"/>
      <c r="J576" s="73"/>
      <c r="K576" s="86"/>
    </row>
    <row r="577" spans="1:11" hidden="1" x14ac:dyDescent="0.2">
      <c r="A577" s="69"/>
      <c r="B577" s="247"/>
      <c r="C577" s="149"/>
      <c r="D577" s="149"/>
      <c r="E577" s="250"/>
      <c r="F577" s="244"/>
      <c r="G577" s="72"/>
      <c r="H577" s="314"/>
      <c r="I577" s="37"/>
      <c r="J577" s="73"/>
      <c r="K577" s="86"/>
    </row>
    <row r="578" spans="1:11" hidden="1" x14ac:dyDescent="0.2">
      <c r="A578" s="69"/>
      <c r="B578" s="247"/>
      <c r="C578" s="149"/>
      <c r="D578" s="149"/>
      <c r="E578" s="250"/>
      <c r="F578" s="244"/>
      <c r="G578" s="72"/>
      <c r="H578" s="314"/>
      <c r="I578" s="37"/>
      <c r="J578" s="73"/>
      <c r="K578" s="86"/>
    </row>
    <row r="579" spans="1:11" hidden="1" x14ac:dyDescent="0.2">
      <c r="A579" s="69"/>
      <c r="B579" s="247"/>
      <c r="C579" s="149"/>
      <c r="D579" s="149"/>
      <c r="E579" s="250"/>
      <c r="F579" s="244"/>
      <c r="G579" s="72"/>
      <c r="H579" s="314"/>
      <c r="I579" s="37"/>
      <c r="J579" s="73"/>
      <c r="K579" s="86"/>
    </row>
    <row r="580" spans="1:11" hidden="1" x14ac:dyDescent="0.2">
      <c r="A580" s="69"/>
      <c r="B580" s="247"/>
      <c r="C580" s="149"/>
      <c r="D580" s="149"/>
      <c r="E580" s="250"/>
      <c r="F580" s="244"/>
      <c r="G580" s="72"/>
      <c r="H580" s="314"/>
      <c r="I580" s="37"/>
      <c r="J580" s="73"/>
      <c r="K580" s="86"/>
    </row>
    <row r="581" spans="1:11" hidden="1" x14ac:dyDescent="0.2">
      <c r="A581" s="69"/>
      <c r="B581" s="247"/>
      <c r="C581" s="149"/>
      <c r="D581" s="149"/>
      <c r="E581" s="250"/>
      <c r="F581" s="244"/>
      <c r="G581" s="72"/>
      <c r="H581" s="314"/>
      <c r="I581" s="37"/>
      <c r="J581" s="73"/>
      <c r="K581" s="86"/>
    </row>
    <row r="582" spans="1:11" hidden="1" x14ac:dyDescent="0.2">
      <c r="A582" s="69"/>
      <c r="B582" s="247"/>
      <c r="C582" s="149"/>
      <c r="D582" s="149"/>
      <c r="E582" s="250"/>
      <c r="F582" s="244"/>
      <c r="G582" s="72"/>
      <c r="H582" s="314"/>
      <c r="I582" s="37"/>
      <c r="J582" s="73"/>
      <c r="K582" s="86"/>
    </row>
    <row r="583" spans="1:11" hidden="1" x14ac:dyDescent="0.2">
      <c r="A583" s="69"/>
      <c r="B583" s="247"/>
      <c r="C583" s="149"/>
      <c r="D583" s="149"/>
      <c r="E583" s="250"/>
      <c r="F583" s="244"/>
      <c r="G583" s="72"/>
      <c r="H583" s="314"/>
      <c r="I583" s="37"/>
      <c r="J583" s="73"/>
      <c r="K583" s="86"/>
    </row>
    <row r="584" spans="1:11" hidden="1" x14ac:dyDescent="0.2">
      <c r="A584" s="69"/>
      <c r="B584" s="247"/>
      <c r="C584" s="149"/>
      <c r="D584" s="149"/>
      <c r="E584" s="250"/>
      <c r="F584" s="244"/>
      <c r="G584" s="72"/>
      <c r="H584" s="314"/>
      <c r="I584" s="37"/>
      <c r="J584" s="73"/>
      <c r="K584" s="86"/>
    </row>
    <row r="585" spans="1:11" hidden="1" x14ac:dyDescent="0.2">
      <c r="A585" s="69"/>
      <c r="B585" s="247"/>
      <c r="C585" s="149"/>
      <c r="D585" s="149"/>
      <c r="E585" s="250"/>
      <c r="F585" s="244"/>
      <c r="G585" s="72"/>
      <c r="H585" s="314"/>
      <c r="I585" s="37"/>
      <c r="J585" s="73"/>
      <c r="K585" s="86"/>
    </row>
    <row r="586" spans="1:11" hidden="1" x14ac:dyDescent="0.2">
      <c r="A586" s="69"/>
      <c r="B586" s="247"/>
      <c r="C586" s="149"/>
      <c r="D586" s="149"/>
      <c r="E586" s="250"/>
      <c r="F586" s="244"/>
      <c r="G586" s="72"/>
      <c r="H586" s="314"/>
      <c r="I586" s="37"/>
      <c r="J586" s="73"/>
      <c r="K586" s="86"/>
    </row>
    <row r="587" spans="1:11" hidden="1" x14ac:dyDescent="0.2">
      <c r="A587" s="69"/>
      <c r="B587" s="247"/>
      <c r="C587" s="149"/>
      <c r="D587" s="149"/>
      <c r="E587" s="250"/>
      <c r="F587" s="244"/>
      <c r="G587" s="72"/>
      <c r="H587" s="314"/>
      <c r="I587" s="37"/>
      <c r="J587" s="73"/>
      <c r="K587" s="86"/>
    </row>
    <row r="588" spans="1:11" hidden="1" x14ac:dyDescent="0.2">
      <c r="A588" s="69"/>
      <c r="B588" s="247"/>
      <c r="C588" s="149"/>
      <c r="D588" s="149"/>
      <c r="E588" s="250"/>
      <c r="F588" s="244"/>
      <c r="G588" s="72"/>
      <c r="H588" s="314"/>
      <c r="I588" s="37"/>
      <c r="J588" s="73"/>
      <c r="K588" s="86"/>
    </row>
    <row r="589" spans="1:11" hidden="1" x14ac:dyDescent="0.2">
      <c r="A589" s="69"/>
      <c r="B589" s="247"/>
      <c r="C589" s="149"/>
      <c r="D589" s="149"/>
      <c r="E589" s="250"/>
      <c r="F589" s="244"/>
      <c r="G589" s="72"/>
      <c r="H589" s="314"/>
      <c r="I589" s="37"/>
      <c r="J589" s="73"/>
      <c r="K589" s="86"/>
    </row>
    <row r="590" spans="1:11" hidden="1" x14ac:dyDescent="0.2">
      <c r="A590" s="69"/>
      <c r="B590" s="247"/>
      <c r="C590" s="149"/>
      <c r="D590" s="149"/>
      <c r="E590" s="250"/>
      <c r="F590" s="244"/>
      <c r="G590" s="72"/>
      <c r="H590" s="314"/>
      <c r="I590" s="37"/>
      <c r="J590" s="73"/>
      <c r="K590" s="86"/>
    </row>
    <row r="591" spans="1:11" hidden="1" x14ac:dyDescent="0.2">
      <c r="A591" s="69"/>
      <c r="B591" s="247"/>
      <c r="C591" s="149"/>
      <c r="D591" s="149"/>
      <c r="E591" s="250"/>
      <c r="F591" s="244"/>
      <c r="G591" s="72"/>
      <c r="H591" s="314"/>
      <c r="I591" s="37"/>
      <c r="J591" s="73"/>
      <c r="K591" s="86"/>
    </row>
    <row r="592" spans="1:11" hidden="1" x14ac:dyDescent="0.2">
      <c r="A592" s="69"/>
      <c r="B592" s="247"/>
      <c r="C592" s="149"/>
      <c r="D592" s="149"/>
      <c r="E592" s="250"/>
      <c r="F592" s="244"/>
      <c r="G592" s="72"/>
      <c r="H592" s="314"/>
      <c r="I592" s="37"/>
      <c r="J592" s="73"/>
      <c r="K592" s="86"/>
    </row>
    <row r="593" spans="1:11" hidden="1" x14ac:dyDescent="0.2">
      <c r="A593" s="69"/>
      <c r="B593" s="247"/>
      <c r="C593" s="149"/>
      <c r="D593" s="149"/>
      <c r="E593" s="250"/>
      <c r="F593" s="244"/>
      <c r="G593" s="72"/>
      <c r="H593" s="314"/>
      <c r="I593" s="37"/>
      <c r="J593" s="73"/>
      <c r="K593" s="86"/>
    </row>
    <row r="594" spans="1:11" hidden="1" x14ac:dyDescent="0.2">
      <c r="A594" s="69"/>
      <c r="B594" s="247"/>
      <c r="C594" s="149"/>
      <c r="D594" s="149"/>
      <c r="E594" s="250"/>
      <c r="F594" s="244"/>
      <c r="G594" s="72"/>
      <c r="H594" s="314"/>
      <c r="I594" s="37"/>
      <c r="J594" s="73"/>
      <c r="K594" s="86"/>
    </row>
    <row r="595" spans="1:11" hidden="1" x14ac:dyDescent="0.2">
      <c r="A595" s="69"/>
      <c r="B595" s="247"/>
      <c r="C595" s="149"/>
      <c r="D595" s="149"/>
      <c r="E595" s="250"/>
      <c r="F595" s="244"/>
      <c r="G595" s="72"/>
      <c r="H595" s="314"/>
      <c r="I595" s="37"/>
      <c r="J595" s="73"/>
      <c r="K595" s="86"/>
    </row>
    <row r="596" spans="1:11" hidden="1" x14ac:dyDescent="0.2">
      <c r="A596" s="69"/>
      <c r="B596" s="247"/>
      <c r="C596" s="149"/>
      <c r="D596" s="149"/>
      <c r="E596" s="250"/>
      <c r="F596" s="244"/>
      <c r="G596" s="72"/>
      <c r="H596" s="314"/>
      <c r="I596" s="37"/>
      <c r="J596" s="73"/>
      <c r="K596" s="86"/>
    </row>
    <row r="597" spans="1:11" hidden="1" x14ac:dyDescent="0.2">
      <c r="A597" s="69"/>
      <c r="B597" s="247"/>
      <c r="C597" s="149"/>
      <c r="D597" s="149"/>
      <c r="E597" s="250"/>
      <c r="F597" s="244"/>
      <c r="G597" s="72"/>
      <c r="H597" s="314"/>
      <c r="I597" s="37"/>
      <c r="J597" s="73"/>
      <c r="K597" s="86"/>
    </row>
    <row r="598" spans="1:11" ht="12" customHeight="1" x14ac:dyDescent="0.2">
      <c r="A598" s="69"/>
      <c r="E598" s="82"/>
      <c r="F598" s="244"/>
      <c r="G598" s="72"/>
      <c r="H598" s="314"/>
      <c r="I598" s="37"/>
      <c r="J598" s="73"/>
      <c r="K598" s="86"/>
    </row>
    <row r="599" spans="1:11" ht="12" customHeight="1" x14ac:dyDescent="0.2">
      <c r="A599" s="69"/>
      <c r="E599" s="82"/>
      <c r="F599" s="244"/>
      <c r="G599" s="72"/>
      <c r="H599" s="303"/>
      <c r="I599" s="73"/>
      <c r="J599" s="73"/>
      <c r="K599" s="86"/>
    </row>
    <row r="600" spans="1:11" ht="12" customHeight="1" x14ac:dyDescent="0.2">
      <c r="A600" s="60" t="s">
        <v>19</v>
      </c>
      <c r="B600" s="61"/>
      <c r="C600" s="62"/>
      <c r="D600" s="62"/>
      <c r="E600" s="63" t="s">
        <v>109</v>
      </c>
      <c r="F600" s="64"/>
      <c r="G600" s="65"/>
      <c r="H600" s="302"/>
      <c r="I600" s="66"/>
      <c r="J600" s="66"/>
      <c r="K600" s="91"/>
    </row>
    <row r="601" spans="1:11" ht="12" customHeight="1" x14ac:dyDescent="0.2">
      <c r="A601" s="60" t="s">
        <v>18</v>
      </c>
      <c r="B601" s="61"/>
      <c r="C601" s="62"/>
      <c r="D601" s="62"/>
      <c r="E601" s="63" t="s">
        <v>308</v>
      </c>
      <c r="F601" s="64"/>
      <c r="G601" s="65"/>
      <c r="H601" s="302"/>
      <c r="I601" s="66"/>
      <c r="J601" s="66"/>
      <c r="K601" s="67"/>
    </row>
    <row r="602" spans="1:11" ht="12" customHeight="1" x14ac:dyDescent="0.2">
      <c r="G602" s="72"/>
      <c r="H602" s="303"/>
      <c r="I602" s="73"/>
      <c r="J602" s="73"/>
      <c r="K602" s="74"/>
    </row>
    <row r="603" spans="1:11" ht="12" customHeight="1" x14ac:dyDescent="0.2">
      <c r="A603" s="75" t="s">
        <v>17</v>
      </c>
      <c r="B603" s="76" t="s">
        <v>10</v>
      </c>
      <c r="C603" s="40"/>
      <c r="D603" s="40"/>
      <c r="E603" s="77"/>
      <c r="F603" s="38"/>
      <c r="G603" s="78"/>
      <c r="H603" s="304"/>
      <c r="I603" s="79"/>
      <c r="J603" s="79"/>
      <c r="K603" s="74"/>
    </row>
    <row r="604" spans="1:11" ht="38.25" x14ac:dyDescent="0.2">
      <c r="B604" s="83"/>
      <c r="D604" s="149" t="s">
        <v>146</v>
      </c>
      <c r="E604" s="150" t="s">
        <v>169</v>
      </c>
      <c r="F604" s="151"/>
      <c r="G604" s="72"/>
      <c r="H604" s="303"/>
      <c r="I604" s="73"/>
      <c r="J604" s="73"/>
      <c r="K604" s="74"/>
    </row>
    <row r="605" spans="1:11" ht="12" customHeight="1" x14ac:dyDescent="0.2">
      <c r="G605" s="72"/>
      <c r="H605" s="303"/>
      <c r="I605" s="73"/>
      <c r="J605" s="73"/>
      <c r="K605" s="74"/>
    </row>
    <row r="606" spans="1:11" s="173" customFormat="1" ht="12" customHeight="1" x14ac:dyDescent="0.2">
      <c r="A606" s="167" t="s">
        <v>112</v>
      </c>
      <c r="B606" s="168" t="s">
        <v>34</v>
      </c>
      <c r="C606" s="170"/>
      <c r="D606" s="170"/>
      <c r="E606" s="171"/>
      <c r="F606" s="172"/>
      <c r="G606" s="252"/>
      <c r="H606" s="330"/>
      <c r="I606" s="253"/>
      <c r="J606" s="253"/>
      <c r="K606" s="161"/>
    </row>
    <row r="607" spans="1:11" s="125" customFormat="1" ht="28.5" customHeight="1" x14ac:dyDescent="0.2">
      <c r="A607" s="165"/>
      <c r="B607" s="153"/>
      <c r="C607" s="154"/>
      <c r="D607" s="155">
        <v>16</v>
      </c>
      <c r="E607" s="215" t="s">
        <v>272</v>
      </c>
      <c r="F607" s="177"/>
      <c r="G607" s="158"/>
      <c r="H607" s="295"/>
      <c r="I607" s="159"/>
      <c r="J607" s="159"/>
      <c r="K607" s="161"/>
    </row>
    <row r="608" spans="1:11" s="134" customFormat="1" ht="15" x14ac:dyDescent="0.2">
      <c r="A608" s="165" t="s">
        <v>113</v>
      </c>
      <c r="B608" s="162"/>
      <c r="C608" s="154"/>
      <c r="D608" s="154"/>
      <c r="E608" s="166" t="s">
        <v>6</v>
      </c>
      <c r="F608" s="164"/>
      <c r="G608" s="158" t="s">
        <v>275</v>
      </c>
      <c r="H608" s="295">
        <f>212.77+60</f>
        <v>272.77</v>
      </c>
      <c r="I608" s="159"/>
      <c r="J608" s="159"/>
      <c r="K608" s="161"/>
    </row>
    <row r="609" spans="1:11" s="134" customFormat="1" ht="15" x14ac:dyDescent="0.2">
      <c r="A609" s="165" t="s">
        <v>114</v>
      </c>
      <c r="B609" s="162"/>
      <c r="C609" s="154"/>
      <c r="D609" s="154"/>
      <c r="E609" s="166" t="s">
        <v>91</v>
      </c>
      <c r="F609" s="164"/>
      <c r="G609" s="158" t="s">
        <v>275</v>
      </c>
      <c r="H609" s="295">
        <f>172.06+60</f>
        <v>232.06</v>
      </c>
      <c r="I609" s="159"/>
      <c r="J609" s="159"/>
      <c r="K609" s="161"/>
    </row>
    <row r="610" spans="1:11" s="134" customFormat="1" x14ac:dyDescent="0.2">
      <c r="A610" s="165"/>
      <c r="B610" s="162"/>
      <c r="C610" s="154"/>
      <c r="D610" s="154"/>
      <c r="E610" s="166"/>
      <c r="F610" s="164"/>
      <c r="G610" s="158"/>
      <c r="H610" s="295"/>
      <c r="I610" s="159"/>
      <c r="J610" s="159"/>
      <c r="K610" s="161"/>
    </row>
    <row r="611" spans="1:11" s="125" customFormat="1" ht="15.75" customHeight="1" x14ac:dyDescent="0.2">
      <c r="A611" s="165"/>
      <c r="B611" s="153"/>
      <c r="C611" s="154"/>
      <c r="D611" s="112">
        <v>16</v>
      </c>
      <c r="E611" s="128" t="s">
        <v>273</v>
      </c>
      <c r="F611" s="177"/>
      <c r="G611" s="158"/>
      <c r="H611" s="295"/>
      <c r="I611" s="159"/>
      <c r="J611" s="159"/>
      <c r="K611" s="161"/>
    </row>
    <row r="612" spans="1:11" s="134" customFormat="1" ht="15" x14ac:dyDescent="0.2">
      <c r="A612" s="165" t="s">
        <v>390</v>
      </c>
      <c r="B612" s="162"/>
      <c r="C612" s="154"/>
      <c r="D612" s="154"/>
      <c r="E612" s="166" t="s">
        <v>6</v>
      </c>
      <c r="F612" s="164"/>
      <c r="G612" s="158" t="s">
        <v>275</v>
      </c>
      <c r="H612" s="295">
        <f>13*3</f>
        <v>39</v>
      </c>
      <c r="I612" s="159"/>
      <c r="J612" s="159"/>
      <c r="K612" s="161"/>
    </row>
    <row r="613" spans="1:11" s="134" customFormat="1" ht="15" x14ac:dyDescent="0.2">
      <c r="A613" s="165" t="s">
        <v>391</v>
      </c>
      <c r="B613" s="162"/>
      <c r="C613" s="154"/>
      <c r="D613" s="154"/>
      <c r="E613" s="166" t="s">
        <v>91</v>
      </c>
      <c r="F613" s="164"/>
      <c r="G613" s="158" t="s">
        <v>275</v>
      </c>
      <c r="H613" s="295">
        <f>380.76+60</f>
        <v>440.76</v>
      </c>
      <c r="I613" s="159"/>
      <c r="J613" s="159"/>
      <c r="K613" s="161"/>
    </row>
    <row r="614" spans="1:11" s="134" customFormat="1" x14ac:dyDescent="0.2">
      <c r="A614" s="165"/>
      <c r="B614" s="162"/>
      <c r="C614" s="154"/>
      <c r="D614" s="154"/>
      <c r="E614" s="166"/>
      <c r="F614" s="164"/>
      <c r="G614" s="158"/>
      <c r="H614" s="295"/>
      <c r="I614" s="159"/>
      <c r="J614" s="159"/>
      <c r="K614" s="161"/>
    </row>
    <row r="615" spans="1:11" s="80" customFormat="1" ht="12" customHeight="1" x14ac:dyDescent="0.2">
      <c r="A615" s="254" t="s">
        <v>115</v>
      </c>
      <c r="B615" s="255" t="s">
        <v>33</v>
      </c>
      <c r="C615" s="256"/>
      <c r="D615" s="256"/>
      <c r="E615" s="257"/>
      <c r="F615" s="258"/>
      <c r="G615" s="259"/>
      <c r="H615" s="315"/>
      <c r="I615" s="260"/>
      <c r="J615" s="260"/>
      <c r="K615" s="261"/>
    </row>
    <row r="616" spans="1:11" ht="12" customHeight="1" x14ac:dyDescent="0.2">
      <c r="A616" s="127"/>
      <c r="B616" s="117"/>
      <c r="C616" s="111"/>
      <c r="D616" s="111"/>
      <c r="E616" s="137"/>
      <c r="F616" s="119"/>
      <c r="G616" s="115"/>
      <c r="H616" s="308"/>
      <c r="I616" s="116"/>
      <c r="J616" s="116"/>
      <c r="K616" s="126"/>
    </row>
    <row r="617" spans="1:11" s="130" customFormat="1" x14ac:dyDescent="0.2">
      <c r="A617" s="109"/>
      <c r="B617" s="110"/>
      <c r="C617" s="111"/>
      <c r="D617" s="111">
        <v>50</v>
      </c>
      <c r="E617" s="128" t="s">
        <v>274</v>
      </c>
      <c r="F617" s="129"/>
      <c r="G617" s="115"/>
      <c r="H617" s="296"/>
      <c r="I617" s="116"/>
      <c r="J617" s="116"/>
      <c r="K617" s="126"/>
    </row>
    <row r="618" spans="1:11" s="134" customFormat="1" ht="15" x14ac:dyDescent="0.2">
      <c r="A618" s="165" t="s">
        <v>310</v>
      </c>
      <c r="B618" s="162"/>
      <c r="C618" s="154"/>
      <c r="D618" s="154"/>
      <c r="E618" s="166" t="s">
        <v>6</v>
      </c>
      <c r="F618" s="164"/>
      <c r="G618" s="158" t="s">
        <v>275</v>
      </c>
      <c r="H618" s="296">
        <v>352.43</v>
      </c>
      <c r="I618" s="159"/>
      <c r="J618" s="159"/>
      <c r="K618" s="161"/>
    </row>
    <row r="619" spans="1:11" s="134" customFormat="1" ht="15" x14ac:dyDescent="0.2">
      <c r="A619" s="165" t="s">
        <v>392</v>
      </c>
      <c r="B619" s="162"/>
      <c r="C619" s="154"/>
      <c r="D619" s="154"/>
      <c r="E619" s="166" t="s">
        <v>91</v>
      </c>
      <c r="F619" s="164"/>
      <c r="G619" s="158" t="s">
        <v>275</v>
      </c>
      <c r="H619" s="296">
        <v>340</v>
      </c>
      <c r="I619" s="159"/>
      <c r="J619" s="159"/>
      <c r="K619" s="161"/>
    </row>
    <row r="620" spans="1:11" s="134" customFormat="1" x14ac:dyDescent="0.2">
      <c r="A620" s="165"/>
      <c r="B620" s="162"/>
      <c r="C620" s="154"/>
      <c r="D620" s="154"/>
      <c r="E620" s="166"/>
      <c r="F620" s="164"/>
      <c r="G620" s="158"/>
      <c r="H620" s="296"/>
      <c r="I620" s="159"/>
      <c r="J620" s="159"/>
      <c r="K620" s="161"/>
    </row>
    <row r="621" spans="1:11" ht="12" customHeight="1" x14ac:dyDescent="0.2">
      <c r="A621" s="75" t="s">
        <v>311</v>
      </c>
      <c r="B621" s="77" t="s">
        <v>111</v>
      </c>
      <c r="C621" s="40"/>
      <c r="D621" s="40"/>
      <c r="E621" s="77"/>
      <c r="F621" s="38"/>
      <c r="G621" s="78"/>
      <c r="H621" s="323"/>
      <c r="I621" s="79"/>
      <c r="J621" s="79"/>
      <c r="K621" s="74"/>
    </row>
    <row r="622" spans="1:11" ht="12" customHeight="1" x14ac:dyDescent="0.2">
      <c r="A622" s="75"/>
      <c r="B622" s="246"/>
      <c r="C622" s="40"/>
      <c r="D622" s="40"/>
      <c r="E622" s="77"/>
      <c r="F622" s="38"/>
      <c r="G622" s="78"/>
      <c r="H622" s="323"/>
      <c r="I622" s="79"/>
      <c r="J622" s="79"/>
      <c r="K622" s="74"/>
    </row>
    <row r="623" spans="1:11" x14ac:dyDescent="0.2">
      <c r="A623" s="75"/>
      <c r="B623" s="39">
        <v>600</v>
      </c>
      <c r="C623" s="40" t="s">
        <v>126</v>
      </c>
      <c r="D623" s="262">
        <v>600</v>
      </c>
      <c r="E623" s="41" t="s">
        <v>287</v>
      </c>
      <c r="G623" s="72"/>
      <c r="H623" s="292"/>
      <c r="I623" s="73"/>
      <c r="J623" s="73"/>
      <c r="K623" s="29"/>
    </row>
    <row r="624" spans="1:11" ht="15" x14ac:dyDescent="0.2">
      <c r="A624" s="69" t="s">
        <v>312</v>
      </c>
      <c r="D624" s="263"/>
      <c r="E624" s="166" t="s">
        <v>6</v>
      </c>
      <c r="G624" s="158" t="s">
        <v>275</v>
      </c>
      <c r="H624" s="296">
        <v>229.4</v>
      </c>
      <c r="I624" s="73"/>
      <c r="J624" s="73"/>
      <c r="K624" s="29"/>
    </row>
    <row r="625" spans="1:11" ht="15" x14ac:dyDescent="0.2">
      <c r="A625" s="69" t="s">
        <v>393</v>
      </c>
      <c r="D625" s="263"/>
      <c r="E625" s="166" t="s">
        <v>91</v>
      </c>
      <c r="G625" s="158" t="s">
        <v>275</v>
      </c>
      <c r="H625" s="296">
        <v>193.6</v>
      </c>
      <c r="I625" s="73"/>
      <c r="J625" s="73"/>
      <c r="K625" s="29"/>
    </row>
    <row r="626" spans="1:11" x14ac:dyDescent="0.2">
      <c r="A626" s="69"/>
      <c r="D626" s="263"/>
      <c r="G626" s="264"/>
      <c r="H626" s="292"/>
      <c r="I626" s="73"/>
      <c r="J626" s="73"/>
      <c r="K626" s="29"/>
    </row>
    <row r="627" spans="1:11" x14ac:dyDescent="0.2">
      <c r="A627" s="69"/>
      <c r="G627" s="264"/>
      <c r="H627" s="292"/>
      <c r="I627" s="73"/>
      <c r="J627" s="73"/>
      <c r="K627" s="29"/>
    </row>
    <row r="628" spans="1:11" x14ac:dyDescent="0.2">
      <c r="A628" s="75"/>
      <c r="B628" s="39">
        <v>300</v>
      </c>
      <c r="C628" s="40" t="s">
        <v>126</v>
      </c>
      <c r="D628" s="262">
        <v>300</v>
      </c>
      <c r="E628" s="41" t="s">
        <v>287</v>
      </c>
      <c r="G628" s="72"/>
      <c r="H628" s="292"/>
      <c r="I628" s="73"/>
      <c r="J628" s="73"/>
      <c r="K628" s="29"/>
    </row>
    <row r="629" spans="1:11" ht="15" x14ac:dyDescent="0.2">
      <c r="A629" s="69" t="s">
        <v>394</v>
      </c>
      <c r="D629" s="263"/>
      <c r="E629" s="166" t="s">
        <v>6</v>
      </c>
      <c r="G629" s="158" t="s">
        <v>275</v>
      </c>
      <c r="H629" s="296">
        <v>28.09</v>
      </c>
      <c r="I629" s="73"/>
      <c r="J629" s="73"/>
      <c r="K629" s="29"/>
    </row>
    <row r="630" spans="1:11" ht="15" x14ac:dyDescent="0.2">
      <c r="A630" s="69" t="s">
        <v>395</v>
      </c>
      <c r="D630" s="263"/>
      <c r="E630" s="166" t="s">
        <v>91</v>
      </c>
      <c r="G630" s="158" t="s">
        <v>275</v>
      </c>
      <c r="H630" s="296">
        <v>33.299999999999997</v>
      </c>
      <c r="I630" s="73"/>
      <c r="J630" s="73"/>
      <c r="K630" s="29"/>
    </row>
    <row r="631" spans="1:11" x14ac:dyDescent="0.2">
      <c r="A631" s="69"/>
      <c r="D631" s="263"/>
      <c r="G631" s="264"/>
      <c r="H631" s="292"/>
      <c r="I631" s="73"/>
      <c r="J631" s="73"/>
      <c r="K631" s="29"/>
    </row>
    <row r="632" spans="1:11" ht="13.5" customHeight="1" x14ac:dyDescent="0.2">
      <c r="A632" s="75" t="s">
        <v>313</v>
      </c>
      <c r="B632" s="77" t="s">
        <v>309</v>
      </c>
      <c r="C632" s="40"/>
      <c r="D632" s="40"/>
      <c r="E632" s="77"/>
      <c r="F632" s="38"/>
      <c r="G632" s="78"/>
      <c r="H632" s="304"/>
      <c r="I632" s="79"/>
      <c r="J632" s="79"/>
      <c r="K632" s="74"/>
    </row>
    <row r="633" spans="1:11" ht="13.5" customHeight="1" x14ac:dyDescent="0.2">
      <c r="A633" s="75"/>
      <c r="B633" s="246"/>
      <c r="C633" s="40"/>
      <c r="D633" s="40"/>
      <c r="E633" s="77"/>
      <c r="F633" s="38"/>
      <c r="G633" s="78"/>
      <c r="H633" s="323"/>
      <c r="I633" s="79"/>
      <c r="J633" s="79"/>
      <c r="K633" s="74"/>
    </row>
    <row r="634" spans="1:11" ht="13.5" customHeight="1" x14ac:dyDescent="0.2">
      <c r="A634" s="75"/>
      <c r="B634" s="39"/>
      <c r="C634" s="40"/>
      <c r="D634" s="41" t="s">
        <v>288</v>
      </c>
      <c r="E634" s="41"/>
      <c r="G634" s="72"/>
      <c r="H634" s="292"/>
      <c r="I634" s="73"/>
      <c r="J634" s="73"/>
      <c r="K634" s="29"/>
    </row>
    <row r="635" spans="1:11" ht="13.5" customHeight="1" x14ac:dyDescent="0.2">
      <c r="A635" s="69" t="s">
        <v>314</v>
      </c>
      <c r="D635" s="263"/>
      <c r="E635" s="166" t="s">
        <v>6</v>
      </c>
      <c r="G635" s="158" t="s">
        <v>275</v>
      </c>
      <c r="H635" s="296">
        <v>73.33</v>
      </c>
      <c r="I635" s="73"/>
      <c r="J635" s="73"/>
      <c r="K635" s="29"/>
    </row>
    <row r="636" spans="1:11" ht="13.5" customHeight="1" x14ac:dyDescent="0.2">
      <c r="A636" s="69" t="s">
        <v>396</v>
      </c>
      <c r="D636" s="263"/>
      <c r="E636" s="166" t="s">
        <v>91</v>
      </c>
      <c r="G636" s="158" t="s">
        <v>275</v>
      </c>
      <c r="H636" s="296">
        <v>59.13</v>
      </c>
      <c r="I636" s="73"/>
      <c r="J636" s="73"/>
      <c r="K636" s="29"/>
    </row>
    <row r="637" spans="1:11" ht="13.5" customHeight="1" x14ac:dyDescent="0.2">
      <c r="A637" s="69"/>
      <c r="D637" s="263"/>
      <c r="E637" s="166"/>
      <c r="G637" s="158"/>
      <c r="H637" s="296"/>
      <c r="I637" s="73"/>
      <c r="J637" s="73"/>
      <c r="K637" s="29"/>
    </row>
    <row r="638" spans="1:11" ht="12" customHeight="1" x14ac:dyDescent="0.2">
      <c r="A638" s="75"/>
      <c r="B638" s="39"/>
      <c r="C638" s="40"/>
      <c r="D638" s="40"/>
      <c r="E638" s="82"/>
      <c r="G638" s="72"/>
      <c r="H638" s="292"/>
      <c r="I638" s="73"/>
      <c r="J638" s="73"/>
      <c r="K638" s="86"/>
    </row>
    <row r="639" spans="1:11" x14ac:dyDescent="0.2">
      <c r="A639" s="75" t="s">
        <v>315</v>
      </c>
      <c r="B639" s="77" t="s">
        <v>481</v>
      </c>
      <c r="C639" s="40"/>
      <c r="D639" s="40"/>
      <c r="E639" s="77"/>
      <c r="F639" s="38"/>
      <c r="G639" s="78"/>
      <c r="H639" s="323"/>
      <c r="I639" s="73"/>
      <c r="J639" s="73"/>
      <c r="K639" s="86"/>
    </row>
    <row r="640" spans="1:11" x14ac:dyDescent="0.2">
      <c r="A640" s="75"/>
      <c r="B640" s="246"/>
      <c r="C640" s="40"/>
      <c r="D640" s="40"/>
      <c r="E640" s="77"/>
      <c r="F640" s="38"/>
      <c r="G640" s="78"/>
      <c r="H640" s="323"/>
      <c r="I640" s="73"/>
      <c r="J640" s="73"/>
      <c r="K640" s="86"/>
    </row>
    <row r="641" spans="1:11" x14ac:dyDescent="0.2">
      <c r="A641" s="75"/>
      <c r="B641" s="39">
        <v>300</v>
      </c>
      <c r="C641" s="40" t="s">
        <v>126</v>
      </c>
      <c r="D641" s="262">
        <v>600</v>
      </c>
      <c r="E641" s="41" t="s">
        <v>482</v>
      </c>
      <c r="G641" s="72"/>
      <c r="H641" s="292"/>
      <c r="I641" s="73"/>
      <c r="J641" s="73"/>
      <c r="K641" s="86"/>
    </row>
    <row r="642" spans="1:11" ht="15" x14ac:dyDescent="0.2">
      <c r="A642" s="69" t="s">
        <v>483</v>
      </c>
      <c r="D642" s="263"/>
      <c r="E642" s="166" t="s">
        <v>6</v>
      </c>
      <c r="G642" s="158" t="s">
        <v>275</v>
      </c>
      <c r="H642" s="296">
        <f>(4.4+4.4+21+15.8)*2.45</f>
        <v>111.72000000000001</v>
      </c>
      <c r="I642" s="73"/>
      <c r="J642" s="73"/>
      <c r="K642" s="86"/>
    </row>
    <row r="643" spans="1:11" ht="15" x14ac:dyDescent="0.2">
      <c r="A643" s="69" t="s">
        <v>484</v>
      </c>
      <c r="D643" s="263"/>
      <c r="E643" s="166" t="s">
        <v>91</v>
      </c>
      <c r="G643" s="158" t="s">
        <v>275</v>
      </c>
      <c r="H643" s="296">
        <f>(21.5+5.5)*2.45*2</f>
        <v>132.30000000000001</v>
      </c>
      <c r="I643" s="73"/>
      <c r="J643" s="73"/>
      <c r="K643" s="86"/>
    </row>
    <row r="644" spans="1:11" x14ac:dyDescent="0.2">
      <c r="A644" s="75"/>
      <c r="B644" s="39"/>
      <c r="C644" s="40"/>
      <c r="D644" s="40"/>
      <c r="E644" s="82"/>
      <c r="G644" s="72"/>
      <c r="H644" s="303"/>
      <c r="I644" s="73"/>
      <c r="J644" s="73"/>
      <c r="K644" s="86"/>
    </row>
    <row r="645" spans="1:11" x14ac:dyDescent="0.2">
      <c r="A645" s="75"/>
      <c r="B645" s="39"/>
      <c r="C645" s="40"/>
      <c r="D645" s="40"/>
      <c r="E645" s="82"/>
      <c r="G645" s="72"/>
      <c r="H645" s="303"/>
      <c r="I645" s="73"/>
      <c r="J645" s="73"/>
      <c r="K645" s="86"/>
    </row>
    <row r="646" spans="1:11" x14ac:dyDescent="0.2">
      <c r="A646" s="75"/>
      <c r="B646" s="39"/>
      <c r="C646" s="40"/>
      <c r="D646" s="40"/>
      <c r="E646" s="82"/>
      <c r="G646" s="72"/>
      <c r="H646" s="303"/>
      <c r="I646" s="73"/>
      <c r="J646" s="73"/>
      <c r="K646" s="86"/>
    </row>
    <row r="647" spans="1:11" hidden="1" x14ac:dyDescent="0.2">
      <c r="A647" s="75"/>
      <c r="B647" s="39"/>
      <c r="C647" s="40"/>
      <c r="D647" s="40"/>
      <c r="E647" s="82"/>
      <c r="G647" s="72"/>
      <c r="H647" s="303"/>
      <c r="I647" s="73"/>
      <c r="J647" s="73"/>
      <c r="K647" s="86"/>
    </row>
    <row r="648" spans="1:11" hidden="1" x14ac:dyDescent="0.2">
      <c r="A648" s="75"/>
      <c r="B648" s="39"/>
      <c r="C648" s="40"/>
      <c r="D648" s="40"/>
      <c r="E648" s="82"/>
      <c r="G648" s="72"/>
      <c r="H648" s="303"/>
      <c r="I648" s="73"/>
      <c r="J648" s="73"/>
      <c r="K648" s="86"/>
    </row>
    <row r="649" spans="1:11" hidden="1" x14ac:dyDescent="0.2">
      <c r="A649" s="75"/>
      <c r="B649" s="39"/>
      <c r="C649" s="40"/>
      <c r="D649" s="40"/>
      <c r="E649" s="82"/>
      <c r="G649" s="72"/>
      <c r="H649" s="303"/>
      <c r="I649" s="73"/>
      <c r="J649" s="73"/>
      <c r="K649" s="86"/>
    </row>
    <row r="650" spans="1:11" hidden="1" x14ac:dyDescent="0.2">
      <c r="A650" s="75"/>
      <c r="B650" s="39"/>
      <c r="C650" s="40"/>
      <c r="D650" s="40"/>
      <c r="E650" s="82"/>
      <c r="G650" s="72"/>
      <c r="H650" s="303"/>
      <c r="I650" s="73"/>
      <c r="J650" s="73"/>
      <c r="K650" s="86"/>
    </row>
    <row r="651" spans="1:11" hidden="1" x14ac:dyDescent="0.2">
      <c r="A651" s="75"/>
      <c r="B651" s="39"/>
      <c r="C651" s="40"/>
      <c r="D651" s="40"/>
      <c r="E651" s="82"/>
      <c r="G651" s="72"/>
      <c r="H651" s="303"/>
      <c r="I651" s="73"/>
      <c r="J651" s="73"/>
      <c r="K651" s="86"/>
    </row>
    <row r="652" spans="1:11" hidden="1" x14ac:dyDescent="0.2">
      <c r="A652" s="75"/>
      <c r="B652" s="39"/>
      <c r="C652" s="40"/>
      <c r="D652" s="40"/>
      <c r="E652" s="82"/>
      <c r="G652" s="72"/>
      <c r="H652" s="303"/>
      <c r="I652" s="73"/>
      <c r="J652" s="73"/>
      <c r="K652" s="86"/>
    </row>
    <row r="653" spans="1:11" hidden="1" x14ac:dyDescent="0.2">
      <c r="A653" s="75"/>
      <c r="B653" s="39"/>
      <c r="C653" s="40"/>
      <c r="D653" s="40"/>
      <c r="E653" s="82"/>
      <c r="G653" s="72"/>
      <c r="H653" s="303"/>
      <c r="I653" s="73"/>
      <c r="J653" s="73"/>
      <c r="K653" s="86"/>
    </row>
    <row r="654" spans="1:11" hidden="1" x14ac:dyDescent="0.2">
      <c r="A654" s="75"/>
      <c r="B654" s="39"/>
      <c r="C654" s="40"/>
      <c r="D654" s="40"/>
      <c r="E654" s="82"/>
      <c r="G654" s="72"/>
      <c r="H654" s="303"/>
      <c r="I654" s="73"/>
      <c r="J654" s="73"/>
      <c r="K654" s="86"/>
    </row>
    <row r="655" spans="1:11" hidden="1" x14ac:dyDescent="0.2">
      <c r="A655" s="75"/>
      <c r="B655" s="39"/>
      <c r="C655" s="40"/>
      <c r="D655" s="40"/>
      <c r="E655" s="82"/>
      <c r="G655" s="72"/>
      <c r="H655" s="303"/>
      <c r="I655" s="73"/>
      <c r="J655" s="73"/>
      <c r="K655" s="86"/>
    </row>
    <row r="656" spans="1:11" hidden="1" x14ac:dyDescent="0.2">
      <c r="A656" s="75"/>
      <c r="B656" s="39"/>
      <c r="C656" s="40"/>
      <c r="D656" s="40"/>
      <c r="E656" s="82"/>
      <c r="G656" s="72"/>
      <c r="H656" s="303"/>
      <c r="I656" s="73"/>
      <c r="J656" s="73"/>
      <c r="K656" s="86"/>
    </row>
    <row r="657" spans="1:11" hidden="1" x14ac:dyDescent="0.2">
      <c r="A657" s="75"/>
      <c r="B657" s="39"/>
      <c r="C657" s="40"/>
      <c r="D657" s="40"/>
      <c r="E657" s="82"/>
      <c r="G657" s="72"/>
      <c r="H657" s="303"/>
      <c r="I657" s="73"/>
      <c r="J657" s="73"/>
      <c r="K657" s="86"/>
    </row>
    <row r="658" spans="1:11" hidden="1" x14ac:dyDescent="0.2">
      <c r="A658" s="75"/>
      <c r="B658" s="39"/>
      <c r="C658" s="40"/>
      <c r="D658" s="40"/>
      <c r="E658" s="82"/>
      <c r="G658" s="72"/>
      <c r="H658" s="303"/>
      <c r="I658" s="73"/>
      <c r="J658" s="73"/>
      <c r="K658" s="86"/>
    </row>
    <row r="659" spans="1:11" hidden="1" x14ac:dyDescent="0.2">
      <c r="A659" s="75"/>
      <c r="B659" s="39"/>
      <c r="C659" s="40"/>
      <c r="D659" s="40"/>
      <c r="E659" s="82"/>
      <c r="G659" s="72"/>
      <c r="H659" s="303"/>
      <c r="I659" s="73"/>
      <c r="J659" s="73"/>
      <c r="K659" s="86"/>
    </row>
    <row r="660" spans="1:11" hidden="1" x14ac:dyDescent="0.2">
      <c r="A660" s="75"/>
      <c r="B660" s="39"/>
      <c r="C660" s="40"/>
      <c r="D660" s="40"/>
      <c r="E660" s="82"/>
      <c r="G660" s="72"/>
      <c r="H660" s="303"/>
      <c r="I660" s="73"/>
      <c r="J660" s="73"/>
      <c r="K660" s="86"/>
    </row>
    <row r="661" spans="1:11" hidden="1" x14ac:dyDescent="0.2">
      <c r="A661" s="75"/>
      <c r="B661" s="39"/>
      <c r="C661" s="40"/>
      <c r="D661" s="40"/>
      <c r="E661" s="82"/>
      <c r="G661" s="72"/>
      <c r="H661" s="303"/>
      <c r="I661" s="73"/>
      <c r="J661" s="73"/>
      <c r="K661" s="86"/>
    </row>
    <row r="662" spans="1:11" hidden="1" x14ac:dyDescent="0.2">
      <c r="A662" s="75"/>
      <c r="B662" s="39"/>
      <c r="C662" s="40"/>
      <c r="D662" s="40"/>
      <c r="E662" s="82"/>
      <c r="G662" s="72"/>
      <c r="H662" s="303"/>
      <c r="I662" s="73"/>
      <c r="J662" s="73"/>
      <c r="K662" s="86"/>
    </row>
    <row r="663" spans="1:11" hidden="1" x14ac:dyDescent="0.2">
      <c r="A663" s="75"/>
      <c r="B663" s="39"/>
      <c r="C663" s="40"/>
      <c r="D663" s="40"/>
      <c r="E663" s="82"/>
      <c r="G663" s="72"/>
      <c r="H663" s="303"/>
      <c r="I663" s="73"/>
      <c r="J663" s="73"/>
      <c r="K663" s="86"/>
    </row>
    <row r="664" spans="1:11" hidden="1" x14ac:dyDescent="0.2">
      <c r="A664" s="75"/>
      <c r="B664" s="39"/>
      <c r="C664" s="40"/>
      <c r="D664" s="40"/>
      <c r="E664" s="82"/>
      <c r="G664" s="72"/>
      <c r="H664" s="303"/>
      <c r="I664" s="73"/>
      <c r="J664" s="73"/>
      <c r="K664" s="86"/>
    </row>
    <row r="665" spans="1:11" hidden="1" x14ac:dyDescent="0.2">
      <c r="A665" s="75"/>
      <c r="B665" s="39"/>
      <c r="C665" s="40"/>
      <c r="D665" s="40"/>
      <c r="E665" s="82"/>
      <c r="G665" s="72"/>
      <c r="H665" s="303"/>
      <c r="I665" s="73"/>
      <c r="J665" s="73"/>
      <c r="K665" s="86"/>
    </row>
    <row r="666" spans="1:11" hidden="1" x14ac:dyDescent="0.2">
      <c r="A666" s="75"/>
      <c r="B666" s="39"/>
      <c r="C666" s="40"/>
      <c r="D666" s="40"/>
      <c r="E666" s="82"/>
      <c r="G666" s="72"/>
      <c r="H666" s="303"/>
      <c r="I666" s="73"/>
      <c r="J666" s="73"/>
      <c r="K666" s="86"/>
    </row>
    <row r="667" spans="1:11" hidden="1" x14ac:dyDescent="0.2">
      <c r="A667" s="75"/>
      <c r="B667" s="39"/>
      <c r="C667" s="40"/>
      <c r="D667" s="40"/>
      <c r="E667" s="82"/>
      <c r="G667" s="72"/>
      <c r="H667" s="303"/>
      <c r="I667" s="73"/>
      <c r="J667" s="73"/>
      <c r="K667" s="86"/>
    </row>
    <row r="668" spans="1:11" hidden="1" x14ac:dyDescent="0.2">
      <c r="A668" s="75"/>
      <c r="B668" s="39"/>
      <c r="C668" s="40"/>
      <c r="D668" s="40"/>
      <c r="E668" s="82"/>
      <c r="G668" s="72"/>
      <c r="H668" s="303"/>
      <c r="I668" s="73"/>
      <c r="J668" s="73"/>
      <c r="K668" s="86"/>
    </row>
    <row r="669" spans="1:11" hidden="1" x14ac:dyDescent="0.2">
      <c r="A669" s="75"/>
      <c r="B669" s="39"/>
      <c r="C669" s="40"/>
      <c r="D669" s="40"/>
      <c r="E669" s="82"/>
      <c r="G669" s="72"/>
      <c r="H669" s="303"/>
      <c r="I669" s="73"/>
      <c r="J669" s="73"/>
      <c r="K669" s="86"/>
    </row>
    <row r="670" spans="1:11" hidden="1" x14ac:dyDescent="0.2">
      <c r="A670" s="75"/>
      <c r="B670" s="39"/>
      <c r="C670" s="40"/>
      <c r="D670" s="40"/>
      <c r="E670" s="82"/>
      <c r="G670" s="72"/>
      <c r="H670" s="303"/>
      <c r="I670" s="73"/>
      <c r="J670" s="73"/>
      <c r="K670" s="86"/>
    </row>
    <row r="671" spans="1:11" hidden="1" x14ac:dyDescent="0.2">
      <c r="A671" s="75"/>
      <c r="B671" s="39"/>
      <c r="C671" s="40"/>
      <c r="D671" s="40"/>
      <c r="E671" s="82"/>
      <c r="G671" s="72"/>
      <c r="H671" s="303"/>
      <c r="I671" s="73"/>
      <c r="J671" s="73"/>
      <c r="K671" s="86"/>
    </row>
    <row r="672" spans="1:11" hidden="1" x14ac:dyDescent="0.2">
      <c r="A672" s="75"/>
      <c r="B672" s="39"/>
      <c r="C672" s="40"/>
      <c r="D672" s="40"/>
      <c r="E672" s="82"/>
      <c r="G672" s="72"/>
      <c r="H672" s="303"/>
      <c r="I672" s="73"/>
      <c r="J672" s="73"/>
      <c r="K672" s="86"/>
    </row>
    <row r="673" spans="1:11" hidden="1" x14ac:dyDescent="0.2">
      <c r="A673" s="75"/>
      <c r="B673" s="39"/>
      <c r="C673" s="40"/>
      <c r="D673" s="40"/>
      <c r="E673" s="82"/>
      <c r="G673" s="72"/>
      <c r="H673" s="303"/>
      <c r="I673" s="73"/>
      <c r="J673" s="73"/>
      <c r="K673" s="86"/>
    </row>
    <row r="674" spans="1:11" hidden="1" x14ac:dyDescent="0.2">
      <c r="A674" s="75"/>
      <c r="B674" s="39"/>
      <c r="C674" s="40"/>
      <c r="D674" s="40"/>
      <c r="E674" s="82"/>
      <c r="G674" s="72"/>
      <c r="H674" s="303"/>
      <c r="I674" s="73"/>
      <c r="J674" s="73"/>
      <c r="K674" s="86"/>
    </row>
    <row r="675" spans="1:11" hidden="1" x14ac:dyDescent="0.2">
      <c r="A675" s="75"/>
      <c r="B675" s="39"/>
      <c r="C675" s="40"/>
      <c r="D675" s="40"/>
      <c r="E675" s="82"/>
      <c r="G675" s="72"/>
      <c r="H675" s="303"/>
      <c r="I675" s="73"/>
      <c r="J675" s="73"/>
      <c r="K675" s="86"/>
    </row>
    <row r="676" spans="1:11" hidden="1" x14ac:dyDescent="0.2">
      <c r="A676" s="75"/>
      <c r="B676" s="39"/>
      <c r="C676" s="40"/>
      <c r="D676" s="40"/>
      <c r="E676" s="82"/>
      <c r="G676" s="72"/>
      <c r="H676" s="303"/>
      <c r="I676" s="73"/>
      <c r="J676" s="73"/>
      <c r="K676" s="86"/>
    </row>
    <row r="677" spans="1:11" x14ac:dyDescent="0.2">
      <c r="A677" s="75"/>
      <c r="B677" s="39"/>
      <c r="C677" s="40"/>
      <c r="D677" s="40"/>
      <c r="E677" s="82"/>
      <c r="G677" s="72"/>
      <c r="H677" s="303"/>
      <c r="I677" s="73"/>
      <c r="J677" s="73"/>
      <c r="K677" s="86"/>
    </row>
    <row r="678" spans="1:11" ht="12" customHeight="1" x14ac:dyDescent="0.2">
      <c r="A678" s="75"/>
      <c r="B678" s="39"/>
      <c r="C678" s="40"/>
      <c r="D678" s="40"/>
      <c r="E678" s="82"/>
      <c r="G678" s="72"/>
      <c r="H678" s="303"/>
      <c r="I678" s="73"/>
      <c r="J678" s="73"/>
      <c r="K678" s="86"/>
    </row>
    <row r="679" spans="1:11" ht="12" customHeight="1" x14ac:dyDescent="0.2">
      <c r="A679" s="75"/>
      <c r="B679" s="39"/>
      <c r="C679" s="40"/>
      <c r="D679" s="40"/>
      <c r="E679" s="82"/>
      <c r="G679" s="72"/>
      <c r="H679" s="303"/>
      <c r="I679" s="73"/>
      <c r="J679" s="73"/>
      <c r="K679" s="86"/>
    </row>
    <row r="680" spans="1:11" ht="12" customHeight="1" x14ac:dyDescent="0.2">
      <c r="A680" s="60" t="s">
        <v>485</v>
      </c>
      <c r="B680" s="61"/>
      <c r="C680" s="62"/>
      <c r="D680" s="62"/>
      <c r="E680" s="63" t="s">
        <v>116</v>
      </c>
      <c r="F680" s="64"/>
      <c r="G680" s="65"/>
      <c r="H680" s="302"/>
      <c r="I680" s="66"/>
      <c r="J680" s="66"/>
      <c r="K680" s="91"/>
    </row>
    <row r="681" spans="1:11" s="68" customFormat="1" x14ac:dyDescent="0.2">
      <c r="A681" s="60" t="s">
        <v>15</v>
      </c>
      <c r="B681" s="61"/>
      <c r="C681" s="62"/>
      <c r="D681" s="62"/>
      <c r="E681" s="63" t="s">
        <v>316</v>
      </c>
      <c r="F681" s="64"/>
      <c r="G681" s="65"/>
      <c r="H681" s="302"/>
      <c r="I681" s="66"/>
      <c r="J681" s="66"/>
      <c r="K681" s="67"/>
    </row>
    <row r="682" spans="1:11" ht="12" customHeight="1" x14ac:dyDescent="0.2">
      <c r="G682" s="72"/>
      <c r="H682" s="303"/>
      <c r="I682" s="73"/>
      <c r="J682" s="73"/>
      <c r="K682" s="74"/>
    </row>
    <row r="683" spans="1:11" s="80" customFormat="1" ht="12" customHeight="1" x14ac:dyDescent="0.2">
      <c r="A683" s="75" t="s">
        <v>117</v>
      </c>
      <c r="B683" s="76" t="s">
        <v>10</v>
      </c>
      <c r="C683" s="40"/>
      <c r="D683" s="40"/>
      <c r="E683" s="77"/>
      <c r="F683" s="38"/>
      <c r="G683" s="78"/>
      <c r="H683" s="304"/>
      <c r="I683" s="79"/>
      <c r="J683" s="79"/>
      <c r="K683" s="74"/>
    </row>
    <row r="684" spans="1:11" ht="51" x14ac:dyDescent="0.2">
      <c r="B684" s="83"/>
      <c r="D684" s="149" t="s">
        <v>146</v>
      </c>
      <c r="E684" s="232" t="s">
        <v>153</v>
      </c>
      <c r="F684" s="85"/>
      <c r="G684" s="72"/>
      <c r="H684" s="303"/>
      <c r="I684" s="73"/>
      <c r="J684" s="73"/>
      <c r="K684" s="74"/>
    </row>
    <row r="685" spans="1:11" x14ac:dyDescent="0.2">
      <c r="D685" s="149"/>
      <c r="E685" s="232"/>
      <c r="F685" s="85"/>
      <c r="G685" s="72"/>
      <c r="H685" s="303"/>
      <c r="I685" s="73"/>
      <c r="J685" s="73"/>
      <c r="K685" s="74"/>
    </row>
    <row r="686" spans="1:11" ht="12" customHeight="1" x14ac:dyDescent="0.2">
      <c r="G686" s="72"/>
      <c r="H686" s="303"/>
      <c r="I686" s="73"/>
      <c r="J686" s="73"/>
      <c r="K686" s="74"/>
    </row>
    <row r="687" spans="1:11" ht="12" customHeight="1" x14ac:dyDescent="0.2">
      <c r="A687" s="75" t="s">
        <v>118</v>
      </c>
      <c r="B687" s="76" t="s">
        <v>289</v>
      </c>
      <c r="C687" s="40"/>
      <c r="D687" s="40"/>
      <c r="E687" s="77"/>
      <c r="G687" s="72"/>
      <c r="H687" s="303"/>
      <c r="I687" s="73"/>
      <c r="J687" s="73"/>
      <c r="K687" s="79"/>
    </row>
    <row r="688" spans="1:11" ht="12" customHeight="1" x14ac:dyDescent="0.2">
      <c r="A688" s="75"/>
      <c r="B688" s="39"/>
      <c r="C688" s="40"/>
      <c r="D688" s="40"/>
      <c r="E688" s="77"/>
      <c r="G688" s="72"/>
      <c r="H688" s="303"/>
      <c r="I688" s="73"/>
      <c r="J688" s="73"/>
      <c r="K688" s="79"/>
    </row>
    <row r="689" spans="1:11" ht="25.5" x14ac:dyDescent="0.2">
      <c r="A689" s="75"/>
      <c r="B689" s="237"/>
      <c r="C689" s="40"/>
      <c r="D689" s="40"/>
      <c r="E689" s="265" t="s">
        <v>290</v>
      </c>
      <c r="G689" s="72"/>
      <c r="H689" s="303"/>
      <c r="I689" s="73"/>
      <c r="J689" s="73"/>
      <c r="K689" s="79"/>
    </row>
    <row r="690" spans="1:11" ht="15" x14ac:dyDescent="0.2">
      <c r="A690" s="69" t="s">
        <v>119</v>
      </c>
      <c r="E690" s="166" t="s">
        <v>91</v>
      </c>
      <c r="G690" s="158" t="s">
        <v>275</v>
      </c>
      <c r="H690" s="292">
        <v>167</v>
      </c>
      <c r="I690" s="73"/>
      <c r="J690" s="73"/>
      <c r="K690" s="86"/>
    </row>
    <row r="691" spans="1:11" ht="12" customHeight="1" x14ac:dyDescent="0.2">
      <c r="A691" s="69"/>
      <c r="E691" s="82"/>
      <c r="G691" s="233"/>
      <c r="H691" s="303"/>
      <c r="I691" s="73"/>
      <c r="J691" s="73"/>
      <c r="K691" s="86"/>
    </row>
    <row r="692" spans="1:11" ht="12" customHeight="1" x14ac:dyDescent="0.2">
      <c r="A692" s="69"/>
      <c r="E692" s="82"/>
      <c r="G692" s="233"/>
      <c r="H692" s="303"/>
      <c r="I692" s="73"/>
      <c r="J692" s="73"/>
      <c r="K692" s="86"/>
    </row>
    <row r="693" spans="1:11" x14ac:dyDescent="0.2">
      <c r="A693" s="75"/>
      <c r="B693" s="237"/>
      <c r="C693" s="40"/>
      <c r="D693" s="40"/>
      <c r="E693" s="265" t="s">
        <v>383</v>
      </c>
      <c r="G693" s="72"/>
      <c r="H693" s="292"/>
      <c r="I693" s="73"/>
      <c r="J693" s="73"/>
      <c r="K693" s="79"/>
    </row>
    <row r="694" spans="1:11" ht="15" x14ac:dyDescent="0.2">
      <c r="A694" s="69" t="s">
        <v>120</v>
      </c>
      <c r="E694" s="166" t="s">
        <v>6</v>
      </c>
      <c r="G694" s="158" t="s">
        <v>275</v>
      </c>
      <c r="H694" s="292">
        <v>28.11</v>
      </c>
      <c r="I694" s="73"/>
      <c r="J694" s="73"/>
      <c r="K694" s="86"/>
    </row>
    <row r="695" spans="1:11" ht="15" x14ac:dyDescent="0.2">
      <c r="A695" s="69" t="s">
        <v>397</v>
      </c>
      <c r="E695" s="166" t="s">
        <v>91</v>
      </c>
      <c r="G695" s="158" t="s">
        <v>275</v>
      </c>
      <c r="H695" s="292">
        <v>150</v>
      </c>
      <c r="I695" s="73"/>
      <c r="J695" s="73"/>
      <c r="K695" s="86"/>
    </row>
    <row r="696" spans="1:11" ht="12" customHeight="1" x14ac:dyDescent="0.2">
      <c r="A696" s="69"/>
      <c r="E696" s="82"/>
      <c r="G696" s="233"/>
      <c r="H696" s="292"/>
      <c r="I696" s="73"/>
      <c r="J696" s="73"/>
      <c r="K696" s="86"/>
    </row>
    <row r="697" spans="1:11" ht="12" customHeight="1" x14ac:dyDescent="0.2">
      <c r="A697" s="69"/>
      <c r="E697" s="82"/>
      <c r="G697" s="233"/>
      <c r="H697" s="292"/>
      <c r="I697" s="73"/>
      <c r="J697" s="73"/>
      <c r="K697" s="86"/>
    </row>
    <row r="698" spans="1:11" ht="12" customHeight="1" x14ac:dyDescent="0.2">
      <c r="A698" s="69"/>
      <c r="E698" s="82"/>
      <c r="G698" s="233"/>
      <c r="H698" s="303"/>
      <c r="I698" s="73"/>
      <c r="J698" s="73"/>
      <c r="K698" s="86"/>
    </row>
    <row r="699" spans="1:11" ht="12" customHeight="1" x14ac:dyDescent="0.2">
      <c r="A699" s="69"/>
      <c r="E699" s="82"/>
      <c r="G699" s="233"/>
      <c r="H699" s="303"/>
      <c r="I699" s="73"/>
      <c r="J699" s="73"/>
      <c r="K699" s="86"/>
    </row>
    <row r="700" spans="1:11" ht="12" customHeight="1" x14ac:dyDescent="0.2">
      <c r="A700" s="69"/>
      <c r="E700" s="82"/>
      <c r="G700" s="233"/>
      <c r="H700" s="303"/>
      <c r="I700" s="73"/>
      <c r="J700" s="73"/>
      <c r="K700" s="86"/>
    </row>
    <row r="701" spans="1:11" ht="12" hidden="1" customHeight="1" x14ac:dyDescent="0.2">
      <c r="A701" s="69"/>
      <c r="E701" s="82"/>
      <c r="G701" s="233"/>
      <c r="H701" s="303"/>
      <c r="I701" s="73"/>
      <c r="J701" s="73"/>
      <c r="K701" s="86"/>
    </row>
    <row r="702" spans="1:11" ht="12" hidden="1" customHeight="1" x14ac:dyDescent="0.2">
      <c r="A702" s="69"/>
      <c r="E702" s="82"/>
      <c r="G702" s="233"/>
      <c r="H702" s="303"/>
      <c r="I702" s="73"/>
      <c r="J702" s="73"/>
      <c r="K702" s="86"/>
    </row>
    <row r="703" spans="1:11" ht="12" hidden="1" customHeight="1" x14ac:dyDescent="0.2">
      <c r="A703" s="69"/>
      <c r="E703" s="82"/>
      <c r="G703" s="233"/>
      <c r="H703" s="303"/>
      <c r="I703" s="73"/>
      <c r="J703" s="73"/>
      <c r="K703" s="86"/>
    </row>
    <row r="704" spans="1:11" ht="12" hidden="1" customHeight="1" x14ac:dyDescent="0.2">
      <c r="A704" s="69"/>
      <c r="E704" s="82"/>
      <c r="G704" s="233"/>
      <c r="H704" s="303"/>
      <c r="I704" s="73"/>
      <c r="J704" s="73"/>
      <c r="K704" s="86"/>
    </row>
    <row r="705" spans="1:11" ht="12" hidden="1" customHeight="1" x14ac:dyDescent="0.2">
      <c r="A705" s="69"/>
      <c r="E705" s="82"/>
      <c r="G705" s="233"/>
      <c r="H705" s="303"/>
      <c r="I705" s="73"/>
      <c r="J705" s="73"/>
      <c r="K705" s="86"/>
    </row>
    <row r="706" spans="1:11" ht="12" hidden="1" customHeight="1" x14ac:dyDescent="0.2">
      <c r="A706" s="69"/>
      <c r="E706" s="82"/>
      <c r="G706" s="233"/>
      <c r="H706" s="303"/>
      <c r="I706" s="73"/>
      <c r="J706" s="73"/>
      <c r="K706" s="86"/>
    </row>
    <row r="707" spans="1:11" ht="12" hidden="1" customHeight="1" x14ac:dyDescent="0.2">
      <c r="A707" s="69"/>
      <c r="E707" s="82"/>
      <c r="G707" s="233"/>
      <c r="H707" s="303"/>
      <c r="I707" s="73"/>
      <c r="J707" s="73"/>
      <c r="K707" s="86"/>
    </row>
    <row r="708" spans="1:11" ht="12" hidden="1" customHeight="1" x14ac:dyDescent="0.2">
      <c r="A708" s="69"/>
      <c r="E708" s="82"/>
      <c r="G708" s="233"/>
      <c r="H708" s="303"/>
      <c r="I708" s="73"/>
      <c r="J708" s="73"/>
      <c r="K708" s="86"/>
    </row>
    <row r="709" spans="1:11" ht="12" hidden="1" customHeight="1" x14ac:dyDescent="0.2">
      <c r="A709" s="69"/>
      <c r="E709" s="82"/>
      <c r="G709" s="233"/>
      <c r="H709" s="303"/>
      <c r="I709" s="73"/>
      <c r="J709" s="73"/>
      <c r="K709" s="86"/>
    </row>
    <row r="710" spans="1:11" ht="12" hidden="1" customHeight="1" x14ac:dyDescent="0.2">
      <c r="A710" s="69"/>
      <c r="E710" s="82"/>
      <c r="G710" s="233"/>
      <c r="H710" s="303"/>
      <c r="I710" s="73"/>
      <c r="J710" s="73"/>
      <c r="K710" s="86"/>
    </row>
    <row r="711" spans="1:11" ht="12" hidden="1" customHeight="1" x14ac:dyDescent="0.2">
      <c r="A711" s="69"/>
      <c r="E711" s="82"/>
      <c r="G711" s="233"/>
      <c r="H711" s="303"/>
      <c r="I711" s="73"/>
      <c r="J711" s="73"/>
      <c r="K711" s="86"/>
    </row>
    <row r="712" spans="1:11" ht="12" hidden="1" customHeight="1" x14ac:dyDescent="0.2">
      <c r="A712" s="69"/>
      <c r="E712" s="82"/>
      <c r="G712" s="233"/>
      <c r="H712" s="303"/>
      <c r="I712" s="73"/>
      <c r="J712" s="73"/>
      <c r="K712" s="86"/>
    </row>
    <row r="713" spans="1:11" ht="12" hidden="1" customHeight="1" x14ac:dyDescent="0.2">
      <c r="A713" s="69"/>
      <c r="E713" s="82"/>
      <c r="G713" s="233"/>
      <c r="H713" s="303"/>
      <c r="I713" s="73"/>
      <c r="J713" s="73"/>
      <c r="K713" s="86"/>
    </row>
    <row r="714" spans="1:11" ht="12" hidden="1" customHeight="1" x14ac:dyDescent="0.2">
      <c r="A714" s="69"/>
      <c r="E714" s="82"/>
      <c r="G714" s="233"/>
      <c r="H714" s="303"/>
      <c r="I714" s="73"/>
      <c r="J714" s="73"/>
      <c r="K714" s="86"/>
    </row>
    <row r="715" spans="1:11" ht="12" hidden="1" customHeight="1" x14ac:dyDescent="0.2">
      <c r="A715" s="69"/>
      <c r="E715" s="82"/>
      <c r="G715" s="233"/>
      <c r="H715" s="303"/>
      <c r="I715" s="73"/>
      <c r="J715" s="73"/>
      <c r="K715" s="86"/>
    </row>
    <row r="716" spans="1:11" ht="12" hidden="1" customHeight="1" x14ac:dyDescent="0.2">
      <c r="A716" s="69"/>
      <c r="E716" s="82"/>
      <c r="G716" s="233"/>
      <c r="H716" s="303"/>
      <c r="I716" s="73"/>
      <c r="J716" s="73"/>
      <c r="K716" s="86"/>
    </row>
    <row r="717" spans="1:11" ht="12" hidden="1" customHeight="1" x14ac:dyDescent="0.2">
      <c r="A717" s="69"/>
      <c r="E717" s="82"/>
      <c r="G717" s="233"/>
      <c r="H717" s="303"/>
      <c r="I717" s="73"/>
      <c r="J717" s="73"/>
      <c r="K717" s="86"/>
    </row>
    <row r="718" spans="1:11" ht="12" hidden="1" customHeight="1" x14ac:dyDescent="0.2">
      <c r="A718" s="69"/>
      <c r="E718" s="82"/>
      <c r="G718" s="233"/>
      <c r="H718" s="303"/>
      <c r="I718" s="73"/>
      <c r="J718" s="73"/>
      <c r="K718" s="86"/>
    </row>
    <row r="719" spans="1:11" ht="12" hidden="1" customHeight="1" x14ac:dyDescent="0.2">
      <c r="A719" s="69"/>
      <c r="E719" s="82"/>
      <c r="G719" s="233"/>
      <c r="H719" s="303"/>
      <c r="I719" s="73"/>
      <c r="J719" s="73"/>
      <c r="K719" s="86"/>
    </row>
    <row r="720" spans="1:11" ht="12" hidden="1" customHeight="1" x14ac:dyDescent="0.2">
      <c r="A720" s="69"/>
      <c r="E720" s="82"/>
      <c r="G720" s="233"/>
      <c r="H720" s="303"/>
      <c r="I720" s="73"/>
      <c r="J720" s="73"/>
      <c r="K720" s="86"/>
    </row>
    <row r="721" spans="1:11" ht="12" hidden="1" customHeight="1" x14ac:dyDescent="0.2">
      <c r="A721" s="69"/>
      <c r="E721" s="82"/>
      <c r="G721" s="233"/>
      <c r="H721" s="303"/>
      <c r="I721" s="73"/>
      <c r="J721" s="73"/>
      <c r="K721" s="86"/>
    </row>
    <row r="722" spans="1:11" ht="12" hidden="1" customHeight="1" x14ac:dyDescent="0.2">
      <c r="A722" s="69"/>
      <c r="E722" s="82"/>
      <c r="G722" s="233"/>
      <c r="H722" s="303"/>
      <c r="I722" s="73"/>
      <c r="J722" s="73"/>
      <c r="K722" s="86"/>
    </row>
    <row r="723" spans="1:11" ht="12" hidden="1" customHeight="1" x14ac:dyDescent="0.2">
      <c r="A723" s="69"/>
      <c r="E723" s="82"/>
      <c r="G723" s="233"/>
      <c r="H723" s="303"/>
      <c r="I723" s="73"/>
      <c r="J723" s="73"/>
      <c r="K723" s="86"/>
    </row>
    <row r="724" spans="1:11" ht="12" hidden="1" customHeight="1" x14ac:dyDescent="0.2">
      <c r="A724" s="69"/>
      <c r="E724" s="82"/>
      <c r="G724" s="233"/>
      <c r="H724" s="303"/>
      <c r="I724" s="73"/>
      <c r="J724" s="73"/>
      <c r="K724" s="86"/>
    </row>
    <row r="725" spans="1:11" ht="12" hidden="1" customHeight="1" x14ac:dyDescent="0.2">
      <c r="A725" s="69"/>
      <c r="E725" s="82"/>
      <c r="G725" s="233"/>
      <c r="H725" s="303"/>
      <c r="I725" s="73"/>
      <c r="J725" s="73"/>
      <c r="K725" s="86"/>
    </row>
    <row r="726" spans="1:11" ht="12" hidden="1" customHeight="1" x14ac:dyDescent="0.2">
      <c r="A726" s="69"/>
      <c r="E726" s="82"/>
      <c r="G726" s="233"/>
      <c r="H726" s="303"/>
      <c r="I726" s="73"/>
      <c r="J726" s="73"/>
      <c r="K726" s="86"/>
    </row>
    <row r="727" spans="1:11" ht="12" hidden="1" customHeight="1" x14ac:dyDescent="0.2">
      <c r="A727" s="69"/>
      <c r="E727" s="82"/>
      <c r="G727" s="233"/>
      <c r="H727" s="303"/>
      <c r="I727" s="73"/>
      <c r="J727" s="73"/>
      <c r="K727" s="86"/>
    </row>
    <row r="728" spans="1:11" ht="12" hidden="1" customHeight="1" x14ac:dyDescent="0.2">
      <c r="A728" s="69"/>
      <c r="E728" s="82"/>
      <c r="G728" s="233"/>
      <c r="H728" s="303"/>
      <c r="I728" s="73"/>
      <c r="J728" s="73"/>
      <c r="K728" s="86"/>
    </row>
    <row r="729" spans="1:11" ht="12" hidden="1" customHeight="1" x14ac:dyDescent="0.2">
      <c r="A729" s="69"/>
      <c r="E729" s="82"/>
      <c r="G729" s="233"/>
      <c r="H729" s="303"/>
      <c r="I729" s="73"/>
      <c r="J729" s="73"/>
      <c r="K729" s="86"/>
    </row>
    <row r="730" spans="1:11" ht="12" hidden="1" customHeight="1" x14ac:dyDescent="0.2">
      <c r="A730" s="69"/>
      <c r="E730" s="82"/>
      <c r="G730" s="233"/>
      <c r="H730" s="303"/>
      <c r="I730" s="73"/>
      <c r="J730" s="73"/>
      <c r="K730" s="86"/>
    </row>
    <row r="731" spans="1:11" ht="12" hidden="1" customHeight="1" x14ac:dyDescent="0.2">
      <c r="A731" s="69"/>
      <c r="E731" s="82"/>
      <c r="G731" s="233"/>
      <c r="H731" s="303"/>
      <c r="I731" s="73"/>
      <c r="J731" s="73"/>
      <c r="K731" s="86"/>
    </row>
    <row r="732" spans="1:11" ht="12" hidden="1" customHeight="1" x14ac:dyDescent="0.2">
      <c r="A732" s="69"/>
      <c r="E732" s="82"/>
      <c r="G732" s="233"/>
      <c r="H732" s="303"/>
      <c r="I732" s="73"/>
      <c r="J732" s="73"/>
      <c r="K732" s="86"/>
    </row>
    <row r="733" spans="1:11" ht="12" hidden="1" customHeight="1" x14ac:dyDescent="0.2">
      <c r="A733" s="69"/>
      <c r="E733" s="82"/>
      <c r="G733" s="233"/>
      <c r="H733" s="303"/>
      <c r="I733" s="73"/>
      <c r="J733" s="73"/>
      <c r="K733" s="86"/>
    </row>
    <row r="734" spans="1:11" ht="12" hidden="1" customHeight="1" x14ac:dyDescent="0.2">
      <c r="A734" s="69"/>
      <c r="E734" s="82"/>
      <c r="G734" s="233"/>
      <c r="H734" s="303"/>
      <c r="I734" s="73"/>
      <c r="J734" s="73"/>
      <c r="K734" s="86"/>
    </row>
    <row r="735" spans="1:11" ht="12" hidden="1" customHeight="1" x14ac:dyDescent="0.2">
      <c r="A735" s="69"/>
      <c r="E735" s="82"/>
      <c r="G735" s="233"/>
      <c r="H735" s="303"/>
      <c r="I735" s="73"/>
      <c r="J735" s="73"/>
      <c r="K735" s="86"/>
    </row>
    <row r="736" spans="1:11" ht="12" hidden="1" customHeight="1" x14ac:dyDescent="0.2">
      <c r="A736" s="69"/>
      <c r="E736" s="82"/>
      <c r="G736" s="233"/>
      <c r="H736" s="303"/>
      <c r="I736" s="73"/>
      <c r="J736" s="73"/>
      <c r="K736" s="86"/>
    </row>
    <row r="737" spans="1:11" ht="12" hidden="1" customHeight="1" x14ac:dyDescent="0.2">
      <c r="A737" s="69"/>
      <c r="E737" s="82"/>
      <c r="G737" s="233"/>
      <c r="H737" s="303"/>
      <c r="I737" s="73"/>
      <c r="J737" s="73"/>
      <c r="K737" s="86"/>
    </row>
    <row r="738" spans="1:11" ht="12" hidden="1" customHeight="1" x14ac:dyDescent="0.2">
      <c r="A738" s="69"/>
      <c r="E738" s="82"/>
      <c r="G738" s="233"/>
      <c r="H738" s="303"/>
      <c r="I738" s="73"/>
      <c r="J738" s="73"/>
      <c r="K738" s="86"/>
    </row>
    <row r="739" spans="1:11" ht="12" hidden="1" customHeight="1" x14ac:dyDescent="0.2">
      <c r="A739" s="69"/>
      <c r="E739" s="82"/>
      <c r="G739" s="233"/>
      <c r="H739" s="303"/>
      <c r="I739" s="73"/>
      <c r="J739" s="73"/>
      <c r="K739" s="86"/>
    </row>
    <row r="740" spans="1:11" ht="12" hidden="1" customHeight="1" x14ac:dyDescent="0.2">
      <c r="A740" s="69"/>
      <c r="E740" s="82"/>
      <c r="G740" s="233"/>
      <c r="H740" s="303"/>
      <c r="I740" s="73"/>
      <c r="J740" s="73"/>
      <c r="K740" s="86"/>
    </row>
    <row r="741" spans="1:11" ht="12" hidden="1" customHeight="1" x14ac:dyDescent="0.2">
      <c r="A741" s="69"/>
      <c r="E741" s="82"/>
      <c r="G741" s="233"/>
      <c r="H741" s="303"/>
      <c r="I741" s="73"/>
      <c r="J741" s="73"/>
      <c r="K741" s="86"/>
    </row>
    <row r="742" spans="1:11" ht="12" hidden="1" customHeight="1" x14ac:dyDescent="0.2">
      <c r="A742" s="69"/>
      <c r="E742" s="82"/>
      <c r="G742" s="233"/>
      <c r="H742" s="303"/>
      <c r="I742" s="73"/>
      <c r="J742" s="73"/>
      <c r="K742" s="86"/>
    </row>
    <row r="743" spans="1:11" ht="12" hidden="1" customHeight="1" x14ac:dyDescent="0.2">
      <c r="A743" s="69"/>
      <c r="E743" s="82"/>
      <c r="G743" s="233"/>
      <c r="H743" s="303"/>
      <c r="I743" s="73"/>
      <c r="J743" s="73"/>
      <c r="K743" s="86"/>
    </row>
    <row r="744" spans="1:11" ht="12" hidden="1" customHeight="1" x14ac:dyDescent="0.2">
      <c r="A744" s="69"/>
      <c r="E744" s="82"/>
      <c r="G744" s="233"/>
      <c r="H744" s="303"/>
      <c r="I744" s="73"/>
      <c r="J744" s="73"/>
      <c r="K744" s="86"/>
    </row>
    <row r="745" spans="1:11" ht="12" hidden="1" customHeight="1" x14ac:dyDescent="0.2">
      <c r="A745" s="69"/>
      <c r="E745" s="82"/>
      <c r="G745" s="233"/>
      <c r="H745" s="303"/>
      <c r="I745" s="73"/>
      <c r="J745" s="73"/>
      <c r="K745" s="86"/>
    </row>
    <row r="746" spans="1:11" ht="12" hidden="1" customHeight="1" x14ac:dyDescent="0.2">
      <c r="A746" s="69"/>
      <c r="E746" s="82"/>
      <c r="G746" s="233"/>
      <c r="H746" s="303"/>
      <c r="I746" s="73"/>
      <c r="J746" s="73"/>
      <c r="K746" s="86"/>
    </row>
    <row r="747" spans="1:11" ht="12" hidden="1" customHeight="1" x14ac:dyDescent="0.2">
      <c r="A747" s="69"/>
      <c r="E747" s="82"/>
      <c r="G747" s="233"/>
      <c r="H747" s="303"/>
      <c r="I747" s="73"/>
      <c r="J747" s="73"/>
      <c r="K747" s="86"/>
    </row>
    <row r="748" spans="1:11" ht="12" hidden="1" customHeight="1" x14ac:dyDescent="0.2">
      <c r="A748" s="69"/>
      <c r="E748" s="82"/>
      <c r="G748" s="233"/>
      <c r="H748" s="303"/>
      <c r="I748" s="73"/>
      <c r="J748" s="73"/>
      <c r="K748" s="86"/>
    </row>
    <row r="749" spans="1:11" ht="12" hidden="1" customHeight="1" x14ac:dyDescent="0.2">
      <c r="A749" s="69"/>
      <c r="E749" s="82"/>
      <c r="G749" s="233"/>
      <c r="H749" s="303"/>
      <c r="I749" s="73"/>
      <c r="J749" s="73"/>
      <c r="K749" s="86"/>
    </row>
    <row r="750" spans="1:11" ht="12" hidden="1" customHeight="1" x14ac:dyDescent="0.2">
      <c r="A750" s="69"/>
      <c r="E750" s="82"/>
      <c r="G750" s="233"/>
      <c r="H750" s="303"/>
      <c r="I750" s="73"/>
      <c r="J750" s="73"/>
      <c r="K750" s="86"/>
    </row>
    <row r="751" spans="1:11" ht="12" hidden="1" customHeight="1" x14ac:dyDescent="0.2">
      <c r="A751" s="69"/>
      <c r="E751" s="82"/>
      <c r="G751" s="233"/>
      <c r="H751" s="303"/>
      <c r="I751" s="73"/>
      <c r="J751" s="73"/>
      <c r="K751" s="86"/>
    </row>
    <row r="752" spans="1:11" ht="12" hidden="1" customHeight="1" x14ac:dyDescent="0.2">
      <c r="A752" s="69"/>
      <c r="E752" s="82"/>
      <c r="G752" s="233"/>
      <c r="H752" s="303"/>
      <c r="I752" s="73"/>
      <c r="J752" s="73"/>
      <c r="K752" s="86"/>
    </row>
    <row r="753" spans="1:11" ht="12" hidden="1" customHeight="1" x14ac:dyDescent="0.2">
      <c r="A753" s="69"/>
      <c r="E753" s="82"/>
      <c r="G753" s="233"/>
      <c r="H753" s="303"/>
      <c r="I753" s="73"/>
      <c r="J753" s="73"/>
      <c r="K753" s="86"/>
    </row>
    <row r="754" spans="1:11" ht="12" hidden="1" customHeight="1" x14ac:dyDescent="0.2">
      <c r="A754" s="69"/>
      <c r="E754" s="82"/>
      <c r="G754" s="233"/>
      <c r="H754" s="303"/>
      <c r="I754" s="73"/>
      <c r="J754" s="73"/>
      <c r="K754" s="86"/>
    </row>
    <row r="755" spans="1:11" ht="12" hidden="1" customHeight="1" x14ac:dyDescent="0.2">
      <c r="A755" s="69"/>
      <c r="E755" s="82"/>
      <c r="G755" s="233"/>
      <c r="H755" s="303"/>
      <c r="I755" s="73"/>
      <c r="J755" s="73"/>
      <c r="K755" s="86"/>
    </row>
    <row r="756" spans="1:11" ht="12" hidden="1" customHeight="1" x14ac:dyDescent="0.2">
      <c r="A756" s="69"/>
      <c r="E756" s="82"/>
      <c r="G756" s="233"/>
      <c r="H756" s="303"/>
      <c r="I756" s="73"/>
      <c r="J756" s="73"/>
      <c r="K756" s="86"/>
    </row>
    <row r="757" spans="1:11" ht="12" hidden="1" customHeight="1" x14ac:dyDescent="0.2">
      <c r="A757" s="69"/>
      <c r="E757" s="82"/>
      <c r="G757" s="233"/>
      <c r="H757" s="303"/>
      <c r="I757" s="73"/>
      <c r="J757" s="73"/>
      <c r="K757" s="86"/>
    </row>
    <row r="758" spans="1:11" ht="12" hidden="1" customHeight="1" x14ac:dyDescent="0.2">
      <c r="A758" s="69"/>
      <c r="E758" s="82"/>
      <c r="G758" s="233"/>
      <c r="H758" s="303"/>
      <c r="I758" s="73"/>
      <c r="J758" s="73"/>
      <c r="K758" s="86"/>
    </row>
    <row r="759" spans="1:11" ht="12" hidden="1" customHeight="1" x14ac:dyDescent="0.2">
      <c r="A759" s="69"/>
      <c r="E759" s="82"/>
      <c r="G759" s="233"/>
      <c r="H759" s="303"/>
      <c r="I759" s="73"/>
      <c r="J759" s="73"/>
      <c r="K759" s="86"/>
    </row>
    <row r="760" spans="1:11" ht="12" hidden="1" customHeight="1" x14ac:dyDescent="0.2">
      <c r="A760" s="69"/>
      <c r="E760" s="82"/>
      <c r="G760" s="233"/>
      <c r="H760" s="303"/>
      <c r="I760" s="73"/>
      <c r="J760" s="73"/>
      <c r="K760" s="86"/>
    </row>
    <row r="761" spans="1:11" ht="12" hidden="1" customHeight="1" x14ac:dyDescent="0.2">
      <c r="A761" s="69"/>
      <c r="E761" s="82"/>
      <c r="G761" s="233"/>
      <c r="H761" s="303"/>
      <c r="I761" s="73"/>
      <c r="J761" s="73"/>
      <c r="K761" s="86"/>
    </row>
    <row r="762" spans="1:11" ht="12" hidden="1" customHeight="1" x14ac:dyDescent="0.2">
      <c r="A762" s="69"/>
      <c r="E762" s="82"/>
      <c r="G762" s="233"/>
      <c r="H762" s="303"/>
      <c r="I762" s="73"/>
      <c r="J762" s="73"/>
      <c r="K762" s="86"/>
    </row>
    <row r="763" spans="1:11" ht="12" hidden="1" customHeight="1" x14ac:dyDescent="0.2">
      <c r="A763" s="69"/>
      <c r="E763" s="82"/>
      <c r="G763" s="233"/>
      <c r="H763" s="303"/>
      <c r="I763" s="73"/>
      <c r="J763" s="73"/>
      <c r="K763" s="86"/>
    </row>
    <row r="764" spans="1:11" ht="12" customHeight="1" x14ac:dyDescent="0.2">
      <c r="A764" s="69"/>
      <c r="E764" s="82"/>
      <c r="G764" s="233"/>
      <c r="H764" s="303"/>
      <c r="I764" s="73"/>
      <c r="J764" s="73"/>
      <c r="K764" s="79"/>
    </row>
    <row r="765" spans="1:11" s="68" customFormat="1" x14ac:dyDescent="0.2">
      <c r="A765" s="60" t="s">
        <v>121</v>
      </c>
      <c r="B765" s="61"/>
      <c r="C765" s="62"/>
      <c r="D765" s="62"/>
      <c r="E765" s="63" t="s">
        <v>110</v>
      </c>
      <c r="F765" s="64"/>
      <c r="G765" s="65"/>
      <c r="H765" s="302"/>
      <c r="I765" s="66"/>
      <c r="J765" s="66"/>
      <c r="K765" s="90"/>
    </row>
    <row r="766" spans="1:11" ht="12" customHeight="1" x14ac:dyDescent="0.2">
      <c r="A766" s="60" t="s">
        <v>318</v>
      </c>
      <c r="B766" s="61"/>
      <c r="C766" s="62"/>
      <c r="D766" s="62"/>
      <c r="E766" s="63" t="s">
        <v>317</v>
      </c>
      <c r="F766" s="64"/>
      <c r="G766" s="65"/>
      <c r="H766" s="302"/>
      <c r="I766" s="66"/>
      <c r="J766" s="66"/>
      <c r="K766" s="67"/>
    </row>
    <row r="767" spans="1:11" ht="12" customHeight="1" x14ac:dyDescent="0.2">
      <c r="G767" s="72"/>
      <c r="H767" s="303"/>
      <c r="I767" s="73"/>
      <c r="J767" s="73"/>
      <c r="K767" s="74"/>
    </row>
    <row r="768" spans="1:11" ht="12" customHeight="1" x14ac:dyDescent="0.2">
      <c r="A768" s="75" t="s">
        <v>319</v>
      </c>
      <c r="B768" s="76" t="s">
        <v>10</v>
      </c>
      <c r="C768" s="40"/>
      <c r="D768" s="40"/>
      <c r="E768" s="77"/>
      <c r="F768" s="38"/>
      <c r="G768" s="78"/>
      <c r="H768" s="304"/>
      <c r="I768" s="79"/>
      <c r="J768" s="79"/>
      <c r="K768" s="74"/>
    </row>
    <row r="769" spans="1:11" ht="63.75" x14ac:dyDescent="0.2">
      <c r="B769" s="83"/>
      <c r="D769" s="149" t="s">
        <v>146</v>
      </c>
      <c r="E769" s="150" t="s">
        <v>167</v>
      </c>
      <c r="F769" s="151"/>
      <c r="G769" s="72"/>
      <c r="H769" s="303"/>
      <c r="I769" s="73"/>
      <c r="J769" s="73"/>
      <c r="K769" s="74"/>
    </row>
    <row r="770" spans="1:11" ht="25.5" x14ac:dyDescent="0.2">
      <c r="B770" s="83"/>
      <c r="D770" s="149" t="s">
        <v>148</v>
      </c>
      <c r="E770" s="150" t="s">
        <v>168</v>
      </c>
      <c r="F770" s="151"/>
      <c r="G770" s="72"/>
      <c r="H770" s="303"/>
      <c r="I770" s="73"/>
      <c r="J770" s="73"/>
      <c r="K770" s="74"/>
    </row>
    <row r="771" spans="1:11" ht="12" customHeight="1" x14ac:dyDescent="0.2">
      <c r="G771" s="72"/>
      <c r="H771" s="303"/>
      <c r="I771" s="73"/>
      <c r="J771" s="73"/>
      <c r="K771" s="74"/>
    </row>
    <row r="772" spans="1:11" x14ac:dyDescent="0.2">
      <c r="A772" s="75" t="s">
        <v>320</v>
      </c>
      <c r="B772" s="77" t="s">
        <v>16</v>
      </c>
      <c r="C772" s="40"/>
      <c r="D772" s="40"/>
      <c r="E772" s="77"/>
      <c r="F772" s="38"/>
      <c r="G772" s="78"/>
      <c r="H772" s="304"/>
      <c r="I772" s="79"/>
      <c r="J772" s="79"/>
      <c r="K772" s="74"/>
    </row>
    <row r="773" spans="1:11" x14ac:dyDescent="0.2">
      <c r="G773" s="72"/>
      <c r="H773" s="292"/>
      <c r="I773" s="73"/>
      <c r="J773" s="73"/>
      <c r="K773" s="74"/>
    </row>
    <row r="774" spans="1:11" x14ac:dyDescent="0.2">
      <c r="A774" s="69"/>
      <c r="B774" s="83"/>
      <c r="E774" s="150" t="s">
        <v>291</v>
      </c>
      <c r="F774" s="151"/>
      <c r="G774" s="72"/>
      <c r="H774" s="292"/>
      <c r="I774" s="73"/>
      <c r="J774" s="73"/>
      <c r="K774" s="74"/>
    </row>
    <row r="775" spans="1:11" ht="15" x14ac:dyDescent="0.2">
      <c r="A775" s="69" t="s">
        <v>321</v>
      </c>
      <c r="E775" s="166" t="s">
        <v>6</v>
      </c>
      <c r="G775" s="158" t="s">
        <v>275</v>
      </c>
      <c r="H775" s="292">
        <v>247.02849999999998</v>
      </c>
      <c r="I775" s="73"/>
      <c r="J775" s="73"/>
      <c r="K775" s="86"/>
    </row>
    <row r="776" spans="1:11" ht="15" x14ac:dyDescent="0.2">
      <c r="A776" s="69" t="s">
        <v>322</v>
      </c>
      <c r="E776" s="166" t="s">
        <v>91</v>
      </c>
      <c r="G776" s="158" t="s">
        <v>275</v>
      </c>
      <c r="H776" s="292">
        <v>207.63249999999999</v>
      </c>
      <c r="I776" s="73"/>
      <c r="J776" s="73"/>
      <c r="K776" s="86"/>
    </row>
    <row r="777" spans="1:11" ht="12" customHeight="1" x14ac:dyDescent="0.2">
      <c r="A777" s="69"/>
      <c r="G777" s="72"/>
      <c r="H777" s="292"/>
      <c r="I777" s="73"/>
      <c r="J777" s="73"/>
      <c r="K777" s="86"/>
    </row>
    <row r="778" spans="1:11" ht="25.5" x14ac:dyDescent="0.2">
      <c r="A778" s="69"/>
      <c r="B778" s="83"/>
      <c r="E778" s="150" t="s">
        <v>271</v>
      </c>
      <c r="F778" s="151"/>
      <c r="G778" s="72"/>
      <c r="H778" s="292"/>
      <c r="I778" s="73"/>
      <c r="J778" s="73"/>
      <c r="K778" s="86"/>
    </row>
    <row r="779" spans="1:11" ht="15" x14ac:dyDescent="0.2">
      <c r="A779" s="69" t="s">
        <v>398</v>
      </c>
      <c r="E779" s="82" t="s">
        <v>6</v>
      </c>
      <c r="G779" s="158" t="s">
        <v>275</v>
      </c>
      <c r="H779" s="292">
        <f>598.37075+60</f>
        <v>658.37075000000004</v>
      </c>
      <c r="I779" s="73"/>
      <c r="J779" s="73"/>
      <c r="K779" s="86"/>
    </row>
    <row r="780" spans="1:11" ht="15" x14ac:dyDescent="0.2">
      <c r="A780" s="69" t="s">
        <v>399</v>
      </c>
      <c r="E780" s="166" t="s">
        <v>91</v>
      </c>
      <c r="G780" s="158" t="s">
        <v>275</v>
      </c>
      <c r="H780" s="292">
        <f>442.36+60</f>
        <v>502.36</v>
      </c>
      <c r="I780" s="73"/>
      <c r="J780" s="73"/>
      <c r="K780" s="86"/>
    </row>
    <row r="781" spans="1:11" ht="12" customHeight="1" x14ac:dyDescent="0.2">
      <c r="A781" s="69"/>
      <c r="E781" s="82"/>
      <c r="G781" s="72"/>
      <c r="H781" s="292"/>
      <c r="I781" s="73"/>
      <c r="J781" s="73"/>
      <c r="K781" s="86"/>
    </row>
    <row r="782" spans="1:11" ht="12" customHeight="1" x14ac:dyDescent="0.2">
      <c r="A782" s="69"/>
      <c r="E782" s="82"/>
      <c r="G782" s="72"/>
      <c r="H782" s="292"/>
      <c r="I782" s="73"/>
      <c r="J782" s="73"/>
      <c r="K782" s="86"/>
    </row>
    <row r="783" spans="1:11" x14ac:dyDescent="0.2">
      <c r="A783" s="75" t="s">
        <v>323</v>
      </c>
      <c r="B783" s="77" t="s">
        <v>292</v>
      </c>
      <c r="C783" s="40"/>
      <c r="D783" s="40"/>
      <c r="E783" s="77"/>
      <c r="F783" s="38"/>
      <c r="G783" s="78"/>
      <c r="H783" s="323"/>
      <c r="I783" s="79"/>
      <c r="J783" s="79"/>
      <c r="K783" s="74"/>
    </row>
    <row r="784" spans="1:11" x14ac:dyDescent="0.2">
      <c r="G784" s="72"/>
      <c r="H784" s="292"/>
      <c r="I784" s="73"/>
      <c r="J784" s="73"/>
      <c r="K784" s="74"/>
    </row>
    <row r="785" spans="1:11" x14ac:dyDescent="0.2">
      <c r="A785" s="69"/>
      <c r="B785" s="83"/>
      <c r="E785" s="150" t="s">
        <v>384</v>
      </c>
      <c r="F785" s="151"/>
      <c r="G785" s="72"/>
      <c r="H785" s="292"/>
      <c r="I785" s="73"/>
      <c r="J785" s="73"/>
      <c r="K785" s="74"/>
    </row>
    <row r="786" spans="1:11" ht="15" x14ac:dyDescent="0.2">
      <c r="A786" s="69" t="s">
        <v>324</v>
      </c>
      <c r="E786" s="82" t="s">
        <v>6</v>
      </c>
      <c r="G786" s="158" t="s">
        <v>275</v>
      </c>
      <c r="H786" s="292">
        <v>314.63</v>
      </c>
      <c r="I786" s="73"/>
      <c r="J786" s="73"/>
      <c r="K786" s="86"/>
    </row>
    <row r="787" spans="1:11" ht="12" customHeight="1" x14ac:dyDescent="0.2">
      <c r="A787" s="69"/>
      <c r="G787" s="72"/>
      <c r="H787" s="292"/>
      <c r="I787" s="73"/>
      <c r="J787" s="73"/>
      <c r="K787" s="86"/>
    </row>
    <row r="788" spans="1:11" ht="12" customHeight="1" x14ac:dyDescent="0.2">
      <c r="A788" s="69"/>
      <c r="E788" s="82"/>
      <c r="G788" s="72"/>
      <c r="H788" s="292"/>
      <c r="I788" s="73"/>
      <c r="J788" s="73"/>
      <c r="K788" s="86"/>
    </row>
    <row r="789" spans="1:11" ht="25.5" x14ac:dyDescent="0.2">
      <c r="A789" s="69"/>
      <c r="B789" s="83"/>
      <c r="E789" s="150" t="s">
        <v>385</v>
      </c>
      <c r="F789" s="151"/>
      <c r="G789" s="72"/>
      <c r="H789" s="292"/>
      <c r="I789" s="73"/>
      <c r="J789" s="73"/>
      <c r="K789" s="86"/>
    </row>
    <row r="790" spans="1:11" ht="15" x14ac:dyDescent="0.2">
      <c r="A790" s="69" t="s">
        <v>325</v>
      </c>
      <c r="E790" s="82" t="s">
        <v>6</v>
      </c>
      <c r="G790" s="158" t="s">
        <v>275</v>
      </c>
      <c r="H790" s="292">
        <v>28.11</v>
      </c>
      <c r="I790" s="73"/>
      <c r="J790" s="73"/>
      <c r="K790" s="86"/>
    </row>
    <row r="791" spans="1:11" ht="15" x14ac:dyDescent="0.2">
      <c r="A791" s="69" t="s">
        <v>400</v>
      </c>
      <c r="E791" s="166" t="s">
        <v>91</v>
      </c>
      <c r="G791" s="158" t="s">
        <v>275</v>
      </c>
      <c r="H791" s="292">
        <v>329.7</v>
      </c>
      <c r="I791" s="73"/>
      <c r="J791" s="73"/>
      <c r="K791" s="86"/>
    </row>
    <row r="792" spans="1:11" ht="12" customHeight="1" x14ac:dyDescent="0.2">
      <c r="A792" s="69"/>
      <c r="E792" s="82"/>
      <c r="G792" s="72"/>
      <c r="H792" s="292"/>
      <c r="I792" s="73"/>
      <c r="J792" s="73"/>
      <c r="K792" s="86"/>
    </row>
    <row r="793" spans="1:11" ht="12" customHeight="1" x14ac:dyDescent="0.2">
      <c r="A793" s="69"/>
      <c r="E793" s="82"/>
      <c r="G793" s="72"/>
      <c r="H793" s="292"/>
      <c r="I793" s="73"/>
      <c r="J793" s="73"/>
      <c r="K793" s="86"/>
    </row>
    <row r="794" spans="1:11" ht="12" customHeight="1" x14ac:dyDescent="0.2">
      <c r="A794" s="69"/>
      <c r="E794" s="82"/>
      <c r="G794" s="72"/>
      <c r="H794" s="292"/>
      <c r="I794" s="73"/>
      <c r="J794" s="73"/>
      <c r="K794" s="86"/>
    </row>
    <row r="795" spans="1:11" ht="12" hidden="1" customHeight="1" x14ac:dyDescent="0.2">
      <c r="A795" s="69"/>
      <c r="E795" s="82"/>
      <c r="G795" s="72"/>
      <c r="H795" s="292"/>
      <c r="I795" s="73"/>
      <c r="J795" s="73"/>
      <c r="K795" s="86"/>
    </row>
    <row r="796" spans="1:11" ht="12" hidden="1" customHeight="1" x14ac:dyDescent="0.2">
      <c r="A796" s="69"/>
      <c r="E796" s="82"/>
      <c r="G796" s="72"/>
      <c r="H796" s="292"/>
      <c r="I796" s="73"/>
      <c r="J796" s="73"/>
      <c r="K796" s="86"/>
    </row>
    <row r="797" spans="1:11" ht="12" hidden="1" customHeight="1" x14ac:dyDescent="0.2">
      <c r="A797" s="69"/>
      <c r="E797" s="82"/>
      <c r="G797" s="72"/>
      <c r="H797" s="303"/>
      <c r="I797" s="73"/>
      <c r="J797" s="73"/>
      <c r="K797" s="86"/>
    </row>
    <row r="798" spans="1:11" ht="12" hidden="1" customHeight="1" x14ac:dyDescent="0.2">
      <c r="A798" s="69"/>
      <c r="E798" s="82"/>
      <c r="G798" s="72"/>
      <c r="H798" s="303"/>
      <c r="I798" s="73"/>
      <c r="J798" s="73"/>
      <c r="K798" s="86"/>
    </row>
    <row r="799" spans="1:11" ht="12" hidden="1" customHeight="1" x14ac:dyDescent="0.2">
      <c r="A799" s="69"/>
      <c r="E799" s="82"/>
      <c r="G799" s="72"/>
      <c r="H799" s="303"/>
      <c r="I799" s="73"/>
      <c r="J799" s="73"/>
      <c r="K799" s="86"/>
    </row>
    <row r="800" spans="1:11" ht="12" hidden="1" customHeight="1" x14ac:dyDescent="0.2">
      <c r="A800" s="69"/>
      <c r="E800" s="82"/>
      <c r="G800" s="72"/>
      <c r="H800" s="303"/>
      <c r="I800" s="73"/>
      <c r="J800" s="73"/>
      <c r="K800" s="86"/>
    </row>
    <row r="801" spans="1:11" ht="12" hidden="1" customHeight="1" x14ac:dyDescent="0.2">
      <c r="A801" s="69"/>
      <c r="E801" s="82"/>
      <c r="G801" s="72"/>
      <c r="H801" s="303"/>
      <c r="I801" s="73"/>
      <c r="J801" s="73"/>
      <c r="K801" s="86"/>
    </row>
    <row r="802" spans="1:11" ht="12" hidden="1" customHeight="1" x14ac:dyDescent="0.2">
      <c r="A802" s="69"/>
      <c r="E802" s="82"/>
      <c r="G802" s="72"/>
      <c r="H802" s="303"/>
      <c r="I802" s="73"/>
      <c r="J802" s="73"/>
      <c r="K802" s="86"/>
    </row>
    <row r="803" spans="1:11" ht="12" hidden="1" customHeight="1" x14ac:dyDescent="0.2">
      <c r="A803" s="69"/>
      <c r="E803" s="82"/>
      <c r="G803" s="72"/>
      <c r="H803" s="303"/>
      <c r="I803" s="73"/>
      <c r="J803" s="73"/>
      <c r="K803" s="86"/>
    </row>
    <row r="804" spans="1:11" ht="12" hidden="1" customHeight="1" x14ac:dyDescent="0.2">
      <c r="A804" s="69"/>
      <c r="E804" s="82"/>
      <c r="G804" s="72"/>
      <c r="H804" s="303"/>
      <c r="I804" s="73"/>
      <c r="J804" s="73"/>
      <c r="K804" s="86"/>
    </row>
    <row r="805" spans="1:11" ht="12" hidden="1" customHeight="1" x14ac:dyDescent="0.2">
      <c r="A805" s="69"/>
      <c r="E805" s="82"/>
      <c r="G805" s="72"/>
      <c r="H805" s="303"/>
      <c r="I805" s="73"/>
      <c r="J805" s="73"/>
      <c r="K805" s="86"/>
    </row>
    <row r="806" spans="1:11" ht="12" hidden="1" customHeight="1" x14ac:dyDescent="0.2">
      <c r="A806" s="69"/>
      <c r="E806" s="82"/>
      <c r="G806" s="72"/>
      <c r="H806" s="303"/>
      <c r="I806" s="73"/>
      <c r="J806" s="73"/>
      <c r="K806" s="86"/>
    </row>
    <row r="807" spans="1:11" ht="12" hidden="1" customHeight="1" x14ac:dyDescent="0.2">
      <c r="A807" s="69"/>
      <c r="E807" s="82"/>
      <c r="G807" s="72"/>
      <c r="H807" s="303"/>
      <c r="I807" s="73"/>
      <c r="J807" s="73"/>
      <c r="K807" s="86"/>
    </row>
    <row r="808" spans="1:11" ht="12" hidden="1" customHeight="1" x14ac:dyDescent="0.2">
      <c r="A808" s="69"/>
      <c r="E808" s="82"/>
      <c r="G808" s="72"/>
      <c r="H808" s="303"/>
      <c r="I808" s="73"/>
      <c r="J808" s="73"/>
      <c r="K808" s="86"/>
    </row>
    <row r="809" spans="1:11" ht="12" hidden="1" customHeight="1" x14ac:dyDescent="0.2">
      <c r="A809" s="69"/>
      <c r="E809" s="82"/>
      <c r="G809" s="72"/>
      <c r="H809" s="303"/>
      <c r="I809" s="73"/>
      <c r="J809" s="73"/>
      <c r="K809" s="86"/>
    </row>
    <row r="810" spans="1:11" ht="12" hidden="1" customHeight="1" x14ac:dyDescent="0.2">
      <c r="A810" s="69"/>
      <c r="E810" s="82"/>
      <c r="G810" s="72"/>
      <c r="H810" s="303"/>
      <c r="I810" s="73"/>
      <c r="J810" s="73"/>
      <c r="K810" s="86"/>
    </row>
    <row r="811" spans="1:11" ht="12" hidden="1" customHeight="1" x14ac:dyDescent="0.2">
      <c r="A811" s="69"/>
      <c r="E811" s="82"/>
      <c r="G811" s="72"/>
      <c r="H811" s="303"/>
      <c r="I811" s="73"/>
      <c r="J811" s="73"/>
      <c r="K811" s="86"/>
    </row>
    <row r="812" spans="1:11" ht="12" hidden="1" customHeight="1" x14ac:dyDescent="0.2">
      <c r="A812" s="69"/>
      <c r="E812" s="82"/>
      <c r="G812" s="72"/>
      <c r="H812" s="303"/>
      <c r="I812" s="73"/>
      <c r="J812" s="73"/>
      <c r="K812" s="86"/>
    </row>
    <row r="813" spans="1:11" ht="12" hidden="1" customHeight="1" x14ac:dyDescent="0.2">
      <c r="A813" s="69"/>
      <c r="E813" s="82"/>
      <c r="G813" s="72"/>
      <c r="H813" s="303"/>
      <c r="I813" s="73"/>
      <c r="J813" s="73"/>
      <c r="K813" s="86"/>
    </row>
    <row r="814" spans="1:11" ht="12" hidden="1" customHeight="1" x14ac:dyDescent="0.2">
      <c r="A814" s="69"/>
      <c r="E814" s="82"/>
      <c r="G814" s="72"/>
      <c r="H814" s="303"/>
      <c r="I814" s="73"/>
      <c r="J814" s="73"/>
      <c r="K814" s="86"/>
    </row>
    <row r="815" spans="1:11" ht="12" hidden="1" customHeight="1" x14ac:dyDescent="0.2">
      <c r="A815" s="69"/>
      <c r="E815" s="82"/>
      <c r="G815" s="72"/>
      <c r="H815" s="303"/>
      <c r="I815" s="73"/>
      <c r="J815" s="73"/>
      <c r="K815" s="86"/>
    </row>
    <row r="816" spans="1:11" ht="12" hidden="1" customHeight="1" x14ac:dyDescent="0.2">
      <c r="A816" s="69"/>
      <c r="E816" s="82"/>
      <c r="G816" s="72"/>
      <c r="H816" s="303"/>
      <c r="I816" s="73"/>
      <c r="J816" s="73"/>
      <c r="K816" s="86"/>
    </row>
    <row r="817" spans="1:11" ht="12" hidden="1" customHeight="1" x14ac:dyDescent="0.2">
      <c r="A817" s="69"/>
      <c r="E817" s="82"/>
      <c r="G817" s="72"/>
      <c r="H817" s="303"/>
      <c r="I817" s="73"/>
      <c r="J817" s="73"/>
      <c r="K817" s="86"/>
    </row>
    <row r="818" spans="1:11" ht="12" hidden="1" customHeight="1" x14ac:dyDescent="0.2">
      <c r="A818" s="69"/>
      <c r="E818" s="82"/>
      <c r="G818" s="72"/>
      <c r="H818" s="303"/>
      <c r="I818" s="73"/>
      <c r="J818" s="73"/>
      <c r="K818" s="86"/>
    </row>
    <row r="819" spans="1:11" ht="12" hidden="1" customHeight="1" x14ac:dyDescent="0.2">
      <c r="A819" s="69"/>
      <c r="E819" s="82"/>
      <c r="G819" s="72"/>
      <c r="H819" s="303"/>
      <c r="I819" s="73"/>
      <c r="J819" s="73"/>
      <c r="K819" s="86"/>
    </row>
    <row r="820" spans="1:11" ht="12" hidden="1" customHeight="1" x14ac:dyDescent="0.2">
      <c r="A820" s="69"/>
      <c r="E820" s="82"/>
      <c r="G820" s="72"/>
      <c r="H820" s="303"/>
      <c r="I820" s="73"/>
      <c r="J820" s="73"/>
      <c r="K820" s="86"/>
    </row>
    <row r="821" spans="1:11" ht="12" hidden="1" customHeight="1" x14ac:dyDescent="0.2">
      <c r="A821" s="69"/>
      <c r="E821" s="82"/>
      <c r="G821" s="72"/>
      <c r="H821" s="303"/>
      <c r="I821" s="73"/>
      <c r="J821" s="73"/>
      <c r="K821" s="86"/>
    </row>
    <row r="822" spans="1:11" ht="12" hidden="1" customHeight="1" x14ac:dyDescent="0.2">
      <c r="A822" s="69"/>
      <c r="E822" s="82"/>
      <c r="G822" s="72"/>
      <c r="H822" s="303"/>
      <c r="I822" s="73"/>
      <c r="J822" s="73"/>
      <c r="K822" s="86"/>
    </row>
    <row r="823" spans="1:11" ht="12" hidden="1" customHeight="1" x14ac:dyDescent="0.2">
      <c r="A823" s="69"/>
      <c r="E823" s="82"/>
      <c r="G823" s="72"/>
      <c r="H823" s="303"/>
      <c r="I823" s="73"/>
      <c r="J823" s="73"/>
      <c r="K823" s="86"/>
    </row>
    <row r="824" spans="1:11" ht="12" hidden="1" customHeight="1" x14ac:dyDescent="0.2">
      <c r="A824" s="69"/>
      <c r="E824" s="82"/>
      <c r="G824" s="72"/>
      <c r="H824" s="303"/>
      <c r="I824" s="73"/>
      <c r="J824" s="73"/>
      <c r="K824" s="86"/>
    </row>
    <row r="825" spans="1:11" ht="12" hidden="1" customHeight="1" x14ac:dyDescent="0.2">
      <c r="A825" s="69"/>
      <c r="E825" s="82"/>
      <c r="G825" s="72"/>
      <c r="H825" s="303"/>
      <c r="I825" s="73"/>
      <c r="J825" s="73"/>
      <c r="K825" s="86"/>
    </row>
    <row r="826" spans="1:11" ht="12" hidden="1" customHeight="1" x14ac:dyDescent="0.2">
      <c r="A826" s="69"/>
      <c r="E826" s="82"/>
      <c r="G826" s="72"/>
      <c r="H826" s="303"/>
      <c r="I826" s="73"/>
      <c r="J826" s="73"/>
      <c r="K826" s="86"/>
    </row>
    <row r="827" spans="1:11" ht="12" hidden="1" customHeight="1" x14ac:dyDescent="0.2">
      <c r="A827" s="69"/>
      <c r="E827" s="82"/>
      <c r="G827" s="72"/>
      <c r="H827" s="303"/>
      <c r="I827" s="73"/>
      <c r="J827" s="73"/>
      <c r="K827" s="86"/>
    </row>
    <row r="828" spans="1:11" ht="12" hidden="1" customHeight="1" x14ac:dyDescent="0.2">
      <c r="A828" s="69"/>
      <c r="E828" s="82"/>
      <c r="G828" s="72"/>
      <c r="H828" s="303"/>
      <c r="I828" s="73"/>
      <c r="J828" s="73"/>
      <c r="K828" s="86"/>
    </row>
    <row r="829" spans="1:11" ht="12" hidden="1" customHeight="1" x14ac:dyDescent="0.2">
      <c r="A829" s="69"/>
      <c r="E829" s="82"/>
      <c r="G829" s="72"/>
      <c r="H829" s="303"/>
      <c r="I829" s="73"/>
      <c r="J829" s="73"/>
      <c r="K829" s="86"/>
    </row>
    <row r="830" spans="1:11" ht="12" hidden="1" customHeight="1" x14ac:dyDescent="0.2">
      <c r="A830" s="69"/>
      <c r="E830" s="82"/>
      <c r="G830" s="72"/>
      <c r="H830" s="303"/>
      <c r="I830" s="73"/>
      <c r="J830" s="73"/>
      <c r="K830" s="86"/>
    </row>
    <row r="831" spans="1:11" ht="12" hidden="1" customHeight="1" x14ac:dyDescent="0.2">
      <c r="A831" s="69"/>
      <c r="E831" s="82"/>
      <c r="G831" s="72"/>
      <c r="H831" s="303"/>
      <c r="I831" s="73"/>
      <c r="J831" s="73"/>
      <c r="K831" s="86"/>
    </row>
    <row r="832" spans="1:11" ht="12" hidden="1" customHeight="1" x14ac:dyDescent="0.2">
      <c r="A832" s="69"/>
      <c r="E832" s="82"/>
      <c r="G832" s="72"/>
      <c r="H832" s="303"/>
      <c r="I832" s="73"/>
      <c r="J832" s="73"/>
      <c r="K832" s="86"/>
    </row>
    <row r="833" spans="1:11" ht="12" hidden="1" customHeight="1" x14ac:dyDescent="0.2">
      <c r="A833" s="69"/>
      <c r="E833" s="82"/>
      <c r="G833" s="72"/>
      <c r="H833" s="303"/>
      <c r="I833" s="73"/>
      <c r="J833" s="73"/>
      <c r="K833" s="86"/>
    </row>
    <row r="834" spans="1:11" ht="12" hidden="1" customHeight="1" x14ac:dyDescent="0.2">
      <c r="A834" s="69"/>
      <c r="E834" s="82"/>
      <c r="G834" s="72"/>
      <c r="H834" s="303"/>
      <c r="I834" s="73"/>
      <c r="J834" s="73"/>
      <c r="K834" s="86"/>
    </row>
    <row r="835" spans="1:11" ht="12" hidden="1" customHeight="1" x14ac:dyDescent="0.2">
      <c r="A835" s="69"/>
      <c r="E835" s="82"/>
      <c r="G835" s="72"/>
      <c r="H835" s="303"/>
      <c r="I835" s="73"/>
      <c r="J835" s="73"/>
      <c r="K835" s="86"/>
    </row>
    <row r="836" spans="1:11" ht="12" hidden="1" customHeight="1" x14ac:dyDescent="0.2">
      <c r="A836" s="69"/>
      <c r="E836" s="82"/>
      <c r="G836" s="72"/>
      <c r="H836" s="303"/>
      <c r="I836" s="73"/>
      <c r="J836" s="73"/>
      <c r="K836" s="86"/>
    </row>
    <row r="837" spans="1:11" ht="12" hidden="1" customHeight="1" x14ac:dyDescent="0.2">
      <c r="A837" s="69"/>
      <c r="E837" s="82"/>
      <c r="G837" s="72"/>
      <c r="H837" s="303"/>
      <c r="I837" s="73"/>
      <c r="J837" s="73"/>
      <c r="K837" s="86"/>
    </row>
    <row r="838" spans="1:11" ht="12" hidden="1" customHeight="1" x14ac:dyDescent="0.2">
      <c r="A838" s="69"/>
      <c r="E838" s="82"/>
      <c r="G838" s="72"/>
      <c r="H838" s="303"/>
      <c r="I838" s="73"/>
      <c r="J838" s="73"/>
      <c r="K838" s="86"/>
    </row>
    <row r="839" spans="1:11" ht="12" hidden="1" customHeight="1" x14ac:dyDescent="0.2">
      <c r="A839" s="69"/>
      <c r="E839" s="82"/>
      <c r="G839" s="72"/>
      <c r="H839" s="303"/>
      <c r="I839" s="73"/>
      <c r="J839" s="73"/>
      <c r="K839" s="86"/>
    </row>
    <row r="840" spans="1:11" ht="12" customHeight="1" x14ac:dyDescent="0.2">
      <c r="A840" s="69"/>
      <c r="E840" s="82"/>
      <c r="G840" s="72"/>
      <c r="H840" s="303"/>
      <c r="I840" s="73"/>
      <c r="J840" s="73"/>
      <c r="K840" s="86"/>
    </row>
    <row r="841" spans="1:11" ht="12" customHeight="1" x14ac:dyDescent="0.2">
      <c r="A841" s="69"/>
      <c r="E841" s="82"/>
      <c r="G841" s="72"/>
      <c r="H841" s="303"/>
      <c r="I841" s="73"/>
      <c r="J841" s="73"/>
      <c r="K841" s="86"/>
    </row>
    <row r="842" spans="1:11" ht="12" customHeight="1" x14ac:dyDescent="0.2">
      <c r="A842" s="69"/>
      <c r="E842" s="82"/>
      <c r="G842" s="72"/>
      <c r="H842" s="303"/>
      <c r="I842" s="73"/>
      <c r="J842" s="73"/>
      <c r="K842" s="86"/>
    </row>
    <row r="843" spans="1:11" ht="12" customHeight="1" x14ac:dyDescent="0.2">
      <c r="A843" s="69"/>
      <c r="E843" s="82"/>
      <c r="G843" s="72"/>
      <c r="H843" s="303"/>
      <c r="I843" s="73"/>
      <c r="J843" s="73"/>
      <c r="K843" s="86"/>
    </row>
    <row r="844" spans="1:11" s="80" customFormat="1" ht="12" customHeight="1" x14ac:dyDescent="0.2">
      <c r="A844" s="69"/>
      <c r="B844" s="30"/>
      <c r="C844" s="31"/>
      <c r="D844" s="31"/>
      <c r="E844" s="32"/>
      <c r="F844" s="33"/>
      <c r="G844" s="72"/>
      <c r="H844" s="303"/>
      <c r="I844" s="73"/>
      <c r="J844" s="73"/>
      <c r="K844" s="86"/>
    </row>
    <row r="845" spans="1:11" ht="12" customHeight="1" x14ac:dyDescent="0.2">
      <c r="A845" s="60" t="s">
        <v>326</v>
      </c>
      <c r="B845" s="61"/>
      <c r="C845" s="62"/>
      <c r="D845" s="62"/>
      <c r="E845" s="63" t="s">
        <v>327</v>
      </c>
      <c r="F845" s="64"/>
      <c r="G845" s="65"/>
      <c r="H845" s="302"/>
      <c r="I845" s="66"/>
      <c r="J845" s="66"/>
      <c r="K845" s="91"/>
    </row>
    <row r="846" spans="1:11" ht="12" customHeight="1" x14ac:dyDescent="0.2">
      <c r="A846" s="60" t="s">
        <v>264</v>
      </c>
      <c r="B846" s="61"/>
      <c r="C846" s="62"/>
      <c r="D846" s="62"/>
      <c r="E846" s="63" t="s">
        <v>329</v>
      </c>
      <c r="F846" s="64"/>
      <c r="G846" s="65"/>
      <c r="H846" s="322"/>
      <c r="I846" s="66"/>
      <c r="J846" s="66"/>
      <c r="K846" s="67"/>
    </row>
    <row r="847" spans="1:11" ht="12" customHeight="1" x14ac:dyDescent="0.2">
      <c r="A847" s="75"/>
      <c r="B847" s="39"/>
      <c r="C847" s="40"/>
      <c r="D847" s="40"/>
      <c r="E847" s="77"/>
      <c r="G847" s="72"/>
      <c r="H847" s="292"/>
      <c r="I847" s="73"/>
      <c r="J847" s="73"/>
      <c r="K847" s="86"/>
    </row>
    <row r="848" spans="1:11" ht="12" customHeight="1" x14ac:dyDescent="0.2">
      <c r="A848" s="75" t="s">
        <v>122</v>
      </c>
      <c r="B848" s="76" t="s">
        <v>10</v>
      </c>
      <c r="C848" s="40"/>
      <c r="D848" s="40"/>
      <c r="E848" s="218"/>
      <c r="G848" s="72"/>
      <c r="H848" s="292"/>
      <c r="I848" s="73"/>
      <c r="J848" s="73"/>
      <c r="K848" s="86"/>
    </row>
    <row r="849" spans="1:11" ht="51" x14ac:dyDescent="0.2">
      <c r="A849" s="219"/>
      <c r="B849" s="83"/>
      <c r="D849" s="149" t="s">
        <v>146</v>
      </c>
      <c r="E849" s="220" t="s">
        <v>154</v>
      </c>
      <c r="G849" s="72"/>
      <c r="H849" s="328"/>
      <c r="I849" s="73"/>
      <c r="J849" s="73"/>
      <c r="K849" s="79"/>
    </row>
    <row r="850" spans="1:11" ht="25.5" x14ac:dyDescent="0.2">
      <c r="A850" s="219"/>
      <c r="B850" s="83"/>
      <c r="D850" s="149" t="s">
        <v>148</v>
      </c>
      <c r="E850" s="220" t="s">
        <v>155</v>
      </c>
      <c r="G850" s="72"/>
      <c r="H850" s="328"/>
      <c r="I850" s="73"/>
      <c r="J850" s="73"/>
      <c r="K850" s="86"/>
    </row>
    <row r="851" spans="1:11" x14ac:dyDescent="0.2">
      <c r="A851" s="219"/>
      <c r="B851" s="83"/>
      <c r="E851" s="220"/>
      <c r="G851" s="72"/>
      <c r="H851" s="328"/>
      <c r="I851" s="73"/>
      <c r="J851" s="73"/>
      <c r="K851" s="86"/>
    </row>
    <row r="852" spans="1:11" x14ac:dyDescent="0.2">
      <c r="A852" s="226"/>
      <c r="B852" s="83"/>
      <c r="E852" s="220"/>
      <c r="F852" s="228"/>
      <c r="G852" s="72"/>
      <c r="H852" s="328"/>
      <c r="I852" s="73"/>
      <c r="J852" s="73"/>
      <c r="K852" s="86"/>
    </row>
    <row r="853" spans="1:11" x14ac:dyDescent="0.2">
      <c r="A853" s="75" t="s">
        <v>123</v>
      </c>
      <c r="B853" s="76" t="s">
        <v>328</v>
      </c>
      <c r="C853" s="40"/>
      <c r="D853" s="40"/>
      <c r="E853" s="218"/>
      <c r="F853" s="228"/>
      <c r="G853" s="72"/>
      <c r="H853" s="328"/>
      <c r="I853" s="73"/>
      <c r="J853" s="73"/>
      <c r="K853" s="86"/>
    </row>
    <row r="854" spans="1:11" x14ac:dyDescent="0.2">
      <c r="A854" s="219"/>
      <c r="B854" s="83"/>
      <c r="E854" s="220" t="s">
        <v>331</v>
      </c>
      <c r="F854" s="228"/>
      <c r="G854" s="72"/>
      <c r="H854" s="328"/>
      <c r="I854" s="73"/>
      <c r="J854" s="73"/>
      <c r="K854" s="86"/>
    </row>
    <row r="855" spans="1:11" x14ac:dyDescent="0.2">
      <c r="A855" s="226" t="s">
        <v>265</v>
      </c>
      <c r="B855" s="83"/>
      <c r="E855" s="166" t="s">
        <v>330</v>
      </c>
      <c r="F855" s="228"/>
      <c r="G855" s="72" t="s">
        <v>1</v>
      </c>
      <c r="H855" s="328">
        <v>9.8000000000000007</v>
      </c>
      <c r="I855" s="73"/>
      <c r="J855" s="73"/>
      <c r="K855" s="86"/>
    </row>
    <row r="856" spans="1:11" x14ac:dyDescent="0.2">
      <c r="A856" s="226"/>
      <c r="B856" s="83"/>
      <c r="E856" s="166"/>
      <c r="F856" s="228"/>
      <c r="G856" s="72"/>
      <c r="H856" s="328"/>
      <c r="I856" s="73"/>
      <c r="J856" s="73"/>
      <c r="K856" s="86"/>
    </row>
    <row r="857" spans="1:11" x14ac:dyDescent="0.2">
      <c r="A857" s="75" t="s">
        <v>124</v>
      </c>
      <c r="B857" s="76" t="s">
        <v>386</v>
      </c>
      <c r="C857" s="40"/>
      <c r="D857" s="40"/>
      <c r="E857" s="218"/>
      <c r="F857" s="228"/>
      <c r="G857" s="72"/>
      <c r="H857" s="328"/>
      <c r="I857" s="73"/>
      <c r="J857" s="73"/>
      <c r="K857" s="86"/>
    </row>
    <row r="858" spans="1:11" x14ac:dyDescent="0.2">
      <c r="A858" s="219"/>
      <c r="B858" s="83"/>
      <c r="E858" s="220" t="s">
        <v>387</v>
      </c>
      <c r="F858" s="228"/>
      <c r="G858" s="72"/>
      <c r="H858" s="328"/>
      <c r="I858" s="73"/>
      <c r="J858" s="73"/>
      <c r="K858" s="86"/>
    </row>
    <row r="859" spans="1:11" x14ac:dyDescent="0.2">
      <c r="A859" s="226" t="s">
        <v>401</v>
      </c>
      <c r="B859" s="83"/>
      <c r="E859" s="166" t="s">
        <v>388</v>
      </c>
      <c r="F859" s="228"/>
      <c r="G859" s="72" t="s">
        <v>1</v>
      </c>
      <c r="H859" s="328">
        <v>12.4</v>
      </c>
      <c r="I859" s="73"/>
      <c r="J859" s="73"/>
      <c r="K859" s="86"/>
    </row>
    <row r="860" spans="1:11" x14ac:dyDescent="0.2">
      <c r="A860" s="226"/>
      <c r="B860" s="83"/>
      <c r="E860" s="166"/>
      <c r="F860" s="228"/>
      <c r="G860" s="72"/>
      <c r="H860" s="328"/>
      <c r="I860" s="73"/>
      <c r="J860" s="73"/>
      <c r="K860" s="86"/>
    </row>
    <row r="861" spans="1:11" x14ac:dyDescent="0.2">
      <c r="A861" s="75" t="s">
        <v>402</v>
      </c>
      <c r="B861" s="76" t="s">
        <v>389</v>
      </c>
      <c r="C861" s="40"/>
      <c r="D861" s="40"/>
      <c r="E861" s="218"/>
      <c r="F861" s="228"/>
      <c r="G861" s="72"/>
      <c r="H861" s="328"/>
      <c r="I861" s="73"/>
      <c r="J861" s="73"/>
      <c r="K861" s="86"/>
    </row>
    <row r="862" spans="1:11" x14ac:dyDescent="0.2">
      <c r="A862" s="219"/>
      <c r="B862" s="83"/>
      <c r="E862" s="220" t="s">
        <v>387</v>
      </c>
      <c r="F862" s="228"/>
      <c r="G862" s="72"/>
      <c r="H862" s="328"/>
      <c r="I862" s="73"/>
      <c r="J862" s="73"/>
      <c r="K862" s="86"/>
    </row>
    <row r="863" spans="1:11" x14ac:dyDescent="0.2">
      <c r="A863" s="226" t="s">
        <v>475</v>
      </c>
      <c r="B863" s="83"/>
      <c r="E863" s="166" t="s">
        <v>91</v>
      </c>
      <c r="F863" s="228"/>
      <c r="G863" s="72" t="s">
        <v>1</v>
      </c>
      <c r="H863" s="328">
        <v>35</v>
      </c>
      <c r="I863" s="73"/>
      <c r="J863" s="73"/>
      <c r="K863" s="86"/>
    </row>
    <row r="864" spans="1:11" x14ac:dyDescent="0.2">
      <c r="A864" s="75"/>
      <c r="B864" s="76"/>
      <c r="C864" s="40"/>
      <c r="D864" s="40"/>
      <c r="E864" s="218"/>
      <c r="F864" s="228"/>
      <c r="G864" s="72"/>
      <c r="H864" s="328"/>
      <c r="I864" s="73"/>
      <c r="J864" s="73"/>
      <c r="K864" s="86"/>
    </row>
    <row r="865" spans="1:11" x14ac:dyDescent="0.2">
      <c r="A865" s="219"/>
      <c r="B865" s="83"/>
      <c r="E865" s="220"/>
      <c r="F865" s="228"/>
      <c r="G865" s="72"/>
      <c r="H865" s="328"/>
      <c r="I865" s="73"/>
      <c r="J865" s="73"/>
      <c r="K865" s="86"/>
    </row>
    <row r="866" spans="1:11" x14ac:dyDescent="0.2">
      <c r="A866" s="226"/>
      <c r="B866" s="83"/>
      <c r="E866" s="166"/>
      <c r="F866" s="228"/>
      <c r="G866" s="72"/>
      <c r="H866" s="328"/>
      <c r="I866" s="73"/>
      <c r="J866" s="73"/>
      <c r="K866" s="86"/>
    </row>
    <row r="867" spans="1:11" ht="12" customHeight="1" x14ac:dyDescent="0.2">
      <c r="A867" s="226"/>
      <c r="B867" s="83"/>
      <c r="G867" s="72"/>
      <c r="H867" s="292"/>
      <c r="I867" s="73"/>
      <c r="J867" s="230"/>
      <c r="K867" s="79"/>
    </row>
    <row r="868" spans="1:11" ht="12" hidden="1" customHeight="1" x14ac:dyDescent="0.2">
      <c r="A868" s="226"/>
      <c r="B868" s="83"/>
      <c r="G868" s="72"/>
      <c r="H868" s="292"/>
      <c r="I868" s="73"/>
      <c r="J868" s="230"/>
      <c r="K868" s="79"/>
    </row>
    <row r="869" spans="1:11" ht="12" hidden="1" customHeight="1" x14ac:dyDescent="0.2">
      <c r="A869" s="226"/>
      <c r="B869" s="83"/>
      <c r="G869" s="72"/>
      <c r="H869" s="292"/>
      <c r="I869" s="73"/>
      <c r="J869" s="230"/>
      <c r="K869" s="79"/>
    </row>
    <row r="870" spans="1:11" ht="12" hidden="1" customHeight="1" x14ac:dyDescent="0.2">
      <c r="A870" s="226"/>
      <c r="B870" s="83"/>
      <c r="G870" s="72"/>
      <c r="H870" s="292"/>
      <c r="I870" s="73"/>
      <c r="J870" s="230"/>
      <c r="K870" s="79"/>
    </row>
    <row r="871" spans="1:11" ht="12" hidden="1" customHeight="1" x14ac:dyDescent="0.2">
      <c r="A871" s="226"/>
      <c r="B871" s="83"/>
      <c r="G871" s="72"/>
      <c r="H871" s="292"/>
      <c r="I871" s="73"/>
      <c r="J871" s="230"/>
      <c r="K871" s="79"/>
    </row>
    <row r="872" spans="1:11" ht="12" hidden="1" customHeight="1" x14ac:dyDescent="0.2">
      <c r="A872" s="226"/>
      <c r="B872" s="83"/>
      <c r="G872" s="72"/>
      <c r="H872" s="292"/>
      <c r="I872" s="73"/>
      <c r="J872" s="230"/>
      <c r="K872" s="79"/>
    </row>
    <row r="873" spans="1:11" ht="12" hidden="1" customHeight="1" x14ac:dyDescent="0.2">
      <c r="A873" s="226"/>
      <c r="B873" s="83"/>
      <c r="G873" s="72"/>
      <c r="H873" s="292"/>
      <c r="I873" s="73"/>
      <c r="J873" s="230"/>
      <c r="K873" s="79"/>
    </row>
    <row r="874" spans="1:11" ht="12" hidden="1" customHeight="1" x14ac:dyDescent="0.2">
      <c r="A874" s="226"/>
      <c r="B874" s="83"/>
      <c r="G874" s="72"/>
      <c r="H874" s="292"/>
      <c r="I874" s="73"/>
      <c r="J874" s="230"/>
      <c r="K874" s="79"/>
    </row>
    <row r="875" spans="1:11" ht="12" hidden="1" customHeight="1" x14ac:dyDescent="0.2">
      <c r="A875" s="226"/>
      <c r="B875" s="83"/>
      <c r="G875" s="72"/>
      <c r="H875" s="292"/>
      <c r="I875" s="73"/>
      <c r="J875" s="230"/>
      <c r="K875" s="79"/>
    </row>
    <row r="876" spans="1:11" ht="12" hidden="1" customHeight="1" x14ac:dyDescent="0.2">
      <c r="A876" s="226"/>
      <c r="B876" s="83"/>
      <c r="G876" s="72"/>
      <c r="H876" s="292"/>
      <c r="I876" s="73"/>
      <c r="J876" s="230"/>
      <c r="K876" s="79"/>
    </row>
    <row r="877" spans="1:11" ht="12" hidden="1" customHeight="1" x14ac:dyDescent="0.2">
      <c r="A877" s="226"/>
      <c r="B877" s="83"/>
      <c r="G877" s="72"/>
      <c r="H877" s="292"/>
      <c r="I877" s="73"/>
      <c r="J877" s="230"/>
      <c r="K877" s="79"/>
    </row>
    <row r="878" spans="1:11" ht="12" hidden="1" customHeight="1" x14ac:dyDescent="0.2">
      <c r="A878" s="226"/>
      <c r="B878" s="83"/>
      <c r="G878" s="72"/>
      <c r="H878" s="292"/>
      <c r="I878" s="73"/>
      <c r="J878" s="230"/>
      <c r="K878" s="79"/>
    </row>
    <row r="879" spans="1:11" ht="12" hidden="1" customHeight="1" x14ac:dyDescent="0.2">
      <c r="A879" s="226"/>
      <c r="B879" s="83"/>
      <c r="G879" s="72"/>
      <c r="H879" s="292"/>
      <c r="I879" s="73"/>
      <c r="J879" s="230"/>
      <c r="K879" s="79"/>
    </row>
    <row r="880" spans="1:11" ht="12" hidden="1" customHeight="1" x14ac:dyDescent="0.2">
      <c r="A880" s="226"/>
      <c r="B880" s="83"/>
      <c r="G880" s="72"/>
      <c r="H880" s="292"/>
      <c r="I880" s="73"/>
      <c r="J880" s="230"/>
      <c r="K880" s="79"/>
    </row>
    <row r="881" spans="1:11" ht="12" hidden="1" customHeight="1" x14ac:dyDescent="0.2">
      <c r="A881" s="226"/>
      <c r="B881" s="83"/>
      <c r="G881" s="72"/>
      <c r="H881" s="292"/>
      <c r="I881" s="73"/>
      <c r="J881" s="230"/>
      <c r="K881" s="79"/>
    </row>
    <row r="882" spans="1:11" ht="12" hidden="1" customHeight="1" x14ac:dyDescent="0.2">
      <c r="A882" s="226"/>
      <c r="B882" s="83"/>
      <c r="G882" s="72"/>
      <c r="H882" s="292"/>
      <c r="I882" s="73"/>
      <c r="J882" s="230"/>
      <c r="K882" s="79"/>
    </row>
    <row r="883" spans="1:11" ht="12" hidden="1" customHeight="1" x14ac:dyDescent="0.2">
      <c r="A883" s="226"/>
      <c r="B883" s="83"/>
      <c r="G883" s="72"/>
      <c r="H883" s="292"/>
      <c r="I883" s="73"/>
      <c r="J883" s="230"/>
      <c r="K883" s="79"/>
    </row>
    <row r="884" spans="1:11" ht="12" hidden="1" customHeight="1" x14ac:dyDescent="0.2">
      <c r="A884" s="226"/>
      <c r="B884" s="83"/>
      <c r="G884" s="72"/>
      <c r="H884" s="292"/>
      <c r="I884" s="73"/>
      <c r="J884" s="230"/>
      <c r="K884" s="79"/>
    </row>
    <row r="885" spans="1:11" ht="12" hidden="1" customHeight="1" x14ac:dyDescent="0.2">
      <c r="A885" s="226"/>
      <c r="B885" s="83"/>
      <c r="G885" s="72"/>
      <c r="H885" s="292"/>
      <c r="I885" s="73"/>
      <c r="J885" s="230"/>
      <c r="K885" s="79"/>
    </row>
    <row r="886" spans="1:11" ht="12" hidden="1" customHeight="1" x14ac:dyDescent="0.2">
      <c r="A886" s="226"/>
      <c r="B886" s="83"/>
      <c r="G886" s="72"/>
      <c r="H886" s="292"/>
      <c r="I886" s="73"/>
      <c r="J886" s="230"/>
      <c r="K886" s="79"/>
    </row>
    <row r="887" spans="1:11" ht="12" hidden="1" customHeight="1" x14ac:dyDescent="0.2">
      <c r="A887" s="226"/>
      <c r="B887" s="83"/>
      <c r="G887" s="72"/>
      <c r="H887" s="292"/>
      <c r="I887" s="73"/>
      <c r="J887" s="230"/>
      <c r="K887" s="79"/>
    </row>
    <row r="888" spans="1:11" ht="12" hidden="1" customHeight="1" x14ac:dyDescent="0.2">
      <c r="A888" s="226"/>
      <c r="B888" s="83"/>
      <c r="G888" s="72"/>
      <c r="H888" s="292"/>
      <c r="I888" s="73"/>
      <c r="J888" s="230"/>
      <c r="K888" s="79"/>
    </row>
    <row r="889" spans="1:11" ht="12" hidden="1" customHeight="1" x14ac:dyDescent="0.2">
      <c r="A889" s="226"/>
      <c r="B889" s="83"/>
      <c r="G889" s="72"/>
      <c r="H889" s="292"/>
      <c r="I889" s="73"/>
      <c r="J889" s="230"/>
      <c r="K889" s="79"/>
    </row>
    <row r="890" spans="1:11" ht="12" hidden="1" customHeight="1" x14ac:dyDescent="0.2">
      <c r="A890" s="226"/>
      <c r="B890" s="83"/>
      <c r="G890" s="72"/>
      <c r="H890" s="292"/>
      <c r="I890" s="73"/>
      <c r="J890" s="230"/>
      <c r="K890" s="79"/>
    </row>
    <row r="891" spans="1:11" ht="12" hidden="1" customHeight="1" x14ac:dyDescent="0.2">
      <c r="A891" s="226"/>
      <c r="B891" s="83"/>
      <c r="G891" s="72"/>
      <c r="H891" s="292"/>
      <c r="I891" s="73"/>
      <c r="J891" s="230"/>
      <c r="K891" s="79"/>
    </row>
    <row r="892" spans="1:11" ht="12" hidden="1" customHeight="1" x14ac:dyDescent="0.2">
      <c r="A892" s="226"/>
      <c r="B892" s="83"/>
      <c r="G892" s="72"/>
      <c r="H892" s="292"/>
      <c r="I892" s="73"/>
      <c r="J892" s="230"/>
      <c r="K892" s="79"/>
    </row>
    <row r="893" spans="1:11" ht="12" hidden="1" customHeight="1" x14ac:dyDescent="0.2">
      <c r="A893" s="226"/>
      <c r="B893" s="83"/>
      <c r="G893" s="72"/>
      <c r="H893" s="292"/>
      <c r="I893" s="73"/>
      <c r="J893" s="230"/>
      <c r="K893" s="79"/>
    </row>
    <row r="894" spans="1:11" ht="12" hidden="1" customHeight="1" x14ac:dyDescent="0.2">
      <c r="A894" s="226"/>
      <c r="B894" s="83"/>
      <c r="G894" s="72"/>
      <c r="H894" s="292"/>
      <c r="I894" s="73"/>
      <c r="J894" s="230"/>
      <c r="K894" s="79"/>
    </row>
    <row r="895" spans="1:11" ht="12" hidden="1" customHeight="1" x14ac:dyDescent="0.2">
      <c r="A895" s="226"/>
      <c r="B895" s="83"/>
      <c r="G895" s="72"/>
      <c r="H895" s="292"/>
      <c r="I895" s="73"/>
      <c r="J895" s="230"/>
      <c r="K895" s="79"/>
    </row>
    <row r="896" spans="1:11" ht="12" hidden="1" customHeight="1" x14ac:dyDescent="0.2">
      <c r="A896" s="226"/>
      <c r="B896" s="83"/>
      <c r="G896" s="72"/>
      <c r="H896" s="292"/>
      <c r="I896" s="73"/>
      <c r="J896" s="230"/>
      <c r="K896" s="79"/>
    </row>
    <row r="897" spans="1:11" ht="12" hidden="1" customHeight="1" x14ac:dyDescent="0.2">
      <c r="A897" s="226"/>
      <c r="B897" s="83"/>
      <c r="G897" s="72"/>
      <c r="H897" s="292"/>
      <c r="I897" s="73"/>
      <c r="J897" s="230"/>
      <c r="K897" s="79"/>
    </row>
    <row r="898" spans="1:11" ht="12" hidden="1" customHeight="1" x14ac:dyDescent="0.2">
      <c r="A898" s="226"/>
      <c r="B898" s="83"/>
      <c r="G898" s="72"/>
      <c r="H898" s="292"/>
      <c r="I898" s="73"/>
      <c r="J898" s="230"/>
      <c r="K898" s="79"/>
    </row>
    <row r="899" spans="1:11" ht="12" hidden="1" customHeight="1" x14ac:dyDescent="0.2">
      <c r="A899" s="226"/>
      <c r="B899" s="83"/>
      <c r="G899" s="72"/>
      <c r="H899" s="292"/>
      <c r="I899" s="73"/>
      <c r="J899" s="230"/>
      <c r="K899" s="79"/>
    </row>
    <row r="900" spans="1:11" ht="12" hidden="1" customHeight="1" x14ac:dyDescent="0.2">
      <c r="A900" s="226"/>
      <c r="B900" s="83"/>
      <c r="G900" s="72"/>
      <c r="H900" s="292"/>
      <c r="I900" s="73"/>
      <c r="J900" s="230"/>
      <c r="K900" s="79"/>
    </row>
    <row r="901" spans="1:11" ht="12" hidden="1" customHeight="1" x14ac:dyDescent="0.2">
      <c r="A901" s="226"/>
      <c r="B901" s="83"/>
      <c r="G901" s="72"/>
      <c r="H901" s="292"/>
      <c r="I901" s="73"/>
      <c r="J901" s="230"/>
      <c r="K901" s="79"/>
    </row>
    <row r="902" spans="1:11" ht="12" hidden="1" customHeight="1" x14ac:dyDescent="0.2">
      <c r="A902" s="226"/>
      <c r="B902" s="83"/>
      <c r="G902" s="72"/>
      <c r="H902" s="292"/>
      <c r="I902" s="73"/>
      <c r="J902" s="230"/>
      <c r="K902" s="79"/>
    </row>
    <row r="903" spans="1:11" ht="12" hidden="1" customHeight="1" x14ac:dyDescent="0.2">
      <c r="A903" s="226"/>
      <c r="B903" s="83"/>
      <c r="G903" s="72"/>
      <c r="H903" s="292"/>
      <c r="I903" s="73"/>
      <c r="J903" s="230"/>
      <c r="K903" s="79"/>
    </row>
    <row r="904" spans="1:11" ht="12" hidden="1" customHeight="1" x14ac:dyDescent="0.2">
      <c r="A904" s="226"/>
      <c r="B904" s="83"/>
      <c r="G904" s="72"/>
      <c r="H904" s="292"/>
      <c r="I904" s="73"/>
      <c r="J904" s="230"/>
      <c r="K904" s="79"/>
    </row>
    <row r="905" spans="1:11" ht="12" hidden="1" customHeight="1" x14ac:dyDescent="0.2">
      <c r="A905" s="226"/>
      <c r="B905" s="83"/>
      <c r="G905" s="72"/>
      <c r="H905" s="292"/>
      <c r="I905" s="73"/>
      <c r="J905" s="230"/>
      <c r="K905" s="79"/>
    </row>
    <row r="906" spans="1:11" ht="12" hidden="1" customHeight="1" x14ac:dyDescent="0.2">
      <c r="A906" s="226"/>
      <c r="B906" s="83"/>
      <c r="G906" s="72"/>
      <c r="H906" s="292"/>
      <c r="I906" s="73"/>
      <c r="J906" s="230"/>
      <c r="K906" s="79"/>
    </row>
    <row r="907" spans="1:11" ht="12" hidden="1" customHeight="1" x14ac:dyDescent="0.2">
      <c r="A907" s="226"/>
      <c r="B907" s="83"/>
      <c r="G907" s="72"/>
      <c r="H907" s="292"/>
      <c r="I907" s="73"/>
      <c r="J907" s="230"/>
      <c r="K907" s="79"/>
    </row>
    <row r="908" spans="1:11" ht="12" hidden="1" customHeight="1" x14ac:dyDescent="0.2">
      <c r="A908" s="226"/>
      <c r="B908" s="83"/>
      <c r="G908" s="72"/>
      <c r="H908" s="292"/>
      <c r="I908" s="73"/>
      <c r="J908" s="230"/>
      <c r="K908" s="79"/>
    </row>
    <row r="909" spans="1:11" ht="12" hidden="1" customHeight="1" x14ac:dyDescent="0.2">
      <c r="A909" s="226"/>
      <c r="B909" s="83"/>
      <c r="G909" s="72"/>
      <c r="H909" s="292"/>
      <c r="I909" s="73"/>
      <c r="J909" s="230"/>
      <c r="K909" s="79"/>
    </row>
    <row r="910" spans="1:11" ht="12" hidden="1" customHeight="1" x14ac:dyDescent="0.2">
      <c r="A910" s="226"/>
      <c r="B910" s="83"/>
      <c r="G910" s="72"/>
      <c r="H910" s="292"/>
      <c r="I910" s="73"/>
      <c r="J910" s="230"/>
      <c r="K910" s="79"/>
    </row>
    <row r="911" spans="1:11" ht="12" hidden="1" customHeight="1" x14ac:dyDescent="0.2">
      <c r="A911" s="226"/>
      <c r="B911" s="83"/>
      <c r="G911" s="72"/>
      <c r="H911" s="292"/>
      <c r="I911" s="73"/>
      <c r="J911" s="230"/>
      <c r="K911" s="79"/>
    </row>
    <row r="912" spans="1:11" ht="12" hidden="1" customHeight="1" x14ac:dyDescent="0.2">
      <c r="A912" s="226"/>
      <c r="B912" s="83"/>
      <c r="G912" s="72"/>
      <c r="H912" s="292"/>
      <c r="I912" s="73"/>
      <c r="J912" s="230"/>
      <c r="K912" s="79"/>
    </row>
    <row r="913" spans="1:11" ht="12" hidden="1" customHeight="1" x14ac:dyDescent="0.2">
      <c r="A913" s="226"/>
      <c r="B913" s="83"/>
      <c r="G913" s="72"/>
      <c r="H913" s="292"/>
      <c r="I913" s="73"/>
      <c r="J913" s="230"/>
      <c r="K913" s="79"/>
    </row>
    <row r="914" spans="1:11" ht="12" hidden="1" customHeight="1" x14ac:dyDescent="0.2">
      <c r="A914" s="226"/>
      <c r="B914" s="83"/>
      <c r="G914" s="72"/>
      <c r="H914" s="292"/>
      <c r="I914" s="73"/>
      <c r="J914" s="230"/>
      <c r="K914" s="79"/>
    </row>
    <row r="915" spans="1:11" ht="12" hidden="1" customHeight="1" x14ac:dyDescent="0.2">
      <c r="A915" s="226"/>
      <c r="B915" s="83"/>
      <c r="G915" s="72"/>
      <c r="H915" s="292"/>
      <c r="I915" s="73"/>
      <c r="J915" s="230"/>
      <c r="K915" s="79"/>
    </row>
    <row r="916" spans="1:11" ht="12" hidden="1" customHeight="1" x14ac:dyDescent="0.2">
      <c r="A916" s="226"/>
      <c r="B916" s="83"/>
      <c r="G916" s="72"/>
      <c r="H916" s="292"/>
      <c r="I916" s="73"/>
      <c r="J916" s="230"/>
      <c r="K916" s="79"/>
    </row>
    <row r="917" spans="1:11" ht="12" hidden="1" customHeight="1" x14ac:dyDescent="0.2">
      <c r="A917" s="226"/>
      <c r="B917" s="83"/>
      <c r="G917" s="72"/>
      <c r="H917" s="292"/>
      <c r="I917" s="73"/>
      <c r="J917" s="230"/>
      <c r="K917" s="79"/>
    </row>
    <row r="918" spans="1:11" ht="12" hidden="1" customHeight="1" x14ac:dyDescent="0.2">
      <c r="A918" s="226"/>
      <c r="B918" s="83"/>
      <c r="G918" s="72"/>
      <c r="H918" s="292"/>
      <c r="I918" s="73"/>
      <c r="J918" s="230"/>
      <c r="K918" s="79"/>
    </row>
    <row r="919" spans="1:11" ht="12" hidden="1" customHeight="1" x14ac:dyDescent="0.2">
      <c r="A919" s="226"/>
      <c r="B919" s="83"/>
      <c r="G919" s="72"/>
      <c r="H919" s="292"/>
      <c r="I919" s="73"/>
      <c r="J919" s="230"/>
      <c r="K919" s="79"/>
    </row>
    <row r="920" spans="1:11" ht="12" hidden="1" customHeight="1" x14ac:dyDescent="0.2">
      <c r="A920" s="226"/>
      <c r="B920" s="83"/>
      <c r="G920" s="72"/>
      <c r="H920" s="292"/>
      <c r="I920" s="73"/>
      <c r="J920" s="230"/>
      <c r="K920" s="79"/>
    </row>
    <row r="921" spans="1:11" ht="12" hidden="1" customHeight="1" x14ac:dyDescent="0.2">
      <c r="A921" s="226"/>
      <c r="B921" s="83"/>
      <c r="G921" s="72"/>
      <c r="H921" s="292"/>
      <c r="I921" s="73"/>
      <c r="J921" s="230"/>
      <c r="K921" s="79"/>
    </row>
    <row r="922" spans="1:11" ht="12" hidden="1" customHeight="1" x14ac:dyDescent="0.2">
      <c r="A922" s="226"/>
      <c r="B922" s="83"/>
      <c r="G922" s="72"/>
      <c r="H922" s="292"/>
      <c r="I922" s="73"/>
      <c r="J922" s="230"/>
      <c r="K922" s="79"/>
    </row>
    <row r="923" spans="1:11" ht="12" hidden="1" customHeight="1" x14ac:dyDescent="0.2">
      <c r="A923" s="226"/>
      <c r="B923" s="83"/>
      <c r="G923" s="72"/>
      <c r="H923" s="292"/>
      <c r="I923" s="73"/>
      <c r="J923" s="230"/>
      <c r="K923" s="79"/>
    </row>
    <row r="924" spans="1:11" ht="12" hidden="1" customHeight="1" x14ac:dyDescent="0.2">
      <c r="A924" s="226"/>
      <c r="B924" s="83"/>
      <c r="G924" s="72"/>
      <c r="H924" s="292"/>
      <c r="I924" s="73"/>
      <c r="J924" s="230"/>
      <c r="K924" s="79"/>
    </row>
    <row r="925" spans="1:11" ht="12" hidden="1" customHeight="1" x14ac:dyDescent="0.2">
      <c r="A925" s="226"/>
      <c r="B925" s="83"/>
      <c r="G925" s="72"/>
      <c r="H925" s="292"/>
      <c r="I925" s="73"/>
      <c r="J925" s="230"/>
      <c r="K925" s="79"/>
    </row>
    <row r="926" spans="1:11" ht="12" customHeight="1" x14ac:dyDescent="0.2">
      <c r="A926" s="226"/>
      <c r="B926" s="83"/>
      <c r="G926" s="72"/>
      <c r="H926" s="292"/>
      <c r="I926" s="73"/>
      <c r="J926" s="230"/>
      <c r="K926" s="79"/>
    </row>
    <row r="927" spans="1:11" ht="12" customHeight="1" x14ac:dyDescent="0.2">
      <c r="A927" s="226"/>
      <c r="B927" s="83"/>
      <c r="G927" s="72"/>
      <c r="H927" s="292"/>
      <c r="I927" s="73"/>
      <c r="J927" s="230"/>
      <c r="K927" s="79"/>
    </row>
    <row r="928" spans="1:11" ht="12" customHeight="1" x14ac:dyDescent="0.2">
      <c r="A928" s="226"/>
      <c r="B928" s="83"/>
      <c r="G928" s="231"/>
      <c r="H928" s="331"/>
      <c r="I928" s="230"/>
      <c r="J928" s="230"/>
      <c r="K928" s="79"/>
    </row>
    <row r="929" spans="1:11" s="68" customFormat="1" x14ac:dyDescent="0.2">
      <c r="A929" s="60" t="s">
        <v>476</v>
      </c>
      <c r="B929" s="61"/>
      <c r="C929" s="62"/>
      <c r="D929" s="62"/>
      <c r="E929" s="63" t="s">
        <v>125</v>
      </c>
      <c r="F929" s="64"/>
      <c r="G929" s="65"/>
      <c r="H929" s="322"/>
      <c r="I929" s="66"/>
      <c r="J929" s="66"/>
      <c r="K929" s="90"/>
    </row>
    <row r="930" spans="1:11" s="68" customFormat="1" ht="15" customHeight="1" x14ac:dyDescent="0.2">
      <c r="A930" s="60" t="s">
        <v>14</v>
      </c>
      <c r="B930" s="61"/>
      <c r="C930" s="62"/>
      <c r="D930" s="62"/>
      <c r="E930" s="63" t="s">
        <v>332</v>
      </c>
      <c r="F930" s="64"/>
      <c r="G930" s="65"/>
      <c r="H930" s="317"/>
      <c r="I930" s="66"/>
      <c r="J930" s="66"/>
      <c r="K930" s="67"/>
    </row>
    <row r="931" spans="1:11" s="28" customFormat="1" ht="12" customHeight="1" x14ac:dyDescent="0.2">
      <c r="A931" s="75"/>
      <c r="B931" s="39"/>
      <c r="C931" s="40"/>
      <c r="D931" s="40"/>
      <c r="E931" s="271"/>
      <c r="F931" s="272"/>
      <c r="G931" s="78"/>
      <c r="H931" s="318"/>
      <c r="I931" s="79"/>
      <c r="J931" s="79"/>
      <c r="K931" s="74"/>
    </row>
    <row r="932" spans="1:11" s="28" customFormat="1" ht="12" customHeight="1" x14ac:dyDescent="0.2">
      <c r="A932" s="75" t="s">
        <v>13</v>
      </c>
      <c r="B932" s="273" t="s">
        <v>10</v>
      </c>
      <c r="C932" s="40"/>
      <c r="D932" s="40"/>
      <c r="E932" s="271"/>
      <c r="F932" s="272"/>
      <c r="G932" s="78"/>
      <c r="H932" s="318"/>
      <c r="I932" s="79"/>
      <c r="J932" s="79"/>
      <c r="K932" s="74"/>
    </row>
    <row r="933" spans="1:11" s="11" customFormat="1" ht="38.25" x14ac:dyDescent="0.2">
      <c r="A933" s="29"/>
      <c r="B933" s="83"/>
      <c r="C933" s="31"/>
      <c r="D933" s="149" t="s">
        <v>146</v>
      </c>
      <c r="E933" s="268" t="s">
        <v>172</v>
      </c>
      <c r="F933" s="85"/>
      <c r="G933" s="72"/>
      <c r="H933" s="314"/>
      <c r="I933" s="73"/>
      <c r="J933" s="73"/>
      <c r="K933" s="74"/>
    </row>
    <row r="934" spans="1:11" s="11" customFormat="1" ht="63.75" x14ac:dyDescent="0.2">
      <c r="A934" s="29"/>
      <c r="B934" s="83"/>
      <c r="C934" s="31"/>
      <c r="D934" s="149" t="s">
        <v>148</v>
      </c>
      <c r="E934" s="268" t="s">
        <v>201</v>
      </c>
      <c r="F934" s="85"/>
      <c r="G934" s="72"/>
      <c r="H934" s="314"/>
      <c r="I934" s="73"/>
      <c r="J934" s="73"/>
      <c r="K934" s="74"/>
    </row>
    <row r="935" spans="1:11" s="11" customFormat="1" ht="38.25" x14ac:dyDescent="0.2">
      <c r="A935" s="29"/>
      <c r="B935" s="83"/>
      <c r="C935" s="31"/>
      <c r="D935" s="149" t="s">
        <v>150</v>
      </c>
      <c r="E935" s="268" t="s">
        <v>173</v>
      </c>
      <c r="F935" s="85"/>
      <c r="G935" s="72"/>
      <c r="H935" s="314"/>
      <c r="I935" s="73"/>
      <c r="J935" s="73"/>
      <c r="K935" s="74"/>
    </row>
    <row r="936" spans="1:11" s="11" customFormat="1" ht="76.5" x14ac:dyDescent="0.2">
      <c r="A936" s="29"/>
      <c r="B936" s="83"/>
      <c r="C936" s="31"/>
      <c r="D936" s="149" t="s">
        <v>158</v>
      </c>
      <c r="E936" s="268" t="s">
        <v>242</v>
      </c>
      <c r="F936" s="85"/>
      <c r="G936" s="72"/>
      <c r="H936" s="314"/>
      <c r="I936" s="73"/>
      <c r="J936" s="73"/>
      <c r="K936" s="74"/>
    </row>
    <row r="937" spans="1:11" s="11" customFormat="1" ht="38.25" x14ac:dyDescent="0.2">
      <c r="A937" s="29"/>
      <c r="B937" s="83"/>
      <c r="C937" s="31"/>
      <c r="D937" s="149" t="s">
        <v>159</v>
      </c>
      <c r="E937" s="268" t="s">
        <v>174</v>
      </c>
      <c r="F937" s="85"/>
      <c r="G937" s="72"/>
      <c r="H937" s="314"/>
      <c r="I937" s="73"/>
      <c r="J937" s="73"/>
      <c r="K937" s="74"/>
    </row>
    <row r="938" spans="1:11" s="11" customFormat="1" ht="25.5" x14ac:dyDescent="0.2">
      <c r="A938" s="29"/>
      <c r="B938" s="83"/>
      <c r="C938" s="31"/>
      <c r="D938" s="149" t="s">
        <v>160</v>
      </c>
      <c r="E938" s="268" t="s">
        <v>175</v>
      </c>
      <c r="F938" s="85"/>
      <c r="G938" s="72"/>
      <c r="H938" s="314"/>
      <c r="I938" s="73"/>
      <c r="J938" s="73"/>
      <c r="K938" s="86"/>
    </row>
    <row r="939" spans="1:11" s="11" customFormat="1" ht="38.25" x14ac:dyDescent="0.2">
      <c r="A939" s="29"/>
      <c r="B939" s="83"/>
      <c r="C939" s="31"/>
      <c r="D939" s="149" t="s">
        <v>161</v>
      </c>
      <c r="E939" s="268" t="s">
        <v>176</v>
      </c>
      <c r="F939" s="85"/>
      <c r="G939" s="72"/>
      <c r="H939" s="314"/>
      <c r="I939" s="73"/>
      <c r="J939" s="73"/>
      <c r="K939" s="86"/>
    </row>
    <row r="940" spans="1:11" s="11" customFormat="1" ht="76.5" x14ac:dyDescent="0.2">
      <c r="A940" s="29"/>
      <c r="B940" s="83"/>
      <c r="C940" s="31"/>
      <c r="D940" s="149" t="s">
        <v>171</v>
      </c>
      <c r="E940" s="268" t="s">
        <v>243</v>
      </c>
      <c r="F940" s="85"/>
      <c r="G940" s="72"/>
      <c r="H940" s="314"/>
      <c r="I940" s="73"/>
      <c r="J940" s="73"/>
      <c r="K940" s="86"/>
    </row>
    <row r="941" spans="1:11" s="11" customFormat="1" ht="51" x14ac:dyDescent="0.2">
      <c r="A941" s="29"/>
      <c r="B941" s="30"/>
      <c r="C941" s="31"/>
      <c r="D941" s="149" t="s">
        <v>186</v>
      </c>
      <c r="E941" s="268" t="s">
        <v>202</v>
      </c>
      <c r="F941" s="85"/>
      <c r="G941" s="72"/>
      <c r="H941" s="314"/>
      <c r="I941" s="73"/>
      <c r="J941" s="73"/>
      <c r="K941" s="86"/>
    </row>
    <row r="942" spans="1:11" s="11" customFormat="1" ht="38.25" x14ac:dyDescent="0.2">
      <c r="A942" s="29"/>
      <c r="B942" s="30"/>
      <c r="C942" s="31"/>
      <c r="D942" s="149" t="s">
        <v>208</v>
      </c>
      <c r="E942" s="268" t="s">
        <v>203</v>
      </c>
      <c r="F942" s="85"/>
      <c r="G942" s="72"/>
      <c r="H942" s="314"/>
      <c r="I942" s="73"/>
      <c r="J942" s="73"/>
      <c r="K942" s="86"/>
    </row>
    <row r="943" spans="1:11" s="11" customFormat="1" ht="25.5" x14ac:dyDescent="0.2">
      <c r="A943" s="29"/>
      <c r="B943" s="30"/>
      <c r="C943" s="31"/>
      <c r="D943" s="149" t="s">
        <v>209</v>
      </c>
      <c r="E943" s="268" t="s">
        <v>204</v>
      </c>
      <c r="F943" s="85"/>
      <c r="G943" s="72"/>
      <c r="H943" s="314"/>
      <c r="I943" s="73"/>
      <c r="J943" s="73"/>
      <c r="K943" s="86"/>
    </row>
    <row r="944" spans="1:11" s="11" customFormat="1" ht="38.25" x14ac:dyDescent="0.2">
      <c r="A944" s="29"/>
      <c r="B944" s="30"/>
      <c r="C944" s="31"/>
      <c r="D944" s="149" t="s">
        <v>210</v>
      </c>
      <c r="E944" s="268" t="s">
        <v>205</v>
      </c>
      <c r="F944" s="85"/>
      <c r="G944" s="72"/>
      <c r="H944" s="314"/>
      <c r="I944" s="73"/>
      <c r="J944" s="73"/>
      <c r="K944" s="86"/>
    </row>
    <row r="945" spans="1:11" s="11" customFormat="1" ht="38.25" x14ac:dyDescent="0.2">
      <c r="A945" s="29"/>
      <c r="B945" s="30"/>
      <c r="C945" s="31"/>
      <c r="D945" s="149" t="s">
        <v>211</v>
      </c>
      <c r="E945" s="268" t="s">
        <v>206</v>
      </c>
      <c r="F945" s="85"/>
      <c r="G945" s="72"/>
      <c r="H945" s="314"/>
      <c r="I945" s="73"/>
      <c r="J945" s="73"/>
      <c r="K945" s="86"/>
    </row>
    <row r="946" spans="1:11" s="11" customFormat="1" ht="25.5" x14ac:dyDescent="0.2">
      <c r="A946" s="29"/>
      <c r="B946" s="30"/>
      <c r="C946" s="31"/>
      <c r="D946" s="149" t="s">
        <v>247</v>
      </c>
      <c r="E946" s="268" t="s">
        <v>207</v>
      </c>
      <c r="F946" s="274"/>
      <c r="G946" s="72"/>
      <c r="H946" s="314"/>
      <c r="I946" s="73"/>
      <c r="J946" s="73"/>
      <c r="K946" s="86"/>
    </row>
    <row r="947" spans="1:11" s="11" customFormat="1" ht="25.5" x14ac:dyDescent="0.2">
      <c r="A947" s="29"/>
      <c r="B947" s="30"/>
      <c r="C947" s="31"/>
      <c r="D947" s="149" t="s">
        <v>248</v>
      </c>
      <c r="E947" s="268" t="s">
        <v>226</v>
      </c>
      <c r="F947" s="274"/>
      <c r="G947" s="72"/>
      <c r="H947" s="314"/>
      <c r="I947" s="73"/>
      <c r="J947" s="73"/>
      <c r="K947" s="86"/>
    </row>
    <row r="948" spans="1:11" s="11" customFormat="1" x14ac:dyDescent="0.2">
      <c r="A948" s="29"/>
      <c r="B948" s="30"/>
      <c r="C948" s="31"/>
      <c r="D948" s="31"/>
      <c r="E948" s="275" t="s">
        <v>227</v>
      </c>
      <c r="F948" s="274"/>
      <c r="G948" s="72"/>
      <c r="H948" s="314"/>
      <c r="I948" s="73"/>
      <c r="J948" s="73"/>
      <c r="K948" s="86"/>
    </row>
    <row r="949" spans="1:11" s="11" customFormat="1" x14ac:dyDescent="0.2">
      <c r="A949" s="29"/>
      <c r="B949" s="30"/>
      <c r="C949" s="31"/>
      <c r="D949" s="31"/>
      <c r="E949" s="275" t="s">
        <v>228</v>
      </c>
      <c r="F949" s="274"/>
      <c r="G949" s="72"/>
      <c r="H949" s="314"/>
      <c r="I949" s="73"/>
      <c r="J949" s="73"/>
      <c r="K949" s="86"/>
    </row>
    <row r="950" spans="1:11" s="11" customFormat="1" x14ac:dyDescent="0.2">
      <c r="A950" s="29"/>
      <c r="B950" s="30"/>
      <c r="C950" s="31"/>
      <c r="D950" s="31"/>
      <c r="E950" s="275" t="s">
        <v>229</v>
      </c>
      <c r="F950" s="274"/>
      <c r="G950" s="72"/>
      <c r="H950" s="314"/>
      <c r="I950" s="73"/>
      <c r="J950" s="73"/>
      <c r="K950" s="86"/>
    </row>
    <row r="951" spans="1:11" s="11" customFormat="1" x14ac:dyDescent="0.2">
      <c r="A951" s="29"/>
      <c r="B951" s="30"/>
      <c r="C951" s="31"/>
      <c r="D951" s="31"/>
      <c r="E951" s="275" t="s">
        <v>230</v>
      </c>
      <c r="F951" s="274"/>
      <c r="G951" s="72"/>
      <c r="H951" s="314"/>
      <c r="I951" s="73"/>
      <c r="J951" s="73"/>
      <c r="K951" s="86"/>
    </row>
    <row r="952" spans="1:11" s="11" customFormat="1" x14ac:dyDescent="0.2">
      <c r="A952" s="29"/>
      <c r="B952" s="30"/>
      <c r="C952" s="31"/>
      <c r="D952" s="31"/>
      <c r="E952" s="275" t="s">
        <v>231</v>
      </c>
      <c r="F952" s="274"/>
      <c r="G952" s="72"/>
      <c r="H952" s="314"/>
      <c r="I952" s="73"/>
      <c r="J952" s="73"/>
      <c r="K952" s="86"/>
    </row>
    <row r="953" spans="1:11" s="11" customFormat="1" x14ac:dyDescent="0.2">
      <c r="A953" s="29"/>
      <c r="B953" s="30"/>
      <c r="C953" s="31"/>
      <c r="D953" s="31"/>
      <c r="E953" s="275" t="s">
        <v>232</v>
      </c>
      <c r="F953" s="274"/>
      <c r="G953" s="72"/>
      <c r="H953" s="314"/>
      <c r="I953" s="73"/>
      <c r="J953" s="73"/>
      <c r="K953" s="86"/>
    </row>
    <row r="954" spans="1:11" s="11" customFormat="1" x14ac:dyDescent="0.2">
      <c r="A954" s="29"/>
      <c r="B954" s="30"/>
      <c r="C954" s="31"/>
      <c r="D954" s="31"/>
      <c r="E954" s="275" t="s">
        <v>233</v>
      </c>
      <c r="F954" s="274"/>
      <c r="G954" s="72"/>
      <c r="H954" s="314"/>
      <c r="I954" s="73"/>
      <c r="J954" s="73"/>
      <c r="K954" s="86"/>
    </row>
    <row r="955" spans="1:11" s="11" customFormat="1" x14ac:dyDescent="0.2">
      <c r="A955" s="29"/>
      <c r="B955" s="30"/>
      <c r="C955" s="31"/>
      <c r="D955" s="31"/>
      <c r="E955" s="275" t="s">
        <v>234</v>
      </c>
      <c r="F955" s="274"/>
      <c r="G955" s="72"/>
      <c r="H955" s="314"/>
      <c r="I955" s="73"/>
      <c r="J955" s="73"/>
      <c r="K955" s="86"/>
    </row>
    <row r="956" spans="1:11" s="11" customFormat="1" x14ac:dyDescent="0.2">
      <c r="A956" s="29"/>
      <c r="B956" s="30"/>
      <c r="C956" s="31"/>
      <c r="D956" s="31"/>
      <c r="E956" s="275" t="s">
        <v>235</v>
      </c>
      <c r="F956" s="274"/>
      <c r="G956" s="72"/>
      <c r="H956" s="314"/>
      <c r="I956" s="73"/>
      <c r="J956" s="73"/>
      <c r="K956" s="86"/>
    </row>
    <row r="957" spans="1:11" s="11" customFormat="1" x14ac:dyDescent="0.2">
      <c r="A957" s="29"/>
      <c r="B957" s="30"/>
      <c r="C957" s="31"/>
      <c r="D957" s="31"/>
      <c r="E957" s="275" t="s">
        <v>236</v>
      </c>
      <c r="F957" s="274"/>
      <c r="G957" s="72"/>
      <c r="H957" s="314"/>
      <c r="I957" s="73"/>
      <c r="J957" s="73"/>
      <c r="K957" s="86"/>
    </row>
    <row r="958" spans="1:11" s="11" customFormat="1" x14ac:dyDescent="0.2">
      <c r="A958" s="29"/>
      <c r="B958" s="30"/>
      <c r="C958" s="31"/>
      <c r="D958" s="31"/>
      <c r="E958" s="275" t="s">
        <v>237</v>
      </c>
      <c r="F958" s="274"/>
      <c r="G958" s="72"/>
      <c r="H958" s="314"/>
      <c r="I958" s="73"/>
      <c r="J958" s="73"/>
      <c r="K958" s="86"/>
    </row>
    <row r="959" spans="1:11" s="11" customFormat="1" x14ac:dyDescent="0.2">
      <c r="A959" s="29"/>
      <c r="B959" s="30"/>
      <c r="C959" s="31"/>
      <c r="D959" s="31"/>
      <c r="E959" s="275" t="s">
        <v>238</v>
      </c>
      <c r="F959" s="274"/>
      <c r="G959" s="72"/>
      <c r="H959" s="314"/>
      <c r="I959" s="73"/>
      <c r="J959" s="73"/>
      <c r="K959" s="86"/>
    </row>
    <row r="960" spans="1:11" s="11" customFormat="1" x14ac:dyDescent="0.2">
      <c r="A960" s="29"/>
      <c r="B960" s="30"/>
      <c r="C960" s="31"/>
      <c r="D960" s="31"/>
      <c r="E960" s="275" t="s">
        <v>239</v>
      </c>
      <c r="F960" s="274"/>
      <c r="G960" s="72"/>
      <c r="H960" s="314"/>
      <c r="I960" s="73"/>
      <c r="J960" s="73"/>
      <c r="K960" s="86"/>
    </row>
    <row r="961" spans="1:11" s="11" customFormat="1" x14ac:dyDescent="0.2">
      <c r="A961" s="29"/>
      <c r="B961" s="30"/>
      <c r="C961" s="31"/>
      <c r="D961" s="31"/>
      <c r="E961" s="275" t="s">
        <v>240</v>
      </c>
      <c r="F961" s="274"/>
      <c r="G961" s="72"/>
      <c r="H961" s="314"/>
      <c r="I961" s="73"/>
      <c r="J961" s="73"/>
      <c r="K961" s="86"/>
    </row>
    <row r="962" spans="1:11" s="11" customFormat="1" x14ac:dyDescent="0.2">
      <c r="A962" s="29"/>
      <c r="B962" s="30"/>
      <c r="C962" s="31"/>
      <c r="D962" s="31"/>
      <c r="E962" s="275" t="s">
        <v>241</v>
      </c>
      <c r="F962" s="274"/>
      <c r="G962" s="72"/>
      <c r="H962" s="314"/>
      <c r="I962" s="73"/>
      <c r="J962" s="73"/>
      <c r="K962" s="86"/>
    </row>
    <row r="963" spans="1:11" s="11" customFormat="1" ht="127.5" x14ac:dyDescent="0.2">
      <c r="A963" s="29"/>
      <c r="B963" s="30"/>
      <c r="C963" s="31"/>
      <c r="D963" s="149" t="s">
        <v>249</v>
      </c>
      <c r="E963" s="268" t="s">
        <v>244</v>
      </c>
      <c r="F963" s="274"/>
      <c r="G963" s="72"/>
      <c r="H963" s="314"/>
      <c r="I963" s="73"/>
      <c r="J963" s="73"/>
      <c r="K963" s="86"/>
    </row>
    <row r="964" spans="1:11" s="11" customFormat="1" ht="38.25" x14ac:dyDescent="0.2">
      <c r="A964" s="29"/>
      <c r="B964" s="30"/>
      <c r="C964" s="31"/>
      <c r="D964" s="149" t="s">
        <v>250</v>
      </c>
      <c r="E964" s="268" t="s">
        <v>245</v>
      </c>
      <c r="F964" s="274"/>
      <c r="G964" s="72"/>
      <c r="H964" s="314"/>
      <c r="I964" s="73"/>
      <c r="J964" s="73"/>
      <c r="K964" s="86"/>
    </row>
    <row r="965" spans="1:11" s="11" customFormat="1" ht="25.5" x14ac:dyDescent="0.2">
      <c r="A965" s="29"/>
      <c r="B965" s="30"/>
      <c r="C965" s="31"/>
      <c r="D965" s="149" t="s">
        <v>251</v>
      </c>
      <c r="E965" s="268" t="s">
        <v>246</v>
      </c>
      <c r="F965" s="274"/>
      <c r="G965" s="72"/>
      <c r="H965" s="314"/>
      <c r="I965" s="73"/>
      <c r="J965" s="73"/>
      <c r="K965" s="86"/>
    </row>
    <row r="966" spans="1:11" s="11" customFormat="1" x14ac:dyDescent="0.2">
      <c r="A966" s="29"/>
      <c r="B966" s="30"/>
      <c r="C966" s="31"/>
      <c r="D966" s="149"/>
      <c r="E966" s="268"/>
      <c r="F966" s="274"/>
      <c r="G966" s="72"/>
      <c r="H966" s="314"/>
      <c r="I966" s="73"/>
      <c r="J966" s="73"/>
      <c r="K966" s="86"/>
    </row>
    <row r="967" spans="1:11" s="11" customFormat="1" x14ac:dyDescent="0.2">
      <c r="A967" s="29"/>
      <c r="B967" s="30"/>
      <c r="C967" s="31"/>
      <c r="D967" s="149"/>
      <c r="E967" s="268"/>
      <c r="F967" s="274"/>
      <c r="G967" s="72"/>
      <c r="H967" s="314"/>
      <c r="I967" s="73"/>
      <c r="J967" s="73"/>
      <c r="K967" s="86"/>
    </row>
    <row r="968" spans="1:11" s="28" customFormat="1" x14ac:dyDescent="0.2">
      <c r="A968" s="75" t="s">
        <v>12</v>
      </c>
      <c r="B968" s="273" t="s">
        <v>212</v>
      </c>
      <c r="C968" s="40"/>
      <c r="D968" s="40"/>
      <c r="E968" s="271"/>
      <c r="F968" s="272"/>
      <c r="G968" s="78"/>
      <c r="H968" s="318"/>
      <c r="I968" s="79"/>
      <c r="J968" s="79"/>
      <c r="K968" s="86"/>
    </row>
    <row r="969" spans="1:11" s="28" customFormat="1" x14ac:dyDescent="0.2">
      <c r="A969" s="75"/>
      <c r="B969" s="273"/>
      <c r="C969" s="40"/>
      <c r="D969" s="39"/>
      <c r="E969" s="271"/>
      <c r="F969" s="272"/>
      <c r="G969" s="78"/>
      <c r="H969" s="318"/>
      <c r="I969" s="79"/>
      <c r="J969" s="79"/>
      <c r="K969" s="86"/>
    </row>
    <row r="970" spans="1:11" s="11" customFormat="1" ht="12" customHeight="1" x14ac:dyDescent="0.2">
      <c r="A970" s="69"/>
      <c r="B970" s="30"/>
      <c r="C970" s="31"/>
      <c r="D970" s="31"/>
      <c r="E970" s="268"/>
      <c r="F970" s="276"/>
      <c r="G970" s="72"/>
      <c r="H970" s="314"/>
      <c r="I970" s="73"/>
      <c r="J970" s="73"/>
      <c r="K970" s="86"/>
    </row>
    <row r="971" spans="1:11" s="11" customFormat="1" ht="12" customHeight="1" x14ac:dyDescent="0.2">
      <c r="A971" s="69"/>
      <c r="B971" s="30"/>
      <c r="C971" s="31"/>
      <c r="D971" s="267" t="s">
        <v>213</v>
      </c>
      <c r="E971" s="268"/>
      <c r="F971" s="276"/>
      <c r="G971" s="72"/>
      <c r="H971" s="314"/>
      <c r="I971" s="73"/>
      <c r="J971" s="73"/>
      <c r="K971" s="86"/>
    </row>
    <row r="972" spans="1:11" s="11" customFormat="1" ht="63.75" x14ac:dyDescent="0.2">
      <c r="A972" s="69"/>
      <c r="B972" s="30"/>
      <c r="C972" s="31"/>
      <c r="D972" s="31"/>
      <c r="E972" s="268" t="s">
        <v>214</v>
      </c>
      <c r="F972" s="276"/>
      <c r="G972" s="72"/>
      <c r="H972" s="245"/>
      <c r="I972" s="73"/>
      <c r="J972" s="73"/>
      <c r="K972" s="86"/>
    </row>
    <row r="973" spans="1:11" s="11" customFormat="1" ht="12" customHeight="1" x14ac:dyDescent="0.2">
      <c r="A973" s="69"/>
      <c r="B973" s="30"/>
      <c r="C973" s="31"/>
      <c r="D973" s="31"/>
      <c r="E973" s="82"/>
      <c r="F973" s="276"/>
      <c r="G973" s="72"/>
      <c r="H973" s="245"/>
      <c r="I973" s="73"/>
      <c r="J973" s="73"/>
      <c r="K973" s="86"/>
    </row>
    <row r="974" spans="1:11" s="11" customFormat="1" ht="12" customHeight="1" x14ac:dyDescent="0.2">
      <c r="A974" s="69" t="s">
        <v>266</v>
      </c>
      <c r="B974" s="30"/>
      <c r="C974" s="31"/>
      <c r="D974" s="31"/>
      <c r="E974" s="268" t="s">
        <v>403</v>
      </c>
      <c r="F974" s="276"/>
      <c r="G974" s="72" t="s">
        <v>11</v>
      </c>
      <c r="H974" s="332">
        <v>6</v>
      </c>
      <c r="I974" s="73"/>
      <c r="J974" s="73"/>
      <c r="K974" s="86"/>
    </row>
    <row r="975" spans="1:11" s="11" customFormat="1" ht="12" customHeight="1" x14ac:dyDescent="0.2">
      <c r="A975" s="69"/>
      <c r="B975" s="30"/>
      <c r="C975" s="31"/>
      <c r="D975" s="31"/>
      <c r="E975" s="268"/>
      <c r="F975" s="276"/>
      <c r="G975" s="72"/>
      <c r="H975" s="332"/>
      <c r="I975" s="73"/>
      <c r="J975" s="73"/>
      <c r="K975" s="86"/>
    </row>
    <row r="976" spans="1:11" s="11" customFormat="1" ht="12" customHeight="1" x14ac:dyDescent="0.2">
      <c r="A976" s="69"/>
      <c r="B976" s="30"/>
      <c r="C976" s="31"/>
      <c r="D976" s="31"/>
      <c r="E976" s="82"/>
      <c r="F976" s="276"/>
      <c r="G976" s="72"/>
      <c r="H976" s="314"/>
      <c r="I976" s="73"/>
      <c r="J976" s="73"/>
      <c r="K976" s="86"/>
    </row>
    <row r="977" spans="1:11" s="11" customFormat="1" ht="12" customHeight="1" x14ac:dyDescent="0.2">
      <c r="A977" s="69"/>
      <c r="B977" s="30"/>
      <c r="C977" s="31"/>
      <c r="D977" s="267" t="s">
        <v>218</v>
      </c>
      <c r="E977" s="82"/>
      <c r="F977" s="276"/>
      <c r="G977" s="72"/>
      <c r="H977" s="314"/>
      <c r="I977" s="73"/>
      <c r="J977" s="73"/>
      <c r="K977" s="86"/>
    </row>
    <row r="978" spans="1:11" s="11" customFormat="1" ht="96.75" customHeight="1" x14ac:dyDescent="0.2">
      <c r="A978" s="69"/>
      <c r="B978" s="30"/>
      <c r="C978" s="31"/>
      <c r="D978" s="31"/>
      <c r="E978" s="268" t="s">
        <v>215</v>
      </c>
      <c r="F978" s="276"/>
      <c r="G978" s="72"/>
      <c r="H978" s="314"/>
      <c r="I978" s="73"/>
      <c r="J978" s="73"/>
      <c r="K978" s="86"/>
    </row>
    <row r="979" spans="1:11" s="16" customFormat="1" ht="12" customHeight="1" x14ac:dyDescent="0.2">
      <c r="A979" s="69"/>
      <c r="B979" s="30"/>
      <c r="C979" s="31"/>
      <c r="D979" s="31"/>
      <c r="E979" s="82"/>
      <c r="F979" s="276"/>
      <c r="G979" s="72"/>
      <c r="H979" s="314"/>
      <c r="I979" s="73"/>
      <c r="J979" s="73"/>
      <c r="K979" s="86"/>
    </row>
    <row r="980" spans="1:11" s="11" customFormat="1" ht="98.25" customHeight="1" x14ac:dyDescent="0.2">
      <c r="A980" s="69"/>
      <c r="B980" s="30"/>
      <c r="C980" s="31"/>
      <c r="D980" s="31"/>
      <c r="E980" s="268" t="s">
        <v>216</v>
      </c>
      <c r="F980" s="276"/>
      <c r="G980" s="72"/>
      <c r="H980" s="245"/>
      <c r="I980" s="73"/>
      <c r="J980" s="73"/>
      <c r="K980" s="86"/>
    </row>
    <row r="981" spans="1:11" s="11" customFormat="1" ht="12" customHeight="1" x14ac:dyDescent="0.2">
      <c r="A981" s="69"/>
      <c r="B981" s="30"/>
      <c r="C981" s="31"/>
      <c r="D981" s="31"/>
      <c r="E981" s="82"/>
      <c r="F981" s="276"/>
      <c r="G981" s="72"/>
      <c r="H981" s="245"/>
      <c r="I981" s="73"/>
      <c r="J981" s="73"/>
      <c r="K981" s="86"/>
    </row>
    <row r="982" spans="1:11" s="11" customFormat="1" ht="12" customHeight="1" x14ac:dyDescent="0.2">
      <c r="A982" s="69"/>
      <c r="B982" s="30"/>
      <c r="C982" s="31"/>
      <c r="D982" s="270"/>
      <c r="E982" s="277" t="s">
        <v>217</v>
      </c>
      <c r="F982" s="276"/>
      <c r="G982" s="72"/>
      <c r="H982" s="332"/>
      <c r="I982" s="73"/>
      <c r="J982" s="73"/>
      <c r="K982" s="86"/>
    </row>
    <row r="983" spans="1:11" s="11" customFormat="1" x14ac:dyDescent="0.2">
      <c r="A983" s="69" t="s">
        <v>340</v>
      </c>
      <c r="B983" s="30"/>
      <c r="C983" s="31"/>
      <c r="D983" s="31"/>
      <c r="E983" s="268" t="s">
        <v>334</v>
      </c>
      <c r="F983" s="276"/>
      <c r="G983" s="72" t="s">
        <v>5</v>
      </c>
      <c r="H983" s="332">
        <v>1</v>
      </c>
      <c r="I983" s="73"/>
      <c r="J983" s="73"/>
      <c r="K983" s="86"/>
    </row>
    <row r="984" spans="1:11" s="11" customFormat="1" x14ac:dyDescent="0.2">
      <c r="A984" s="69"/>
      <c r="B984" s="30"/>
      <c r="C984" s="31"/>
      <c r="D984" s="31"/>
      <c r="E984" s="268"/>
      <c r="F984" s="276"/>
      <c r="G984" s="72"/>
      <c r="H984" s="332"/>
      <c r="I984" s="73"/>
      <c r="J984" s="73"/>
      <c r="K984" s="86"/>
    </row>
    <row r="985" spans="1:11" s="11" customFormat="1" x14ac:dyDescent="0.2">
      <c r="A985" s="69"/>
      <c r="B985" s="30"/>
      <c r="C985" s="31"/>
      <c r="D985" s="341"/>
      <c r="E985" s="268"/>
      <c r="F985" s="276"/>
      <c r="G985" s="72"/>
      <c r="H985" s="332"/>
      <c r="I985" s="73"/>
      <c r="J985" s="73"/>
      <c r="K985" s="86"/>
    </row>
    <row r="986" spans="1:11" s="11" customFormat="1" x14ac:dyDescent="0.2">
      <c r="A986" s="69"/>
      <c r="B986" s="30"/>
      <c r="C986" s="31"/>
      <c r="D986" s="341"/>
      <c r="E986" s="268"/>
      <c r="F986" s="276"/>
      <c r="G986" s="72"/>
      <c r="H986" s="332"/>
      <c r="I986" s="73"/>
      <c r="J986" s="73"/>
      <c r="K986" s="86"/>
    </row>
    <row r="987" spans="1:11" s="11" customFormat="1" x14ac:dyDescent="0.2">
      <c r="A987" s="75" t="s">
        <v>341</v>
      </c>
      <c r="B987" s="273" t="s">
        <v>219</v>
      </c>
      <c r="C987" s="31"/>
      <c r="D987" s="270"/>
      <c r="E987" s="268"/>
      <c r="F987" s="276"/>
      <c r="G987" s="72"/>
      <c r="H987" s="332"/>
      <c r="I987" s="73"/>
      <c r="J987" s="73"/>
      <c r="K987" s="86"/>
    </row>
    <row r="988" spans="1:11" s="11" customFormat="1" ht="25.5" x14ac:dyDescent="0.2">
      <c r="A988" s="69" t="s">
        <v>342</v>
      </c>
      <c r="B988" s="30"/>
      <c r="C988" s="31"/>
      <c r="D988" s="31"/>
      <c r="E988" s="268" t="s">
        <v>335</v>
      </c>
      <c r="F988" s="276"/>
      <c r="G988" s="72" t="s">
        <v>5</v>
      </c>
      <c r="H988" s="332">
        <v>1</v>
      </c>
      <c r="I988" s="73"/>
      <c r="J988" s="73"/>
      <c r="K988" s="86"/>
    </row>
    <row r="989" spans="1:11" s="11" customFormat="1" x14ac:dyDescent="0.2">
      <c r="A989" s="69"/>
      <c r="B989" s="30"/>
      <c r="C989" s="31"/>
      <c r="D989" s="31"/>
      <c r="E989" s="268"/>
      <c r="F989" s="276"/>
      <c r="G989" s="72"/>
      <c r="H989" s="316"/>
      <c r="I989" s="73"/>
      <c r="J989" s="73"/>
      <c r="K989" s="86"/>
    </row>
    <row r="990" spans="1:11" s="11" customFormat="1" x14ac:dyDescent="0.2">
      <c r="A990" s="69"/>
      <c r="B990" s="30"/>
      <c r="C990" s="31"/>
      <c r="D990" s="31"/>
      <c r="E990" s="268"/>
      <c r="F990" s="276"/>
      <c r="G990" s="72"/>
      <c r="H990" s="316"/>
      <c r="I990" s="73"/>
      <c r="J990" s="73"/>
      <c r="K990" s="86"/>
    </row>
    <row r="991" spans="1:11" s="11" customFormat="1" x14ac:dyDescent="0.2">
      <c r="A991" s="75" t="s">
        <v>343</v>
      </c>
      <c r="B991" s="273" t="s">
        <v>220</v>
      </c>
      <c r="C991" s="31"/>
      <c r="D991" s="31"/>
      <c r="E991" s="268"/>
      <c r="F991" s="276"/>
      <c r="G991" s="72"/>
      <c r="H991" s="316"/>
      <c r="I991" s="73"/>
      <c r="J991" s="73"/>
      <c r="K991" s="86"/>
    </row>
    <row r="992" spans="1:11" s="11" customFormat="1" ht="38.25" x14ac:dyDescent="0.2">
      <c r="A992" s="69"/>
      <c r="B992" s="30"/>
      <c r="C992" s="31"/>
      <c r="D992" s="31"/>
      <c r="E992" s="268" t="s">
        <v>221</v>
      </c>
      <c r="F992" s="276"/>
      <c r="G992" s="72"/>
      <c r="H992" s="316"/>
      <c r="I992" s="73"/>
      <c r="J992" s="73"/>
      <c r="K992" s="86"/>
    </row>
    <row r="993" spans="1:11" s="11" customFormat="1" x14ac:dyDescent="0.2">
      <c r="A993" s="69"/>
      <c r="B993" s="30"/>
      <c r="C993" s="31"/>
      <c r="D993" s="31"/>
      <c r="E993" s="268"/>
      <c r="F993" s="276"/>
      <c r="G993" s="72"/>
      <c r="H993" s="316"/>
      <c r="I993" s="73"/>
      <c r="J993" s="73"/>
      <c r="K993" s="86"/>
    </row>
    <row r="994" spans="1:11" s="11" customFormat="1" ht="38.25" x14ac:dyDescent="0.2">
      <c r="A994" s="69" t="s">
        <v>344</v>
      </c>
      <c r="B994" s="30"/>
      <c r="C994" s="31"/>
      <c r="D994" s="31"/>
      <c r="E994" s="268" t="s">
        <v>222</v>
      </c>
      <c r="F994" s="276"/>
      <c r="G994" s="72" t="s">
        <v>11</v>
      </c>
      <c r="H994" s="332">
        <v>132</v>
      </c>
      <c r="I994" s="73"/>
      <c r="J994" s="73"/>
      <c r="K994" s="86"/>
    </row>
    <row r="995" spans="1:11" s="11" customFormat="1" x14ac:dyDescent="0.2">
      <c r="A995" s="69"/>
      <c r="B995" s="30"/>
      <c r="C995" s="31"/>
      <c r="D995" s="31"/>
      <c r="E995" s="268"/>
      <c r="F995" s="276"/>
      <c r="G995" s="72"/>
      <c r="H995" s="316"/>
      <c r="I995" s="73"/>
      <c r="J995" s="73"/>
      <c r="K995" s="86"/>
    </row>
    <row r="996" spans="1:11" s="11" customFormat="1" ht="38.25" x14ac:dyDescent="0.2">
      <c r="A996" s="69"/>
      <c r="B996" s="30"/>
      <c r="C996" s="31"/>
      <c r="D996" s="31"/>
      <c r="E996" s="268" t="s">
        <v>223</v>
      </c>
      <c r="F996" s="276"/>
      <c r="G996" s="72"/>
      <c r="H996" s="332"/>
      <c r="I996" s="73"/>
      <c r="J996" s="73"/>
      <c r="K996" s="86"/>
    </row>
    <row r="997" spans="1:11" s="11" customFormat="1" x14ac:dyDescent="0.2">
      <c r="A997" s="69" t="s">
        <v>345</v>
      </c>
      <c r="B997" s="30"/>
      <c r="C997" s="31"/>
      <c r="D997" s="31">
        <v>13</v>
      </c>
      <c r="E997" s="268" t="s">
        <v>336</v>
      </c>
      <c r="F997" s="276"/>
      <c r="G997" s="72" t="s">
        <v>11</v>
      </c>
      <c r="H997" s="332">
        <v>42</v>
      </c>
      <c r="I997" s="73"/>
      <c r="J997" s="73"/>
      <c r="K997" s="86"/>
    </row>
    <row r="998" spans="1:11" s="11" customFormat="1" x14ac:dyDescent="0.2">
      <c r="A998" s="69" t="s">
        <v>488</v>
      </c>
      <c r="B998" s="30"/>
      <c r="C998" s="31"/>
      <c r="D998" s="31">
        <v>13</v>
      </c>
      <c r="E998" s="268" t="s">
        <v>489</v>
      </c>
      <c r="F998" s="276"/>
      <c r="G998" s="72" t="s">
        <v>11</v>
      </c>
      <c r="H998" s="332">
        <f>(6*2)</f>
        <v>12</v>
      </c>
      <c r="I998" s="73"/>
      <c r="J998" s="73"/>
      <c r="K998" s="86"/>
    </row>
    <row r="999" spans="1:11" s="11" customFormat="1" x14ac:dyDescent="0.2">
      <c r="A999" s="69"/>
      <c r="B999" s="30"/>
      <c r="C999" s="31"/>
      <c r="D999" s="31"/>
      <c r="E999" s="268"/>
      <c r="F999" s="276"/>
      <c r="G999" s="72"/>
      <c r="H999" s="332"/>
      <c r="I999" s="73"/>
      <c r="J999" s="73"/>
      <c r="K999" s="86"/>
    </row>
    <row r="1000" spans="1:11" s="11" customFormat="1" ht="25.5" x14ac:dyDescent="0.2">
      <c r="A1000" s="69"/>
      <c r="B1000" s="30"/>
      <c r="C1000" s="31"/>
      <c r="D1000" s="31"/>
      <c r="E1000" s="268" t="s">
        <v>490</v>
      </c>
      <c r="F1000" s="276"/>
      <c r="G1000" s="72"/>
      <c r="H1000" s="332"/>
      <c r="I1000" s="73"/>
      <c r="J1000" s="73"/>
      <c r="K1000" s="86"/>
    </row>
    <row r="1001" spans="1:11" s="11" customFormat="1" ht="25.5" x14ac:dyDescent="0.2">
      <c r="A1001" s="69" t="s">
        <v>491</v>
      </c>
      <c r="B1001" s="30"/>
      <c r="C1001" s="31"/>
      <c r="D1001" s="31"/>
      <c r="E1001" s="268" t="s">
        <v>561</v>
      </c>
      <c r="F1001" s="276"/>
      <c r="G1001" s="72" t="s">
        <v>11</v>
      </c>
      <c r="H1001" s="332">
        <f>(6*1)</f>
        <v>6</v>
      </c>
      <c r="I1001" s="73"/>
      <c r="J1001" s="73"/>
      <c r="K1001" s="86"/>
    </row>
    <row r="1002" spans="1:11" s="11" customFormat="1" x14ac:dyDescent="0.2">
      <c r="A1002" s="69" t="s">
        <v>492</v>
      </c>
      <c r="B1002" s="30"/>
      <c r="C1002" s="31"/>
      <c r="D1002" s="31"/>
      <c r="E1002" s="268" t="s">
        <v>560</v>
      </c>
      <c r="F1002" s="276"/>
      <c r="G1002" s="72" t="s">
        <v>11</v>
      </c>
      <c r="H1002" s="332">
        <f>(6*4)</f>
        <v>24</v>
      </c>
      <c r="I1002" s="73"/>
      <c r="J1002" s="73"/>
      <c r="K1002" s="86"/>
    </row>
    <row r="1003" spans="1:11" s="11" customFormat="1" ht="25.5" x14ac:dyDescent="0.2">
      <c r="A1003" s="69" t="s">
        <v>496</v>
      </c>
      <c r="B1003" s="30"/>
      <c r="C1003" s="31"/>
      <c r="D1003" s="31"/>
      <c r="E1003" s="268" t="s">
        <v>562</v>
      </c>
      <c r="F1003" s="276"/>
      <c r="G1003" s="72" t="s">
        <v>11</v>
      </c>
      <c r="H1003" s="332">
        <f>(6*1)</f>
        <v>6</v>
      </c>
      <c r="I1003" s="73"/>
      <c r="J1003" s="73"/>
      <c r="K1003" s="86"/>
    </row>
    <row r="1004" spans="1:11" s="11" customFormat="1" x14ac:dyDescent="0.2">
      <c r="A1004" s="69"/>
      <c r="B1004" s="30"/>
      <c r="C1004" s="31"/>
      <c r="D1004" s="31"/>
      <c r="E1004" s="268"/>
      <c r="F1004" s="276"/>
      <c r="G1004" s="72"/>
      <c r="H1004" s="332"/>
      <c r="I1004" s="73"/>
      <c r="J1004" s="73"/>
      <c r="K1004" s="86"/>
    </row>
    <row r="1005" spans="1:11" s="11" customFormat="1" x14ac:dyDescent="0.2">
      <c r="A1005" s="75" t="s">
        <v>267</v>
      </c>
      <c r="B1005" s="273" t="s">
        <v>224</v>
      </c>
      <c r="C1005" s="31"/>
      <c r="D1005" s="31"/>
      <c r="E1005" s="268"/>
      <c r="F1005" s="276"/>
      <c r="G1005" s="72"/>
      <c r="H1005" s="316"/>
      <c r="I1005" s="73"/>
      <c r="J1005" s="73"/>
      <c r="K1005" s="86"/>
    </row>
    <row r="1006" spans="1:11" s="11" customFormat="1" ht="51" x14ac:dyDescent="0.2">
      <c r="A1006" s="69"/>
      <c r="B1006" s="30"/>
      <c r="C1006" s="31"/>
      <c r="D1006" s="31"/>
      <c r="E1006" s="268" t="s">
        <v>225</v>
      </c>
      <c r="F1006" s="276"/>
      <c r="G1006" s="72"/>
      <c r="H1006" s="316"/>
      <c r="I1006" s="73"/>
      <c r="J1006" s="73"/>
      <c r="K1006" s="86"/>
    </row>
    <row r="1007" spans="1:11" s="11" customFormat="1" x14ac:dyDescent="0.2">
      <c r="A1007" s="69"/>
      <c r="B1007" s="30"/>
      <c r="C1007" s="31"/>
      <c r="D1007" s="31"/>
      <c r="E1007" s="268"/>
      <c r="F1007" s="276"/>
      <c r="G1007" s="72"/>
      <c r="H1007" s="316"/>
      <c r="I1007" s="73"/>
      <c r="J1007" s="73"/>
      <c r="K1007" s="86"/>
    </row>
    <row r="1008" spans="1:11" s="11" customFormat="1" x14ac:dyDescent="0.2">
      <c r="A1008" s="69"/>
      <c r="B1008" s="30"/>
      <c r="C1008" s="31"/>
      <c r="D1008" s="31"/>
      <c r="E1008" s="268"/>
      <c r="F1008" s="276"/>
      <c r="G1008" s="72"/>
      <c r="H1008" s="332"/>
      <c r="I1008" s="73"/>
      <c r="J1008" s="73"/>
      <c r="K1008" s="86"/>
    </row>
    <row r="1009" spans="1:11" s="11" customFormat="1" ht="38.25" x14ac:dyDescent="0.2">
      <c r="A1009" s="69"/>
      <c r="B1009" s="30"/>
      <c r="C1009" s="31"/>
      <c r="D1009" s="31"/>
      <c r="E1009" s="268" t="s">
        <v>487</v>
      </c>
      <c r="F1009" s="276"/>
      <c r="G1009" s="72"/>
      <c r="H1009" s="332"/>
      <c r="I1009" s="73"/>
      <c r="J1009" s="73"/>
      <c r="K1009" s="86"/>
    </row>
    <row r="1010" spans="1:11" s="11" customFormat="1" x14ac:dyDescent="0.2">
      <c r="A1010" s="69"/>
      <c r="B1010" s="30"/>
      <c r="C1010" s="31"/>
      <c r="D1010" s="31"/>
      <c r="E1010" s="268"/>
      <c r="F1010" s="276"/>
      <c r="G1010" s="72"/>
      <c r="H1010" s="332"/>
      <c r="I1010" s="73"/>
      <c r="J1010" s="73"/>
      <c r="K1010" s="86"/>
    </row>
    <row r="1011" spans="1:11" s="11" customFormat="1" x14ac:dyDescent="0.2">
      <c r="A1011" s="69" t="s">
        <v>346</v>
      </c>
      <c r="B1011" s="30"/>
      <c r="C1011" s="31"/>
      <c r="D1011" s="31"/>
      <c r="E1011" s="268" t="s">
        <v>337</v>
      </c>
      <c r="F1011" s="276"/>
      <c r="G1011" s="72" t="s">
        <v>11</v>
      </c>
      <c r="H1011" s="332">
        <v>28</v>
      </c>
      <c r="I1011" s="73"/>
      <c r="J1011" s="73"/>
      <c r="K1011" s="86"/>
    </row>
    <row r="1012" spans="1:11" s="11" customFormat="1" x14ac:dyDescent="0.2">
      <c r="A1012" s="69" t="s">
        <v>347</v>
      </c>
      <c r="B1012" s="30"/>
      <c r="C1012" s="31"/>
      <c r="D1012" s="31"/>
      <c r="E1012" s="268" t="s">
        <v>404</v>
      </c>
      <c r="F1012" s="276"/>
      <c r="G1012" s="72" t="s">
        <v>11</v>
      </c>
      <c r="H1012" s="332">
        <v>7</v>
      </c>
      <c r="I1012" s="73"/>
      <c r="J1012" s="73"/>
      <c r="K1012" s="86"/>
    </row>
    <row r="1013" spans="1:11" s="11" customFormat="1" x14ac:dyDescent="0.2">
      <c r="A1013" s="69" t="s">
        <v>348</v>
      </c>
      <c r="B1013" s="30"/>
      <c r="C1013" s="31"/>
      <c r="D1013" s="31"/>
      <c r="E1013" s="268" t="s">
        <v>405</v>
      </c>
      <c r="F1013" s="276"/>
      <c r="G1013" s="72" t="s">
        <v>11</v>
      </c>
      <c r="H1013" s="332">
        <v>18</v>
      </c>
      <c r="I1013" s="73"/>
      <c r="J1013" s="73"/>
      <c r="K1013" s="86"/>
    </row>
    <row r="1014" spans="1:11" s="11" customFormat="1" x14ac:dyDescent="0.2">
      <c r="A1014" s="69" t="s">
        <v>349</v>
      </c>
      <c r="B1014" s="30"/>
      <c r="C1014" s="31"/>
      <c r="D1014" s="31"/>
      <c r="E1014" s="268" t="s">
        <v>406</v>
      </c>
      <c r="F1014" s="276"/>
      <c r="G1014" s="72" t="s">
        <v>11</v>
      </c>
      <c r="H1014" s="332">
        <v>4</v>
      </c>
      <c r="I1014" s="73"/>
      <c r="J1014" s="73"/>
      <c r="K1014" s="86"/>
    </row>
    <row r="1015" spans="1:11" s="11" customFormat="1" x14ac:dyDescent="0.2">
      <c r="A1015" s="69" t="s">
        <v>350</v>
      </c>
      <c r="B1015" s="30"/>
      <c r="C1015" s="31"/>
      <c r="D1015" s="31"/>
      <c r="E1015" s="268" t="s">
        <v>407</v>
      </c>
      <c r="F1015" s="276"/>
      <c r="G1015" s="72" t="s">
        <v>11</v>
      </c>
      <c r="H1015" s="332">
        <v>2</v>
      </c>
      <c r="I1015" s="73"/>
      <c r="J1015" s="73"/>
      <c r="K1015" s="86"/>
    </row>
    <row r="1016" spans="1:11" s="11" customFormat="1" x14ac:dyDescent="0.2">
      <c r="A1016" s="69" t="s">
        <v>412</v>
      </c>
      <c r="B1016" s="30"/>
      <c r="C1016" s="31"/>
      <c r="D1016" s="31"/>
      <c r="E1016" s="268" t="s">
        <v>408</v>
      </c>
      <c r="F1016" s="276"/>
      <c r="G1016" s="72" t="s">
        <v>11</v>
      </c>
      <c r="H1016" s="332">
        <v>51</v>
      </c>
      <c r="I1016" s="73"/>
      <c r="J1016" s="73"/>
      <c r="K1016" s="86"/>
    </row>
    <row r="1017" spans="1:11" s="11" customFormat="1" x14ac:dyDescent="0.2">
      <c r="A1017" s="69" t="s">
        <v>413</v>
      </c>
      <c r="B1017" s="30"/>
      <c r="C1017" s="31"/>
      <c r="D1017" s="31"/>
      <c r="E1017" s="268" t="s">
        <v>597</v>
      </c>
      <c r="F1017" s="276"/>
      <c r="G1017" s="72" t="s">
        <v>11</v>
      </c>
      <c r="H1017" s="332">
        <v>24</v>
      </c>
      <c r="I1017" s="73"/>
      <c r="J1017" s="73"/>
      <c r="K1017" s="86"/>
    </row>
    <row r="1018" spans="1:11" s="11" customFormat="1" x14ac:dyDescent="0.2">
      <c r="A1018" s="69" t="s">
        <v>414</v>
      </c>
      <c r="B1018" s="30"/>
      <c r="C1018" s="31"/>
      <c r="D1018" s="31"/>
      <c r="E1018" s="268" t="s">
        <v>411</v>
      </c>
      <c r="F1018" s="276"/>
      <c r="G1018" s="72" t="s">
        <v>11</v>
      </c>
      <c r="H1018" s="332">
        <v>17</v>
      </c>
      <c r="I1018" s="73"/>
      <c r="J1018" s="73"/>
      <c r="K1018" s="86"/>
    </row>
    <row r="1019" spans="1:11" s="11" customFormat="1" x14ac:dyDescent="0.2">
      <c r="A1019" s="69" t="s">
        <v>415</v>
      </c>
      <c r="B1019" s="30"/>
      <c r="C1019" s="31"/>
      <c r="D1019" s="31"/>
      <c r="E1019" s="268" t="s">
        <v>410</v>
      </c>
      <c r="F1019" s="276"/>
      <c r="G1019" s="72" t="s">
        <v>11</v>
      </c>
      <c r="H1019" s="332">
        <v>15</v>
      </c>
      <c r="I1019" s="73"/>
      <c r="J1019" s="73"/>
      <c r="K1019" s="86"/>
    </row>
    <row r="1020" spans="1:11" s="11" customFormat="1" x14ac:dyDescent="0.2">
      <c r="A1020" s="69" t="s">
        <v>416</v>
      </c>
      <c r="B1020" s="30"/>
      <c r="C1020" s="31"/>
      <c r="D1020" s="31"/>
      <c r="E1020" s="268" t="s">
        <v>409</v>
      </c>
      <c r="F1020" s="276"/>
      <c r="G1020" s="72" t="s">
        <v>11</v>
      </c>
      <c r="H1020" s="332">
        <v>4</v>
      </c>
      <c r="I1020" s="73"/>
      <c r="J1020" s="73"/>
      <c r="K1020" s="86"/>
    </row>
    <row r="1021" spans="1:11" s="11" customFormat="1" x14ac:dyDescent="0.2">
      <c r="A1021" s="69" t="s">
        <v>417</v>
      </c>
      <c r="B1021" s="30"/>
      <c r="C1021" s="31"/>
      <c r="D1021" s="31"/>
      <c r="E1021" s="268" t="s">
        <v>338</v>
      </c>
      <c r="F1021" s="276"/>
      <c r="G1021" s="72" t="s">
        <v>11</v>
      </c>
      <c r="H1021" s="332">
        <v>16</v>
      </c>
      <c r="I1021" s="73"/>
      <c r="J1021" s="73"/>
      <c r="K1021" s="86"/>
    </row>
    <row r="1022" spans="1:11" s="11" customFormat="1" ht="12" customHeight="1" x14ac:dyDescent="0.2">
      <c r="A1022" s="69" t="s">
        <v>418</v>
      </c>
      <c r="B1022" s="30"/>
      <c r="C1022" s="31"/>
      <c r="D1022" s="279"/>
      <c r="E1022" s="268" t="s">
        <v>339</v>
      </c>
      <c r="F1022" s="276"/>
      <c r="G1022" s="72" t="s">
        <v>11</v>
      </c>
      <c r="H1022" s="332">
        <v>3</v>
      </c>
      <c r="I1022" s="73"/>
      <c r="J1022" s="73"/>
      <c r="K1022" s="74"/>
    </row>
    <row r="1023" spans="1:11" s="11" customFormat="1" ht="12" customHeight="1" x14ac:dyDescent="0.2">
      <c r="A1023" s="69" t="s">
        <v>477</v>
      </c>
      <c r="B1023" s="30"/>
      <c r="C1023" s="31"/>
      <c r="D1023" s="279"/>
      <c r="E1023" s="268" t="s">
        <v>495</v>
      </c>
      <c r="F1023" s="276"/>
      <c r="G1023" s="72" t="s">
        <v>11</v>
      </c>
      <c r="H1023" s="332">
        <f>(6*1)</f>
        <v>6</v>
      </c>
      <c r="I1023" s="73"/>
      <c r="J1023" s="73"/>
      <c r="K1023" s="74"/>
    </row>
    <row r="1024" spans="1:11" s="11" customFormat="1" ht="12" customHeight="1" x14ac:dyDescent="0.2">
      <c r="A1024" s="69"/>
      <c r="B1024" s="30"/>
      <c r="C1024" s="31"/>
      <c r="D1024" s="279"/>
      <c r="E1024" s="278"/>
      <c r="F1024" s="276"/>
      <c r="G1024" s="72"/>
      <c r="H1024" s="314"/>
      <c r="I1024" s="73"/>
      <c r="J1024" s="73"/>
      <c r="K1024" s="74"/>
    </row>
    <row r="1025" spans="1:11" s="11" customFormat="1" ht="12" customHeight="1" x14ac:dyDescent="0.2">
      <c r="A1025" s="69"/>
      <c r="B1025" s="30"/>
      <c r="C1025" s="31"/>
      <c r="D1025" s="279"/>
      <c r="E1025" s="278"/>
      <c r="F1025" s="276"/>
      <c r="G1025" s="72"/>
      <c r="H1025" s="314"/>
      <c r="I1025" s="73"/>
      <c r="J1025" s="73"/>
      <c r="K1025" s="74"/>
    </row>
    <row r="1026" spans="1:11" s="11" customFormat="1" ht="12" customHeight="1" x14ac:dyDescent="0.2">
      <c r="A1026" s="69"/>
      <c r="B1026" s="30"/>
      <c r="C1026" s="31"/>
      <c r="D1026" s="279"/>
      <c r="E1026" s="278"/>
      <c r="F1026" s="276"/>
      <c r="G1026" s="72"/>
      <c r="H1026" s="314"/>
      <c r="I1026" s="73"/>
      <c r="J1026" s="73"/>
      <c r="K1026" s="74"/>
    </row>
    <row r="1027" spans="1:11" s="11" customFormat="1" ht="12" customHeight="1" x14ac:dyDescent="0.2">
      <c r="A1027" s="69"/>
      <c r="B1027" s="30"/>
      <c r="C1027" s="31"/>
      <c r="D1027" s="279"/>
      <c r="E1027" s="278"/>
      <c r="F1027" s="276"/>
      <c r="G1027" s="72"/>
      <c r="H1027" s="314"/>
      <c r="I1027" s="73"/>
      <c r="J1027" s="73"/>
      <c r="K1027" s="74"/>
    </row>
    <row r="1028" spans="1:11" s="68" customFormat="1" ht="15" customHeight="1" x14ac:dyDescent="0.2">
      <c r="A1028" s="60" t="s">
        <v>351</v>
      </c>
      <c r="B1028" s="61"/>
      <c r="C1028" s="62"/>
      <c r="D1028" s="62"/>
      <c r="E1028" s="63" t="s">
        <v>142</v>
      </c>
      <c r="F1028" s="64"/>
      <c r="G1028" s="65"/>
      <c r="H1028" s="317"/>
      <c r="I1028" s="66"/>
      <c r="J1028" s="66"/>
      <c r="K1028" s="91"/>
    </row>
    <row r="1029" spans="1:11" s="68" customFormat="1" ht="15" customHeight="1" x14ac:dyDescent="0.2">
      <c r="A1029" s="60" t="s">
        <v>86</v>
      </c>
      <c r="B1029" s="61"/>
      <c r="C1029" s="62"/>
      <c r="D1029" s="62"/>
      <c r="E1029" s="63" t="s">
        <v>444</v>
      </c>
      <c r="F1029" s="64"/>
      <c r="G1029" s="65"/>
      <c r="H1029" s="317"/>
      <c r="I1029" s="66"/>
      <c r="J1029" s="66"/>
      <c r="K1029" s="67"/>
    </row>
    <row r="1030" spans="1:11" s="28" customFormat="1" ht="12" customHeight="1" x14ac:dyDescent="0.2">
      <c r="A1030" s="75"/>
      <c r="B1030" s="39"/>
      <c r="C1030" s="40"/>
      <c r="D1030" s="40"/>
      <c r="E1030" s="271"/>
      <c r="F1030" s="272"/>
      <c r="G1030" s="78"/>
      <c r="H1030" s="318"/>
      <c r="I1030" s="79"/>
      <c r="J1030" s="79"/>
      <c r="K1030" s="74"/>
    </row>
    <row r="1031" spans="1:11" s="28" customFormat="1" ht="12" customHeight="1" x14ac:dyDescent="0.2">
      <c r="A1031" s="75" t="s">
        <v>87</v>
      </c>
      <c r="B1031" s="273" t="s">
        <v>10</v>
      </c>
      <c r="C1031" s="40"/>
      <c r="D1031" s="40"/>
      <c r="E1031" s="271"/>
      <c r="F1031" s="272"/>
      <c r="G1031" s="78"/>
      <c r="H1031" s="318"/>
      <c r="I1031" s="79"/>
      <c r="J1031" s="79"/>
      <c r="K1031" s="74"/>
    </row>
    <row r="1032" spans="1:11" s="11" customFormat="1" ht="63.75" x14ac:dyDescent="0.2">
      <c r="A1032" s="29"/>
      <c r="B1032" s="83"/>
      <c r="C1032" s="31"/>
      <c r="D1032" s="149" t="s">
        <v>146</v>
      </c>
      <c r="E1032" s="268" t="s">
        <v>436</v>
      </c>
      <c r="F1032" s="85"/>
      <c r="G1032" s="72"/>
      <c r="H1032" s="314"/>
      <c r="I1032" s="73"/>
      <c r="J1032" s="73"/>
      <c r="K1032" s="74"/>
    </row>
    <row r="1033" spans="1:11" s="11" customFormat="1" x14ac:dyDescent="0.2">
      <c r="A1033" s="29"/>
      <c r="B1033" s="83"/>
      <c r="C1033" s="31"/>
      <c r="D1033" s="149" t="s">
        <v>148</v>
      </c>
      <c r="E1033" s="268" t="s">
        <v>437</v>
      </c>
      <c r="F1033" s="85"/>
      <c r="G1033" s="72"/>
      <c r="H1033" s="314"/>
      <c r="I1033" s="73"/>
      <c r="J1033" s="73"/>
      <c r="K1033" s="74"/>
    </row>
    <row r="1034" spans="1:11" s="11" customFormat="1" x14ac:dyDescent="0.2">
      <c r="A1034" s="29"/>
      <c r="B1034" s="83"/>
      <c r="C1034" s="31"/>
      <c r="D1034" s="149" t="s">
        <v>150</v>
      </c>
      <c r="E1034" s="268" t="s">
        <v>438</v>
      </c>
      <c r="F1034" s="85"/>
      <c r="G1034" s="72"/>
      <c r="H1034" s="314"/>
      <c r="I1034" s="73"/>
      <c r="J1034" s="73"/>
      <c r="K1034" s="74"/>
    </row>
    <row r="1035" spans="1:11" s="11" customFormat="1" ht="25.5" x14ac:dyDescent="0.2">
      <c r="A1035" s="29"/>
      <c r="B1035" s="83"/>
      <c r="C1035" s="31"/>
      <c r="D1035" s="149" t="s">
        <v>158</v>
      </c>
      <c r="E1035" s="268" t="s">
        <v>439</v>
      </c>
      <c r="F1035" s="85"/>
      <c r="G1035" s="72"/>
      <c r="H1035" s="314"/>
      <c r="I1035" s="73"/>
      <c r="J1035" s="73"/>
      <c r="K1035" s="86"/>
    </row>
    <row r="1036" spans="1:11" s="11" customFormat="1" x14ac:dyDescent="0.2">
      <c r="A1036" s="29"/>
      <c r="B1036" s="83"/>
      <c r="C1036" s="31"/>
      <c r="D1036" s="149"/>
      <c r="E1036" s="333"/>
      <c r="F1036" s="85"/>
      <c r="G1036" s="72"/>
      <c r="H1036" s="314"/>
      <c r="I1036" s="73"/>
      <c r="J1036" s="73"/>
      <c r="K1036" s="86"/>
    </row>
    <row r="1037" spans="1:11" s="28" customFormat="1" ht="12" customHeight="1" x14ac:dyDescent="0.2">
      <c r="A1037" s="75" t="s">
        <v>88</v>
      </c>
      <c r="B1037" s="273" t="s">
        <v>420</v>
      </c>
      <c r="C1037" s="40"/>
      <c r="D1037" s="40"/>
      <c r="E1037" s="271"/>
      <c r="F1037" s="85"/>
      <c r="G1037" s="78"/>
      <c r="H1037" s="318"/>
      <c r="I1037" s="79"/>
      <c r="J1037" s="79"/>
      <c r="K1037" s="74"/>
    </row>
    <row r="1038" spans="1:11" s="11" customFormat="1" ht="38.25" x14ac:dyDescent="0.2">
      <c r="A1038" s="29"/>
      <c r="B1038" s="30"/>
      <c r="C1038" s="31"/>
      <c r="D1038" s="149"/>
      <c r="E1038" s="268" t="s">
        <v>421</v>
      </c>
      <c r="F1038" s="85"/>
      <c r="G1038" s="72"/>
      <c r="H1038" s="314"/>
      <c r="I1038" s="73"/>
      <c r="J1038" s="73"/>
      <c r="K1038" s="86"/>
    </row>
    <row r="1039" spans="1:11" s="11" customFormat="1" x14ac:dyDescent="0.2">
      <c r="A1039" s="29"/>
      <c r="B1039" s="30"/>
      <c r="C1039" s="31"/>
      <c r="D1039" s="335"/>
      <c r="E1039" s="268"/>
      <c r="F1039" s="85"/>
      <c r="G1039" s="72"/>
      <c r="H1039" s="314"/>
      <c r="I1039" s="73"/>
      <c r="J1039" s="73"/>
      <c r="K1039" s="86"/>
    </row>
    <row r="1040" spans="1:11" s="11" customFormat="1" ht="12" customHeight="1" x14ac:dyDescent="0.2">
      <c r="A1040" s="69"/>
      <c r="B1040" s="30"/>
      <c r="C1040" s="31"/>
      <c r="D1040" s="345" t="s">
        <v>517</v>
      </c>
      <c r="E1040" s="82"/>
      <c r="F1040" s="85"/>
      <c r="G1040" s="72"/>
      <c r="H1040" s="338"/>
      <c r="I1040" s="73"/>
      <c r="J1040" s="73"/>
      <c r="K1040" s="86"/>
    </row>
    <row r="1041" spans="1:11" s="11" customFormat="1" ht="25.5" x14ac:dyDescent="0.2">
      <c r="A1041" s="69" t="s">
        <v>268</v>
      </c>
      <c r="B1041" s="30"/>
      <c r="C1041" s="31"/>
      <c r="D1041" s="149"/>
      <c r="E1041" s="268" t="s">
        <v>566</v>
      </c>
      <c r="F1041" s="85"/>
      <c r="G1041" s="72" t="s">
        <v>514</v>
      </c>
      <c r="H1041" s="338"/>
      <c r="I1041" s="73"/>
      <c r="J1041" s="73"/>
      <c r="K1041" s="86"/>
    </row>
    <row r="1042" spans="1:11" s="11" customFormat="1" ht="12" customHeight="1" x14ac:dyDescent="0.2">
      <c r="A1042" s="69"/>
      <c r="B1042" s="30"/>
      <c r="C1042" s="31"/>
      <c r="D1042" s="345" t="s">
        <v>569</v>
      </c>
      <c r="E1042" s="82"/>
      <c r="F1042" s="85"/>
      <c r="G1042" s="72"/>
      <c r="H1042" s="338"/>
      <c r="I1042" s="73"/>
      <c r="J1042" s="73"/>
      <c r="K1042" s="86"/>
    </row>
    <row r="1043" spans="1:11" s="11" customFormat="1" ht="25.5" x14ac:dyDescent="0.2">
      <c r="A1043" s="69" t="s">
        <v>352</v>
      </c>
      <c r="B1043" s="30"/>
      <c r="C1043" s="31"/>
      <c r="D1043" s="149"/>
      <c r="E1043" s="268" t="s">
        <v>567</v>
      </c>
      <c r="F1043" s="85"/>
      <c r="G1043" s="72" t="s">
        <v>514</v>
      </c>
      <c r="H1043" s="338"/>
      <c r="I1043" s="73"/>
      <c r="J1043" s="73"/>
      <c r="K1043" s="86"/>
    </row>
    <row r="1044" spans="1:11" s="11" customFormat="1" x14ac:dyDescent="0.2">
      <c r="A1044" s="69" t="s">
        <v>353</v>
      </c>
      <c r="B1044" s="30"/>
      <c r="C1044" s="31"/>
      <c r="D1044" s="335"/>
      <c r="E1044" s="268" t="s">
        <v>571</v>
      </c>
      <c r="F1044" s="85"/>
      <c r="G1044" s="72" t="s">
        <v>11</v>
      </c>
      <c r="H1044" s="338">
        <v>1</v>
      </c>
      <c r="I1044" s="73"/>
      <c r="J1044" s="73"/>
      <c r="K1044" s="86"/>
    </row>
    <row r="1045" spans="1:11" s="11" customFormat="1" x14ac:dyDescent="0.2">
      <c r="A1045" s="69"/>
      <c r="B1045" s="30"/>
      <c r="C1045" s="31"/>
      <c r="D1045" s="335"/>
      <c r="E1045" s="268"/>
      <c r="F1045" s="85"/>
      <c r="G1045" s="72"/>
      <c r="H1045" s="338"/>
      <c r="I1045" s="73"/>
      <c r="J1045" s="73"/>
      <c r="K1045" s="86"/>
    </row>
    <row r="1046" spans="1:11" s="11" customFormat="1" ht="12" customHeight="1" x14ac:dyDescent="0.2">
      <c r="A1046" s="69"/>
      <c r="B1046" s="30"/>
      <c r="C1046" s="31"/>
      <c r="D1046" s="267" t="s">
        <v>422</v>
      </c>
      <c r="E1046" s="82"/>
      <c r="F1046" s="85"/>
      <c r="G1046" s="72"/>
      <c r="H1046" s="338"/>
      <c r="I1046" s="73"/>
      <c r="J1046" s="73"/>
      <c r="K1046" s="86"/>
    </row>
    <row r="1047" spans="1:11" s="11" customFormat="1" x14ac:dyDescent="0.2">
      <c r="A1047" s="69" t="s">
        <v>354</v>
      </c>
      <c r="B1047" s="30"/>
      <c r="C1047" s="31"/>
      <c r="D1047" s="149"/>
      <c r="E1047" s="268" t="s">
        <v>568</v>
      </c>
      <c r="F1047" s="85"/>
      <c r="G1047" s="72" t="s">
        <v>5</v>
      </c>
      <c r="H1047" s="338">
        <v>1</v>
      </c>
      <c r="I1047" s="73"/>
      <c r="J1047" s="73"/>
      <c r="K1047" s="86"/>
    </row>
    <row r="1048" spans="1:11" s="11" customFormat="1" x14ac:dyDescent="0.2">
      <c r="A1048" s="29"/>
      <c r="B1048" s="30"/>
      <c r="C1048" s="31"/>
      <c r="D1048" s="149"/>
      <c r="E1048" s="334"/>
      <c r="F1048" s="85"/>
      <c r="G1048" s="72"/>
      <c r="H1048" s="338"/>
      <c r="I1048" s="73"/>
      <c r="J1048" s="73"/>
      <c r="K1048" s="86"/>
    </row>
    <row r="1049" spans="1:11" s="11" customFormat="1" ht="12" customHeight="1" x14ac:dyDescent="0.2">
      <c r="A1049" s="69"/>
      <c r="B1049" s="30"/>
      <c r="C1049" s="31"/>
      <c r="D1049" s="267" t="s">
        <v>423</v>
      </c>
      <c r="E1049" s="82"/>
      <c r="F1049" s="85"/>
      <c r="G1049" s="72"/>
      <c r="H1049" s="338"/>
      <c r="I1049" s="73"/>
      <c r="J1049" s="73"/>
      <c r="K1049" s="86"/>
    </row>
    <row r="1050" spans="1:11" s="11" customFormat="1" x14ac:dyDescent="0.2">
      <c r="A1050" s="69" t="s">
        <v>355</v>
      </c>
      <c r="B1050" s="30"/>
      <c r="C1050" s="31"/>
      <c r="D1050" s="31"/>
      <c r="E1050" s="268" t="s">
        <v>424</v>
      </c>
      <c r="F1050" s="85"/>
      <c r="G1050" s="72" t="s">
        <v>5</v>
      </c>
      <c r="H1050" s="338">
        <v>1</v>
      </c>
      <c r="I1050" s="73"/>
      <c r="J1050" s="73"/>
      <c r="K1050" s="86"/>
    </row>
    <row r="1051" spans="1:11" s="11" customFormat="1" x14ac:dyDescent="0.2">
      <c r="A1051" s="69" t="s">
        <v>269</v>
      </c>
      <c r="B1051" s="30"/>
      <c r="C1051" s="31"/>
      <c r="D1051" s="31"/>
      <c r="E1051" s="268" t="s">
        <v>425</v>
      </c>
      <c r="F1051" s="85"/>
      <c r="G1051" s="72" t="s">
        <v>5</v>
      </c>
      <c r="H1051" s="338">
        <v>1</v>
      </c>
      <c r="I1051" s="73"/>
      <c r="J1051" s="73"/>
      <c r="K1051" s="86"/>
    </row>
    <row r="1052" spans="1:11" s="11" customFormat="1" ht="25.5" x14ac:dyDescent="0.2">
      <c r="A1052" s="69" t="s">
        <v>515</v>
      </c>
      <c r="B1052" s="30"/>
      <c r="C1052" s="31"/>
      <c r="D1052" s="31"/>
      <c r="E1052" s="268" t="s">
        <v>426</v>
      </c>
      <c r="F1052" s="85"/>
      <c r="G1052" s="72" t="s">
        <v>5</v>
      </c>
      <c r="H1052" s="338">
        <v>1</v>
      </c>
      <c r="I1052" s="73"/>
      <c r="J1052" s="73"/>
      <c r="K1052" s="86"/>
    </row>
    <row r="1053" spans="1:11" s="11" customFormat="1" ht="51" x14ac:dyDescent="0.2">
      <c r="A1053" s="69" t="s">
        <v>516</v>
      </c>
      <c r="B1053" s="30"/>
      <c r="C1053" s="31"/>
      <c r="D1053" s="31"/>
      <c r="E1053" s="268" t="s">
        <v>500</v>
      </c>
      <c r="F1053" s="85"/>
      <c r="G1053" s="72" t="s">
        <v>5</v>
      </c>
      <c r="H1053" s="338">
        <v>1</v>
      </c>
      <c r="I1053" s="73"/>
      <c r="J1053" s="73"/>
      <c r="K1053" s="86"/>
    </row>
    <row r="1054" spans="1:11" s="11" customFormat="1" ht="25.5" x14ac:dyDescent="0.2">
      <c r="A1054" s="69" t="s">
        <v>570</v>
      </c>
      <c r="B1054" s="30"/>
      <c r="C1054" s="31"/>
      <c r="D1054" s="31"/>
      <c r="E1054" s="268" t="s">
        <v>499</v>
      </c>
      <c r="F1054" s="85"/>
      <c r="G1054" s="72" t="s">
        <v>5</v>
      </c>
      <c r="H1054" s="338">
        <v>1</v>
      </c>
      <c r="I1054" s="73"/>
      <c r="J1054" s="73"/>
      <c r="K1054" s="86"/>
    </row>
    <row r="1055" spans="1:11" s="11" customFormat="1" x14ac:dyDescent="0.2">
      <c r="A1055" s="29"/>
      <c r="B1055" s="30"/>
      <c r="C1055" s="31"/>
      <c r="D1055" s="31"/>
      <c r="E1055" s="268"/>
      <c r="F1055" s="85"/>
      <c r="G1055" s="72"/>
      <c r="H1055" s="338"/>
      <c r="I1055" s="73"/>
      <c r="J1055" s="73"/>
      <c r="K1055" s="86"/>
    </row>
    <row r="1056" spans="1:11" s="28" customFormat="1" ht="12" customHeight="1" x14ac:dyDescent="0.2">
      <c r="A1056" s="75" t="s">
        <v>270</v>
      </c>
      <c r="B1056" s="273" t="s">
        <v>427</v>
      </c>
      <c r="C1056" s="40"/>
      <c r="D1056" s="40"/>
      <c r="E1056" s="271"/>
      <c r="F1056" s="85"/>
      <c r="G1056" s="78"/>
      <c r="H1056" s="339"/>
      <c r="I1056" s="79"/>
      <c r="J1056" s="79"/>
      <c r="K1056" s="74"/>
    </row>
    <row r="1057" spans="1:11" s="11" customFormat="1" ht="51" x14ac:dyDescent="0.2">
      <c r="A1057" s="69" t="s">
        <v>446</v>
      </c>
      <c r="B1057" s="30"/>
      <c r="C1057" s="31"/>
      <c r="D1057" s="31"/>
      <c r="E1057" s="268" t="s">
        <v>428</v>
      </c>
      <c r="F1057" s="85"/>
      <c r="G1057" s="72" t="s">
        <v>5</v>
      </c>
      <c r="H1057" s="338">
        <v>1</v>
      </c>
      <c r="I1057" s="73"/>
      <c r="J1057" s="73"/>
      <c r="K1057" s="86"/>
    </row>
    <row r="1058" spans="1:11" s="11" customFormat="1" x14ac:dyDescent="0.2">
      <c r="A1058" s="29"/>
      <c r="B1058" s="30"/>
      <c r="C1058" s="31"/>
      <c r="D1058" s="31"/>
      <c r="E1058" s="268"/>
      <c r="F1058" s="85"/>
      <c r="G1058" s="72"/>
      <c r="H1058" s="338"/>
      <c r="I1058" s="73"/>
      <c r="J1058" s="73"/>
      <c r="K1058" s="86"/>
    </row>
    <row r="1059" spans="1:11" s="11" customFormat="1" x14ac:dyDescent="0.2">
      <c r="A1059" s="69" t="s">
        <v>447</v>
      </c>
      <c r="B1059" s="30"/>
      <c r="C1059" s="31"/>
      <c r="D1059" s="31"/>
      <c r="E1059" s="268" t="s">
        <v>440</v>
      </c>
      <c r="F1059" s="85"/>
      <c r="G1059" s="72" t="s">
        <v>5</v>
      </c>
      <c r="H1059" s="338">
        <v>1</v>
      </c>
      <c r="I1059" s="73"/>
      <c r="J1059" s="73"/>
      <c r="K1059" s="86"/>
    </row>
    <row r="1060" spans="1:11" s="11" customFormat="1" x14ac:dyDescent="0.2">
      <c r="A1060" s="29"/>
      <c r="B1060" s="30"/>
      <c r="C1060" s="31"/>
      <c r="D1060" s="149"/>
      <c r="E1060" s="337"/>
      <c r="F1060" s="85"/>
      <c r="G1060" s="72"/>
      <c r="H1060" s="338"/>
      <c r="I1060" s="73"/>
      <c r="J1060" s="73"/>
      <c r="K1060" s="86"/>
    </row>
    <row r="1061" spans="1:11" s="28" customFormat="1" ht="12" customHeight="1" x14ac:dyDescent="0.2">
      <c r="A1061" s="75" t="s">
        <v>445</v>
      </c>
      <c r="B1061" s="273" t="s">
        <v>224</v>
      </c>
      <c r="C1061" s="40"/>
      <c r="D1061" s="40"/>
      <c r="E1061" s="271"/>
      <c r="F1061" s="85"/>
      <c r="G1061" s="78"/>
      <c r="H1061" s="318"/>
      <c r="I1061" s="79"/>
      <c r="J1061" s="79"/>
      <c r="K1061" s="74"/>
    </row>
    <row r="1062" spans="1:11" s="11" customFormat="1" x14ac:dyDescent="0.2">
      <c r="A1062" s="29"/>
      <c r="B1062" s="30"/>
      <c r="C1062" s="31"/>
      <c r="D1062" s="149"/>
      <c r="E1062" s="268" t="s">
        <v>429</v>
      </c>
      <c r="F1062" s="85"/>
      <c r="G1062" s="72"/>
      <c r="H1062" s="314"/>
      <c r="I1062" s="73"/>
      <c r="J1062" s="73"/>
      <c r="K1062" s="86"/>
    </row>
    <row r="1063" spans="1:11" s="11" customFormat="1" x14ac:dyDescent="0.2">
      <c r="A1063" s="69" t="s">
        <v>448</v>
      </c>
      <c r="B1063" s="30"/>
      <c r="C1063" s="31"/>
      <c r="D1063" s="149"/>
      <c r="E1063" s="268" t="s">
        <v>430</v>
      </c>
      <c r="F1063" s="85"/>
      <c r="G1063" s="72" t="s">
        <v>11</v>
      </c>
      <c r="H1063" s="332">
        <v>11</v>
      </c>
      <c r="I1063" s="73"/>
      <c r="J1063" s="73"/>
      <c r="K1063" s="86"/>
    </row>
    <row r="1064" spans="1:11" s="11" customFormat="1" x14ac:dyDescent="0.2">
      <c r="A1064" s="69" t="s">
        <v>449</v>
      </c>
      <c r="B1064" s="30"/>
      <c r="C1064" s="31"/>
      <c r="D1064" s="149"/>
      <c r="E1064" s="268" t="s">
        <v>431</v>
      </c>
      <c r="F1064" s="85"/>
      <c r="G1064" s="72" t="s">
        <v>11</v>
      </c>
      <c r="H1064" s="332">
        <v>11</v>
      </c>
      <c r="I1064" s="73"/>
      <c r="J1064" s="73"/>
      <c r="K1064" s="86"/>
    </row>
    <row r="1065" spans="1:11" s="28" customFormat="1" x14ac:dyDescent="0.2">
      <c r="A1065" s="69" t="s">
        <v>450</v>
      </c>
      <c r="B1065" s="273"/>
      <c r="C1065" s="40"/>
      <c r="D1065" s="39"/>
      <c r="E1065" s="268" t="s">
        <v>432</v>
      </c>
      <c r="F1065" s="85"/>
      <c r="G1065" s="72" t="s">
        <v>11</v>
      </c>
      <c r="H1065" s="332">
        <v>9</v>
      </c>
      <c r="I1065" s="79"/>
      <c r="J1065" s="79"/>
      <c r="K1065" s="86"/>
    </row>
    <row r="1066" spans="1:11" s="11" customFormat="1" ht="12" customHeight="1" x14ac:dyDescent="0.2">
      <c r="A1066" s="69" t="s">
        <v>451</v>
      </c>
      <c r="B1066" s="30"/>
      <c r="C1066" s="31"/>
      <c r="D1066" s="31"/>
      <c r="E1066" s="268" t="s">
        <v>433</v>
      </c>
      <c r="F1066" s="85"/>
      <c r="G1066" s="72" t="s">
        <v>11</v>
      </c>
      <c r="H1066" s="332">
        <v>9</v>
      </c>
      <c r="I1066" s="73"/>
      <c r="J1066" s="73"/>
      <c r="K1066" s="86"/>
    </row>
    <row r="1067" spans="1:11" s="11" customFormat="1" ht="12" customHeight="1" x14ac:dyDescent="0.2">
      <c r="A1067" s="69" t="s">
        <v>452</v>
      </c>
      <c r="B1067" s="30"/>
      <c r="C1067" s="31"/>
      <c r="D1067" s="31"/>
      <c r="E1067" s="268" t="s">
        <v>419</v>
      </c>
      <c r="F1067" s="85"/>
      <c r="G1067" s="72" t="s">
        <v>11</v>
      </c>
      <c r="H1067" s="332">
        <v>4</v>
      </c>
      <c r="I1067" s="73"/>
      <c r="J1067" s="73"/>
      <c r="K1067" s="86"/>
    </row>
    <row r="1068" spans="1:11" s="11" customFormat="1" ht="12" customHeight="1" x14ac:dyDescent="0.2">
      <c r="A1068" s="69" t="s">
        <v>453</v>
      </c>
      <c r="B1068" s="30"/>
      <c r="C1068" s="31"/>
      <c r="D1068" s="31"/>
      <c r="E1068" s="268" t="s">
        <v>443</v>
      </c>
      <c r="F1068" s="85"/>
      <c r="G1068" s="72" t="s">
        <v>11</v>
      </c>
      <c r="H1068" s="332">
        <v>10</v>
      </c>
      <c r="I1068" s="73"/>
      <c r="J1068" s="73"/>
      <c r="K1068" s="86"/>
    </row>
    <row r="1069" spans="1:11" s="11" customFormat="1" ht="12" customHeight="1" x14ac:dyDescent="0.2">
      <c r="A1069" s="69" t="s">
        <v>454</v>
      </c>
      <c r="B1069" s="30">
        <v>1000</v>
      </c>
      <c r="C1069" s="31" t="s">
        <v>126</v>
      </c>
      <c r="D1069" s="31">
        <v>1000</v>
      </c>
      <c r="E1069" s="268" t="s">
        <v>434</v>
      </c>
      <c r="F1069" s="276"/>
      <c r="G1069" s="72" t="s">
        <v>11</v>
      </c>
      <c r="H1069" s="332">
        <v>1</v>
      </c>
      <c r="I1069" s="73"/>
      <c r="J1069" s="73"/>
      <c r="K1069" s="86"/>
    </row>
    <row r="1070" spans="1:11" s="11" customFormat="1" ht="12" customHeight="1" x14ac:dyDescent="0.2">
      <c r="A1070" s="69" t="s">
        <v>455</v>
      </c>
      <c r="B1070" s="30">
        <v>1725</v>
      </c>
      <c r="C1070" s="31" t="s">
        <v>126</v>
      </c>
      <c r="D1070" s="31">
        <v>1000</v>
      </c>
      <c r="E1070" s="268" t="s">
        <v>434</v>
      </c>
      <c r="F1070" s="276"/>
      <c r="G1070" s="72" t="s">
        <v>11</v>
      </c>
      <c r="H1070" s="332">
        <v>3</v>
      </c>
      <c r="I1070" s="73"/>
      <c r="J1070" s="73"/>
      <c r="K1070" s="86"/>
    </row>
    <row r="1071" spans="1:11" s="11" customFormat="1" ht="12" customHeight="1" x14ac:dyDescent="0.2">
      <c r="A1071" s="69" t="s">
        <v>456</v>
      </c>
      <c r="B1071" s="30">
        <v>1200</v>
      </c>
      <c r="C1071" s="31" t="s">
        <v>126</v>
      </c>
      <c r="D1071" s="31">
        <v>1000</v>
      </c>
      <c r="E1071" s="268" t="s">
        <v>434</v>
      </c>
      <c r="F1071" s="276"/>
      <c r="G1071" s="72" t="s">
        <v>11</v>
      </c>
      <c r="H1071" s="332">
        <v>1</v>
      </c>
      <c r="I1071" s="73"/>
      <c r="J1071" s="73"/>
      <c r="K1071" s="86"/>
    </row>
    <row r="1072" spans="1:11" s="11" customFormat="1" ht="12" customHeight="1" x14ac:dyDescent="0.2">
      <c r="A1072" s="69" t="s">
        <v>457</v>
      </c>
      <c r="B1072" s="30"/>
      <c r="C1072" s="31"/>
      <c r="D1072" s="267"/>
      <c r="E1072" s="268" t="s">
        <v>435</v>
      </c>
      <c r="F1072" s="276"/>
      <c r="G1072" s="72" t="s">
        <v>11</v>
      </c>
      <c r="H1072" s="332">
        <v>9</v>
      </c>
      <c r="I1072" s="73"/>
      <c r="J1072" s="73"/>
      <c r="K1072" s="86"/>
    </row>
    <row r="1073" spans="1:11" s="11" customFormat="1" x14ac:dyDescent="0.2">
      <c r="A1073" s="69" t="s">
        <v>458</v>
      </c>
      <c r="B1073" s="30">
        <v>1000</v>
      </c>
      <c r="C1073" s="31" t="s">
        <v>126</v>
      </c>
      <c r="D1073" s="149">
        <v>600</v>
      </c>
      <c r="E1073" s="268" t="s">
        <v>473</v>
      </c>
      <c r="F1073" s="85"/>
      <c r="G1073" s="72" t="s">
        <v>11</v>
      </c>
      <c r="H1073" s="332">
        <v>1</v>
      </c>
      <c r="I1073" s="73"/>
      <c r="J1073" s="73"/>
      <c r="K1073" s="86"/>
    </row>
    <row r="1074" spans="1:11" s="11" customFormat="1" x14ac:dyDescent="0.2">
      <c r="A1074" s="69" t="s">
        <v>459</v>
      </c>
      <c r="B1074" s="30">
        <v>1340</v>
      </c>
      <c r="C1074" s="31" t="s">
        <v>126</v>
      </c>
      <c r="D1074" s="149">
        <v>600</v>
      </c>
      <c r="E1074" s="268" t="s">
        <v>473</v>
      </c>
      <c r="F1074" s="85"/>
      <c r="G1074" s="72" t="s">
        <v>11</v>
      </c>
      <c r="H1074" s="332">
        <v>2</v>
      </c>
      <c r="I1074" s="73"/>
      <c r="J1074" s="73"/>
      <c r="K1074" s="86"/>
    </row>
    <row r="1075" spans="1:11" s="11" customFormat="1" x14ac:dyDescent="0.2">
      <c r="A1075" s="69" t="s">
        <v>460</v>
      </c>
      <c r="B1075" s="30">
        <v>1875</v>
      </c>
      <c r="C1075" s="31" t="s">
        <v>126</v>
      </c>
      <c r="D1075" s="149">
        <v>600</v>
      </c>
      <c r="E1075" s="268" t="s">
        <v>473</v>
      </c>
      <c r="F1075" s="85"/>
      <c r="G1075" s="72" t="s">
        <v>11</v>
      </c>
      <c r="H1075" s="332">
        <v>3</v>
      </c>
      <c r="I1075" s="73"/>
      <c r="J1075" s="73"/>
      <c r="K1075" s="86"/>
    </row>
    <row r="1076" spans="1:11" s="11" customFormat="1" ht="25.5" x14ac:dyDescent="0.2">
      <c r="A1076" s="69" t="s">
        <v>461</v>
      </c>
      <c r="B1076"/>
      <c r="C1076" s="31"/>
      <c r="D1076" s="149"/>
      <c r="E1076" s="268" t="s">
        <v>563</v>
      </c>
      <c r="F1076" s="85"/>
      <c r="G1076" s="72" t="s">
        <v>11</v>
      </c>
      <c r="H1076" s="332">
        <v>9</v>
      </c>
      <c r="I1076" s="73"/>
      <c r="J1076" s="73"/>
      <c r="K1076" s="86"/>
    </row>
    <row r="1077" spans="1:11" s="11" customFormat="1" ht="12" customHeight="1" x14ac:dyDescent="0.2">
      <c r="A1077" s="69"/>
      <c r="B1077" s="30"/>
      <c r="C1077" s="31"/>
      <c r="D1077" s="31"/>
      <c r="E1077" s="82"/>
      <c r="F1077" s="276"/>
      <c r="G1077" s="72"/>
      <c r="H1077" s="245"/>
      <c r="I1077" s="73"/>
      <c r="J1077" s="73"/>
      <c r="K1077" s="86"/>
    </row>
    <row r="1078" spans="1:11" s="11" customFormat="1" ht="12" customHeight="1" x14ac:dyDescent="0.2">
      <c r="A1078" s="69"/>
      <c r="B1078" s="30"/>
      <c r="C1078" s="31"/>
      <c r="D1078" s="267" t="s">
        <v>441</v>
      </c>
      <c r="E1078" s="82"/>
      <c r="F1078" s="276"/>
      <c r="G1078" s="72"/>
      <c r="H1078" s="245"/>
      <c r="I1078" s="73"/>
      <c r="J1078" s="73"/>
      <c r="K1078" s="86"/>
    </row>
    <row r="1079" spans="1:11" s="11" customFormat="1" x14ac:dyDescent="0.2">
      <c r="A1079" s="69" t="s">
        <v>461</v>
      </c>
      <c r="B1079" s="30"/>
      <c r="C1079" s="31"/>
      <c r="D1079" s="149"/>
      <c r="E1079" s="268" t="s">
        <v>430</v>
      </c>
      <c r="F1079" s="274"/>
      <c r="G1079" s="72" t="s">
        <v>11</v>
      </c>
      <c r="H1079" s="332">
        <v>1</v>
      </c>
      <c r="I1079" s="73"/>
      <c r="J1079" s="73"/>
      <c r="K1079" s="86"/>
    </row>
    <row r="1080" spans="1:11" s="11" customFormat="1" x14ac:dyDescent="0.2">
      <c r="A1080" s="69" t="s">
        <v>462</v>
      </c>
      <c r="B1080" s="30"/>
      <c r="C1080" s="31"/>
      <c r="D1080" s="149"/>
      <c r="E1080" s="268" t="s">
        <v>431</v>
      </c>
      <c r="F1080" s="274"/>
      <c r="G1080" s="72" t="s">
        <v>11</v>
      </c>
      <c r="H1080" s="332">
        <v>1</v>
      </c>
      <c r="I1080" s="73"/>
      <c r="J1080" s="73"/>
      <c r="K1080" s="86"/>
    </row>
    <row r="1081" spans="1:11" s="28" customFormat="1" x14ac:dyDescent="0.2">
      <c r="A1081" s="69" t="s">
        <v>463</v>
      </c>
      <c r="B1081" s="273"/>
      <c r="C1081" s="40"/>
      <c r="D1081" s="39"/>
      <c r="E1081" s="268" t="s">
        <v>432</v>
      </c>
      <c r="F1081" s="272"/>
      <c r="G1081" s="72" t="s">
        <v>11</v>
      </c>
      <c r="H1081" s="332">
        <v>1</v>
      </c>
      <c r="I1081" s="79"/>
      <c r="J1081" s="79"/>
      <c r="K1081" s="86"/>
    </row>
    <row r="1082" spans="1:11" s="11" customFormat="1" ht="12" customHeight="1" x14ac:dyDescent="0.2">
      <c r="A1082" s="69" t="s">
        <v>464</v>
      </c>
      <c r="B1082" s="30"/>
      <c r="C1082" s="31"/>
      <c r="D1082" s="31"/>
      <c r="E1082" s="268" t="s">
        <v>433</v>
      </c>
      <c r="F1082" s="276"/>
      <c r="G1082" s="72" t="s">
        <v>11</v>
      </c>
      <c r="H1082" s="332">
        <v>1</v>
      </c>
      <c r="I1082" s="73"/>
      <c r="J1082" s="73"/>
      <c r="K1082" s="86"/>
    </row>
    <row r="1083" spans="1:11" s="11" customFormat="1" ht="12" customHeight="1" x14ac:dyDescent="0.2">
      <c r="A1083" s="69" t="s">
        <v>478</v>
      </c>
      <c r="B1083" s="30">
        <v>500</v>
      </c>
      <c r="C1083" s="31" t="s">
        <v>126</v>
      </c>
      <c r="D1083" s="31">
        <v>1100</v>
      </c>
      <c r="E1083" s="268" t="s">
        <v>434</v>
      </c>
      <c r="F1083" s="276"/>
      <c r="G1083" s="72" t="s">
        <v>11</v>
      </c>
      <c r="H1083" s="332">
        <v>1</v>
      </c>
      <c r="I1083" s="73"/>
      <c r="J1083" s="73"/>
      <c r="K1083" s="86"/>
    </row>
    <row r="1084" spans="1:11" s="11" customFormat="1" ht="12" customHeight="1" x14ac:dyDescent="0.2">
      <c r="A1084" s="69" t="s">
        <v>479</v>
      </c>
      <c r="B1084" s="30"/>
      <c r="C1084" s="31"/>
      <c r="D1084" s="267"/>
      <c r="E1084" s="268" t="s">
        <v>435</v>
      </c>
      <c r="F1084" s="276"/>
      <c r="G1084" s="72" t="s">
        <v>11</v>
      </c>
      <c r="H1084" s="332">
        <v>1</v>
      </c>
      <c r="I1084" s="73"/>
      <c r="J1084" s="73"/>
      <c r="K1084" s="86"/>
    </row>
    <row r="1085" spans="1:11" s="11" customFormat="1" ht="12" customHeight="1" x14ac:dyDescent="0.2">
      <c r="A1085" s="69" t="s">
        <v>480</v>
      </c>
      <c r="B1085" s="30"/>
      <c r="C1085" s="31"/>
      <c r="D1085" s="336"/>
      <c r="E1085" s="82" t="s">
        <v>501</v>
      </c>
      <c r="F1085" s="276"/>
      <c r="G1085" s="72" t="s">
        <v>442</v>
      </c>
      <c r="H1085" s="245">
        <v>1</v>
      </c>
      <c r="I1085" s="289"/>
      <c r="J1085" s="73"/>
      <c r="K1085" s="86"/>
    </row>
    <row r="1086" spans="1:11" s="11" customFormat="1" ht="12" customHeight="1" x14ac:dyDescent="0.2">
      <c r="A1086" s="69" t="s">
        <v>564</v>
      </c>
      <c r="B1086" s="30"/>
      <c r="C1086" s="31"/>
      <c r="D1086" s="336"/>
      <c r="E1086" s="268" t="s">
        <v>565</v>
      </c>
      <c r="F1086" s="85"/>
      <c r="G1086" s="72" t="s">
        <v>11</v>
      </c>
      <c r="H1086" s="245">
        <v>1</v>
      </c>
      <c r="I1086" s="332"/>
      <c r="J1086" s="73"/>
      <c r="K1086" s="86"/>
    </row>
    <row r="1087" spans="1:11" s="11" customFormat="1" ht="12" customHeight="1" x14ac:dyDescent="0.2">
      <c r="A1087" s="69"/>
      <c r="B1087" s="30"/>
      <c r="C1087" s="31"/>
      <c r="D1087" s="336"/>
      <c r="E1087" s="82"/>
      <c r="F1087" s="276"/>
      <c r="G1087" s="72"/>
      <c r="H1087" s="245"/>
      <c r="I1087" s="289"/>
      <c r="J1087" s="73"/>
      <c r="K1087" s="86"/>
    </row>
    <row r="1088" spans="1:11" s="11" customFormat="1" ht="12" customHeight="1" x14ac:dyDescent="0.2">
      <c r="A1088" s="69"/>
      <c r="B1088" s="30"/>
      <c r="C1088" s="31"/>
      <c r="D1088" s="336"/>
      <c r="E1088" s="82"/>
      <c r="F1088" s="276"/>
      <c r="G1088" s="72"/>
      <c r="H1088" s="245"/>
      <c r="I1088" s="73"/>
      <c r="J1088" s="73"/>
      <c r="K1088" s="86"/>
    </row>
    <row r="1089" spans="1:12" s="11" customFormat="1" ht="12" customHeight="1" x14ac:dyDescent="0.2">
      <c r="A1089" s="69"/>
      <c r="B1089" s="30"/>
      <c r="C1089" s="31"/>
      <c r="D1089" s="336"/>
      <c r="E1089" s="82"/>
      <c r="F1089" s="276"/>
      <c r="G1089" s="72"/>
      <c r="H1089" s="245"/>
      <c r="I1089" s="73"/>
      <c r="J1089" s="73"/>
      <c r="K1089" s="86"/>
    </row>
    <row r="1090" spans="1:12" s="11" customFormat="1" ht="12" customHeight="1" x14ac:dyDescent="0.2">
      <c r="A1090" s="69"/>
      <c r="B1090" s="30"/>
      <c r="C1090" s="31"/>
      <c r="D1090" s="336"/>
      <c r="E1090" s="82"/>
      <c r="F1090" s="276"/>
      <c r="G1090" s="72"/>
      <c r="H1090" s="245"/>
      <c r="I1090" s="73"/>
      <c r="J1090" s="73"/>
      <c r="K1090" s="86"/>
    </row>
    <row r="1091" spans="1:12" s="11" customFormat="1" ht="12" customHeight="1" x14ac:dyDescent="0.2">
      <c r="A1091" s="69"/>
      <c r="B1091" s="30"/>
      <c r="C1091" s="31"/>
      <c r="D1091" s="279"/>
      <c r="E1091" s="278"/>
      <c r="F1091" s="276"/>
      <c r="G1091" s="72"/>
      <c r="H1091" s="314"/>
      <c r="I1091" s="73"/>
      <c r="J1091" s="73"/>
      <c r="K1091" s="74"/>
    </row>
    <row r="1092" spans="1:12" s="11" customFormat="1" ht="12" customHeight="1" x14ac:dyDescent="0.2">
      <c r="A1092" s="69"/>
      <c r="B1092" s="30"/>
      <c r="C1092" s="31"/>
      <c r="D1092" s="279"/>
      <c r="E1092" s="278"/>
      <c r="F1092" s="276"/>
      <c r="G1092" s="72"/>
      <c r="H1092" s="314"/>
      <c r="I1092" s="73"/>
      <c r="J1092" s="73"/>
      <c r="K1092" s="74"/>
    </row>
    <row r="1093" spans="1:12" s="11" customFormat="1" ht="12" customHeight="1" x14ac:dyDescent="0.2">
      <c r="A1093" s="69"/>
      <c r="B1093" s="30"/>
      <c r="C1093" s="31"/>
      <c r="D1093" s="279"/>
      <c r="E1093" s="278"/>
      <c r="F1093" s="276"/>
      <c r="G1093" s="72"/>
      <c r="H1093" s="314"/>
      <c r="I1093" s="73"/>
      <c r="J1093" s="73"/>
      <c r="K1093" s="74"/>
    </row>
    <row r="1094" spans="1:12" s="11" customFormat="1" ht="12" customHeight="1" x14ac:dyDescent="0.2">
      <c r="A1094" s="69"/>
      <c r="B1094" s="30"/>
      <c r="C1094" s="31"/>
      <c r="D1094" s="279"/>
      <c r="E1094" s="278"/>
      <c r="F1094" s="276"/>
      <c r="G1094" s="72"/>
      <c r="H1094" s="314"/>
      <c r="I1094" s="73"/>
      <c r="J1094" s="73"/>
      <c r="K1094" s="74"/>
    </row>
    <row r="1095" spans="1:12" s="68" customFormat="1" ht="15" customHeight="1" x14ac:dyDescent="0.2">
      <c r="A1095" s="60" t="s">
        <v>465</v>
      </c>
      <c r="B1095" s="61"/>
      <c r="C1095" s="62"/>
      <c r="D1095" s="62"/>
      <c r="E1095" s="63" t="s">
        <v>143</v>
      </c>
      <c r="F1095" s="64"/>
      <c r="G1095" s="65"/>
      <c r="H1095" s="317"/>
      <c r="I1095" s="66"/>
      <c r="J1095" s="66"/>
      <c r="K1095" s="91"/>
    </row>
    <row r="1096" spans="1:12" s="11" customFormat="1" x14ac:dyDescent="0.2">
      <c r="A1096" s="60" t="s">
        <v>466</v>
      </c>
      <c r="B1096" s="61"/>
      <c r="C1096" s="62"/>
      <c r="D1096" s="62"/>
      <c r="E1096" s="63" t="s">
        <v>535</v>
      </c>
      <c r="F1096" s="64"/>
      <c r="G1096" s="65"/>
      <c r="H1096" s="317"/>
      <c r="I1096" s="66"/>
      <c r="J1096" s="66"/>
      <c r="K1096" s="67"/>
      <c r="L1096" s="346"/>
    </row>
    <row r="1097" spans="1:12" s="28" customFormat="1" ht="12" customHeight="1" x14ac:dyDescent="0.2">
      <c r="A1097" s="347"/>
      <c r="B1097" s="348"/>
      <c r="C1097" s="349"/>
      <c r="D1097" s="349"/>
      <c r="E1097" s="350"/>
      <c r="F1097" s="11"/>
      <c r="G1097" s="264"/>
      <c r="H1097" s="351"/>
      <c r="I1097" s="352"/>
      <c r="J1097" s="352"/>
      <c r="K1097" s="353"/>
      <c r="L1097" s="346"/>
    </row>
    <row r="1098" spans="1:12" s="11" customFormat="1" ht="12" customHeight="1" x14ac:dyDescent="0.2">
      <c r="A1098" s="354" t="s">
        <v>467</v>
      </c>
      <c r="B1098" s="355" t="s">
        <v>10</v>
      </c>
      <c r="C1098" s="356"/>
      <c r="D1098" s="356"/>
      <c r="E1098" s="357"/>
      <c r="F1098" s="28"/>
      <c r="G1098" s="358"/>
      <c r="H1098" s="359"/>
      <c r="I1098" s="360"/>
      <c r="J1098" s="360"/>
      <c r="K1098" s="353"/>
      <c r="L1098" s="346"/>
    </row>
    <row r="1099" spans="1:12" s="11" customFormat="1" ht="12" customHeight="1" x14ac:dyDescent="0.2">
      <c r="A1099" s="361"/>
      <c r="B1099" s="348"/>
      <c r="C1099" s="349"/>
      <c r="D1099" s="349"/>
      <c r="E1099" s="362"/>
      <c r="G1099" s="264"/>
      <c r="H1099" s="351"/>
      <c r="I1099" s="352"/>
      <c r="J1099" s="352"/>
      <c r="K1099" s="353"/>
      <c r="L1099" s="346"/>
    </row>
    <row r="1100" spans="1:12" s="11" customFormat="1" ht="38.25" x14ac:dyDescent="0.2">
      <c r="A1100" s="347"/>
      <c r="B1100" s="363"/>
      <c r="C1100" s="349"/>
      <c r="D1100" s="364" t="s">
        <v>146</v>
      </c>
      <c r="E1100" s="365" t="s">
        <v>520</v>
      </c>
      <c r="F1100" s="68"/>
      <c r="G1100" s="264"/>
      <c r="H1100" s="351"/>
      <c r="I1100" s="352"/>
      <c r="J1100" s="352"/>
      <c r="K1100" s="353"/>
      <c r="L1100" s="346"/>
    </row>
    <row r="1101" spans="1:12" s="11" customFormat="1" ht="25.5" x14ac:dyDescent="0.2">
      <c r="A1101" s="347"/>
      <c r="B1101" s="363"/>
      <c r="C1101" s="349"/>
      <c r="D1101" s="364" t="s">
        <v>148</v>
      </c>
      <c r="E1101" s="365" t="s">
        <v>521</v>
      </c>
      <c r="F1101" s="68"/>
      <c r="G1101" s="264"/>
      <c r="H1101" s="351"/>
      <c r="I1101" s="352"/>
      <c r="J1101" s="352"/>
      <c r="K1101" s="353"/>
      <c r="L1101" s="346"/>
    </row>
    <row r="1102" spans="1:12" s="11" customFormat="1" ht="25.5" x14ac:dyDescent="0.2">
      <c r="A1102" s="347"/>
      <c r="B1102" s="363"/>
      <c r="C1102" s="349"/>
      <c r="D1102" s="364" t="s">
        <v>150</v>
      </c>
      <c r="E1102" s="365" t="s">
        <v>522</v>
      </c>
      <c r="F1102" s="68"/>
      <c r="G1102" s="264"/>
      <c r="H1102" s="351"/>
      <c r="I1102" s="352"/>
      <c r="J1102" s="352"/>
      <c r="K1102" s="353"/>
      <c r="L1102" s="346"/>
    </row>
    <row r="1103" spans="1:12" s="11" customFormat="1" x14ac:dyDescent="0.2">
      <c r="A1103" s="347"/>
      <c r="B1103" s="363"/>
      <c r="C1103" s="349"/>
      <c r="D1103" s="364" t="s">
        <v>158</v>
      </c>
      <c r="E1103" s="365" t="s">
        <v>523</v>
      </c>
      <c r="F1103" s="68"/>
      <c r="G1103" s="264"/>
      <c r="H1103" s="351"/>
      <c r="I1103" s="352"/>
      <c r="J1103" s="352"/>
      <c r="K1103" s="353"/>
      <c r="L1103" s="346"/>
    </row>
    <row r="1104" spans="1:12" s="371" customFormat="1" x14ac:dyDescent="0.2">
      <c r="A1104" s="361"/>
      <c r="B1104" s="348"/>
      <c r="C1104" s="349"/>
      <c r="D1104" s="349"/>
      <c r="E1104" s="343"/>
      <c r="F1104" s="366"/>
      <c r="G1104" s="264"/>
      <c r="H1104" s="367"/>
      <c r="I1104" s="368"/>
      <c r="J1104" s="368"/>
      <c r="K1104" s="369"/>
      <c r="L1104" s="370"/>
    </row>
    <row r="1105" spans="1:12" s="371" customFormat="1" x14ac:dyDescent="0.2">
      <c r="A1105" s="361"/>
      <c r="B1105" s="348"/>
      <c r="C1105" s="349"/>
      <c r="D1105" s="349"/>
      <c r="E1105" s="343"/>
      <c r="F1105" s="366"/>
      <c r="G1105" s="264"/>
      <c r="H1105" s="367"/>
      <c r="I1105" s="368"/>
      <c r="J1105" s="368"/>
      <c r="K1105" s="369"/>
      <c r="L1105" s="370"/>
    </row>
    <row r="1106" spans="1:12" s="371" customFormat="1" ht="14.25" customHeight="1" x14ac:dyDescent="0.2">
      <c r="A1106" s="372"/>
      <c r="B1106" s="348"/>
      <c r="C1106" s="349"/>
      <c r="D1106" s="349"/>
      <c r="E1106" s="373"/>
      <c r="F1106" s="366"/>
      <c r="G1106" s="264"/>
      <c r="H1106" s="374"/>
      <c r="I1106" s="368"/>
      <c r="J1106" s="368"/>
      <c r="K1106" s="369"/>
      <c r="L1106" s="370"/>
    </row>
    <row r="1107" spans="1:12" s="371" customFormat="1" ht="14.25" customHeight="1" x14ac:dyDescent="0.2">
      <c r="A1107" s="375" t="s">
        <v>468</v>
      </c>
      <c r="B1107" s="355" t="s">
        <v>532</v>
      </c>
      <c r="C1107" s="349"/>
      <c r="D1107" s="376"/>
      <c r="E1107" s="373"/>
      <c r="F1107" s="366"/>
      <c r="G1107" s="264"/>
      <c r="H1107" s="377"/>
      <c r="I1107" s="368"/>
      <c r="J1107" s="368"/>
      <c r="K1107" s="369"/>
      <c r="L1107" s="370"/>
    </row>
    <row r="1108" spans="1:12" s="371" customFormat="1" x14ac:dyDescent="0.2">
      <c r="A1108" s="361" t="s">
        <v>469</v>
      </c>
      <c r="B1108" s="348"/>
      <c r="C1108" s="349"/>
      <c r="D1108" s="349"/>
      <c r="E1108" s="378" t="s">
        <v>533</v>
      </c>
      <c r="F1108" s="366"/>
      <c r="G1108" s="264" t="s">
        <v>11</v>
      </c>
      <c r="H1108" s="379">
        <v>2</v>
      </c>
      <c r="I1108" s="368"/>
      <c r="J1108" s="368"/>
      <c r="K1108" s="369"/>
      <c r="L1108" s="370"/>
    </row>
    <row r="1109" spans="1:12" s="371" customFormat="1" x14ac:dyDescent="0.2">
      <c r="A1109" s="361" t="s">
        <v>470</v>
      </c>
      <c r="B1109" s="348"/>
      <c r="C1109" s="349"/>
      <c r="D1109" s="349"/>
      <c r="E1109" s="378" t="s">
        <v>534</v>
      </c>
      <c r="F1109" s="366"/>
      <c r="G1109" s="264" t="s">
        <v>11</v>
      </c>
      <c r="H1109" s="379">
        <v>2</v>
      </c>
      <c r="I1109" s="368"/>
      <c r="J1109" s="368"/>
      <c r="K1109" s="369"/>
      <c r="L1109" s="370"/>
    </row>
    <row r="1110" spans="1:12" s="11" customFormat="1" ht="12" customHeight="1" x14ac:dyDescent="0.2">
      <c r="A1110" s="361"/>
      <c r="B1110" s="348"/>
      <c r="C1110" s="349"/>
      <c r="D1110" s="349"/>
      <c r="E1110" s="362"/>
      <c r="G1110" s="264"/>
      <c r="H1110" s="351"/>
      <c r="I1110" s="352"/>
      <c r="J1110" s="352"/>
      <c r="K1110" s="380"/>
      <c r="L1110" s="346"/>
    </row>
    <row r="1111" spans="1:12" s="11" customFormat="1" ht="12" customHeight="1" x14ac:dyDescent="0.2">
      <c r="A1111" s="361"/>
      <c r="B1111" s="348"/>
      <c r="C1111" s="349"/>
      <c r="D1111" s="349"/>
      <c r="E1111" s="362"/>
      <c r="G1111" s="264"/>
      <c r="H1111" s="351"/>
      <c r="I1111" s="352"/>
      <c r="J1111" s="352"/>
      <c r="K1111" s="380"/>
      <c r="L1111" s="346"/>
    </row>
    <row r="1112" spans="1:12" s="11" customFormat="1" ht="12" customHeight="1" x14ac:dyDescent="0.2">
      <c r="A1112" s="361"/>
      <c r="B1112" s="348"/>
      <c r="C1112" s="349"/>
      <c r="D1112" s="349"/>
      <c r="E1112" s="362"/>
      <c r="G1112" s="264"/>
      <c r="H1112" s="351"/>
      <c r="I1112" s="352"/>
      <c r="J1112" s="352"/>
      <c r="K1112" s="380"/>
      <c r="L1112" s="346"/>
    </row>
    <row r="1113" spans="1:12" s="68" customFormat="1" ht="15" customHeight="1" x14ac:dyDescent="0.2">
      <c r="A1113" s="60" t="s">
        <v>471</v>
      </c>
      <c r="B1113" s="61"/>
      <c r="C1113" s="62"/>
      <c r="D1113" s="62"/>
      <c r="E1113" s="63" t="s">
        <v>472</v>
      </c>
      <c r="F1113" s="64"/>
      <c r="G1113" s="65"/>
      <c r="H1113" s="317"/>
      <c r="I1113" s="66"/>
      <c r="J1113" s="66"/>
      <c r="K1113" s="91"/>
      <c r="L1113" s="346"/>
    </row>
    <row r="1114" spans="1:12" ht="12" customHeight="1" x14ac:dyDescent="0.2">
      <c r="A1114" s="60" t="s">
        <v>518</v>
      </c>
      <c r="B1114" s="61"/>
      <c r="C1114" s="62"/>
      <c r="D1114" s="62"/>
      <c r="E1114" s="63" t="s">
        <v>536</v>
      </c>
      <c r="F1114" s="64"/>
      <c r="G1114" s="65"/>
      <c r="H1114" s="302"/>
      <c r="I1114" s="66"/>
      <c r="J1114" s="66"/>
      <c r="K1114" s="67"/>
    </row>
    <row r="1115" spans="1:12" ht="12" customHeight="1" x14ac:dyDescent="0.2">
      <c r="G1115" s="72"/>
      <c r="H1115" s="303"/>
      <c r="I1115" s="73"/>
      <c r="J1115" s="73"/>
      <c r="K1115" s="74"/>
    </row>
    <row r="1116" spans="1:12" ht="12" customHeight="1" x14ac:dyDescent="0.2">
      <c r="A1116" s="75" t="s">
        <v>519</v>
      </c>
      <c r="B1116" s="76" t="s">
        <v>9</v>
      </c>
      <c r="C1116" s="40"/>
      <c r="D1116" s="40"/>
      <c r="E1116" s="77"/>
      <c r="F1116" s="38"/>
      <c r="G1116" s="78"/>
      <c r="H1116" s="304"/>
      <c r="I1116" s="79"/>
      <c r="J1116" s="79"/>
      <c r="K1116" s="74"/>
    </row>
    <row r="1117" spans="1:12" ht="12" customHeight="1" x14ac:dyDescent="0.2">
      <c r="A1117" s="69" t="s">
        <v>537</v>
      </c>
      <c r="E1117" s="82" t="str">
        <f>'BOQ Summary'!C9</f>
        <v>Bill №: 01 - PRELIMINARIES</v>
      </c>
      <c r="G1117" s="72"/>
      <c r="H1117" s="303"/>
      <c r="I1117" s="73"/>
      <c r="J1117" s="73"/>
      <c r="K1117" s="74"/>
    </row>
    <row r="1118" spans="1:12" ht="12" customHeight="1" x14ac:dyDescent="0.2">
      <c r="A1118" s="69" t="s">
        <v>538</v>
      </c>
      <c r="E1118" s="82" t="str">
        <f>'BOQ Summary'!C10</f>
        <v>Bill №: 02 - EXCAVATION AND FILLING</v>
      </c>
      <c r="G1118" s="72"/>
      <c r="H1118" s="303"/>
      <c r="I1118" s="73"/>
      <c r="J1118" s="73"/>
      <c r="K1118" s="74"/>
    </row>
    <row r="1119" spans="1:12" ht="12" customHeight="1" x14ac:dyDescent="0.2">
      <c r="A1119" s="69" t="s">
        <v>539</v>
      </c>
      <c r="E1119" s="82" t="str">
        <f>'BOQ Summary'!C11</f>
        <v>Bill №: 03 - INSITU CONCRETE WORKS</v>
      </c>
      <c r="G1119" s="72"/>
      <c r="H1119" s="303"/>
      <c r="I1119" s="73"/>
      <c r="J1119" s="73"/>
      <c r="K1119" s="74"/>
    </row>
    <row r="1120" spans="1:12" ht="12" customHeight="1" x14ac:dyDescent="0.2">
      <c r="A1120" s="69" t="s">
        <v>540</v>
      </c>
      <c r="E1120" s="82" t="str">
        <f>'BOQ Summary'!C12</f>
        <v>Bill №: 04 - MASONRY</v>
      </c>
      <c r="G1120" s="72"/>
      <c r="H1120" s="303"/>
      <c r="I1120" s="73"/>
      <c r="J1120" s="73"/>
      <c r="K1120" s="74"/>
    </row>
    <row r="1121" spans="1:11" ht="12" customHeight="1" x14ac:dyDescent="0.2">
      <c r="A1121" s="69" t="s">
        <v>541</v>
      </c>
      <c r="E1121" s="82" t="str">
        <f>'BOQ Summary'!C13</f>
        <v>Bill №: 05 - STRUCTURAL METAL WORKS</v>
      </c>
      <c r="G1121" s="72"/>
      <c r="H1121" s="303"/>
      <c r="I1121" s="73"/>
      <c r="J1121" s="73"/>
      <c r="K1121" s="86"/>
    </row>
    <row r="1122" spans="1:11" ht="12" customHeight="1" x14ac:dyDescent="0.2">
      <c r="A1122" s="69" t="s">
        <v>542</v>
      </c>
      <c r="E1122" s="82" t="str">
        <f>'BOQ Summary'!C15</f>
        <v>Bill №: 07 - WINDOWS, SCREENS &amp; LIGHTS</v>
      </c>
      <c r="G1122" s="72"/>
      <c r="H1122" s="303"/>
      <c r="I1122" s="73"/>
      <c r="J1122" s="73"/>
      <c r="K1122" s="86"/>
    </row>
    <row r="1123" spans="1:11" ht="12" customHeight="1" x14ac:dyDescent="0.2">
      <c r="A1123" s="69" t="s">
        <v>543</v>
      </c>
      <c r="E1123" s="82" t="str">
        <f>'BOQ Summary'!C16</f>
        <v>Bill №: 08 - DOORS, SHUTTERS &amp; HATCHES</v>
      </c>
      <c r="G1123" s="72"/>
      <c r="H1123" s="303"/>
      <c r="I1123" s="73"/>
      <c r="J1123" s="73"/>
      <c r="K1123" s="86"/>
    </row>
    <row r="1124" spans="1:11" ht="12" customHeight="1" x14ac:dyDescent="0.2">
      <c r="A1124" s="69" t="s">
        <v>544</v>
      </c>
      <c r="E1124" s="82" t="str">
        <f>'BOQ Summary'!C17</f>
        <v>Bill №: 09 - FLOOR, WALL, CEILING, AND ROOF FINISHINGS</v>
      </c>
      <c r="G1124" s="72"/>
      <c r="H1124" s="303"/>
      <c r="I1124" s="73"/>
      <c r="J1124" s="73"/>
      <c r="K1124" s="86"/>
    </row>
    <row r="1125" spans="1:11" ht="12" customHeight="1" x14ac:dyDescent="0.2">
      <c r="A1125" s="69" t="s">
        <v>545</v>
      </c>
      <c r="E1125" s="82" t="str">
        <f>'BOQ Summary'!C18</f>
        <v>Bill №: 10 - SUSPENDED CEILING</v>
      </c>
      <c r="G1125" s="72"/>
      <c r="H1125" s="303"/>
      <c r="I1125" s="73"/>
      <c r="J1125" s="73"/>
      <c r="K1125" s="86"/>
    </row>
    <row r="1126" spans="1:11" ht="12" customHeight="1" x14ac:dyDescent="0.2">
      <c r="A1126" s="69" t="s">
        <v>546</v>
      </c>
      <c r="E1126" s="82" t="str">
        <f>'BOQ Summary'!C19</f>
        <v>Bill №: 11 - PAINTING &amp; DECORATIONS</v>
      </c>
      <c r="G1126" s="72"/>
      <c r="H1126" s="303"/>
      <c r="I1126" s="73"/>
      <c r="J1126" s="73"/>
      <c r="K1126" s="86"/>
    </row>
    <row r="1127" spans="1:11" ht="12" customHeight="1" x14ac:dyDescent="0.2">
      <c r="A1127" s="69" t="s">
        <v>547</v>
      </c>
      <c r="E1127" s="82" t="str">
        <f>'BOQ Summary'!C20</f>
        <v>Bill №: 12 - STAIRS, WALKWAYS AND BALUSTRADES</v>
      </c>
      <c r="G1127" s="72"/>
      <c r="H1127" s="303"/>
      <c r="I1127" s="73"/>
      <c r="J1127" s="73"/>
      <c r="K1127" s="74"/>
    </row>
    <row r="1128" spans="1:11" ht="12" customHeight="1" x14ac:dyDescent="0.2">
      <c r="A1128" s="69" t="s">
        <v>548</v>
      </c>
      <c r="E1128" s="82" t="str">
        <f>E846</f>
        <v>Bill №: 12 - STAIRS, WALKWAYS AND BALUSTRADES</v>
      </c>
      <c r="G1128" s="72"/>
      <c r="H1128" s="303"/>
      <c r="I1128" s="73"/>
      <c r="J1128" s="73"/>
      <c r="K1128" s="74"/>
    </row>
    <row r="1129" spans="1:11" ht="12" customHeight="1" x14ac:dyDescent="0.2">
      <c r="A1129" s="69" t="s">
        <v>549</v>
      </c>
      <c r="E1129" s="82" t="str">
        <f>'BOQ Summary'!C22</f>
        <v>Bill №: 14 - PLUMBING</v>
      </c>
      <c r="G1129" s="72"/>
      <c r="H1129" s="303"/>
      <c r="I1129" s="73"/>
      <c r="J1129" s="73"/>
      <c r="K1129" s="74"/>
    </row>
    <row r="1130" spans="1:11" ht="12" customHeight="1" x14ac:dyDescent="0.2">
      <c r="A1130" s="69" t="s">
        <v>550</v>
      </c>
      <c r="E1130" s="82" t="str">
        <f>+E1029</f>
        <v>Bill №: 14 - PLUMBING</v>
      </c>
      <c r="G1130" s="72"/>
      <c r="H1130" s="303"/>
      <c r="I1130" s="73"/>
      <c r="J1130" s="73"/>
      <c r="K1130" s="74"/>
    </row>
    <row r="1131" spans="1:11" ht="12" customHeight="1" x14ac:dyDescent="0.2">
      <c r="A1131" s="69" t="s">
        <v>558</v>
      </c>
      <c r="E1131" s="82" t="str">
        <f>+E1096</f>
        <v>Bill №: 15 - INSULATION, FIRE STOPPING &amp; FIRE PROTECTION</v>
      </c>
      <c r="G1131" s="72"/>
      <c r="H1131" s="303"/>
      <c r="I1131" s="73"/>
      <c r="J1131" s="73"/>
      <c r="K1131" s="74"/>
    </row>
    <row r="1132" spans="1:11" ht="12" customHeight="1" x14ac:dyDescent="0.2">
      <c r="A1132" s="69"/>
      <c r="E1132" s="82"/>
      <c r="G1132" s="72"/>
      <c r="H1132" s="303"/>
      <c r="I1132" s="73"/>
      <c r="J1132" s="73"/>
      <c r="K1132" s="74"/>
    </row>
    <row r="1133" spans="1:11" ht="12" customHeight="1" x14ac:dyDescent="0.2">
      <c r="B1133" s="83"/>
      <c r="E1133" s="281" t="s">
        <v>4</v>
      </c>
      <c r="F1133" s="282"/>
      <c r="G1133" s="283"/>
      <c r="H1133" s="319"/>
      <c r="I1133" s="284"/>
      <c r="J1133" s="284"/>
      <c r="K1133" s="285"/>
    </row>
    <row r="1134" spans="1:11" s="68" customFormat="1" ht="15" customHeight="1" x14ac:dyDescent="0.2">
      <c r="A1134" s="29"/>
      <c r="B1134" s="30"/>
      <c r="C1134" s="31"/>
      <c r="D1134" s="31"/>
      <c r="E1134" s="32"/>
      <c r="F1134" s="33"/>
      <c r="G1134" s="72"/>
      <c r="H1134" s="303"/>
      <c r="I1134" s="73"/>
      <c r="J1134" s="73"/>
      <c r="K1134" s="74"/>
    </row>
    <row r="1135" spans="1:11" s="68" customFormat="1" ht="15" customHeight="1" x14ac:dyDescent="0.2">
      <c r="A1135" s="29"/>
      <c r="B1135" s="30"/>
      <c r="C1135" s="31"/>
      <c r="D1135" s="31"/>
      <c r="E1135" s="32"/>
      <c r="F1135" s="33"/>
      <c r="G1135" s="72"/>
      <c r="H1135" s="303"/>
      <c r="I1135" s="73"/>
      <c r="J1135" s="73"/>
      <c r="K1135" s="74"/>
    </row>
    <row r="1136" spans="1:11" x14ac:dyDescent="0.2">
      <c r="G1136" s="72"/>
      <c r="H1136" s="303"/>
      <c r="I1136" s="73"/>
      <c r="J1136" s="73"/>
      <c r="K1136" s="74"/>
    </row>
    <row r="1137" spans="1:11" s="80" customFormat="1" ht="12" customHeight="1" x14ac:dyDescent="0.2">
      <c r="A1137" s="75" t="s">
        <v>524</v>
      </c>
      <c r="B1137" s="76" t="s">
        <v>8</v>
      </c>
      <c r="C1137" s="40"/>
      <c r="D1137" s="40"/>
      <c r="E1137" s="77"/>
      <c r="F1137" s="38"/>
      <c r="G1137" s="78"/>
      <c r="H1137" s="304"/>
      <c r="I1137" s="79"/>
      <c r="J1137" s="79"/>
      <c r="K1137" s="74"/>
    </row>
    <row r="1138" spans="1:11" ht="12" customHeight="1" x14ac:dyDescent="0.2">
      <c r="A1138" s="69" t="s">
        <v>525</v>
      </c>
      <c r="E1138" s="82" t="str">
        <f t="shared" ref="E1138:E1151" si="0">E1117</f>
        <v>Bill №: 01 - PRELIMINARIES</v>
      </c>
      <c r="G1138" s="72"/>
      <c r="H1138" s="303"/>
      <c r="I1138" s="73"/>
      <c r="J1138" s="73"/>
      <c r="K1138" s="74"/>
    </row>
    <row r="1139" spans="1:11" ht="12" customHeight="1" x14ac:dyDescent="0.2">
      <c r="A1139" s="69" t="s">
        <v>526</v>
      </c>
      <c r="E1139" s="82" t="str">
        <f t="shared" si="0"/>
        <v>Bill №: 02 - EXCAVATION AND FILLING</v>
      </c>
      <c r="G1139" s="72"/>
      <c r="H1139" s="303"/>
      <c r="I1139" s="73"/>
      <c r="J1139" s="73"/>
      <c r="K1139" s="74"/>
    </row>
    <row r="1140" spans="1:11" ht="12" customHeight="1" x14ac:dyDescent="0.2">
      <c r="A1140" s="69" t="s">
        <v>527</v>
      </c>
      <c r="E1140" s="82" t="str">
        <f t="shared" si="0"/>
        <v>Bill №: 03 - INSITU CONCRETE WORKS</v>
      </c>
      <c r="G1140" s="72"/>
      <c r="H1140" s="303"/>
      <c r="I1140" s="73"/>
      <c r="J1140" s="73"/>
      <c r="K1140" s="74"/>
    </row>
    <row r="1141" spans="1:11" ht="12" customHeight="1" x14ac:dyDescent="0.2">
      <c r="A1141" s="69" t="s">
        <v>528</v>
      </c>
      <c r="E1141" s="82" t="str">
        <f t="shared" si="0"/>
        <v>Bill №: 04 - MASONRY</v>
      </c>
      <c r="G1141" s="72"/>
      <c r="H1141" s="303"/>
      <c r="I1141" s="73"/>
      <c r="J1141" s="73"/>
      <c r="K1141" s="74"/>
    </row>
    <row r="1142" spans="1:11" ht="12" customHeight="1" x14ac:dyDescent="0.2">
      <c r="A1142" s="69" t="s">
        <v>529</v>
      </c>
      <c r="E1142" s="82" t="str">
        <f t="shared" si="0"/>
        <v>Bill №: 05 - STRUCTURAL METAL WORKS</v>
      </c>
      <c r="G1142" s="72"/>
      <c r="H1142" s="303"/>
      <c r="I1142" s="73"/>
      <c r="J1142" s="73"/>
      <c r="K1142" s="74"/>
    </row>
    <row r="1143" spans="1:11" ht="12" customHeight="1" x14ac:dyDescent="0.2">
      <c r="A1143" s="69" t="s">
        <v>530</v>
      </c>
      <c r="E1143" s="82" t="str">
        <f t="shared" si="0"/>
        <v>Bill №: 07 - WINDOWS, SCREENS &amp; LIGHTS</v>
      </c>
      <c r="G1143" s="72"/>
      <c r="H1143" s="303"/>
      <c r="I1143" s="73"/>
      <c r="J1143" s="73"/>
      <c r="K1143" s="74"/>
    </row>
    <row r="1144" spans="1:11" ht="12" customHeight="1" x14ac:dyDescent="0.2">
      <c r="A1144" s="69" t="s">
        <v>531</v>
      </c>
      <c r="E1144" s="82" t="str">
        <f t="shared" si="0"/>
        <v>Bill №: 08 - DOORS, SHUTTERS &amp; HATCHES</v>
      </c>
      <c r="G1144" s="72"/>
      <c r="H1144" s="303"/>
      <c r="I1144" s="73"/>
      <c r="J1144" s="73"/>
      <c r="K1144" s="74"/>
    </row>
    <row r="1145" spans="1:11" ht="12" customHeight="1" x14ac:dyDescent="0.2">
      <c r="A1145" s="69" t="s">
        <v>551</v>
      </c>
      <c r="E1145" s="82" t="str">
        <f t="shared" si="0"/>
        <v>Bill №: 09 - FLOOR, WALL, CEILING, AND ROOF FINISHINGS</v>
      </c>
      <c r="G1145" s="72"/>
      <c r="H1145" s="303"/>
      <c r="I1145" s="73"/>
      <c r="J1145" s="73"/>
      <c r="K1145" s="74"/>
    </row>
    <row r="1146" spans="1:11" ht="12" customHeight="1" x14ac:dyDescent="0.2">
      <c r="A1146" s="69" t="s">
        <v>552</v>
      </c>
      <c r="E1146" s="82" t="str">
        <f t="shared" si="0"/>
        <v>Bill №: 10 - SUSPENDED CEILING</v>
      </c>
      <c r="G1146" s="72"/>
      <c r="H1146" s="303"/>
      <c r="I1146" s="73"/>
      <c r="J1146" s="73"/>
      <c r="K1146" s="74"/>
    </row>
    <row r="1147" spans="1:11" ht="12" customHeight="1" x14ac:dyDescent="0.2">
      <c r="A1147" s="69" t="s">
        <v>553</v>
      </c>
      <c r="E1147" s="82" t="str">
        <f t="shared" si="0"/>
        <v>Bill №: 11 - PAINTING &amp; DECORATIONS</v>
      </c>
      <c r="G1147" s="72"/>
      <c r="H1147" s="303"/>
      <c r="I1147" s="73"/>
      <c r="J1147" s="73"/>
      <c r="K1147" s="74"/>
    </row>
    <row r="1148" spans="1:11" ht="12" customHeight="1" x14ac:dyDescent="0.2">
      <c r="A1148" s="69" t="s">
        <v>554</v>
      </c>
      <c r="E1148" s="82" t="str">
        <f t="shared" si="0"/>
        <v>Bill №: 12 - STAIRS, WALKWAYS AND BALUSTRADES</v>
      </c>
      <c r="G1148" s="72"/>
      <c r="H1148" s="303"/>
      <c r="I1148" s="73"/>
      <c r="J1148" s="73"/>
      <c r="K1148" s="74"/>
    </row>
    <row r="1149" spans="1:11" ht="12" customHeight="1" x14ac:dyDescent="0.2">
      <c r="A1149" s="69" t="s">
        <v>555</v>
      </c>
      <c r="E1149" s="82" t="str">
        <f t="shared" si="0"/>
        <v>Bill №: 12 - STAIRS, WALKWAYS AND BALUSTRADES</v>
      </c>
      <c r="G1149" s="72"/>
      <c r="H1149" s="303"/>
      <c r="I1149" s="73"/>
      <c r="J1149" s="73"/>
      <c r="K1149" s="74"/>
    </row>
    <row r="1150" spans="1:11" ht="12" customHeight="1" x14ac:dyDescent="0.2">
      <c r="A1150" s="69" t="s">
        <v>556</v>
      </c>
      <c r="E1150" s="82" t="str">
        <f t="shared" si="0"/>
        <v>Bill №: 14 - PLUMBING</v>
      </c>
      <c r="G1150" s="72"/>
      <c r="H1150" s="303"/>
      <c r="I1150" s="73"/>
      <c r="J1150" s="73"/>
      <c r="K1150" s="74"/>
    </row>
    <row r="1151" spans="1:11" ht="12" customHeight="1" x14ac:dyDescent="0.2">
      <c r="A1151" s="69" t="s">
        <v>557</v>
      </c>
      <c r="E1151" s="82" t="str">
        <f t="shared" si="0"/>
        <v>Bill №: 14 - PLUMBING</v>
      </c>
      <c r="G1151" s="72"/>
      <c r="H1151" s="303"/>
      <c r="I1151" s="73"/>
      <c r="J1151" s="73"/>
      <c r="K1151" s="74"/>
    </row>
    <row r="1152" spans="1:11" ht="12" customHeight="1" x14ac:dyDescent="0.2">
      <c r="A1152" s="69" t="s">
        <v>559</v>
      </c>
      <c r="E1152" s="82" t="str">
        <f>+E1096</f>
        <v>Bill №: 15 - INSULATION, FIRE STOPPING &amp; FIRE PROTECTION</v>
      </c>
      <c r="G1152" s="72"/>
      <c r="H1152" s="303"/>
      <c r="I1152" s="73"/>
      <c r="J1152" s="73"/>
      <c r="K1152" s="74"/>
    </row>
    <row r="1153" spans="1:11" ht="12" customHeight="1" x14ac:dyDescent="0.2">
      <c r="A1153" s="69"/>
      <c r="E1153" s="269"/>
      <c r="F1153" s="249"/>
      <c r="G1153" s="72"/>
      <c r="H1153" s="303"/>
      <c r="I1153" s="73"/>
      <c r="J1153" s="73"/>
      <c r="K1153" s="86"/>
    </row>
    <row r="1154" spans="1:11" ht="12" customHeight="1" x14ac:dyDescent="0.2">
      <c r="B1154" s="83"/>
      <c r="E1154" s="281" t="s">
        <v>4</v>
      </c>
      <c r="F1154" s="282"/>
      <c r="G1154" s="283"/>
      <c r="H1154" s="319"/>
      <c r="I1154" s="284"/>
      <c r="J1154" s="284"/>
      <c r="K1154" s="285"/>
    </row>
    <row r="1155" spans="1:11" ht="12" customHeight="1" x14ac:dyDescent="0.2">
      <c r="G1155" s="72"/>
      <c r="H1155" s="303"/>
      <c r="I1155" s="73"/>
      <c r="J1155" s="73"/>
      <c r="K1155" s="74"/>
    </row>
    <row r="1156" spans="1:11" ht="12" customHeight="1" x14ac:dyDescent="0.2">
      <c r="G1156" s="72"/>
      <c r="H1156" s="303"/>
      <c r="I1156" s="73"/>
      <c r="J1156" s="73"/>
      <c r="K1156" s="74"/>
    </row>
    <row r="1157" spans="1:11" ht="12" customHeight="1" x14ac:dyDescent="0.2">
      <c r="G1157" s="72"/>
      <c r="H1157" s="303"/>
      <c r="I1157" s="73"/>
      <c r="J1157" s="73"/>
      <c r="K1157" s="74"/>
    </row>
    <row r="1158" spans="1:11" ht="12" customHeight="1" x14ac:dyDescent="0.2">
      <c r="G1158" s="72"/>
      <c r="H1158" s="303"/>
      <c r="I1158" s="73"/>
      <c r="J1158" s="73"/>
      <c r="K1158" s="74"/>
    </row>
    <row r="1159" spans="1:11" ht="12" customHeight="1" x14ac:dyDescent="0.2">
      <c r="G1159" s="72"/>
      <c r="H1159" s="303"/>
      <c r="I1159" s="73"/>
      <c r="J1159" s="73"/>
      <c r="K1159" s="74"/>
    </row>
    <row r="1160" spans="1:11" ht="12" customHeight="1" x14ac:dyDescent="0.2">
      <c r="G1160" s="72"/>
      <c r="H1160" s="303"/>
      <c r="I1160" s="73"/>
      <c r="J1160" s="73"/>
      <c r="K1160" s="74"/>
    </row>
    <row r="1161" spans="1:11" ht="12" customHeight="1" x14ac:dyDescent="0.2">
      <c r="G1161" s="72"/>
      <c r="H1161" s="303"/>
      <c r="I1161" s="73"/>
      <c r="J1161" s="73"/>
      <c r="K1161" s="74"/>
    </row>
    <row r="1162" spans="1:11" ht="12" customHeight="1" x14ac:dyDescent="0.2">
      <c r="G1162" s="72"/>
      <c r="H1162" s="303"/>
      <c r="I1162" s="73"/>
      <c r="J1162" s="73"/>
      <c r="K1162" s="74"/>
    </row>
    <row r="1163" spans="1:11" ht="12" customHeight="1" x14ac:dyDescent="0.2">
      <c r="G1163" s="72"/>
      <c r="H1163" s="303"/>
      <c r="I1163" s="73"/>
      <c r="J1163" s="73"/>
      <c r="K1163" s="74"/>
    </row>
    <row r="1164" spans="1:11" ht="12" customHeight="1" x14ac:dyDescent="0.2">
      <c r="G1164" s="72"/>
      <c r="H1164" s="303"/>
      <c r="I1164" s="73"/>
      <c r="J1164" s="73"/>
      <c r="K1164" s="74"/>
    </row>
    <row r="1165" spans="1:11" ht="12" customHeight="1" x14ac:dyDescent="0.2">
      <c r="G1165" s="72"/>
      <c r="H1165" s="303"/>
      <c r="I1165" s="73"/>
      <c r="J1165" s="73"/>
      <c r="K1165" s="74"/>
    </row>
    <row r="1166" spans="1:11" ht="12" customHeight="1" x14ac:dyDescent="0.2">
      <c r="G1166" s="72"/>
      <c r="H1166" s="303"/>
      <c r="I1166" s="73"/>
      <c r="J1166" s="73"/>
      <c r="K1166" s="74"/>
    </row>
    <row r="1167" spans="1:11" ht="12" customHeight="1" x14ac:dyDescent="0.2">
      <c r="G1167" s="72"/>
      <c r="H1167" s="303"/>
      <c r="I1167" s="73"/>
      <c r="J1167" s="73"/>
      <c r="K1167" s="74"/>
    </row>
    <row r="1168" spans="1:11" ht="12" customHeight="1" x14ac:dyDescent="0.2">
      <c r="G1168" s="72"/>
      <c r="H1168" s="303"/>
      <c r="I1168" s="73"/>
      <c r="J1168" s="73"/>
      <c r="K1168" s="74"/>
    </row>
    <row r="1169" spans="1:11" ht="12" customHeight="1" x14ac:dyDescent="0.2">
      <c r="G1169" s="72"/>
      <c r="H1169" s="303"/>
      <c r="I1169" s="73"/>
      <c r="J1169" s="73"/>
      <c r="K1169" s="74"/>
    </row>
    <row r="1170" spans="1:11" ht="12" customHeight="1" x14ac:dyDescent="0.2">
      <c r="G1170" s="72"/>
      <c r="H1170" s="303"/>
      <c r="I1170" s="73"/>
      <c r="J1170" s="73"/>
      <c r="K1170" s="74"/>
    </row>
    <row r="1171" spans="1:11" ht="12" customHeight="1" x14ac:dyDescent="0.2">
      <c r="G1171" s="72"/>
      <c r="H1171" s="303"/>
      <c r="I1171" s="73"/>
      <c r="J1171" s="73"/>
      <c r="K1171" s="74"/>
    </row>
    <row r="1172" spans="1:11" ht="12" customHeight="1" x14ac:dyDescent="0.2">
      <c r="G1172" s="72"/>
      <c r="H1172" s="303"/>
      <c r="I1172" s="73"/>
      <c r="J1172" s="73"/>
      <c r="K1172" s="74"/>
    </row>
    <row r="1173" spans="1:11" ht="12" customHeight="1" x14ac:dyDescent="0.2">
      <c r="G1173" s="72"/>
      <c r="H1173" s="303"/>
      <c r="I1173" s="73"/>
      <c r="J1173" s="73"/>
      <c r="K1173" s="74"/>
    </row>
    <row r="1174" spans="1:11" ht="12" customHeight="1" x14ac:dyDescent="0.2">
      <c r="A1174" s="60" t="s">
        <v>471</v>
      </c>
      <c r="B1174" s="61"/>
      <c r="C1174" s="62"/>
      <c r="D1174" s="62"/>
      <c r="E1174" s="63" t="s">
        <v>472</v>
      </c>
      <c r="F1174" s="88"/>
      <c r="G1174" s="89"/>
      <c r="H1174" s="305"/>
      <c r="I1174" s="90"/>
      <c r="J1174" s="90"/>
      <c r="K1174" s="91"/>
    </row>
    <row r="1175" spans="1:11" ht="12" customHeight="1" x14ac:dyDescent="0.2"/>
    <row r="1176" spans="1:11" ht="12" customHeight="1" x14ac:dyDescent="0.2">
      <c r="K1176" s="287"/>
    </row>
    <row r="1177" spans="1:11" ht="12" customHeight="1" x14ac:dyDescent="0.2">
      <c r="K1177" s="287"/>
    </row>
    <row r="1178" spans="1:11" ht="12" customHeight="1" x14ac:dyDescent="0.2">
      <c r="K1178" s="287"/>
    </row>
    <row r="1179" spans="1:11" ht="12" customHeight="1" x14ac:dyDescent="0.2"/>
    <row r="1180" spans="1:11" ht="12" customHeight="1" x14ac:dyDescent="0.2">
      <c r="K1180" s="288"/>
    </row>
    <row r="1181" spans="1:11" ht="12" customHeight="1" x14ac:dyDescent="0.2">
      <c r="K1181" s="289"/>
    </row>
    <row r="1182" spans="1:11" ht="12" customHeight="1" x14ac:dyDescent="0.2">
      <c r="K1182" s="287"/>
    </row>
    <row r="1183" spans="1:11" ht="12" customHeight="1" x14ac:dyDescent="0.2">
      <c r="K1183" s="290"/>
    </row>
    <row r="1184" spans="1:11" ht="12" customHeight="1" x14ac:dyDescent="0.2"/>
    <row r="1185" spans="1:11" ht="12" customHeight="1" x14ac:dyDescent="0.2"/>
    <row r="1186" spans="1:11" ht="13.5" customHeight="1" x14ac:dyDescent="0.2">
      <c r="K1186" s="287"/>
    </row>
    <row r="1187" spans="1:11" ht="12" customHeight="1" x14ac:dyDescent="0.2"/>
    <row r="1188" spans="1:11" ht="12" customHeight="1" x14ac:dyDescent="0.2"/>
    <row r="1189" spans="1:11" ht="12" customHeight="1" x14ac:dyDescent="0.2"/>
    <row r="1190" spans="1:11" ht="12" customHeight="1" x14ac:dyDescent="0.2"/>
    <row r="1191" spans="1:11" ht="12" customHeight="1" x14ac:dyDescent="0.2"/>
    <row r="1192" spans="1:11" ht="12" customHeight="1" x14ac:dyDescent="0.2"/>
    <row r="1193" spans="1:11" s="266" customFormat="1" ht="12" customHeight="1" x14ac:dyDescent="0.2">
      <c r="A1193" s="29"/>
      <c r="B1193" s="30"/>
      <c r="C1193" s="31"/>
      <c r="D1193" s="31"/>
      <c r="E1193" s="32"/>
      <c r="F1193" s="33"/>
      <c r="G1193" s="34"/>
      <c r="H1193" s="299"/>
      <c r="I1193" s="35"/>
      <c r="J1193" s="35"/>
      <c r="K1193" s="286"/>
    </row>
    <row r="1194" spans="1:11" s="266" customFormat="1" x14ac:dyDescent="0.2">
      <c r="A1194" s="29"/>
      <c r="B1194" s="30"/>
      <c r="C1194" s="31"/>
      <c r="D1194" s="31"/>
      <c r="E1194" s="32"/>
      <c r="F1194" s="33"/>
      <c r="G1194" s="34"/>
      <c r="H1194" s="299"/>
      <c r="I1194" s="35"/>
      <c r="J1194" s="35"/>
      <c r="K1194" s="286"/>
    </row>
    <row r="1196" spans="1:11" s="266" customFormat="1" x14ac:dyDescent="0.2">
      <c r="A1196" s="29"/>
      <c r="B1196" s="30"/>
      <c r="C1196" s="31"/>
      <c r="D1196" s="31"/>
      <c r="E1196" s="32"/>
      <c r="F1196" s="33"/>
      <c r="G1196" s="34"/>
      <c r="H1196" s="299"/>
      <c r="I1196" s="35"/>
      <c r="J1196" s="35"/>
      <c r="K1196" s="286"/>
    </row>
    <row r="1197" spans="1:11" s="266" customFormat="1" x14ac:dyDescent="0.2">
      <c r="A1197" s="29"/>
      <c r="B1197" s="30"/>
      <c r="C1197" s="31"/>
      <c r="D1197" s="31"/>
      <c r="E1197" s="32"/>
      <c r="F1197" s="33"/>
      <c r="G1197" s="34"/>
      <c r="H1197" s="299"/>
      <c r="I1197" s="35"/>
      <c r="J1197" s="35"/>
      <c r="K1197" s="286"/>
    </row>
    <row r="1198" spans="1:11" s="266" customFormat="1" x14ac:dyDescent="0.2">
      <c r="A1198" s="29"/>
      <c r="B1198" s="30"/>
      <c r="C1198" s="31"/>
      <c r="D1198" s="31"/>
      <c r="E1198" s="32"/>
      <c r="F1198" s="33"/>
      <c r="G1198" s="34"/>
      <c r="H1198" s="299"/>
      <c r="I1198" s="35"/>
      <c r="J1198" s="35"/>
      <c r="K1198" s="286"/>
    </row>
    <row r="1200" spans="1:11" s="266" customFormat="1" x14ac:dyDescent="0.2">
      <c r="A1200" s="29"/>
      <c r="B1200" s="30"/>
      <c r="C1200" s="31"/>
      <c r="D1200" s="31"/>
      <c r="E1200" s="32"/>
      <c r="F1200" s="33"/>
      <c r="G1200" s="34"/>
      <c r="H1200" s="299"/>
      <c r="I1200" s="35"/>
      <c r="J1200" s="35"/>
      <c r="K1200" s="286"/>
    </row>
    <row r="1201" spans="1:11" s="266" customFormat="1" x14ac:dyDescent="0.2">
      <c r="A1201" s="29"/>
      <c r="B1201" s="30"/>
      <c r="C1201" s="31"/>
      <c r="D1201" s="31"/>
      <c r="E1201" s="32"/>
      <c r="F1201" s="33"/>
      <c r="G1201" s="34"/>
      <c r="H1201" s="299"/>
      <c r="I1201" s="35"/>
      <c r="J1201" s="35"/>
      <c r="K1201" s="286"/>
    </row>
    <row r="1202" spans="1:11" s="266" customFormat="1" x14ac:dyDescent="0.2">
      <c r="A1202" s="29"/>
      <c r="B1202" s="30"/>
      <c r="C1202" s="31"/>
      <c r="D1202" s="31"/>
      <c r="E1202" s="32"/>
      <c r="F1202" s="33"/>
      <c r="G1202" s="34"/>
      <c r="H1202" s="299"/>
      <c r="I1202" s="35"/>
      <c r="J1202" s="35"/>
      <c r="K1202" s="286"/>
    </row>
    <row r="1203" spans="1:11" s="266" customFormat="1" x14ac:dyDescent="0.2">
      <c r="A1203" s="29"/>
      <c r="B1203" s="30"/>
      <c r="C1203" s="31"/>
      <c r="D1203" s="31"/>
      <c r="E1203" s="32"/>
      <c r="F1203" s="33"/>
      <c r="G1203" s="34"/>
      <c r="H1203" s="299"/>
      <c r="I1203" s="35"/>
      <c r="J1203" s="35"/>
      <c r="K1203" s="286"/>
    </row>
    <row r="1206" spans="1:11" s="266" customFormat="1" x14ac:dyDescent="0.2">
      <c r="A1206" s="29"/>
      <c r="B1206" s="30"/>
      <c r="C1206" s="31"/>
      <c r="D1206" s="31"/>
      <c r="E1206" s="32"/>
      <c r="F1206" s="33"/>
      <c r="G1206" s="34"/>
      <c r="H1206" s="299"/>
      <c r="I1206" s="35"/>
      <c r="J1206" s="35"/>
      <c r="K1206" s="286"/>
    </row>
  </sheetData>
  <sheetProtection selectLockedCells="1"/>
  <phoneticPr fontId="33" type="noConversion"/>
  <pageMargins left="0.7" right="0.7" top="0.75" bottom="0.75" header="0.3" footer="0.3"/>
  <pageSetup paperSize="9"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BOQ Summary</vt:lpstr>
      <vt:lpstr>Preamble</vt:lpstr>
      <vt:lpstr>BOQ for tender</vt:lpstr>
      <vt:lpstr>'BOQ for tender'!Print_Area</vt:lpstr>
      <vt:lpstr>'BOQ Summary'!Print_Area</vt:lpstr>
      <vt:lpstr>Cover!Print_Area</vt:lpstr>
      <vt:lpstr>'BOQ for tender'!Print_Titles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Riyan Design</dc:creator>
  <cp:lastModifiedBy>Ali Akram</cp:lastModifiedBy>
  <cp:lastPrinted>2019-07-08T03:52:51Z</cp:lastPrinted>
  <dcterms:created xsi:type="dcterms:W3CDTF">1997-08-04T14:16:05Z</dcterms:created>
  <dcterms:modified xsi:type="dcterms:W3CDTF">2021-03-02T05:47:38Z</dcterms:modified>
</cp:coreProperties>
</file>