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2850" tabRatio="772" activeTab="2"/>
  </bookViews>
  <sheets>
    <sheet name="COVER SHEET" sheetId="1" r:id="rId1"/>
    <sheet name="SUMMARY" sheetId="2" r:id="rId2"/>
    <sheet name="BoQ" sheetId="3" r:id="rId3"/>
  </sheets>
  <definedNames/>
  <calcPr fullCalcOnLoad="1"/>
</workbook>
</file>

<file path=xl/sharedStrings.xml><?xml version="1.0" encoding="utf-8"?>
<sst xmlns="http://schemas.openxmlformats.org/spreadsheetml/2006/main" count="584" uniqueCount="415">
  <si>
    <t>All painting work shall be carried in accordance with the Specifications</t>
  </si>
  <si>
    <t>Wiring with 2.5 mm² cable to lights and fan</t>
  </si>
  <si>
    <t>DOORS AND WINDOWS</t>
  </si>
  <si>
    <t>BILL OF QUANTITIES</t>
  </si>
  <si>
    <t>SUMMARY OF BILLS OF QUANTITIES</t>
  </si>
  <si>
    <t>Bill No</t>
  </si>
  <si>
    <t>GRAND TOTAL carried to form of bid</t>
  </si>
  <si>
    <t>GROUND  WORKS</t>
  </si>
  <si>
    <t>BILL No: 02 - GROUND WORKS</t>
  </si>
  <si>
    <t>Door / Windows units</t>
  </si>
  <si>
    <t>BILL No: 9</t>
  </si>
  <si>
    <t>BILL No: 10</t>
  </si>
  <si>
    <t>Lighting / Fan</t>
  </si>
  <si>
    <t xml:space="preserve">Light switches </t>
  </si>
  <si>
    <t>PRELIMINARIES, Bill no. 01</t>
  </si>
  <si>
    <t>GROUND  WORKS, Bill no. 02</t>
  </si>
  <si>
    <t>CONCRETE, Bill no. 03</t>
  </si>
  <si>
    <t>MASONRY AND PLASTERING, Bill no. 04</t>
  </si>
  <si>
    <t>TILING</t>
  </si>
  <si>
    <t>Floor finish</t>
  </si>
  <si>
    <t>TOTAL OF BILL No: 10 - Carried over to summary</t>
  </si>
  <si>
    <t>BILL No: 11</t>
  </si>
  <si>
    <t>CEILINGS</t>
  </si>
  <si>
    <t>PAINTING</t>
  </si>
  <si>
    <t>Wall painting</t>
  </si>
  <si>
    <t>ELECTRICAL INSTALLATIONS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</si>
  <si>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</si>
  <si>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</si>
  <si>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 Rates shall include for electrical conduits, fittings, equipment and similar all fixings to various building surfaces</t>
  </si>
  <si>
    <t xml:space="preserve">(e) Rates shall include for supply and complete installation </t>
  </si>
  <si>
    <t>Mains connection</t>
  </si>
  <si>
    <t>Electrical wiring</t>
  </si>
  <si>
    <t>points</t>
  </si>
  <si>
    <t>Socket outlets</t>
  </si>
  <si>
    <t>TENDERER'S ADJUSTMENTS</t>
  </si>
  <si>
    <t>(a) Provide detail description of work items under each bill and insert extra pages if required.</t>
  </si>
  <si>
    <t>Additions</t>
  </si>
  <si>
    <t>ADDITIONS TOTAL</t>
  </si>
  <si>
    <t>Omissions</t>
  </si>
  <si>
    <t>OMISSIONS TOTAL</t>
  </si>
  <si>
    <t>Item</t>
  </si>
  <si>
    <t>Description</t>
  </si>
  <si>
    <t>Unit</t>
  </si>
  <si>
    <t>Amount</t>
  </si>
  <si>
    <t xml:space="preserve"> </t>
  </si>
  <si>
    <t>BILL No: 01</t>
  </si>
  <si>
    <t>PRELIMINARIES</t>
  </si>
  <si>
    <t>General Notes</t>
  </si>
  <si>
    <t>(1)</t>
  </si>
  <si>
    <t>Abbreviations</t>
  </si>
  <si>
    <t>No - numbers</t>
  </si>
  <si>
    <t>incl - including</t>
  </si>
  <si>
    <t>dia - diameter</t>
  </si>
  <si>
    <t>SS - Stainless Steel</t>
  </si>
  <si>
    <t>no</t>
  </si>
  <si>
    <t>Clean-up</t>
  </si>
  <si>
    <t>Allow for clean-up of completed works and site upon completion.</t>
  </si>
  <si>
    <t>BILL No: 01 PRELIMINARIES</t>
  </si>
  <si>
    <t>TOTAL OF BILL No: 01 - Carried over to summary</t>
  </si>
  <si>
    <t>BILL No: 02</t>
  </si>
  <si>
    <t>General</t>
  </si>
  <si>
    <t>(a) Rates shall include for: leveling, grading, trimming, compacting to faces of excavation, keep sides plumb, backfilling, consolidating and disposing surplus soil.</t>
  </si>
  <si>
    <t>m²</t>
  </si>
  <si>
    <t>Excavation</t>
  </si>
  <si>
    <t>m³</t>
  </si>
  <si>
    <t>Damp Proof Membrane</t>
  </si>
  <si>
    <t>TOTAL OF BILL No: 02 - Carried over to summary</t>
  </si>
  <si>
    <t>BILL No: 03</t>
  </si>
  <si>
    <t>CONCRETE</t>
  </si>
  <si>
    <t>Lean Concrete</t>
  </si>
  <si>
    <t>Reinforced Concrete</t>
  </si>
  <si>
    <t>3.3.1</t>
  </si>
  <si>
    <t>Foundations</t>
  </si>
  <si>
    <t>3.3.2</t>
  </si>
  <si>
    <t>Ground Floor</t>
  </si>
  <si>
    <t>3.3.3</t>
  </si>
  <si>
    <t>Formwork</t>
  </si>
  <si>
    <t>3.4.2</t>
  </si>
  <si>
    <t>Reinforcement</t>
  </si>
  <si>
    <t>(b) All reinforcing bars shall be high strength bars.</t>
  </si>
  <si>
    <t>3.5.1</t>
  </si>
  <si>
    <t>3.5.2</t>
  </si>
  <si>
    <t>BILL No: 03 - CONCRETE WORKS</t>
  </si>
  <si>
    <t>TOTAL OF BILL No: 03 - Carried over to summary</t>
  </si>
  <si>
    <t>BILL No: 04</t>
  </si>
  <si>
    <t>MASONRY AND PLASTERING</t>
  </si>
  <si>
    <t xml:space="preserve">floor slabs, cutting or leaving holes and openings as recesses for and building in pipes, conduits, sleeves and similar as required for all trades; leaving surfaces rough or raking out joints for plastering and flashings, bedding </t>
  </si>
  <si>
    <t>Ground floor</t>
  </si>
  <si>
    <t>Plastering</t>
  </si>
  <si>
    <t>BILL No: 04 - MASONRY AND PLASTERING</t>
  </si>
  <si>
    <t>TOTAL OF BILL No: 04 - Carried over to summary</t>
  </si>
  <si>
    <t>BILL No: 05</t>
  </si>
  <si>
    <t>TOTAL OF BILL No: 05 - Carried over to summary</t>
  </si>
  <si>
    <t>TOTAL OF BILL No: 06 - Carried over to summary</t>
  </si>
  <si>
    <t>Wall finish</t>
  </si>
  <si>
    <t>Roof level</t>
  </si>
  <si>
    <t>Bill no. 01</t>
  </si>
  <si>
    <t>Bill no. 02</t>
  </si>
  <si>
    <t>Bill no. 03</t>
  </si>
  <si>
    <t>Bill no. 04</t>
  </si>
  <si>
    <t>Bill no. 05</t>
  </si>
  <si>
    <t>Bill no. 06</t>
  </si>
  <si>
    <t>Bill no. 07</t>
  </si>
  <si>
    <t>Bill no. 08</t>
  </si>
  <si>
    <t>Bill no. 09</t>
  </si>
  <si>
    <t>Bill no. 10</t>
  </si>
  <si>
    <t>Bill no. 11</t>
  </si>
  <si>
    <t>Bill no. 12</t>
  </si>
  <si>
    <t>BILL N0: 07</t>
  </si>
  <si>
    <t>Electrical Boards</t>
  </si>
  <si>
    <t>BILL N0: 06</t>
  </si>
  <si>
    <t>BILL N0: 06 -  DOORS AND WINDOWS</t>
  </si>
  <si>
    <t>7.2.1</t>
  </si>
  <si>
    <t>7.3.1</t>
  </si>
  <si>
    <t>BILL No: 7 - TILING</t>
  </si>
  <si>
    <t>TOTAL OF BILL No: 7 - Carried over to summary</t>
  </si>
  <si>
    <t>BILL No: 8</t>
  </si>
  <si>
    <t>BILL N0: 8 CEILINGS</t>
  </si>
  <si>
    <t>TOTAL OF BILL No:8 - Carried over to summary</t>
  </si>
  <si>
    <t>BILL No: 9 - PAINTING</t>
  </si>
  <si>
    <t>TOTAL OF BILL No: 9 - Carried over to summary</t>
  </si>
  <si>
    <t>DOORS AND WINDOWS, Bill no. 06</t>
  </si>
  <si>
    <t>TILING, Bill no. 07</t>
  </si>
  <si>
    <t>CEILINGS, Bill no. 08</t>
  </si>
  <si>
    <t>PAINTING, Bill no. 09</t>
  </si>
  <si>
    <t>HYDRAULICS &amp; DRAINAGE, Bill no. 10</t>
  </si>
  <si>
    <t>ELECTRICAL INSTALLATIONS, Bill no. 11</t>
  </si>
  <si>
    <t>Excavation shall be carried out in all type of materials and by whatever means are necessary accurately to the lines and levels shown in the approved drawing. No blasting of any kind will be permitted. Excavation for foundations and will include timbering of soil faces and dewatering.   Excavation quantities are measured to the faces of concrete members. Rates shall include for dewatering, leveling, grading, trimming compacting to faces of excavation, keeping sides plumb, backfilling, consolidating and disposing surplus soil and include for all additional excavation required to place the formwork / shuttering and dewatering the trench for the required days.</t>
  </si>
  <si>
    <t>(a) Rates shall include for all necessary boarding, supports, erecting, framing, temporary cambering, cutting, perforations for reinforcing bars, bolts, straps, ties, hangers, pipes and removal of formwork.
All materials such as plywood, shutter oils and other items and transportation to work place and secure the formwork in highly precise manner guaranteeing straight and smooth concrete edges. 
Cutting, fixing, bracing and oiling according to line and length as per approved working drawings removal of it after concrete has set without damaging the concrete faces.</t>
  </si>
  <si>
    <t xml:space="preserve">GENERAL : 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</si>
  <si>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KG - Kilograms</t>
  </si>
  <si>
    <t>Total Unit Rate</t>
  </si>
  <si>
    <t>Quantity</t>
  </si>
  <si>
    <t>Material</t>
  </si>
  <si>
    <t>Labour</t>
  </si>
  <si>
    <t>Rates per Units</t>
  </si>
  <si>
    <t xml:space="preserve">Rate/ Unit </t>
  </si>
  <si>
    <t>(a) All socket outlets shall be "Legrand" or equivalent.</t>
  </si>
  <si>
    <t xml:space="preserve"> BILL OF QUANTITIES </t>
  </si>
  <si>
    <t>1x15Amp wall socket outlet, for AC</t>
  </si>
  <si>
    <t>Out door photo cell switch</t>
  </si>
  <si>
    <t>m - meter</t>
  </si>
  <si>
    <t>m³ - cubic meter</t>
  </si>
  <si>
    <t>m² - square meter</t>
  </si>
  <si>
    <t>Lm - Linear meter</t>
  </si>
  <si>
    <t>GI - Galvanized Iron</t>
  </si>
  <si>
    <t>Cement block work</t>
  </si>
  <si>
    <r>
      <rPr>
        <b/>
        <sz val="10"/>
        <rFont val="Cambria"/>
        <family val="1"/>
      </rPr>
      <t>Aluminum Doors and windows</t>
    </r>
    <r>
      <rPr>
        <sz val="10"/>
        <rFont val="Cambria"/>
        <family val="1"/>
      </rPr>
      <t>, Fabricate and fix in position the aluminum doors and window frame  - aluminum doors and window (white powder coated, 60-80 micron, 1.5mm profile thickness) using recommended material with specified fixtures as shown in approved working drawings and installation should be as per technical specifications. Rates shall include for locks, latches, closures, push plates, pull handles, bolts, kick plates hinges, screws, washer and all door and window hardware and these materials should be of ss steel according to drawing and of superior quality.</t>
    </r>
  </si>
  <si>
    <t>AIR CONDITIONING SYSTEM, Bill no. 12</t>
  </si>
  <si>
    <t>Bill no. 13</t>
  </si>
  <si>
    <t>3.4.3</t>
  </si>
  <si>
    <t>Three phase Electrical wiring with copper conductor cable in conduits in walls and in casing on soffits of slab as specified to:</t>
  </si>
  <si>
    <t>mm - millimeter</t>
  </si>
  <si>
    <t>(b) Rates shall include to apply Wood preservative to  all the surface of timbers (Roof structure).</t>
  </si>
  <si>
    <r>
      <t xml:space="preserve">Three phase electrical distribution board </t>
    </r>
    <r>
      <rPr>
        <b/>
        <sz val="10"/>
        <rFont val="Cambria"/>
        <family val="1"/>
      </rPr>
      <t xml:space="preserve">(wall embedded) </t>
    </r>
    <r>
      <rPr>
        <sz val="10"/>
        <rFont val="Cambria"/>
        <family val="1"/>
      </rPr>
      <t>with one Meter:  Supply and installation of   D-Board .  Rates Shall include all required Brackets and other electrical appliance as per drawings and Maldivian Regulations ( wall embedded ) Meter to be cover with whether proof box. All the light circuit should be one DB Sockets to be one DB.</t>
    </r>
  </si>
  <si>
    <t>(a) All light switches shall be "Legrand" or equivalent. Each light should be control by one switch.</t>
  </si>
  <si>
    <t>BILL No: 10 - ELECTRICAL INSTALLATIONS</t>
  </si>
  <si>
    <t>Interior Ceilings</t>
  </si>
  <si>
    <t xml:space="preserve">One gang switch </t>
  </si>
  <si>
    <t>HYDRAULICS &amp; DRAINAGE</t>
  </si>
  <si>
    <t>Hydraulics</t>
  </si>
  <si>
    <t>(a)  Rates shall include for excavation, laying pipes and backfilling trenches, maintaining faces of drainpipe trenches and pits, backfilling, disposal of surplus soil, bends, junctions, reducers, expansion joints brackets, joints, straps, hangers, screws, nails and fixing complete, and all joints and other incidental material, All Pipes and fittings area high pressure uPVC  pipes</t>
  </si>
  <si>
    <t>fixing complete, including cutting and forming holes; excavating, laying pipes and backfilling trenches.</t>
  </si>
  <si>
    <t>(b) All pipe work shall be uPVC.</t>
  </si>
  <si>
    <t>Ground water supply pipe work</t>
  </si>
  <si>
    <t>Sanitary fixtures &amp; accessories</t>
  </si>
  <si>
    <t>Sanitary fixtures &amp; Accessories: Sanitary fixtures complete including brackets, flush pipes, valves, overflows, plugs and washers, as specified.</t>
  </si>
  <si>
    <t>Drainage</t>
  </si>
  <si>
    <t>(a) Rates shall include for: excavation, maintaining faces of drain pipe trenches and pits, backfilling, disposal of surplus spoil; bends, junctions, reducers, expansion joints and all joints and other incidental materials.</t>
  </si>
  <si>
    <t>(b) All pipe work shall be UPVC</t>
  </si>
  <si>
    <t>11.1.1</t>
  </si>
  <si>
    <t>11.1.2</t>
  </si>
  <si>
    <t>11.1.3</t>
  </si>
  <si>
    <t>11.2.1</t>
  </si>
  <si>
    <t>Pipe work</t>
  </si>
  <si>
    <t>BILL No: 11 - HYDRAULICS &amp; DRAINAGE</t>
  </si>
  <si>
    <t>TOTAL OF BILL No: 11 - Carried over to summary</t>
  </si>
  <si>
    <t>BILL No: 12</t>
  </si>
  <si>
    <t>AIR CONDITIONING SYSTEM</t>
  </si>
  <si>
    <t>Air Condition</t>
  </si>
  <si>
    <t>No</t>
  </si>
  <si>
    <t>TOTAL OF BILL No: 13 - Carried over to summary</t>
  </si>
  <si>
    <t>Lintel &amp; Sill Beams</t>
  </si>
  <si>
    <t>Floor drain with gully &amp; water trap.</t>
  </si>
  <si>
    <t>Water tap for wash basin , ( Cotto) or equivalent</t>
  </si>
  <si>
    <t>Water closet (Cotto) or equivalent, (dual top flush)</t>
  </si>
  <si>
    <t>Stop Valves, ( Cotto) or equivalent</t>
  </si>
  <si>
    <t>Muslim Shower with Stop valve, ( Cotto) or equivalent</t>
  </si>
  <si>
    <t>Site Clearing</t>
  </si>
  <si>
    <t>GENERAL: Interior and Exterior:  Plaster All masonry wall have smooth finishing of 18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 edges of doors, windows and ventilators included.</t>
  </si>
  <si>
    <t>Window Curtains</t>
  </si>
  <si>
    <t>11.1.4</t>
  </si>
  <si>
    <t>BILL No: 12 -AIR CONDITIONING SYSTEM</t>
  </si>
  <si>
    <t>TOTAL OF BILL No: 12 - Carried over to summary</t>
  </si>
  <si>
    <t>3.5.4</t>
  </si>
  <si>
    <t>Completion of pipe works and Connect ground water supply pipe work.</t>
  </si>
  <si>
    <t>Fresh water supply pipe work</t>
  </si>
  <si>
    <t>INSPECTION TRIPS</t>
  </si>
  <si>
    <r>
      <t xml:space="preserve">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r>
    <r>
      <rPr>
        <b/>
        <sz val="10"/>
        <rFont val="Cambria"/>
        <family val="1"/>
      </rPr>
      <t>Desalinated water shall be used for all purposes, ground water shall not be used.</t>
    </r>
  </si>
  <si>
    <r>
      <t xml:space="preserve">Rates shall include for: 25mm groove lines on external surfaces as shown on the drawing.
</t>
    </r>
    <r>
      <rPr>
        <b/>
        <sz val="10"/>
        <rFont val="Cambria"/>
        <family val="1"/>
      </rPr>
      <t>Desalinated water shall be used for all purposes, ground water shall not be used.</t>
    </r>
  </si>
  <si>
    <t>Fan Controller</t>
  </si>
  <si>
    <t>Ceiling Fan 1200mm dia, Usha or equivalent</t>
  </si>
  <si>
    <t xml:space="preserve">Includes clearing of all trees and bushes complete with stems, roots Flooring and the reimbursement fees if applicable. The contractor is advised to survey the construction site and ensure that all necessary works for site clearing are included and on completion of works.
</t>
  </si>
  <si>
    <t>Lean concrete shall be 50mm thick &amp; mix ratio shall be 1:2:6 by dry volume. Lean concrete placed at bottom of footing and foundation beam and below plinth for protection according to line and length mentioned in the approved drawing.  Quantity measured to the edges of concrete foundation members. Rate shall include of placing any formwork where necessary, batching, mixing, casting in all required items pouring &amp; compacting and curing for 3 days and removal of any formwork include for provision casting of  required items &amp; finishing after removal of formwork and additional concrete required to confirm to structural and excavated tolerances and rates shall include supply of all required works</t>
  </si>
  <si>
    <t>50 mm thick lean concrete under the footings / strip footing and tie beam with a mix of 1:2:6</t>
  </si>
  <si>
    <t>In-situ reinforced concrete to:</t>
  </si>
  <si>
    <t>*Add water proofing compound / admixture to concrete mix for walls GL and Roof Slabs</t>
  </si>
  <si>
    <t>RCC Ground Slab 100 mm thick,  (Rate shall include for reinforcement and shuttering required as per the drawings)</t>
  </si>
  <si>
    <t>Roof Level</t>
  </si>
  <si>
    <t>3.5.3.1</t>
  </si>
  <si>
    <t>3.5.5</t>
  </si>
  <si>
    <t>4.2.1</t>
  </si>
  <si>
    <t>4.3.1</t>
  </si>
  <si>
    <t>Cement Screed Finish</t>
  </si>
  <si>
    <t>4.4.1</t>
  </si>
  <si>
    <t>concrete floor with 1:4 cement mortar</t>
  </si>
  <si>
    <t>mix incl. trowel finish; General Areas</t>
  </si>
  <si>
    <t>50mm thick Cement screeding on the</t>
  </si>
  <si>
    <t>(Profiles to be chosen by client).</t>
  </si>
  <si>
    <t>(b) All glazing shall be 6mm  Tinted.</t>
  </si>
  <si>
    <t>9.2.1</t>
  </si>
  <si>
    <t xml:space="preserve">Internal Painting 1 coat of wall sealer &amp; 2 coats of paints, Emulsion paint putty finish system on plastered and concrete surfaces of internal walls. </t>
  </si>
  <si>
    <t>External painting 1 coat of wall sealer, 1 coat texture compound &amp; 2 coats of paints ( all coats to be oil based and external paint).</t>
  </si>
  <si>
    <t>9.3.1</t>
  </si>
  <si>
    <t>Emulsion putty paint finish</t>
  </si>
  <si>
    <t>Wall cabinet ( Mirror and towel bar) Cotto and equivalent</t>
  </si>
  <si>
    <t>Constructing  Concrete Inspection Chamber of required size with all provisions to connect pipelines as per drawing.</t>
  </si>
  <si>
    <t>Design and supply and complete installation of Telephone network (Including cabling and sockets) and connect to existing PABX. Cat6 cable to be used for laying telephone network.</t>
  </si>
  <si>
    <t>(b) The Contractor shall provide detailed and complete set of shop drawings</t>
  </si>
  <si>
    <t>(a) Rates shall include for detail design, supply and complete installation of  A/C units pipework, insulation, fixings, electrical wiring, drain pipes etc.</t>
  </si>
  <si>
    <t>12.2.1</t>
  </si>
  <si>
    <t>METAL WORKS, Bill no. 05</t>
  </si>
  <si>
    <t>Interior Ceiling painting</t>
  </si>
  <si>
    <t>Emulsion paint putty finish on concrete slab and beams, plywood / cement fiber board of all internal surfaces. 1 coat of primer &amp; 2 coats of paints.</t>
  </si>
  <si>
    <t>ROOFING</t>
  </si>
  <si>
    <t>(a) Rates shall include for: fair edges, dressing over angel fillets, turning into grooves, all other labors, circular edges, nails, screws and other fixings and laps.</t>
  </si>
  <si>
    <t xml:space="preserve">(b) Rates shall include to remove existing end cap, fascia board and necessary roofing sheets and necessary works to connect new roof to existing roof. </t>
  </si>
  <si>
    <t>Roof Coverings</t>
  </si>
  <si>
    <t>Roofing sheets: Blue scope steel international limited MSP, Total coated thickness minimum 0.42mm thick - Aqua marine or equivalent for Main building and connection area.</t>
  </si>
  <si>
    <t>Capping and Flashings</t>
  </si>
  <si>
    <t>m</t>
  </si>
  <si>
    <t>Gutter</t>
  </si>
  <si>
    <t>(a) MSP Color bond flat sheet gutter 200X200mm, Total coated thickness minimum 0.42mm thick,  including framing, and supports, straps, brackets, clips, stop ends, overflow, downpipe outlets, mesh flashings and all fixings and fastenings.</t>
  </si>
  <si>
    <t xml:space="preserve">GUTTER: Blue scope steel international MSP- Aqua marine or equivalent </t>
  </si>
  <si>
    <t>Down Pipes</t>
  </si>
  <si>
    <t>75 mm dia uPVC down pipes including bends, junctions, straps, brackets, clips, roof drain strainer and all fixings.</t>
  </si>
  <si>
    <t>Roof Structure</t>
  </si>
  <si>
    <t>(a) Rates shall include for: all labor in framing, notching and fitting around projections, pipes, light fittings, hatches, grilles and similar and complete with cleats, packers, wedges and similar and all nails and screws.
(b) Rates includes to applying solignam wood preservative oil to all the surface of roof structure.
(c) Rates include to fixing galvanized bolt with washers and nuts as show on the drawings.</t>
  </si>
  <si>
    <t xml:space="preserve">Timber rafters 50 X 150mm </t>
  </si>
  <si>
    <t>Applying Solignum wood preservative or equivalent  for all roof structure</t>
  </si>
  <si>
    <t>item</t>
  </si>
  <si>
    <t>Roof Insulation</t>
  </si>
  <si>
    <t>50mm thick Mineral wool installation with both side reflective foil on Fixed to underside of roofing with 12.5X12.5mm plastic mesh, Connection and edges of the foil to be sealed properly with a approved tape from consultant.</t>
  </si>
  <si>
    <t>BILL No: 05 - ROOFING</t>
  </si>
  <si>
    <t>Exterior Ceilings</t>
  </si>
  <si>
    <t>Exterior ceiling painting</t>
  </si>
  <si>
    <t>Exterior Ceiling painting  as per specification given.</t>
  </si>
  <si>
    <t xml:space="preserve">Two gang switch </t>
  </si>
  <si>
    <t xml:space="preserve">2x13Amp wall Socket outlet,   </t>
  </si>
  <si>
    <t xml:space="preserve">1x13Amp wall Socket outlet,  </t>
  </si>
  <si>
    <t>Back Filling up to ground level.</t>
  </si>
  <si>
    <t>Rates shall include for: leveling, grading, trimming and compacting as specified.</t>
  </si>
  <si>
    <t>Basement filling Above ground level.</t>
  </si>
  <si>
    <t xml:space="preserve"> Back filling above ground level in 100mm thick compacted layers of approved back fill soil and disposal of any excess soil and including ramp: rates shall include for leveling, grading, trimming and compaction in 100mm layers of filled areas of excavation </t>
  </si>
  <si>
    <t>Cutting and laying in position heavy duty polythene sheets of gauge 500 (not less than 1.5mm thick). Rates shall include for: dressing around and sealing to all penetrations. Apply slurry type waterproofing to all surfaces of concrete below ground level in accordance with manufacturer's instructions.</t>
  </si>
  <si>
    <t>Damp proof membrane below floor slab</t>
  </si>
  <si>
    <t>Bituminous application to 3 sides of footings, Tie beams  &amp; all the side of columns below ground level.</t>
  </si>
  <si>
    <t>Concrete columns C1, 200 x 200mm</t>
  </si>
  <si>
    <t>Concrete Lintel beams, 150 x 150mm</t>
  </si>
  <si>
    <t>Concrete Sill beams, 150 x 150mm</t>
  </si>
  <si>
    <t>Bars</t>
  </si>
  <si>
    <t>Steel deformed bars, 12mm dia x 6m</t>
  </si>
  <si>
    <t>Steel ring bars, 6mm dia x 6m</t>
  </si>
  <si>
    <t>Floor Slab</t>
  </si>
  <si>
    <t xml:space="preserve">Attached Beams,  </t>
  </si>
  <si>
    <t>Completion of pipe works and Connect ground water supply pipe work to Fresh water network installed at hospital.</t>
  </si>
  <si>
    <t>Toilet floor tiling</t>
  </si>
  <si>
    <t>`</t>
  </si>
  <si>
    <t>(a) All door and window frames and panels shall be as specified in the drawing and timber boarder to be fixed all timber doors.</t>
  </si>
  <si>
    <t>Dry wall partition</t>
  </si>
  <si>
    <t>Computer Network</t>
  </si>
  <si>
    <t>Completion of  Data Network points</t>
  </si>
  <si>
    <t>BILL No:13</t>
  </si>
  <si>
    <t>TENDERER'S ADJUSTMENTS,  Bill no. 13</t>
  </si>
  <si>
    <t>BILL No: 13 - TENDERER'S ADJUSTMENTS</t>
  </si>
  <si>
    <t>LED Emergency light ( 2 hours Battery charge)</t>
  </si>
  <si>
    <t>Roof beam, RB, 200x200 (Level 1)</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</si>
  <si>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Manufactured sand) shall be of OPC &amp; free form salt.</t>
  </si>
  <si>
    <t>External and external walls</t>
  </si>
  <si>
    <t>25mm thick cement plastering (2 coat) on external walls and 18mm thick cement plastering on internal walls and concrete surfaces with 1:4 Cement mortar mix as specified incl. wire mesh at joints of concrete surfaces and walls (first, second coats).</t>
  </si>
  <si>
    <t>Ridge Capping/ flashing as per drawing:  Blue scope steel international limited MSP, Total coated thickness minimum 0.42mm thick- Aqua marine or equivalent</t>
  </si>
  <si>
    <t xml:space="preserve">Timber purling 50 X 50mm  </t>
  </si>
  <si>
    <t>Wiring with 2.5 mm² cable to 1X13amp Power points</t>
  </si>
  <si>
    <t>Wiring with 2.5 mm² cable to 2X13amp Power points</t>
  </si>
  <si>
    <t>Wash basin with pedestal (Cotto) or equivalent</t>
  </si>
  <si>
    <t>Finger print scanner</t>
  </si>
  <si>
    <t>(b) Finger scan reader brand ZKFR 1200 with both card and finger reading</t>
  </si>
  <si>
    <t>(c) A controller should come with a back-up battery in case power loss.</t>
  </si>
  <si>
    <t xml:space="preserve">Lintel beams and Sill beams, 150x150mm, </t>
  </si>
  <si>
    <t>Telephone Network</t>
  </si>
  <si>
    <t>(a) Finger printing scanner should be fixed on both side of the door at Main entrance to get excess IN and OUT</t>
  </si>
  <si>
    <t>Completion of Telephone outlet points , rates includes to connect existing telephone network.</t>
  </si>
  <si>
    <t xml:space="preserve">600x600 skid resistant full body homogeneous floor tiles, </t>
  </si>
  <si>
    <t>300x600 mm full body homogeneous wall tile,</t>
  </si>
  <si>
    <t>Prepare surface for approved bedding tiles with reach bedding materials as per the technical specifications &amp; approved working drawings, fix tiles with ct grout in a precise manner to maintain correct alignment, applying tile grout and wiping any excess grout to ensure the required standards of finished works.
Rates shall include for: fixing, bedding, grouting, and pointing materials; making good around pipes, sanitary fixtures, and similar; cleaning down and polishing any other similar works to ensure the required finish.
All tiles shall be Full body homogeneous tiles or equivalent.</t>
  </si>
  <si>
    <t>Damp proof membrane above lean concrete  and foundation beams ( Foundation Beams FB)</t>
  </si>
  <si>
    <t>Substructure</t>
  </si>
  <si>
    <t>Roof beam, RB, 250x200 mm</t>
  </si>
  <si>
    <t>3.5.3.2</t>
  </si>
  <si>
    <t>bars</t>
  </si>
  <si>
    <t>Ground Floor (external walls and laundry internal walls)</t>
  </si>
  <si>
    <t>Hip Capping (Roof hips):  Blue scope steel international limited MSP, Total coated thickness minimum 0.42mm thick- Aqua marine or equivalent</t>
  </si>
  <si>
    <t>Counselling room, 9000BTU  spilt type wall mount air conditioner DAIKIN or equivalent</t>
  </si>
  <si>
    <t>Concrete columns C1, 200 x 200mm, (50% of form work) same form work to be use balance  50% column</t>
  </si>
  <si>
    <t>10 mm dia bars @250 C/C, For ground slab</t>
  </si>
  <si>
    <t xml:space="preserve">Timber Ridge beam 50 X 200mm </t>
  </si>
  <si>
    <t xml:space="preserve">Timber Hip Rafter 50 X 200mm </t>
  </si>
  <si>
    <t xml:space="preserve">General floor tiling </t>
  </si>
  <si>
    <r>
      <t>Exterior wall</t>
    </r>
    <r>
      <rPr>
        <sz val="10"/>
        <rFont val="Cambria"/>
        <family val="1"/>
      </rPr>
      <t xml:space="preserve"> shall be of 1 coat of oil based textured paint and 2 coats of Kansani weather bond paint ( oil based ) over 1 coat of oil based sealer ( white) or equivalent (according to technical specifications or approved drawings).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 </t>
    </r>
  </si>
  <si>
    <t xml:space="preserve">Design, Supply and Complete Installation of computer networking, including CAT6 Cabling, Sockets and double layer switches,  Allow for the provision of a completed and detailed set of shop drawings </t>
  </si>
  <si>
    <t>General office area, 24,000 BTU  spilt type Ceiling cassette air conditioner (with wired remote) DAIKIN or equivalent.</t>
  </si>
  <si>
    <t>Sub total</t>
  </si>
  <si>
    <t>GST 6%</t>
  </si>
  <si>
    <t>100mm thick dry wall partition, Steel frame with 12mm thick Shera board with timber frame. Rates includes to fabricate partition as per manufactures instructions as well as puttying and Anti bacterial and washable paint on both side and etc.</t>
  </si>
  <si>
    <t>(d) Each Light/ light fixture and its switch is measured as one  point; similarly each fan or each socket outlet is measured as one point;</t>
  </si>
  <si>
    <t>Whether proof wall mount light with  13W LED  bulb,  (Philips) E27, Cool day light, Total lumen 1400, for Portico area</t>
  </si>
  <si>
    <t>Floor waste with SS gully trap ( toilet and laundry area)</t>
  </si>
  <si>
    <t>Water tap for laundry area , ( Cotto) or equivalent</t>
  </si>
  <si>
    <t>Ramp area and front steps (office entrance)</t>
  </si>
  <si>
    <t xml:space="preserve">Partition wall , up to the ceiling. </t>
  </si>
  <si>
    <t>Lightening Protection System</t>
  </si>
  <si>
    <t>Excavation for Footings (F1)</t>
  </si>
  <si>
    <t>Excavation for Tie beam beams (TB)</t>
  </si>
  <si>
    <t>Footings, F1 600x600x300mm</t>
  </si>
  <si>
    <t>Tie Beam, TB 200x200mm</t>
  </si>
  <si>
    <t>Concrete columns C2, 200 x 200mm</t>
  </si>
  <si>
    <t>Footings, F1 600x600x300mm, (50% of form work) same form work to be use balance  50% Footings</t>
  </si>
  <si>
    <t xml:space="preserve">Roof beam, RB, 200x200 </t>
  </si>
  <si>
    <t>Tie beam, TB 200X200mm</t>
  </si>
  <si>
    <t>Concrete columns C2, 200 x 200mm, (50% of form work) same form work to be use balance  50% column</t>
  </si>
  <si>
    <t xml:space="preserve">D2, Solid timber Door 2150X950mm with panels as per drawings. </t>
  </si>
  <si>
    <t xml:space="preserve">D4, Solid timber Door 2150X950mm with panels as per drawings. </t>
  </si>
  <si>
    <t>Completion of weel chair ramp and steps at main enternce and garage area.</t>
  </si>
  <si>
    <t>Pantry toilet 2.4 meter from floor finish level</t>
  </si>
  <si>
    <t>Laundry room 2.4 meter from floor finish level</t>
  </si>
  <si>
    <t>Tile skirting 150mm height.</t>
  </si>
  <si>
    <t>Facia board, 18mm thick SHERA board 18 X 250mm</t>
  </si>
  <si>
    <t>150mm wide Hollow blocks, laid on and incl. 1:5 Cement Mortar, tie rods, compression gap filler, nylon / plastic mesh as specified.</t>
  </si>
  <si>
    <t>Steel deformed bars, 12mm dia  x 6m</t>
  </si>
  <si>
    <t>Tie beam, TB 200x200mm</t>
  </si>
  <si>
    <t>3.5.3</t>
  </si>
  <si>
    <t>Ground floor interior and exterior painting as spection above, ( Masonary walls and dry partition walls)</t>
  </si>
  <si>
    <t xml:space="preserve">Main connection: Rates shall include for screws, nails, bolts ,nuts, standard cable, fixing or supporting clips, brackets, straps, rivets, plugs and all incidental accessories. Rates shall including for electrical conduits, fittings, equipment and similar items. Three - PHASE CABLE WIRING TO D-BOARD:  All necessary work in trench shall include for excavation, maintaining faces of excavations, backfilling, compaction, appropriate cable covers warning tape and disposal of surplus soil supply and laying of the cable in according to Maldives electricity bureau. ( 16mm2 4-Core Cable, Approved by respective Authorities, GI pipe, warning tape), contractor has to measure cable length from site. </t>
  </si>
  <si>
    <t>Wiring with 6 mm² cable to   1 x 15 Amp Power points (for AC)</t>
  </si>
  <si>
    <t>Ceiling diffusing embedded down light 150mm dia with 19W LED  bulb,  (Philips) E27, Cool day light, (not crystal light or not Stellar bright) Total lumen 2300. or equivalent,</t>
  </si>
  <si>
    <t xml:space="preserve">Four gang switch </t>
  </si>
  <si>
    <t xml:space="preserve">Three gang switch </t>
  </si>
  <si>
    <t>Design, supply, and Complete installation of Erco, Eritech or equivalent lightening Protection System to cover the whole building as per local regulations (Rate shall include for all fixing of the system and down conductor to earthing) Coverage of lightning protection should be minimum 100 Meter Radius. Pric also include to install Marine grade SS post.</t>
  </si>
  <si>
    <t>Completion of pipe works and Connect Waste disposal pipe 75mm dia to Sewer network installed at existing system.</t>
  </si>
  <si>
    <t>Completion of pipe works and Connect Sewers pipe 100mm dia UPVC to   Sewer network installed at existing system. Rates includes to install inspection chamber as per consultants instructions.</t>
  </si>
  <si>
    <t>OTHER CONCRETE WORKS</t>
  </si>
  <si>
    <t xml:space="preserve">Fabrication of Concrete sink cupboard at Treatment room,  1.4 Meter length and 600mm width as per drawings, Rates shall include, concrete works  tiling of  all surfaces, installation of ceramic Single ball SS sink with faucet. And Rates shall also include all hydraulic works related to this item. Also rates shall include fixing of timber door panel and shelves. </t>
  </si>
  <si>
    <t>Design and Fabrication of Registration counter as per drawings, Fabrication of counter to be timber and appropriate thick plywood with PVC  fomica.</t>
  </si>
  <si>
    <t>Registration counter</t>
  </si>
  <si>
    <t>Supply and installation of Curtains for following windows, quality of Curtains should be sun protected high quality, Rates should be complete installation of curtain with railing and ect..</t>
  </si>
  <si>
    <t>BED SIDE CURTAINS</t>
  </si>
  <si>
    <t>Supply and complete installation of top quality Hospital grade bed side curtain including railing/Track. Length of rail/track is 6870mm, and height of curtain would be 2.4 meter.</t>
  </si>
  <si>
    <t>General ward</t>
  </si>
  <si>
    <t>Meeting room, 9000BTU  sspilt type Ceiling cassette air conditioner (with wired remote) DAIKIN or equivalent.</t>
  </si>
  <si>
    <t>In charge room, 9000BTU  spilt type Ceiling cassette air conditioner (with wired remote) DAIKIN or equivalent.</t>
  </si>
  <si>
    <t>in charge-1 room, 9000BTU  spilt type Ceiling cassette air conditioner (with wired remote) DAIKIN or equivalent.</t>
  </si>
  <si>
    <t>General Store, 18000BTU  spilt type wall mount air conditioner DAIKIN or equivalent</t>
  </si>
  <si>
    <t>Existing ward, 24000BTU spilt type Ceiling cassette air conditioner (with wired remote) DAIKIN or equivalent.. Rates includes to install additional power point to connect AC units.</t>
  </si>
  <si>
    <t>W1 windows , size of finished curtain should be 2.6m height, X1.3meter width.</t>
  </si>
  <si>
    <t>W2 windows , size of finished curtain should be 2.6m height, X1.8 meter width.</t>
  </si>
  <si>
    <t>W3 windows , size of finished curtain should be 2.6m height, X1.1 meter width.</t>
  </si>
  <si>
    <t xml:space="preserve">Cornice Border </t>
  </si>
  <si>
    <t>Supply and complete installation of Access control unit, specification mentioned above. Readers on both side. ( Entrance from Reception area to Office)</t>
  </si>
  <si>
    <t>Any adjustments that the contractor may consider necessary should be written below and on similar continuation sheets if required, and the net amount of the adjustments is to be carried to the summary.</t>
  </si>
  <si>
    <t>Earthing</t>
  </si>
  <si>
    <t>Earth pit with resistance less than 5 ohms</t>
  </si>
  <si>
    <t>3/4 earth rods must be used and must have clamps at the end</t>
  </si>
  <si>
    <t>Earth pit should be covered junction with cover.</t>
  </si>
  <si>
    <t>Completion of  earth pit with earthing cable and completion of earthing as per the above requirements.</t>
  </si>
  <si>
    <t>Supply and complete installatioon of 24 port, Double layer Manageable network switch Dlink or equivalent and connct to the Health Center network.</t>
  </si>
  <si>
    <t xml:space="preserve">c) The contractor shall subbmit shop drawings of AC  and Exhaust System. The capacity shall be determined by the contractor. </t>
  </si>
  <si>
    <t>d) Rate shall include complete installation of indoor units and outdoor units.</t>
  </si>
  <si>
    <r>
      <t xml:space="preserve">Design, supply and complete installation of indoor and out door unit, 
</t>
    </r>
    <r>
      <rPr>
        <sz val="10"/>
        <rFont val="Cambria"/>
        <family val="1"/>
      </rPr>
      <t>All AC unit is DAIKIN</t>
    </r>
    <r>
      <rPr>
        <i/>
        <sz val="10"/>
        <rFont val="Cambria"/>
        <family val="1"/>
      </rPr>
      <t xml:space="preserve"> </t>
    </r>
    <r>
      <rPr>
        <sz val="10"/>
        <rFont val="Cambria"/>
        <family val="1"/>
      </rPr>
      <t xml:space="preserve">or equivalent (INVERTER TYPE). </t>
    </r>
  </si>
  <si>
    <t xml:space="preserve">Following rooms should be installed AC, Casette type. </t>
  </si>
  <si>
    <t>The whole of the liquid and suction refrigerant lines including all fittings, valves etc. shall be insulated with 25mm thick insulation for all copper sizes. Insulation shall be closed cell elastomeric nitrile rubber.</t>
  </si>
  <si>
    <t xml:space="preserve">Protection of exposed Refrigerant Pipe Insulation:
To protect nitrile rubber of exposed piping from degrading due ultra violet rays &amp; atmospheric conditons, it shall be covered polyshield coating with at least two coats of resin and hardener (Make-Polybond /Paramount Polytreat). Fiberglass tape shall be helically wound &amp; painted with two coats of resin with hardener to give smooth &amp; plain finish. </t>
  </si>
  <si>
    <t>The Outdoor Unit Shall be Factory assembled with Weather Proof casing, constructed from Heavy Gauge Mild Steel Panels and coated with Anti Corrosive Epoxy resin finish. The unit should be completely factory wired and tested and shall be fitted with all necessary controls and switch gear.</t>
  </si>
  <si>
    <t>All outdoor units needs to have aluminium fins with 105+2 μm thickness, with special Anti corrosive coating of 1.3 ± 0. 35 μm thickness and an outside Hydrophilic layer coating of 0.35 ± 0. 07 μm thickness.</t>
  </si>
  <si>
    <t>All outdoor units shall be equipped with high efficiency optimized heat exchangers with variable heat exchanger circuits</t>
  </si>
  <si>
    <t>Supply and complete installation of Telephone</t>
  </si>
  <si>
    <t>All the outdoor unit must be fixed back side of the Building.</t>
  </si>
  <si>
    <t xml:space="preserve">AC to be instllall Following rooms, all the indoor unit should be spilt type. </t>
  </si>
  <si>
    <t xml:space="preserve">Supply and complete installation of PABX, minimum 30 Extensoon and 4 lines, </t>
  </si>
  <si>
    <r>
      <t>Interior wall</t>
    </r>
    <r>
      <rPr>
        <sz val="10"/>
        <rFont val="Cambria"/>
        <family val="1"/>
      </rPr>
      <t xml:space="preserve"> shall be of 2-3 coats over 1 coat of water based sealer. Rates includes Erection of scaffolding, preparing working platforms, applying sealer and two coats of paint, Kansani or equivalent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t>
    </r>
  </si>
  <si>
    <r>
      <t>Exterior &amp; Exterior Ceiling</t>
    </r>
    <r>
      <rPr>
        <sz val="10"/>
        <rFont val="Cambria"/>
        <family val="1"/>
      </rPr>
      <t xml:space="preserve">  (interior and exterior) shall be of 2 coats of (wood paint over 1 coat of wood primer, Kansani or equivalent. Erection of scaffolding, preparing working platforms, applying sealer and two coats of paint as specified in the working drawings. Removal of scaffolding if any after completion of work. Rates shall include for the provision and removal of scaffolding, preparation, rubbing down between coats and similar work, the protection and or masking floors fittings and similar work removing and replacing door window furniture. </t>
    </r>
  </si>
  <si>
    <t>Interior ceiling consist of  50X50mm Timber frame  @ 1200mm c/c vertical and 600mm c/c horizontal rame with 10mm thick Gypsum board suspended ceiling, including framing beading nails and screws as per manufactures instruction.</t>
  </si>
  <si>
    <t>Exterior ceiling consist of 6mm thick Shera board suspended ceiling, including framing beading nails and screws. Grid of the frame to be 600 X 600 with timber supports to roof structure at every 1200 mm on the main entrance ceiling &amp; 600X900 mm at eaves of roof ceiling, timber framing and supports shall  50 x 50mm size shall be seasoned red meranti timber as per given drawing.</t>
  </si>
  <si>
    <t>CONSTRUCTION OF EXTENSION BUILDING AT GA. MAAMENDHOO HEALTH CENTER.</t>
  </si>
  <si>
    <r>
      <t xml:space="preserve">Arrange inspection trip to PMU team. Each inspection trip takes 2 days.
</t>
    </r>
    <r>
      <rPr>
        <u val="single"/>
        <sz val="10"/>
        <rFont val="Cambria"/>
        <family val="1"/>
      </rPr>
      <t>Contractor has to arrange following for trips;</t>
    </r>
    <r>
      <rPr>
        <sz val="10"/>
        <rFont val="Cambria"/>
        <family val="1"/>
      </rPr>
      <t xml:space="preserve">
(a) Air tickets for 2 person: Male'/Ga. Kooddoo/Male' by air (normal fair), 
(b) Speed boat transfer from Ga. Kooddo/Ga. Maamendhoo/Ga. Kooddo.
(c) Accommodations (2 Air-condition room) per trip.</t>
    </r>
  </si>
  <si>
    <t>Shelves</t>
  </si>
  <si>
    <t>Design and Fabrication of Wooden shelves at Medical Store room, length of Shelf is 1.2M, Width is 0.4m and heigh is 2M, 18mm thick Plywood with both side paint to be used. Frame with 4 shelf,</t>
  </si>
  <si>
    <t>Supply and complete installatioon of Computer system as per specifications</t>
  </si>
  <si>
    <t>Supply and complete installatioon of Projector as per specifications</t>
  </si>
  <si>
    <t xml:space="preserve">D1,  Aluminum 60-80 Micron, Dark sand grey  powder coated  Door 2600X1800mm with panels as per drawings. </t>
  </si>
  <si>
    <t xml:space="preserve">D3,  Aluminum 60-80 Micron, Dark sand grey  powder coated  Door 2600X1800mm with panels as per drawings. </t>
  </si>
  <si>
    <t>W1, Aluminum 60-80 Micron, Dark sand grey  powder coated window 2471x716mm with panels as per drawing.</t>
  </si>
  <si>
    <t>W2, Aluminum 60-80 Micron, Dark sand grey  powder coated window 1700x1300mm with panels as per drawings (also include Aluminum grill).</t>
  </si>
  <si>
    <t>W4, Aluminum 60-80 Micron, Dark sand grey  powder coated window 800x1200mm with fox glass as per drawings.</t>
  </si>
  <si>
    <t>W3, Aluminum 60-80 Micron, Dark sand grey  powder coated window 1700x675mm with panels as per drawings (also include Aluminum grill).</t>
  </si>
  <si>
    <t>V1, Aluminum 60-80 Micron, Dark sand grey  powder coated window 500x675mm with panels as per drawings ,  (also include Aluminum grill).</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</si>
</sst>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ރ.&quot;_-;#,##0\ &quot;ރ.&quot;\-"/>
    <numFmt numFmtId="165" formatCode="#,##0\ &quot;ރ.&quot;_-;[Red]#,##0\ &quot;ރ.&quot;\-"/>
    <numFmt numFmtId="166" formatCode="#,##0.00\ &quot;ރ.&quot;_-;#,##0.00\ &quot;ރ.&quot;\-"/>
    <numFmt numFmtId="167" formatCode="#,##0.00\ &quot;ރ.&quot;_-;[Red]#,##0.00\ &quot;ރ.&quot;\-"/>
    <numFmt numFmtId="168" formatCode="_-* #,##0\ &quot;ރ.&quot;_-;_-* #,##0\ &quot;ރ.&quot;\-;_-* &quot;-&quot;\ &quot;ރ.&quot;_-;_-@_-"/>
    <numFmt numFmtId="169" formatCode="_-* #,##0\ _ރ_._-;_-* #,##0\ _ރ_.\-;_-* &quot;-&quot;\ _ރ_._-;_-@_-"/>
    <numFmt numFmtId="170" formatCode="_-* #,##0.00\ &quot;ރ.&quot;_-;_-* #,##0.00\ &quot;ރ.&quot;\-;_-* &quot;-&quot;??\ &quot;ރ.&quot;_-;_-@_-"/>
    <numFmt numFmtId="171" formatCode="_-* #,##0.00\ _ރ_._-;_-* #,##0.00\ _ރ_.\-;_-* &quot;-&quot;??\ _ރ_._-;_-@_-"/>
    <numFmt numFmtId="172" formatCode="&quot;Rf&quot;\ #,##0;\-&quot;Rf&quot;\ #,##0"/>
    <numFmt numFmtId="173" formatCode="&quot;Rf&quot;\ #,##0;[Red]\-&quot;Rf&quot;\ #,##0"/>
    <numFmt numFmtId="174" formatCode="&quot;Rf&quot;\ #,##0.00;\-&quot;Rf&quot;\ #,##0.00"/>
    <numFmt numFmtId="175" formatCode="&quot;Rf&quot;\ #,##0.00;[Red]\-&quot;Rf&quot;\ #,##0.00"/>
    <numFmt numFmtId="176" formatCode="_-&quot;Rf&quot;\ * #,##0_-;\-&quot;Rf&quot;\ * #,##0_-;_-&quot;Rf&quot;\ * &quot;-&quot;_-;_-@_-"/>
    <numFmt numFmtId="177" formatCode="_-* #,##0_-;\-* #,##0_-;_-* &quot;-&quot;_-;_-@_-"/>
    <numFmt numFmtId="178" formatCode="_-&quot;Rf&quot;\ * #,##0.00_-;\-&quot;Rf&quot;\ * #,##0.00_-;_-&quot;Rf&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MRf&quot;#,##0_);\(&quot;MRf&quot;#,##0\)"/>
    <numFmt numFmtId="187" formatCode="&quot;MRf&quot;#,##0_);[Red]\(&quot;MRf&quot;#,##0\)"/>
    <numFmt numFmtId="188" formatCode="&quot;MRf&quot;#,##0.00_);\(&quot;MRf&quot;#,##0.00\)"/>
    <numFmt numFmtId="189" formatCode="&quot;MRf&quot;#,##0.00_);[Red]\(&quot;MRf&quot;#,##0.00\)"/>
    <numFmt numFmtId="190" formatCode="_(&quot;MRf&quot;* #,##0_);_(&quot;MRf&quot;* \(#,##0\);_(&quot;MRf&quot;* &quot;-&quot;_);_(@_)"/>
    <numFmt numFmtId="191" formatCode="_(&quot;MRf&quot;* #,##0.00_);_(&quot;MRf&quot;* \(#,##0.00\);_(&quot;MRf&quot;* &quot;-&quot;??_);_(@_)"/>
    <numFmt numFmtId="192" formatCode="&quot;MRf&quot;#,##0;\-&quot;MRf&quot;#,##0"/>
    <numFmt numFmtId="193" formatCode="&quot;MRf&quot;#,##0;[Red]\-&quot;MRf&quot;#,##0"/>
    <numFmt numFmtId="194" formatCode="&quot;MRf&quot;#,##0.00;\-&quot;MRf&quot;#,##0.00"/>
    <numFmt numFmtId="195" formatCode="&quot;MRf&quot;#,##0.00;[Red]\-&quot;MRf&quot;#,##0.00"/>
    <numFmt numFmtId="196" formatCode="_-&quot;MRf&quot;* #,##0_-;\-&quot;MRf&quot;* #,##0_-;_-&quot;MRf&quot;* &quot;-&quot;_-;_-@_-"/>
    <numFmt numFmtId="197" formatCode="_-&quot;MRf&quot;* #,##0.00_-;\-&quot;MRf&quot;* #,##0.00_-;_-&quot;MRf&quot;* &quot;-&quot;??_-;_-@_-"/>
    <numFmt numFmtId="198" formatCode="_(* #,##0.0_);_(* \(#,##0.0\);_(* &quot;-&quot;??_);_(@_)"/>
    <numFmt numFmtId="199" formatCode="0.0"/>
    <numFmt numFmtId="200" formatCode="_(* #,##0_);_(* \(#,##0\);_(* &quot;-&quot;??_);_(@_)"/>
    <numFmt numFmtId="201" formatCode="_(* #,##0.0_);_(* \(#,##0.0\);_(* &quot;&quot;??_)"/>
    <numFmt numFmtId="202" formatCode="_(* #,##0_);_(* \(#,##0\);_(* &quot;&quot;??_);_(@_)"/>
    <numFmt numFmtId="203" formatCode="_(* #,##0.00_);_(* \(#,##0.00\);_(* &quot;&quot;??_);_(@_)"/>
    <numFmt numFmtId="204" formatCode="\(0\)"/>
    <numFmt numFmtId="205" formatCode="dddd\,\ dd\ mmmm\ yyyy"/>
    <numFmt numFmtId="206" formatCode="&quot;Rf&quot;\ #,##0.00"/>
    <numFmt numFmtId="207" formatCode="0.00_);\(0.00\)"/>
    <numFmt numFmtId="208" formatCode="#,##0.00_ ;\-#,##0.00\ "/>
    <numFmt numFmtId="209" formatCode="\R\f\ #,##0.00_);\(\R\f\ #,##0.00\)"/>
    <numFmt numFmtId="210" formatCode="0%\ \o\f"/>
    <numFmt numFmtId="211" formatCode="\(#,##0.00\)"/>
    <numFmt numFmtId="212" formatCode="#,##0.00_ ;[Red]\-#,##0.00\ "/>
    <numFmt numFmtId="213" formatCode="mmmm\ d\,\ yyyy"/>
    <numFmt numFmtId="214" formatCode="0.0%"/>
    <numFmt numFmtId="215" formatCode="mmm\-yyyy"/>
    <numFmt numFmtId="216" formatCode="_(* #,##0.000_);_(* \(#,##0.000\);_(* &quot;-&quot;??_);_(@_)"/>
    <numFmt numFmtId="217" formatCode="_(* #,##0.000_);_(* \(#,##0.000\);_(* &quot;-&quot;???_);_(@_)"/>
    <numFmt numFmtId="218" formatCode="#,##0.000"/>
    <numFmt numFmtId="219" formatCode="0.000"/>
  </numFmts>
  <fonts count="65">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Arial"/>
      <family val="2"/>
    </font>
    <font>
      <b/>
      <sz val="10"/>
      <name val="Cambria"/>
      <family val="1"/>
    </font>
    <font>
      <sz val="10"/>
      <name val="Cambria"/>
      <family val="1"/>
    </font>
    <font>
      <i/>
      <sz val="10"/>
      <name val="Cambria"/>
      <family val="1"/>
    </font>
    <font>
      <u val="single"/>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Cambria"/>
      <family val="1"/>
    </font>
    <font>
      <sz val="12"/>
      <name val="Cambria"/>
      <family val="1"/>
    </font>
    <font>
      <b/>
      <u val="single"/>
      <sz val="14"/>
      <name val="Cambria"/>
      <family val="1"/>
    </font>
    <font>
      <b/>
      <sz val="16"/>
      <name val="Cambria"/>
      <family val="1"/>
    </font>
    <font>
      <b/>
      <sz val="12"/>
      <name val="Cambria"/>
      <family val="1"/>
    </font>
    <font>
      <b/>
      <u val="single"/>
      <sz val="12"/>
      <name val="Cambria"/>
      <family val="1"/>
    </font>
    <font>
      <b/>
      <sz val="20"/>
      <name val="Cambria"/>
      <family val="1"/>
    </font>
    <font>
      <b/>
      <sz val="14"/>
      <name val="Cambria"/>
      <family val="1"/>
    </font>
    <font>
      <sz val="14"/>
      <name val="Cambria"/>
      <family val="1"/>
    </font>
    <font>
      <b/>
      <sz val="30"/>
      <name val="Cambria"/>
      <family val="1"/>
    </font>
    <font>
      <sz val="10"/>
      <color indexed="8"/>
      <name val="Cambria"/>
      <family val="1"/>
    </font>
    <font>
      <b/>
      <u val="single"/>
      <sz val="10"/>
      <color indexed="8"/>
      <name val="Cambria"/>
      <family val="1"/>
    </font>
    <font>
      <b/>
      <sz val="10"/>
      <color indexed="8"/>
      <name val="Cambria"/>
      <family val="1"/>
    </font>
    <font>
      <sz val="10"/>
      <color indexed="10"/>
      <name val="Cambria"/>
      <family val="1"/>
    </font>
    <font>
      <b/>
      <sz val="72"/>
      <name val="Cambria"/>
      <family val="1"/>
    </font>
    <font>
      <sz val="7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b/>
      <u val="single"/>
      <sz val="10"/>
      <color theme="1"/>
      <name val="Cambria"/>
      <family val="1"/>
    </font>
    <font>
      <b/>
      <sz val="10"/>
      <color theme="1"/>
      <name val="Cambria"/>
      <family val="1"/>
    </font>
    <font>
      <sz val="10"/>
      <color rgb="FFFF000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0625">
        <fgColor indexed="22"/>
        <bgColor indexed="22"/>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thin"/>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medium"/>
      <right style="hair"/>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color indexed="63"/>
      </bottom>
    </border>
    <border>
      <left>
        <color indexed="63"/>
      </left>
      <right style="thin"/>
      <top>
        <color indexed="63"/>
      </top>
      <bottom>
        <color indexed="63"/>
      </bottom>
    </border>
    <border>
      <left style="thin"/>
      <right style="hair"/>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color indexed="63"/>
      </bottom>
    </border>
    <border>
      <left style="thin"/>
      <right/>
      <top style="hair"/>
      <bottom/>
    </border>
    <border>
      <left style="hair"/>
      <right style="hair"/>
      <top style="hair"/>
      <bottom/>
    </border>
    <border>
      <left/>
      <right style="hair"/>
      <top style="hair"/>
      <bottom/>
    </border>
    <border>
      <left style="hair"/>
      <right style="thin"/>
      <top style="thin"/>
      <bottom>
        <color indexed="63"/>
      </bottom>
    </border>
    <border>
      <left style="hair"/>
      <right style="thin"/>
      <top>
        <color indexed="63"/>
      </top>
      <bottom style="thin"/>
    </border>
    <border>
      <left>
        <color indexed="63"/>
      </left>
      <right style="thin"/>
      <top style="thin"/>
      <bottom>
        <color indexed="63"/>
      </bottom>
    </border>
    <border>
      <left style="thin"/>
      <right style="medium"/>
      <top style="medium"/>
      <bottom style="thin"/>
    </border>
    <border>
      <left style="thin"/>
      <right style="medium"/>
      <top>
        <color indexed="63"/>
      </top>
      <bottom>
        <color indexed="63"/>
      </bottom>
    </border>
    <border>
      <left style="thin"/>
      <right style="medium"/>
      <top style="thin"/>
      <bottom style="mediu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6">
    <xf numFmtId="0" fontId="0" fillId="0" borderId="0" xfId="0" applyAlignment="1">
      <alignment/>
    </xf>
    <xf numFmtId="43" fontId="7" fillId="0" borderId="0" xfId="42" applyFont="1" applyFill="1" applyBorder="1" applyAlignment="1">
      <alignment horizontal="left" vertical="center"/>
    </xf>
    <xf numFmtId="43" fontId="8" fillId="0" borderId="0" xfId="42" applyFont="1" applyFill="1" applyBorder="1" applyAlignment="1">
      <alignment vertical="center"/>
    </xf>
    <xf numFmtId="43" fontId="8" fillId="0" borderId="0" xfId="42" applyFont="1" applyFill="1" applyBorder="1" applyAlignment="1">
      <alignment horizontal="center" vertical="center"/>
    </xf>
    <xf numFmtId="43" fontId="8" fillId="0" borderId="0" xfId="42" applyNumberFormat="1" applyFont="1" applyFill="1" applyBorder="1" applyAlignment="1">
      <alignment vertical="center"/>
    </xf>
    <xf numFmtId="199" fontId="7" fillId="0" borderId="0" xfId="42" applyNumberFormat="1" applyFont="1" applyFill="1" applyBorder="1" applyAlignment="1">
      <alignment horizontal="right" vertical="center"/>
    </xf>
    <xf numFmtId="43" fontId="7" fillId="0" borderId="10" xfId="42" applyFont="1" applyFill="1" applyBorder="1" applyAlignment="1">
      <alignment horizontal="center" vertical="center" wrapText="1"/>
    </xf>
    <xf numFmtId="43" fontId="7" fillId="0" borderId="10" xfId="42" applyFont="1" applyFill="1" applyBorder="1" applyAlignment="1">
      <alignment horizontal="center" vertical="center"/>
    </xf>
    <xf numFmtId="43" fontId="28" fillId="0" borderId="11" xfId="42" applyFont="1" applyFill="1" applyBorder="1" applyAlignment="1" quotePrefix="1">
      <alignment horizontal="center" vertical="center"/>
    </xf>
    <xf numFmtId="43" fontId="7" fillId="0" borderId="11" xfId="42" applyFont="1" applyFill="1" applyBorder="1" applyAlignment="1">
      <alignment horizontal="center" vertical="center"/>
    </xf>
    <xf numFmtId="43" fontId="7" fillId="0" borderId="11" xfId="42" applyNumberFormat="1" applyFont="1" applyFill="1" applyBorder="1" applyAlignment="1">
      <alignment horizontal="center" vertical="center"/>
    </xf>
    <xf numFmtId="43" fontId="28" fillId="0" borderId="11" xfId="42" applyFont="1" applyFill="1" applyBorder="1" applyAlignment="1">
      <alignment horizontal="center" vertical="center"/>
    </xf>
    <xf numFmtId="43" fontId="7" fillId="0" borderId="11" xfId="42" applyFont="1" applyFill="1" applyBorder="1" applyAlignment="1">
      <alignment horizontal="left" vertical="center"/>
    </xf>
    <xf numFmtId="0" fontId="28" fillId="0" borderId="11" xfId="42" applyNumberFormat="1" applyFont="1" applyFill="1" applyBorder="1" applyAlignment="1">
      <alignment horizontal="left" vertical="center"/>
    </xf>
    <xf numFmtId="199" fontId="8" fillId="0" borderId="12" xfId="42" applyNumberFormat="1" applyFont="1" applyFill="1" applyBorder="1" applyAlignment="1" quotePrefix="1">
      <alignment horizontal="right" vertical="center"/>
    </xf>
    <xf numFmtId="0" fontId="10" fillId="0" borderId="11" xfId="42" applyNumberFormat="1" applyFont="1" applyFill="1" applyBorder="1" applyAlignment="1">
      <alignment horizontal="left" vertical="center"/>
    </xf>
    <xf numFmtId="199" fontId="8" fillId="0" borderId="12" xfId="42" applyNumberFormat="1" applyFont="1" applyFill="1" applyBorder="1" applyAlignment="1">
      <alignment horizontal="right" vertical="center"/>
    </xf>
    <xf numFmtId="0" fontId="8" fillId="0" borderId="11" xfId="42" applyNumberFormat="1" applyFont="1" applyFill="1" applyBorder="1" applyAlignment="1">
      <alignment horizontal="left" vertical="center"/>
    </xf>
    <xf numFmtId="43" fontId="8" fillId="0" borderId="11" xfId="42" applyFont="1" applyFill="1" applyBorder="1" applyAlignment="1">
      <alignment vertical="center"/>
    </xf>
    <xf numFmtId="43" fontId="8" fillId="0" borderId="11" xfId="42" applyFont="1" applyFill="1" applyBorder="1" applyAlignment="1">
      <alignment horizontal="left" vertical="center"/>
    </xf>
    <xf numFmtId="43" fontId="8" fillId="0" borderId="11" xfId="42" applyFont="1" applyFill="1" applyBorder="1" applyAlignment="1">
      <alignment horizontal="justify" vertical="center"/>
    </xf>
    <xf numFmtId="43" fontId="8" fillId="0" borderId="11" xfId="42" applyNumberFormat="1" applyFont="1" applyFill="1" applyBorder="1" applyAlignment="1">
      <alignment vertical="center"/>
    </xf>
    <xf numFmtId="0" fontId="28" fillId="0" borderId="11" xfId="42" applyNumberFormat="1" applyFont="1" applyFill="1" applyBorder="1" applyAlignment="1">
      <alignment vertical="center"/>
    </xf>
    <xf numFmtId="199" fontId="7" fillId="0" borderId="12" xfId="42" applyNumberFormat="1" applyFont="1" applyFill="1" applyBorder="1" applyAlignment="1">
      <alignment vertical="center"/>
    </xf>
    <xf numFmtId="204" fontId="8" fillId="0" borderId="13" xfId="42" applyNumberFormat="1" applyFont="1" applyFill="1" applyBorder="1" applyAlignment="1">
      <alignment horizontal="right" vertical="center"/>
    </xf>
    <xf numFmtId="49" fontId="8" fillId="0" borderId="11" xfId="42" applyNumberFormat="1" applyFont="1" applyFill="1" applyBorder="1" applyAlignment="1">
      <alignment horizontal="justify" vertical="center"/>
    </xf>
    <xf numFmtId="199" fontId="8" fillId="0" borderId="14" xfId="42" applyNumberFormat="1" applyFont="1" applyFill="1" applyBorder="1" applyAlignment="1">
      <alignment horizontal="right" vertical="center"/>
    </xf>
    <xf numFmtId="43" fontId="7" fillId="0" borderId="15" xfId="42" applyFont="1" applyFill="1" applyBorder="1" applyAlignment="1" quotePrefix="1">
      <alignment horizontal="left" vertical="center"/>
    </xf>
    <xf numFmtId="43" fontId="8" fillId="0" borderId="15" xfId="42" applyFont="1" applyFill="1" applyBorder="1" applyAlignment="1">
      <alignment horizontal="center" vertical="center"/>
    </xf>
    <xf numFmtId="43" fontId="8" fillId="0" borderId="15" xfId="42" applyNumberFormat="1" applyFont="1" applyFill="1" applyBorder="1" applyAlignment="1">
      <alignment vertical="center"/>
    </xf>
    <xf numFmtId="43" fontId="8" fillId="0" borderId="16" xfId="42" applyFont="1" applyFill="1" applyBorder="1" applyAlignment="1">
      <alignment vertical="center"/>
    </xf>
    <xf numFmtId="199" fontId="7" fillId="0" borderId="17" xfId="42" applyNumberFormat="1" applyFont="1" applyFill="1" applyBorder="1" applyAlignment="1">
      <alignment horizontal="right" vertical="center"/>
    </xf>
    <xf numFmtId="43" fontId="7" fillId="0" borderId="18" xfId="42" applyFont="1" applyFill="1" applyBorder="1" applyAlignment="1" quotePrefix="1">
      <alignment horizontal="left" vertical="center"/>
    </xf>
    <xf numFmtId="43" fontId="7" fillId="0" borderId="18" xfId="42" applyFont="1" applyFill="1" applyBorder="1" applyAlignment="1">
      <alignment horizontal="center" vertical="center"/>
    </xf>
    <xf numFmtId="43" fontId="7" fillId="0" borderId="18" xfId="42" applyNumberFormat="1" applyFont="1" applyFill="1" applyBorder="1" applyAlignment="1">
      <alignment vertical="center"/>
    </xf>
    <xf numFmtId="43" fontId="7" fillId="0" borderId="19" xfId="42" applyFont="1" applyFill="1" applyBorder="1" applyAlignment="1">
      <alignment vertical="center"/>
    </xf>
    <xf numFmtId="199" fontId="7" fillId="0" borderId="14" xfId="42" applyNumberFormat="1" applyFont="1" applyFill="1" applyBorder="1" applyAlignment="1">
      <alignment horizontal="right" vertical="center"/>
    </xf>
    <xf numFmtId="43" fontId="28" fillId="0" borderId="15" xfId="42" applyFont="1" applyFill="1" applyBorder="1" applyAlignment="1" quotePrefix="1">
      <alignment horizontal="center" vertical="center"/>
    </xf>
    <xf numFmtId="43" fontId="7" fillId="0" borderId="15" xfId="42" applyFont="1" applyFill="1" applyBorder="1" applyAlignment="1">
      <alignment horizontal="center" vertical="center"/>
    </xf>
    <xf numFmtId="43" fontId="7" fillId="0" borderId="15" xfId="42" applyNumberFormat="1" applyFont="1" applyFill="1" applyBorder="1" applyAlignment="1">
      <alignment horizontal="center" vertical="center"/>
    </xf>
    <xf numFmtId="43" fontId="7" fillId="0" borderId="11" xfId="42" applyFont="1" applyFill="1" applyBorder="1" applyAlignment="1">
      <alignment vertical="center"/>
    </xf>
    <xf numFmtId="43" fontId="7" fillId="0" borderId="11" xfId="42" applyNumberFormat="1" applyFont="1" applyFill="1" applyBorder="1" applyAlignment="1">
      <alignment vertical="center"/>
    </xf>
    <xf numFmtId="43" fontId="28" fillId="0" borderId="11" xfId="42" applyFont="1" applyFill="1" applyBorder="1" applyAlignment="1">
      <alignment horizontal="left" vertical="center"/>
    </xf>
    <xf numFmtId="0" fontId="8" fillId="0" borderId="11" xfId="42" applyNumberFormat="1" applyFont="1" applyFill="1" applyBorder="1" applyAlignment="1" quotePrefix="1">
      <alignment horizontal="justify" vertical="center"/>
    </xf>
    <xf numFmtId="199" fontId="7" fillId="0" borderId="12" xfId="42" applyNumberFormat="1" applyFont="1" applyFill="1" applyBorder="1" applyAlignment="1" quotePrefix="1">
      <alignment horizontal="right" vertical="center"/>
    </xf>
    <xf numFmtId="43" fontId="28" fillId="0" borderId="11" xfId="42" applyFont="1" applyFill="1" applyBorder="1" applyAlignment="1">
      <alignment vertical="center"/>
    </xf>
    <xf numFmtId="43" fontId="28" fillId="0" borderId="11" xfId="42" applyFont="1" applyFill="1" applyBorder="1" applyAlignment="1">
      <alignment horizontal="justify" vertical="center"/>
    </xf>
    <xf numFmtId="0" fontId="8" fillId="0" borderId="11" xfId="42" applyNumberFormat="1" applyFont="1" applyFill="1" applyBorder="1" applyAlignment="1">
      <alignment horizontal="justify" vertical="center" wrapText="1"/>
    </xf>
    <xf numFmtId="198" fontId="8" fillId="0" borderId="11" xfId="42" applyNumberFormat="1" applyFont="1" applyFill="1" applyBorder="1" applyAlignment="1">
      <alignment horizontal="center" vertical="center"/>
    </xf>
    <xf numFmtId="43" fontId="8" fillId="0" borderId="18" xfId="42" applyFont="1" applyFill="1" applyBorder="1" applyAlignment="1">
      <alignment vertical="center"/>
    </xf>
    <xf numFmtId="43" fontId="8" fillId="0" borderId="15" xfId="42" applyFont="1" applyFill="1" applyBorder="1" applyAlignment="1">
      <alignment vertical="center"/>
    </xf>
    <xf numFmtId="199" fontId="8" fillId="0" borderId="13" xfId="42" applyNumberFormat="1" applyFont="1" applyFill="1" applyBorder="1" applyAlignment="1">
      <alignment horizontal="right" vertical="center"/>
    </xf>
    <xf numFmtId="43" fontId="8" fillId="0" borderId="11" xfId="42" applyFont="1" applyFill="1" applyBorder="1" applyAlignment="1">
      <alignment horizontal="justify" vertical="center" wrapText="1"/>
    </xf>
    <xf numFmtId="0" fontId="8" fillId="0" borderId="11" xfId="42" applyNumberFormat="1" applyFont="1" applyFill="1" applyBorder="1" applyAlignment="1">
      <alignment horizontal="left" vertical="center" wrapText="1"/>
    </xf>
    <xf numFmtId="43" fontId="28" fillId="0" borderId="15" xfId="42" applyFont="1" applyFill="1" applyBorder="1" applyAlignment="1">
      <alignment horizontal="center" vertical="center"/>
    </xf>
    <xf numFmtId="43" fontId="8" fillId="0" borderId="11" xfId="42" applyFont="1" applyFill="1" applyBorder="1" applyAlignment="1" quotePrefix="1">
      <alignment horizontal="center" vertical="center"/>
    </xf>
    <xf numFmtId="0" fontId="8" fillId="0" borderId="11" xfId="42" applyNumberFormat="1" applyFont="1" applyFill="1" applyBorder="1" applyAlignment="1">
      <alignment vertical="center" wrapText="1"/>
    </xf>
    <xf numFmtId="0" fontId="7" fillId="0" borderId="11" xfId="42" applyNumberFormat="1" applyFont="1" applyFill="1" applyBorder="1" applyAlignment="1">
      <alignment horizontal="justify" vertical="center"/>
    </xf>
    <xf numFmtId="204" fontId="8" fillId="0" borderId="12" xfId="42" applyNumberFormat="1" applyFont="1" applyFill="1" applyBorder="1" applyAlignment="1" quotePrefix="1">
      <alignment horizontal="right" vertical="center"/>
    </xf>
    <xf numFmtId="43" fontId="8" fillId="0" borderId="11" xfId="0" applyNumberFormat="1" applyFont="1" applyFill="1" applyBorder="1" applyAlignment="1">
      <alignment vertical="center"/>
    </xf>
    <xf numFmtId="43" fontId="8" fillId="0" borderId="15" xfId="42" applyNumberFormat="1" applyFont="1" applyFill="1" applyBorder="1" applyAlignment="1">
      <alignment horizontal="center" vertical="center"/>
    </xf>
    <xf numFmtId="43" fontId="28" fillId="0" borderId="11" xfId="42" applyFont="1" applyFill="1" applyBorder="1" applyAlignment="1">
      <alignment horizontal="centerContinuous" vertical="center"/>
    </xf>
    <xf numFmtId="43" fontId="8" fillId="0" borderId="15" xfId="42" applyFont="1" applyFill="1" applyBorder="1" applyAlignment="1" quotePrefix="1">
      <alignment horizontal="center" vertical="center"/>
    </xf>
    <xf numFmtId="43" fontId="8" fillId="0" borderId="11" xfId="42" applyFont="1" applyFill="1" applyBorder="1" applyAlignment="1">
      <alignment horizontal="left" vertical="center" wrapText="1"/>
    </xf>
    <xf numFmtId="204" fontId="7" fillId="0" borderId="12" xfId="42" applyNumberFormat="1" applyFont="1" applyFill="1" applyBorder="1" applyAlignment="1">
      <alignment horizontal="right" vertical="center"/>
    </xf>
    <xf numFmtId="43" fontId="8" fillId="0" borderId="20" xfId="42" applyNumberFormat="1" applyFont="1" applyFill="1" applyBorder="1" applyAlignment="1">
      <alignment vertical="center"/>
    </xf>
    <xf numFmtId="43" fontId="7" fillId="0" borderId="21" xfId="42" applyNumberFormat="1" applyFont="1" applyFill="1" applyBorder="1" applyAlignment="1">
      <alignment vertical="center"/>
    </xf>
    <xf numFmtId="199" fontId="8" fillId="0" borderId="0" xfId="42" applyNumberFormat="1" applyFont="1" applyFill="1" applyAlignment="1">
      <alignment horizontal="right" vertical="center"/>
    </xf>
    <xf numFmtId="43" fontId="8" fillId="0" borderId="0" xfId="42" applyFont="1" applyFill="1" applyAlignment="1">
      <alignment horizontal="center" vertical="center"/>
    </xf>
    <xf numFmtId="43" fontId="8" fillId="0" borderId="0" xfId="42" applyNumberFormat="1" applyFont="1" applyFill="1" applyAlignment="1">
      <alignment vertical="center"/>
    </xf>
    <xf numFmtId="43" fontId="29" fillId="33" borderId="22" xfId="42" applyFont="1" applyFill="1" applyBorder="1" applyAlignment="1">
      <alignment horizontal="left"/>
    </xf>
    <xf numFmtId="0" fontId="8" fillId="0" borderId="0" xfId="0" applyFont="1" applyBorder="1" applyAlignment="1">
      <alignment/>
    </xf>
    <xf numFmtId="0" fontId="8" fillId="0" borderId="0" xfId="0" applyFont="1" applyAlignment="1">
      <alignment/>
    </xf>
    <xf numFmtId="0" fontId="30" fillId="0" borderId="0" xfId="0" applyFont="1" applyBorder="1" applyAlignment="1">
      <alignment/>
    </xf>
    <xf numFmtId="0" fontId="31" fillId="34" borderId="0" xfId="0" applyFont="1" applyFill="1" applyBorder="1" applyAlignment="1">
      <alignment vertical="center"/>
    </xf>
    <xf numFmtId="0" fontId="32" fillId="35" borderId="23" xfId="0" applyFont="1" applyFill="1" applyBorder="1" applyAlignment="1">
      <alignment horizontal="center" vertical="center"/>
    </xf>
    <xf numFmtId="0" fontId="29" fillId="35" borderId="24" xfId="0" applyFont="1" applyFill="1" applyBorder="1" applyAlignment="1">
      <alignment horizontal="center" vertical="center"/>
    </xf>
    <xf numFmtId="0" fontId="32" fillId="35" borderId="25" xfId="0" applyFont="1" applyFill="1" applyBorder="1" applyAlignment="1">
      <alignment horizontal="center" vertical="center"/>
    </xf>
    <xf numFmtId="0" fontId="32" fillId="35" borderId="26" xfId="0" applyFont="1" applyFill="1" applyBorder="1" applyAlignment="1">
      <alignment horizontal="center" vertical="center"/>
    </xf>
    <xf numFmtId="0" fontId="29" fillId="0" borderId="27" xfId="0" applyFont="1" applyBorder="1" applyAlignment="1">
      <alignment horizontal="center"/>
    </xf>
    <xf numFmtId="0" fontId="29" fillId="0" borderId="12" xfId="0" applyFont="1" applyBorder="1" applyAlignment="1">
      <alignment horizontal="center"/>
    </xf>
    <xf numFmtId="43" fontId="29" fillId="33" borderId="28" xfId="42" applyFont="1" applyFill="1" applyBorder="1" applyAlignment="1">
      <alignment horizontal="left"/>
    </xf>
    <xf numFmtId="43" fontId="29" fillId="33" borderId="28" xfId="42" applyFont="1" applyFill="1" applyBorder="1" applyAlignment="1">
      <alignment/>
    </xf>
    <xf numFmtId="43" fontId="29" fillId="33" borderId="22" xfId="42" applyFont="1" applyFill="1" applyBorder="1" applyAlignment="1">
      <alignment horizontal="left" wrapText="1"/>
    </xf>
    <xf numFmtId="0" fontId="29" fillId="0" borderId="29" xfId="0" applyFont="1" applyBorder="1" applyAlignment="1">
      <alignment horizontal="center"/>
    </xf>
    <xf numFmtId="43" fontId="33" fillId="33" borderId="30" xfId="42" applyFont="1" applyFill="1" applyBorder="1" applyAlignment="1">
      <alignment horizontal="center"/>
    </xf>
    <xf numFmtId="0" fontId="29" fillId="0" borderId="31" xfId="0" applyFont="1" applyBorder="1" applyAlignment="1">
      <alignment/>
    </xf>
    <xf numFmtId="0" fontId="29" fillId="0" borderId="32" xfId="0" applyFont="1" applyBorder="1" applyAlignment="1">
      <alignment/>
    </xf>
    <xf numFmtId="0" fontId="32" fillId="33" borderId="32" xfId="0" applyFont="1" applyFill="1" applyBorder="1" applyAlignment="1">
      <alignment horizontal="left"/>
    </xf>
    <xf numFmtId="0" fontId="29" fillId="33" borderId="32" xfId="0" applyFont="1" applyFill="1" applyBorder="1" applyAlignment="1">
      <alignment horizontal="left"/>
    </xf>
    <xf numFmtId="0" fontId="8" fillId="34" borderId="33" xfId="0" applyFont="1" applyFill="1" applyBorder="1" applyAlignment="1">
      <alignment/>
    </xf>
    <xf numFmtId="0" fontId="8" fillId="34" borderId="34" xfId="0" applyFont="1" applyFill="1" applyBorder="1" applyAlignment="1">
      <alignment/>
    </xf>
    <xf numFmtId="0" fontId="8" fillId="34" borderId="35" xfId="0" applyFont="1" applyFill="1" applyBorder="1" applyAlignment="1">
      <alignment/>
    </xf>
    <xf numFmtId="0" fontId="8" fillId="34" borderId="0" xfId="0" applyFont="1" applyFill="1" applyBorder="1" applyAlignment="1">
      <alignment/>
    </xf>
    <xf numFmtId="0" fontId="8" fillId="34" borderId="0" xfId="0" applyFont="1" applyFill="1" applyAlignment="1">
      <alignment/>
    </xf>
    <xf numFmtId="0" fontId="8" fillId="34" borderId="36" xfId="0" applyFont="1" applyFill="1" applyBorder="1" applyAlignment="1">
      <alignment/>
    </xf>
    <xf numFmtId="0" fontId="34" fillId="34" borderId="0" xfId="0" applyFont="1" applyFill="1" applyBorder="1" applyAlignment="1">
      <alignment horizontal="right" vertical="center"/>
    </xf>
    <xf numFmtId="0" fontId="8" fillId="34" borderId="37" xfId="0" applyFont="1" applyFill="1" applyBorder="1" applyAlignment="1">
      <alignment/>
    </xf>
    <xf numFmtId="0" fontId="31" fillId="34" borderId="0" xfId="0" applyFont="1" applyFill="1" applyBorder="1" applyAlignment="1">
      <alignment horizontal="right" vertical="center"/>
    </xf>
    <xf numFmtId="43" fontId="35" fillId="34" borderId="0" xfId="0" applyNumberFormat="1" applyFont="1" applyFill="1" applyBorder="1" applyAlignment="1">
      <alignment horizontal="right" vertical="center"/>
    </xf>
    <xf numFmtId="0" fontId="36" fillId="34" borderId="0" xfId="0" applyFont="1" applyFill="1" applyBorder="1" applyAlignment="1">
      <alignment horizontal="right" vertical="center"/>
    </xf>
    <xf numFmtId="0" fontId="37" fillId="34" borderId="36" xfId="0" applyFont="1" applyFill="1" applyBorder="1" applyAlignment="1">
      <alignment/>
    </xf>
    <xf numFmtId="0" fontId="37" fillId="34" borderId="0" xfId="0" applyFont="1" applyFill="1" applyBorder="1" applyAlignment="1">
      <alignment/>
    </xf>
    <xf numFmtId="0" fontId="37" fillId="34" borderId="37" xfId="0" applyFont="1" applyFill="1" applyBorder="1" applyAlignment="1">
      <alignment/>
    </xf>
    <xf numFmtId="0" fontId="34" fillId="34" borderId="36" xfId="0" applyFont="1" applyFill="1" applyBorder="1" applyAlignment="1">
      <alignment/>
    </xf>
    <xf numFmtId="0" fontId="34" fillId="34" borderId="0" xfId="0" applyFont="1" applyFill="1" applyBorder="1" applyAlignment="1">
      <alignment/>
    </xf>
    <xf numFmtId="0" fontId="34" fillId="34" borderId="37" xfId="0" applyFont="1" applyFill="1" applyBorder="1" applyAlignment="1">
      <alignment/>
    </xf>
    <xf numFmtId="0" fontId="8" fillId="34" borderId="38" xfId="0" applyFont="1" applyFill="1" applyBorder="1" applyAlignment="1">
      <alignment/>
    </xf>
    <xf numFmtId="0" fontId="8" fillId="34" borderId="39" xfId="0" applyFont="1" applyFill="1" applyBorder="1" applyAlignment="1">
      <alignment/>
    </xf>
    <xf numFmtId="0" fontId="8" fillId="34" borderId="40" xfId="0" applyFont="1" applyFill="1" applyBorder="1" applyAlignment="1">
      <alignment/>
    </xf>
    <xf numFmtId="0" fontId="8" fillId="0" borderId="11" xfId="42" applyNumberFormat="1" applyFont="1" applyFill="1" applyBorder="1" applyAlignment="1">
      <alignment horizontal="justify" vertical="center"/>
    </xf>
    <xf numFmtId="0" fontId="61" fillId="0" borderId="11" xfId="42" applyNumberFormat="1" applyFont="1" applyFill="1" applyBorder="1" applyAlignment="1">
      <alignment horizontal="justify" vertical="center"/>
    </xf>
    <xf numFmtId="43" fontId="7" fillId="0" borderId="11" xfId="42" applyFont="1" applyFill="1" applyBorder="1" applyAlignment="1" quotePrefix="1">
      <alignment horizontal="left" vertical="center"/>
    </xf>
    <xf numFmtId="43" fontId="8" fillId="0" borderId="19" xfId="42" applyFont="1" applyFill="1" applyBorder="1" applyAlignment="1">
      <alignment vertical="center"/>
    </xf>
    <xf numFmtId="204" fontId="61" fillId="0" borderId="12" xfId="42" applyNumberFormat="1" applyFont="1" applyFill="1" applyBorder="1" applyAlignment="1">
      <alignment horizontal="right" vertical="center"/>
    </xf>
    <xf numFmtId="0" fontId="62" fillId="0" borderId="11" xfId="42" applyNumberFormat="1" applyFont="1" applyFill="1" applyBorder="1" applyAlignment="1">
      <alignment horizontal="left" vertical="center"/>
    </xf>
    <xf numFmtId="43" fontId="61" fillId="0" borderId="11" xfId="42" applyFont="1" applyFill="1" applyBorder="1" applyAlignment="1">
      <alignment vertical="center"/>
    </xf>
    <xf numFmtId="43" fontId="61" fillId="0" borderId="0" xfId="42" applyFont="1" applyFill="1" applyAlignment="1">
      <alignment vertical="center"/>
    </xf>
    <xf numFmtId="43" fontId="7" fillId="0" borderId="41" xfId="42" applyFont="1" applyFill="1" applyBorder="1" applyAlignment="1">
      <alignment vertical="center"/>
    </xf>
    <xf numFmtId="0" fontId="10" fillId="0" borderId="11" xfId="42" applyNumberFormat="1" applyFont="1" applyFill="1" applyBorder="1" applyAlignment="1">
      <alignment horizontal="justify" vertical="center"/>
    </xf>
    <xf numFmtId="199" fontId="8" fillId="0" borderId="42" xfId="42" applyNumberFormat="1" applyFont="1" applyFill="1" applyBorder="1" applyAlignment="1">
      <alignment horizontal="right" vertical="center"/>
    </xf>
    <xf numFmtId="43" fontId="7" fillId="0" borderId="43" xfId="42" applyFont="1" applyFill="1" applyBorder="1" applyAlignment="1" quotePrefix="1">
      <alignment horizontal="left" vertical="center"/>
    </xf>
    <xf numFmtId="43" fontId="8" fillId="0" borderId="43" xfId="42" applyFont="1" applyFill="1" applyBorder="1" applyAlignment="1">
      <alignment horizontal="center" vertical="center"/>
    </xf>
    <xf numFmtId="43" fontId="8" fillId="0" borderId="43" xfId="42" applyNumberFormat="1" applyFont="1" applyFill="1" applyBorder="1" applyAlignment="1">
      <alignment vertical="center"/>
    </xf>
    <xf numFmtId="43" fontId="8" fillId="0" borderId="44" xfId="42" applyFont="1" applyFill="1" applyBorder="1" applyAlignment="1">
      <alignment vertical="center"/>
    </xf>
    <xf numFmtId="43" fontId="8" fillId="0" borderId="41" xfId="42" applyFont="1" applyFill="1" applyBorder="1" applyAlignment="1">
      <alignment horizontal="right" vertical="center"/>
    </xf>
    <xf numFmtId="43" fontId="8" fillId="0" borderId="15" xfId="42" applyFont="1" applyFill="1" applyBorder="1" applyAlignment="1" quotePrefix="1">
      <alignment horizontal="left" vertical="center"/>
    </xf>
    <xf numFmtId="43" fontId="8" fillId="0" borderId="16" xfId="42" applyFont="1" applyFill="1" applyBorder="1" applyAlignment="1">
      <alignment horizontal="right" vertical="center"/>
    </xf>
    <xf numFmtId="43" fontId="8" fillId="0" borderId="19" xfId="42" applyFont="1" applyFill="1" applyBorder="1" applyAlignment="1">
      <alignment horizontal="right" vertical="center"/>
    </xf>
    <xf numFmtId="43" fontId="61" fillId="0" borderId="11" xfId="42" applyFont="1" applyFill="1" applyBorder="1" applyAlignment="1">
      <alignment horizontal="center" vertical="center"/>
    </xf>
    <xf numFmtId="199" fontId="63" fillId="0" borderId="12" xfId="42" applyNumberFormat="1" applyFont="1" applyFill="1" applyBorder="1" applyAlignment="1" quotePrefix="1">
      <alignment horizontal="right" vertical="center"/>
    </xf>
    <xf numFmtId="43" fontId="61" fillId="0" borderId="11" xfId="42" applyNumberFormat="1" applyFont="1" applyFill="1" applyBorder="1" applyAlignment="1">
      <alignment vertical="center"/>
    </xf>
    <xf numFmtId="43" fontId="62" fillId="0" borderId="11" xfId="42" applyFont="1" applyFill="1" applyBorder="1" applyAlignment="1">
      <alignment vertical="center"/>
    </xf>
    <xf numFmtId="43" fontId="8" fillId="0" borderId="0" xfId="42" applyFont="1" applyFill="1" applyAlignment="1">
      <alignment vertical="center"/>
    </xf>
    <xf numFmtId="199" fontId="7" fillId="0" borderId="12" xfId="42" applyNumberFormat="1" applyFont="1" applyFill="1" applyBorder="1" applyAlignment="1">
      <alignment horizontal="right" vertical="center"/>
    </xf>
    <xf numFmtId="43" fontId="8" fillId="0" borderId="11" xfId="42" applyFont="1" applyFill="1" applyBorder="1" applyAlignment="1">
      <alignment horizontal="center" vertical="center"/>
    </xf>
    <xf numFmtId="43" fontId="8" fillId="0" borderId="11" xfId="42" applyNumberFormat="1" applyFont="1" applyFill="1" applyBorder="1" applyAlignment="1">
      <alignment horizontal="center" vertical="center"/>
    </xf>
    <xf numFmtId="0" fontId="8" fillId="0" borderId="11" xfId="42" applyNumberFormat="1" applyFont="1" applyFill="1" applyBorder="1" applyAlignment="1">
      <alignment horizontal="justify" vertical="center"/>
    </xf>
    <xf numFmtId="204" fontId="8" fillId="0" borderId="12" xfId="42" applyNumberFormat="1" applyFont="1" applyFill="1" applyBorder="1" applyAlignment="1">
      <alignment horizontal="right" vertical="center"/>
    </xf>
    <xf numFmtId="0" fontId="28" fillId="0" borderId="11" xfId="42" applyNumberFormat="1" applyFont="1" applyFill="1" applyBorder="1" applyAlignment="1">
      <alignment horizontal="justify" vertical="center"/>
    </xf>
    <xf numFmtId="43" fontId="8" fillId="0" borderId="41" xfId="42" applyFont="1" applyFill="1" applyBorder="1" applyAlignment="1">
      <alignment vertical="center"/>
    </xf>
    <xf numFmtId="43" fontId="61" fillId="0" borderId="11" xfId="42" applyNumberFormat="1" applyFont="1" applyFill="1" applyBorder="1" applyAlignment="1">
      <alignment horizontal="center" vertical="center"/>
    </xf>
    <xf numFmtId="0" fontId="64" fillId="0" borderId="11" xfId="42" applyNumberFormat="1" applyFont="1" applyFill="1" applyBorder="1" applyAlignment="1">
      <alignment horizontal="justify" vertical="center"/>
    </xf>
    <xf numFmtId="199" fontId="61" fillId="0" borderId="14" xfId="42" applyNumberFormat="1" applyFont="1" applyFill="1" applyBorder="1" applyAlignment="1">
      <alignment horizontal="right" vertical="center"/>
    </xf>
    <xf numFmtId="43" fontId="62" fillId="0" borderId="15" xfId="42" applyFont="1" applyFill="1" applyBorder="1" applyAlignment="1">
      <alignment horizontal="center" vertical="center"/>
    </xf>
    <xf numFmtId="43" fontId="61" fillId="0" borderId="15" xfId="42" applyFont="1" applyFill="1" applyBorder="1" applyAlignment="1">
      <alignment horizontal="center" vertical="center"/>
    </xf>
    <xf numFmtId="43" fontId="61" fillId="0" borderId="15" xfId="42" applyNumberFormat="1" applyFont="1" applyFill="1" applyBorder="1" applyAlignment="1">
      <alignment vertical="center"/>
    </xf>
    <xf numFmtId="43" fontId="63" fillId="0" borderId="15" xfId="42" applyFont="1" applyFill="1" applyBorder="1" applyAlignment="1">
      <alignment horizontal="center" vertical="center"/>
    </xf>
    <xf numFmtId="199" fontId="61" fillId="0" borderId="12" xfId="42" applyNumberFormat="1" applyFont="1" applyFill="1" applyBorder="1" applyAlignment="1">
      <alignment horizontal="right" vertical="center"/>
    </xf>
    <xf numFmtId="43" fontId="62" fillId="0" borderId="11" xfId="42" applyFont="1" applyFill="1" applyBorder="1" applyAlignment="1">
      <alignment horizontal="center" vertical="center"/>
    </xf>
    <xf numFmtId="43" fontId="61" fillId="0" borderId="11" xfId="42" applyFont="1" applyFill="1" applyBorder="1" applyAlignment="1">
      <alignment horizontal="left" vertical="center"/>
    </xf>
    <xf numFmtId="199" fontId="63" fillId="0" borderId="12" xfId="42" applyNumberFormat="1" applyFont="1" applyFill="1" applyBorder="1" applyAlignment="1">
      <alignment horizontal="right" vertical="center"/>
    </xf>
    <xf numFmtId="0" fontId="61" fillId="0" borderId="11" xfId="42" applyNumberFormat="1" applyFont="1" applyFill="1" applyBorder="1" applyAlignment="1">
      <alignment horizontal="left" vertical="center"/>
    </xf>
    <xf numFmtId="43" fontId="61" fillId="0" borderId="0" xfId="42" applyFont="1" applyFill="1" applyBorder="1" applyAlignment="1">
      <alignment vertical="center"/>
    </xf>
    <xf numFmtId="0" fontId="62" fillId="0" borderId="11" xfId="42" applyNumberFormat="1" applyFont="1" applyFill="1" applyBorder="1" applyAlignment="1">
      <alignment horizontal="justify" vertical="center"/>
    </xf>
    <xf numFmtId="204" fontId="61" fillId="0" borderId="13" xfId="42" applyNumberFormat="1" applyFont="1" applyFill="1" applyBorder="1" applyAlignment="1">
      <alignment horizontal="right" vertical="center"/>
    </xf>
    <xf numFmtId="49" fontId="61" fillId="0" borderId="11" xfId="42" applyNumberFormat="1" applyFont="1" applyFill="1" applyBorder="1" applyAlignment="1">
      <alignment horizontal="justify" vertical="center"/>
    </xf>
    <xf numFmtId="43" fontId="63" fillId="0" borderId="15" xfId="42" applyFont="1" applyFill="1" applyBorder="1" applyAlignment="1" quotePrefix="1">
      <alignment horizontal="left" vertical="center"/>
    </xf>
    <xf numFmtId="43" fontId="61" fillId="0" borderId="16" xfId="42" applyFont="1" applyFill="1" applyBorder="1" applyAlignment="1">
      <alignment vertical="center"/>
    </xf>
    <xf numFmtId="199" fontId="63" fillId="0" borderId="17" xfId="42" applyNumberFormat="1" applyFont="1" applyFill="1" applyBorder="1" applyAlignment="1">
      <alignment horizontal="right" vertical="center"/>
    </xf>
    <xf numFmtId="43" fontId="63" fillId="0" borderId="18" xfId="42" applyFont="1" applyFill="1" applyBorder="1" applyAlignment="1" quotePrefix="1">
      <alignment horizontal="left" vertical="center"/>
    </xf>
    <xf numFmtId="43" fontId="61" fillId="0" borderId="18" xfId="42" applyFont="1" applyFill="1" applyBorder="1" applyAlignment="1">
      <alignment horizontal="center" vertical="center"/>
    </xf>
    <xf numFmtId="43" fontId="63" fillId="0" borderId="18" xfId="42" applyNumberFormat="1" applyFont="1" applyFill="1" applyBorder="1" applyAlignment="1">
      <alignment vertical="center"/>
    </xf>
    <xf numFmtId="43" fontId="63" fillId="0" borderId="19" xfId="42" applyFont="1" applyFill="1" applyBorder="1" applyAlignment="1">
      <alignment vertical="center"/>
    </xf>
    <xf numFmtId="199" fontId="7" fillId="0" borderId="12" xfId="42" applyNumberFormat="1" applyFont="1" applyFill="1" applyBorder="1" applyAlignment="1">
      <alignment horizontal="center" vertical="center" wrapText="1"/>
    </xf>
    <xf numFmtId="2" fontId="7" fillId="0" borderId="12" xfId="42" applyNumberFormat="1" applyFont="1" applyFill="1" applyBorder="1" applyAlignment="1">
      <alignment horizontal="right" vertical="center"/>
    </xf>
    <xf numFmtId="43" fontId="42" fillId="34" borderId="0" xfId="0" applyNumberFormat="1" applyFont="1" applyFill="1" applyBorder="1" applyAlignment="1">
      <alignment horizontal="right" vertical="center"/>
    </xf>
    <xf numFmtId="204" fontId="8" fillId="0" borderId="12" xfId="42" applyNumberFormat="1" applyFont="1" applyFill="1" applyBorder="1" applyAlignment="1">
      <alignment horizontal="center" vertical="center" wrapText="1"/>
    </xf>
    <xf numFmtId="43" fontId="8" fillId="0" borderId="11" xfId="44" applyFont="1" applyFill="1" applyBorder="1" applyAlignment="1">
      <alignment vertical="top" wrapText="1"/>
    </xf>
    <xf numFmtId="43" fontId="7" fillId="0" borderId="11" xfId="42" applyFont="1" applyFill="1" applyBorder="1" applyAlignment="1" quotePrefix="1">
      <alignment horizontal="justify" vertical="center"/>
    </xf>
    <xf numFmtId="0" fontId="7" fillId="0" borderId="11" xfId="42" applyNumberFormat="1" applyFont="1" applyFill="1" applyBorder="1" applyAlignment="1">
      <alignment horizontal="left" vertical="center" wrapText="1"/>
    </xf>
    <xf numFmtId="0" fontId="7" fillId="0" borderId="11" xfId="42" applyNumberFormat="1" applyFont="1" applyFill="1" applyBorder="1" applyAlignment="1">
      <alignment horizontal="left" vertical="center"/>
    </xf>
    <xf numFmtId="43" fontId="10" fillId="0" borderId="11" xfId="42" applyFont="1" applyFill="1" applyBorder="1" applyAlignment="1">
      <alignment vertical="center"/>
    </xf>
    <xf numFmtId="43" fontId="8" fillId="0" borderId="11" xfId="42" applyFont="1" applyFill="1" applyBorder="1" applyAlignment="1" quotePrefix="1">
      <alignment horizontal="left" vertical="center"/>
    </xf>
    <xf numFmtId="43" fontId="8" fillId="0" borderId="11" xfId="42" applyFont="1" applyFill="1" applyBorder="1" applyAlignment="1" quotePrefix="1">
      <alignment horizontal="left" vertical="center" wrapText="1"/>
    </xf>
    <xf numFmtId="199" fontId="8" fillId="0" borderId="12" xfId="42" applyNumberFormat="1" applyFont="1" applyFill="1" applyBorder="1" applyAlignment="1">
      <alignment horizontal="center" vertical="center" wrapText="1"/>
    </xf>
    <xf numFmtId="0" fontId="28" fillId="0" borderId="11" xfId="58" applyFont="1" applyFill="1" applyBorder="1" applyAlignment="1">
      <alignment vertical="justify" wrapText="1"/>
      <protection/>
    </xf>
    <xf numFmtId="0" fontId="7" fillId="0" borderId="11" xfId="58" applyFont="1" applyFill="1" applyBorder="1" applyAlignment="1">
      <alignment horizontal="center" vertical="top"/>
      <protection/>
    </xf>
    <xf numFmtId="43" fontId="61" fillId="0" borderId="11" xfId="42" applyFont="1" applyFill="1" applyBorder="1" applyAlignment="1" quotePrefix="1">
      <alignment horizontal="center" vertical="center"/>
    </xf>
    <xf numFmtId="0" fontId="61" fillId="0" borderId="11" xfId="42" applyNumberFormat="1" applyFont="1" applyFill="1" applyBorder="1" applyAlignment="1">
      <alignment horizontal="left" vertical="center" wrapText="1"/>
    </xf>
    <xf numFmtId="43" fontId="8" fillId="0" borderId="11" xfId="42" applyFont="1" applyFill="1" applyBorder="1" applyAlignment="1" quotePrefix="1">
      <alignment horizontal="justify" vertical="center"/>
    </xf>
    <xf numFmtId="43" fontId="7" fillId="0" borderId="28" xfId="42" applyFont="1" applyFill="1" applyBorder="1" applyAlignment="1">
      <alignment horizontal="center" vertical="center"/>
    </xf>
    <xf numFmtId="43" fontId="8" fillId="0" borderId="28" xfId="42" applyFont="1" applyFill="1" applyBorder="1" applyAlignment="1">
      <alignment horizontal="center" vertical="center"/>
    </xf>
    <xf numFmtId="43" fontId="8" fillId="0" borderId="45" xfId="42" applyFont="1" applyFill="1" applyBorder="1" applyAlignment="1">
      <alignment vertical="center"/>
    </xf>
    <xf numFmtId="43" fontId="7" fillId="0" borderId="46" xfId="42" applyFont="1" applyFill="1" applyBorder="1" applyAlignment="1">
      <alignment vertical="center"/>
    </xf>
    <xf numFmtId="43" fontId="7" fillId="0" borderId="47" xfId="42" applyFont="1" applyFill="1" applyBorder="1" applyAlignment="1">
      <alignment horizontal="center" vertical="center"/>
    </xf>
    <xf numFmtId="43" fontId="63" fillId="0" borderId="11" xfId="42" applyFont="1" applyFill="1" applyBorder="1" applyAlignment="1">
      <alignment horizontal="center" vertical="center"/>
    </xf>
    <xf numFmtId="43" fontId="63" fillId="0" borderId="28" xfId="42" applyFont="1" applyFill="1" applyBorder="1" applyAlignment="1">
      <alignment horizontal="center" vertical="center"/>
    </xf>
    <xf numFmtId="43" fontId="7" fillId="0" borderId="46" xfId="42" applyFont="1" applyFill="1" applyBorder="1" applyAlignment="1">
      <alignment horizontal="center" vertical="center"/>
    </xf>
    <xf numFmtId="43" fontId="63" fillId="0" borderId="47" xfId="42" applyFont="1" applyFill="1" applyBorder="1" applyAlignment="1">
      <alignment horizontal="center" vertical="center"/>
    </xf>
    <xf numFmtId="43" fontId="61" fillId="0" borderId="28" xfId="42" applyFont="1" applyFill="1" applyBorder="1" applyAlignment="1">
      <alignment horizontal="center" vertical="center"/>
    </xf>
    <xf numFmtId="43" fontId="63" fillId="0" borderId="46" xfId="42" applyFont="1" applyFill="1" applyBorder="1" applyAlignment="1">
      <alignment vertical="center"/>
    </xf>
    <xf numFmtId="43" fontId="7" fillId="0" borderId="45" xfId="42" applyFont="1" applyFill="1" applyBorder="1" applyAlignment="1">
      <alignment horizontal="center" vertical="center"/>
    </xf>
    <xf numFmtId="43" fontId="8" fillId="0" borderId="30" xfId="42" applyFont="1" applyFill="1" applyBorder="1" applyAlignment="1">
      <alignment vertical="center"/>
    </xf>
    <xf numFmtId="43" fontId="7" fillId="0" borderId="28" xfId="42" applyFont="1" applyFill="1" applyBorder="1" applyAlignment="1">
      <alignment vertical="center"/>
    </xf>
    <xf numFmtId="43" fontId="8" fillId="0" borderId="28" xfId="42" applyFont="1" applyFill="1" applyBorder="1" applyAlignment="1">
      <alignment horizontal="right" vertical="center"/>
    </xf>
    <xf numFmtId="43" fontId="8" fillId="0" borderId="30" xfId="42" applyFont="1" applyFill="1" applyBorder="1" applyAlignment="1">
      <alignment horizontal="right" vertical="center"/>
    </xf>
    <xf numFmtId="43" fontId="8" fillId="0" borderId="0" xfId="42" applyFont="1" applyBorder="1" applyAlignment="1">
      <alignment/>
    </xf>
    <xf numFmtId="43" fontId="8" fillId="0" borderId="0" xfId="42" applyFont="1" applyAlignment="1">
      <alignment/>
    </xf>
    <xf numFmtId="43" fontId="32" fillId="35" borderId="48" xfId="42" applyFont="1" applyFill="1" applyBorder="1" applyAlignment="1">
      <alignment horizontal="center" vertical="center"/>
    </xf>
    <xf numFmtId="43" fontId="29" fillId="0" borderId="49" xfId="42" applyFont="1" applyBorder="1" applyAlignment="1">
      <alignment/>
    </xf>
    <xf numFmtId="43" fontId="32" fillId="0" borderId="49" xfId="42" applyFont="1" applyBorder="1" applyAlignment="1">
      <alignment/>
    </xf>
    <xf numFmtId="43" fontId="32" fillId="0" borderId="50" xfId="42" applyFont="1" applyBorder="1" applyAlignment="1">
      <alignment/>
    </xf>
    <xf numFmtId="2" fontId="8" fillId="0" borderId="12" xfId="42" applyNumberFormat="1" applyFont="1" applyFill="1" applyBorder="1" applyAlignment="1">
      <alignment horizontal="right" vertical="center"/>
    </xf>
    <xf numFmtId="43" fontId="7" fillId="0" borderId="0" xfId="42" applyFont="1" applyFill="1" applyBorder="1" applyAlignment="1">
      <alignment horizontal="right" vertical="center"/>
    </xf>
    <xf numFmtId="43" fontId="61" fillId="0" borderId="41" xfId="42" applyFont="1" applyFill="1" applyBorder="1" applyAlignment="1">
      <alignment horizontal="center" vertical="center"/>
    </xf>
    <xf numFmtId="0" fontId="8" fillId="0" borderId="11" xfId="44" applyNumberFormat="1" applyFont="1" applyFill="1" applyBorder="1" applyAlignment="1">
      <alignment horizontal="justify" vertical="center" wrapText="1"/>
    </xf>
    <xf numFmtId="43" fontId="61" fillId="0" borderId="11" xfId="42" applyFont="1" applyFill="1" applyBorder="1" applyAlignment="1" quotePrefix="1">
      <alignment horizontal="justify" vertical="center"/>
    </xf>
    <xf numFmtId="0" fontId="61" fillId="0" borderId="11" xfId="42" applyNumberFormat="1" applyFont="1" applyFill="1" applyBorder="1" applyAlignment="1">
      <alignment vertical="center" wrapText="1"/>
    </xf>
    <xf numFmtId="0" fontId="61" fillId="0" borderId="0" xfId="42" applyNumberFormat="1" applyFont="1" applyFill="1" applyBorder="1" applyAlignment="1">
      <alignment horizontal="left" vertical="center"/>
    </xf>
    <xf numFmtId="0" fontId="8" fillId="0" borderId="11" xfId="42" applyNumberFormat="1" applyFont="1" applyFill="1" applyBorder="1" applyAlignment="1">
      <alignment horizontal="justify" vertical="top" wrapText="1"/>
    </xf>
    <xf numFmtId="204" fontId="61" fillId="0" borderId="12" xfId="42" applyNumberFormat="1" applyFont="1" applyFill="1" applyBorder="1" applyAlignment="1" quotePrefix="1">
      <alignment horizontal="right" vertical="center"/>
    </xf>
    <xf numFmtId="0" fontId="61" fillId="0" borderId="11" xfId="42" applyNumberFormat="1" applyFont="1" applyFill="1" applyBorder="1" applyAlignment="1">
      <alignment horizontal="justify" vertical="center" wrapText="1"/>
    </xf>
    <xf numFmtId="43" fontId="7" fillId="0" borderId="45" xfId="42" applyFont="1" applyFill="1" applyBorder="1" applyAlignment="1">
      <alignment vertical="center"/>
    </xf>
    <xf numFmtId="43" fontId="63" fillId="0" borderId="45" xfId="42" applyFont="1" applyFill="1" applyBorder="1" applyAlignment="1">
      <alignment vertical="center"/>
    </xf>
    <xf numFmtId="43" fontId="29" fillId="33" borderId="28" xfId="42" applyFont="1" applyFill="1" applyBorder="1" applyAlignment="1">
      <alignment/>
    </xf>
    <xf numFmtId="43" fontId="32" fillId="33" borderId="22" xfId="42" applyFont="1" applyFill="1" applyBorder="1" applyAlignment="1">
      <alignment horizontal="left"/>
    </xf>
    <xf numFmtId="43" fontId="33" fillId="33" borderId="0" xfId="42" applyFont="1" applyFill="1" applyAlignment="1">
      <alignment horizontal="center"/>
    </xf>
    <xf numFmtId="43" fontId="8" fillId="0" borderId="41" xfId="42" applyFont="1" applyFill="1" applyBorder="1" applyAlignment="1">
      <alignment horizontal="center" vertical="center"/>
    </xf>
    <xf numFmtId="43" fontId="7" fillId="0" borderId="47" xfId="42" applyFont="1" applyFill="1" applyBorder="1" applyAlignment="1">
      <alignment vertical="center"/>
    </xf>
    <xf numFmtId="43" fontId="7" fillId="0" borderId="47" xfId="42" applyFont="1" applyFill="1" applyBorder="1" applyAlignment="1">
      <alignment horizontal="right" vertical="center"/>
    </xf>
    <xf numFmtId="199" fontId="7" fillId="0" borderId="12" xfId="42" applyNumberFormat="1" applyFont="1" applyBorder="1" applyAlignment="1">
      <alignment horizontal="right" vertical="center"/>
    </xf>
    <xf numFmtId="0" fontId="28" fillId="0" borderId="11" xfId="42" applyNumberFormat="1" applyFont="1" applyBorder="1" applyAlignment="1">
      <alignment horizontal="justify" vertical="center"/>
    </xf>
    <xf numFmtId="43" fontId="8" fillId="0" borderId="11" xfId="42" applyFont="1" applyBorder="1" applyAlignment="1">
      <alignment horizontal="center" vertical="center"/>
    </xf>
    <xf numFmtId="43" fontId="8" fillId="0" borderId="11" xfId="42" applyFont="1" applyBorder="1" applyAlignment="1">
      <alignment vertical="center"/>
    </xf>
    <xf numFmtId="43" fontId="8" fillId="0" borderId="28" xfId="42" applyFont="1" applyBorder="1" applyAlignment="1">
      <alignment horizontal="center" vertical="center"/>
    </xf>
    <xf numFmtId="43" fontId="8" fillId="0" borderId="0" xfId="42" applyFont="1" applyAlignment="1">
      <alignment vertical="center"/>
    </xf>
    <xf numFmtId="204" fontId="8" fillId="0" borderId="12" xfId="42" applyNumberFormat="1" applyFont="1" applyBorder="1" applyAlignment="1">
      <alignment horizontal="right" vertical="center"/>
    </xf>
    <xf numFmtId="0" fontId="8" fillId="0" borderId="11" xfId="42" applyNumberFormat="1" applyFont="1" applyBorder="1" applyAlignment="1">
      <alignment horizontal="justify" vertical="center"/>
    </xf>
    <xf numFmtId="0" fontId="8" fillId="0" borderId="11" xfId="42" applyNumberFormat="1" applyFont="1" applyBorder="1" applyAlignment="1">
      <alignment horizontal="justify" vertical="center" wrapText="1"/>
    </xf>
    <xf numFmtId="0" fontId="30" fillId="0" borderId="11" xfId="42" applyNumberFormat="1" applyFont="1" applyFill="1" applyBorder="1" applyAlignment="1">
      <alignment horizontal="justify" vertical="center"/>
    </xf>
    <xf numFmtId="0" fontId="28" fillId="0" borderId="11" xfId="42" applyNumberFormat="1" applyFont="1" applyFill="1" applyBorder="1" applyAlignment="1">
      <alignment horizontal="justify" vertical="center" wrapText="1"/>
    </xf>
    <xf numFmtId="40" fontId="7" fillId="0" borderId="11" xfId="42" applyNumberFormat="1" applyFont="1" applyFill="1" applyBorder="1" applyAlignment="1">
      <alignment horizontal="center" vertical="center"/>
    </xf>
    <xf numFmtId="0" fontId="34" fillId="34" borderId="36" xfId="0" applyFont="1" applyFill="1" applyBorder="1" applyAlignment="1">
      <alignment horizontal="center"/>
    </xf>
    <xf numFmtId="0" fontId="34" fillId="34" borderId="0" xfId="0" applyFont="1" applyFill="1" applyBorder="1" applyAlignment="1">
      <alignment horizontal="center"/>
    </xf>
    <xf numFmtId="0" fontId="34" fillId="34" borderId="37" xfId="0" applyFont="1" applyFill="1" applyBorder="1" applyAlignment="1">
      <alignment horizontal="center"/>
    </xf>
    <xf numFmtId="0" fontId="43" fillId="34" borderId="0" xfId="0" applyFont="1" applyFill="1" applyBorder="1" applyAlignment="1">
      <alignment horizontal="center" vertical="center"/>
    </xf>
    <xf numFmtId="0" fontId="30" fillId="0" borderId="0" xfId="0" applyFont="1" applyBorder="1" applyAlignment="1">
      <alignment horizontal="center"/>
    </xf>
    <xf numFmtId="43" fontId="35" fillId="0" borderId="0" xfId="0" applyNumberFormat="1" applyFont="1" applyBorder="1" applyAlignment="1">
      <alignment horizontal="center"/>
    </xf>
    <xf numFmtId="0" fontId="35" fillId="0" borderId="0" xfId="0" applyFont="1" applyBorder="1" applyAlignment="1">
      <alignment horizontal="center"/>
    </xf>
    <xf numFmtId="199" fontId="7" fillId="0" borderId="51" xfId="42" applyNumberFormat="1" applyFont="1" applyFill="1" applyBorder="1" applyAlignment="1">
      <alignment horizontal="center" vertical="center" wrapText="1"/>
    </xf>
    <xf numFmtId="199" fontId="7" fillId="0" borderId="52" xfId="42" applyNumberFormat="1" applyFont="1" applyFill="1" applyBorder="1" applyAlignment="1">
      <alignment horizontal="center" vertical="center" wrapText="1"/>
    </xf>
    <xf numFmtId="43" fontId="7" fillId="0" borderId="51" xfId="42" applyFont="1" applyFill="1" applyBorder="1" applyAlignment="1">
      <alignment horizontal="center" vertical="center" wrapText="1"/>
    </xf>
    <xf numFmtId="43" fontId="7" fillId="0" borderId="52" xfId="42" applyFont="1" applyFill="1" applyBorder="1" applyAlignment="1">
      <alignment horizontal="center" vertical="center" wrapText="1"/>
    </xf>
    <xf numFmtId="43" fontId="7" fillId="0" borderId="51" xfId="42" applyNumberFormat="1" applyFont="1" applyFill="1" applyBorder="1" applyAlignment="1">
      <alignment horizontal="center" vertical="center" wrapText="1"/>
    </xf>
    <xf numFmtId="43" fontId="7" fillId="0" borderId="52" xfId="42"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
  <sheetViews>
    <sheetView zoomScalePageLayoutView="0" workbookViewId="0" topLeftCell="A1">
      <selection activeCell="K5" sqref="K5"/>
    </sheetView>
  </sheetViews>
  <sheetFormatPr defaultColWidth="9.140625" defaultRowHeight="12.75"/>
  <cols>
    <col min="1" max="5" width="9.140625" style="94" customWidth="1"/>
    <col min="6" max="6" width="9.00390625" style="94" customWidth="1"/>
    <col min="7" max="7" width="9.140625" style="94" customWidth="1"/>
    <col min="8" max="8" width="14.8515625" style="94" customWidth="1"/>
    <col min="9" max="9" width="9.140625" style="94" customWidth="1"/>
    <col min="10" max="10" width="12.140625" style="94" customWidth="1"/>
    <col min="11" max="11" width="9.140625" style="94" customWidth="1"/>
    <col min="12" max="12" width="14.140625" style="94" customWidth="1"/>
    <col min="13" max="16384" width="9.140625" style="94" customWidth="1"/>
  </cols>
  <sheetData>
    <row r="1" spans="1:13" ht="33" customHeight="1">
      <c r="A1" s="90"/>
      <c r="B1" s="91"/>
      <c r="C1" s="91"/>
      <c r="D1" s="91"/>
      <c r="E1" s="91"/>
      <c r="F1" s="91"/>
      <c r="G1" s="91"/>
      <c r="H1" s="91"/>
      <c r="I1" s="91"/>
      <c r="J1" s="91"/>
      <c r="K1" s="91"/>
      <c r="L1" s="92"/>
      <c r="M1" s="93"/>
    </row>
    <row r="2" spans="1:13" ht="25.5">
      <c r="A2" s="233"/>
      <c r="B2" s="234"/>
      <c r="C2" s="234"/>
      <c r="D2" s="234"/>
      <c r="E2" s="234"/>
      <c r="F2" s="234"/>
      <c r="G2" s="234"/>
      <c r="H2" s="234"/>
      <c r="I2" s="234"/>
      <c r="J2" s="234"/>
      <c r="K2" s="234"/>
      <c r="L2" s="235"/>
      <c r="M2" s="93"/>
    </row>
    <row r="3" spans="1:13" ht="25.5">
      <c r="A3" s="95"/>
      <c r="B3" s="93"/>
      <c r="C3" s="93"/>
      <c r="D3" s="93"/>
      <c r="E3" s="93"/>
      <c r="F3" s="93"/>
      <c r="G3" s="93"/>
      <c r="H3" s="93"/>
      <c r="I3" s="93"/>
      <c r="J3" s="93"/>
      <c r="K3" s="96" t="s">
        <v>138</v>
      </c>
      <c r="L3" s="97"/>
      <c r="M3" s="93"/>
    </row>
    <row r="4" spans="1:13" ht="20.25">
      <c r="A4" s="95"/>
      <c r="B4" s="93"/>
      <c r="C4" s="93"/>
      <c r="D4" s="93"/>
      <c r="E4" s="93"/>
      <c r="F4" s="93"/>
      <c r="G4" s="93"/>
      <c r="H4" s="93"/>
      <c r="I4" s="93"/>
      <c r="J4" s="93"/>
      <c r="K4" s="98"/>
      <c r="L4" s="97"/>
      <c r="M4" s="93"/>
    </row>
    <row r="5" spans="1:13" ht="18">
      <c r="A5" s="95"/>
      <c r="B5" s="93"/>
      <c r="C5" s="93"/>
      <c r="D5" s="93"/>
      <c r="E5" s="93"/>
      <c r="F5" s="93"/>
      <c r="G5" s="93"/>
      <c r="H5" s="93"/>
      <c r="I5" s="93"/>
      <c r="J5" s="93"/>
      <c r="K5" s="99" t="str">
        <f>BoQ!A2</f>
        <v>CONSTRUCTION OF EXTENSION BUILDING AT GA. MAAMENDHOO HEALTH CENTER.</v>
      </c>
      <c r="L5" s="97"/>
      <c r="M5" s="93"/>
    </row>
    <row r="6" spans="1:13" ht="18">
      <c r="A6" s="95"/>
      <c r="B6" s="93"/>
      <c r="C6" s="93"/>
      <c r="D6" s="93"/>
      <c r="E6" s="93"/>
      <c r="F6" s="93"/>
      <c r="G6" s="93"/>
      <c r="H6" s="93"/>
      <c r="I6" s="93"/>
      <c r="J6" s="93"/>
      <c r="K6" s="100"/>
      <c r="L6" s="97"/>
      <c r="M6" s="93"/>
    </row>
    <row r="7" spans="1:13" ht="88.5">
      <c r="A7" s="95"/>
      <c r="B7" s="93"/>
      <c r="C7" s="93"/>
      <c r="D7" s="93"/>
      <c r="E7" s="93"/>
      <c r="F7" s="236"/>
      <c r="G7" s="236"/>
      <c r="H7" s="236"/>
      <c r="I7" s="236"/>
      <c r="J7" s="236"/>
      <c r="K7" s="166">
        <f>BoQ!A3</f>
        <v>0</v>
      </c>
      <c r="L7" s="97"/>
      <c r="M7" s="93"/>
    </row>
    <row r="8" spans="1:13" ht="12.75">
      <c r="A8" s="95"/>
      <c r="B8" s="93"/>
      <c r="C8" s="93"/>
      <c r="D8" s="93"/>
      <c r="E8" s="93"/>
      <c r="F8" s="93"/>
      <c r="G8" s="93"/>
      <c r="H8" s="93"/>
      <c r="I8" s="93"/>
      <c r="J8" s="93"/>
      <c r="K8" s="93"/>
      <c r="L8" s="97"/>
      <c r="M8" s="93"/>
    </row>
    <row r="9" spans="1:13" ht="12.75">
      <c r="A9" s="95"/>
      <c r="B9" s="93"/>
      <c r="C9" s="93"/>
      <c r="D9" s="93"/>
      <c r="E9" s="93"/>
      <c r="F9" s="93"/>
      <c r="G9" s="93"/>
      <c r="H9" s="93"/>
      <c r="I9" s="93"/>
      <c r="J9" s="93"/>
      <c r="K9" s="93"/>
      <c r="L9" s="97"/>
      <c r="M9" s="93"/>
    </row>
    <row r="10" spans="1:13" ht="12.75">
      <c r="A10" s="95"/>
      <c r="B10" s="93"/>
      <c r="C10" s="93"/>
      <c r="D10" s="93"/>
      <c r="E10" s="93"/>
      <c r="F10" s="93"/>
      <c r="G10" s="93"/>
      <c r="H10" s="93"/>
      <c r="I10" s="93"/>
      <c r="J10" s="93"/>
      <c r="K10" s="93"/>
      <c r="L10" s="97"/>
      <c r="M10" s="93"/>
    </row>
    <row r="11" spans="1:13" ht="12.75">
      <c r="A11" s="95"/>
      <c r="B11" s="93"/>
      <c r="C11" s="93"/>
      <c r="D11" s="93"/>
      <c r="E11" s="93"/>
      <c r="F11" s="93"/>
      <c r="G11" s="93"/>
      <c r="H11" s="93"/>
      <c r="I11" s="93"/>
      <c r="J11" s="93"/>
      <c r="K11" s="93"/>
      <c r="L11" s="97"/>
      <c r="M11" s="93"/>
    </row>
    <row r="12" spans="1:13" ht="12.75">
      <c r="A12" s="95"/>
      <c r="B12" s="93"/>
      <c r="C12" s="93"/>
      <c r="D12" s="93"/>
      <c r="E12" s="93"/>
      <c r="F12" s="93"/>
      <c r="G12" s="93"/>
      <c r="H12" s="93"/>
      <c r="I12" s="93"/>
      <c r="J12" s="93"/>
      <c r="K12" s="93"/>
      <c r="L12" s="97"/>
      <c r="M12" s="93"/>
    </row>
    <row r="13" spans="1:13" ht="12.75">
      <c r="A13" s="95"/>
      <c r="B13" s="93"/>
      <c r="C13" s="93"/>
      <c r="D13" s="93"/>
      <c r="E13" s="93"/>
      <c r="F13" s="93"/>
      <c r="G13" s="93"/>
      <c r="H13" s="93"/>
      <c r="I13" s="93"/>
      <c r="J13" s="93"/>
      <c r="L13" s="97"/>
      <c r="M13" s="93"/>
    </row>
    <row r="14" spans="1:13" ht="37.5">
      <c r="A14" s="101"/>
      <c r="B14" s="102"/>
      <c r="C14" s="102"/>
      <c r="D14" s="102"/>
      <c r="E14" s="102"/>
      <c r="F14" s="102"/>
      <c r="G14" s="102"/>
      <c r="H14" s="102"/>
      <c r="I14" s="102"/>
      <c r="J14" s="102"/>
      <c r="L14" s="103"/>
      <c r="M14" s="93"/>
    </row>
    <row r="15" spans="1:13" ht="25.5">
      <c r="A15" s="104"/>
      <c r="B15" s="105"/>
      <c r="C15" s="105"/>
      <c r="D15" s="105"/>
      <c r="E15" s="105"/>
      <c r="F15" s="105"/>
      <c r="G15" s="105"/>
      <c r="H15" s="105"/>
      <c r="I15" s="105"/>
      <c r="J15" s="105"/>
      <c r="L15" s="106"/>
      <c r="M15" s="93"/>
    </row>
    <row r="16" spans="1:13" ht="12.75">
      <c r="A16" s="95"/>
      <c r="B16" s="93"/>
      <c r="C16" s="93"/>
      <c r="D16" s="93"/>
      <c r="E16" s="93"/>
      <c r="F16" s="93"/>
      <c r="G16" s="93"/>
      <c r="H16" s="93"/>
      <c r="I16" s="93"/>
      <c r="J16" s="93"/>
      <c r="L16" s="97"/>
      <c r="M16" s="93"/>
    </row>
    <row r="17" spans="1:13" ht="12.75">
      <c r="A17" s="95"/>
      <c r="B17" s="93"/>
      <c r="C17" s="93"/>
      <c r="D17" s="93"/>
      <c r="E17" s="93"/>
      <c r="F17" s="93"/>
      <c r="G17" s="93"/>
      <c r="H17" s="93"/>
      <c r="I17" s="93"/>
      <c r="J17" s="93"/>
      <c r="L17" s="97"/>
      <c r="M17" s="93"/>
    </row>
    <row r="18" spans="1:13" ht="12.75">
      <c r="A18" s="95"/>
      <c r="B18" s="93"/>
      <c r="C18" s="93"/>
      <c r="D18" s="93"/>
      <c r="E18" s="93"/>
      <c r="F18" s="93"/>
      <c r="G18" s="93"/>
      <c r="H18" s="93"/>
      <c r="I18" s="93"/>
      <c r="J18" s="93"/>
      <c r="L18" s="97"/>
      <c r="M18" s="93"/>
    </row>
    <row r="19" spans="1:13" ht="12.75">
      <c r="A19" s="95"/>
      <c r="B19" s="93"/>
      <c r="C19" s="93"/>
      <c r="D19" s="93"/>
      <c r="E19" s="93"/>
      <c r="F19" s="93"/>
      <c r="G19" s="93"/>
      <c r="H19" s="93"/>
      <c r="I19" s="93"/>
      <c r="J19" s="93"/>
      <c r="L19" s="97"/>
      <c r="M19" s="93"/>
    </row>
    <row r="20" spans="1:13" ht="12.75">
      <c r="A20" s="95"/>
      <c r="B20" s="93"/>
      <c r="C20" s="93"/>
      <c r="D20" s="93"/>
      <c r="E20" s="93"/>
      <c r="F20" s="93"/>
      <c r="G20" s="93"/>
      <c r="H20" s="93"/>
      <c r="I20" s="93"/>
      <c r="J20" s="93"/>
      <c r="K20" s="93"/>
      <c r="L20" s="97"/>
      <c r="M20" s="93"/>
    </row>
    <row r="21" spans="1:13" ht="12.75">
      <c r="A21" s="95"/>
      <c r="B21" s="93"/>
      <c r="C21" s="93"/>
      <c r="D21" s="93"/>
      <c r="E21" s="93"/>
      <c r="F21" s="93"/>
      <c r="G21" s="93"/>
      <c r="H21" s="93"/>
      <c r="I21" s="93"/>
      <c r="J21" s="93"/>
      <c r="K21" s="93"/>
      <c r="L21" s="97"/>
      <c r="M21" s="93"/>
    </row>
    <row r="22" spans="1:13" ht="12.75">
      <c r="A22" s="95"/>
      <c r="B22" s="93"/>
      <c r="C22" s="93"/>
      <c r="D22" s="93"/>
      <c r="E22" s="93"/>
      <c r="F22" s="93"/>
      <c r="G22" s="93"/>
      <c r="H22" s="93"/>
      <c r="I22" s="93"/>
      <c r="J22" s="93"/>
      <c r="K22" s="93"/>
      <c r="L22" s="97"/>
      <c r="M22" s="93"/>
    </row>
    <row r="23" spans="1:13" ht="15.75" customHeight="1">
      <c r="A23" s="95"/>
      <c r="B23" s="93"/>
      <c r="C23" s="93"/>
      <c r="D23" s="93"/>
      <c r="E23" s="93"/>
      <c r="F23" s="93"/>
      <c r="G23" s="93"/>
      <c r="H23" s="93"/>
      <c r="I23" s="93"/>
      <c r="J23" s="93"/>
      <c r="K23" s="93"/>
      <c r="L23" s="97"/>
      <c r="M23" s="93"/>
    </row>
    <row r="24" spans="1:13" ht="15.75" customHeight="1">
      <c r="A24" s="95"/>
      <c r="B24" s="93"/>
      <c r="C24" s="93"/>
      <c r="D24" s="93"/>
      <c r="E24" s="93"/>
      <c r="F24" s="93"/>
      <c r="G24" s="93"/>
      <c r="H24" s="93"/>
      <c r="I24" s="93"/>
      <c r="J24" s="93"/>
      <c r="K24" s="93"/>
      <c r="L24" s="97"/>
      <c r="M24" s="93"/>
    </row>
    <row r="25" spans="1:13" ht="15.75" customHeight="1">
      <c r="A25" s="95"/>
      <c r="B25" s="93"/>
      <c r="C25" s="93"/>
      <c r="D25" s="93"/>
      <c r="E25" s="93"/>
      <c r="F25" s="93"/>
      <c r="G25" s="93"/>
      <c r="H25" s="93"/>
      <c r="I25" s="93"/>
      <c r="J25" s="93"/>
      <c r="K25" s="93"/>
      <c r="L25" s="97"/>
      <c r="M25" s="93"/>
    </row>
    <row r="26" spans="1:13" ht="18" customHeight="1">
      <c r="A26" s="95"/>
      <c r="B26" s="93"/>
      <c r="C26" s="93"/>
      <c r="D26" s="93"/>
      <c r="E26" s="93"/>
      <c r="F26" s="93"/>
      <c r="G26" s="93"/>
      <c r="H26" s="93"/>
      <c r="I26" s="93"/>
      <c r="J26" s="93"/>
      <c r="K26" s="93"/>
      <c r="L26" s="97"/>
      <c r="M26" s="93"/>
    </row>
    <row r="27" spans="1:13" ht="12" customHeight="1">
      <c r="A27" s="95"/>
      <c r="B27" s="93"/>
      <c r="C27" s="93"/>
      <c r="D27" s="93"/>
      <c r="E27" s="93"/>
      <c r="F27" s="93"/>
      <c r="G27" s="93"/>
      <c r="H27" s="93"/>
      <c r="I27" s="93"/>
      <c r="J27" s="93"/>
      <c r="K27" s="93"/>
      <c r="L27" s="97"/>
      <c r="M27" s="93"/>
    </row>
    <row r="28" spans="1:13" ht="13.5" customHeight="1">
      <c r="A28" s="95"/>
      <c r="B28" s="93"/>
      <c r="C28" s="93"/>
      <c r="D28" s="93"/>
      <c r="E28" s="93"/>
      <c r="F28" s="93"/>
      <c r="G28" s="93"/>
      <c r="H28" s="93"/>
      <c r="I28" s="93"/>
      <c r="J28" s="93"/>
      <c r="K28" s="93"/>
      <c r="L28" s="97"/>
      <c r="M28" s="93"/>
    </row>
    <row r="29" spans="1:12" ht="12.75">
      <c r="A29" s="95"/>
      <c r="B29" s="93"/>
      <c r="C29" s="93"/>
      <c r="D29" s="93"/>
      <c r="E29" s="93"/>
      <c r="F29" s="93"/>
      <c r="G29" s="93"/>
      <c r="H29" s="93"/>
      <c r="I29" s="93"/>
      <c r="J29" s="93"/>
      <c r="K29" s="93"/>
      <c r="L29" s="97"/>
    </row>
    <row r="30" spans="1:12" ht="12.75">
      <c r="A30" s="95"/>
      <c r="B30" s="93"/>
      <c r="C30" s="93"/>
      <c r="D30" s="93"/>
      <c r="E30" s="93"/>
      <c r="F30" s="93"/>
      <c r="G30" s="93"/>
      <c r="H30" s="93"/>
      <c r="I30" s="93"/>
      <c r="J30" s="93"/>
      <c r="K30" s="93"/>
      <c r="L30" s="97"/>
    </row>
    <row r="31" spans="1:12" ht="13.5" customHeight="1" thickBot="1">
      <c r="A31" s="107"/>
      <c r="B31" s="108"/>
      <c r="C31" s="108"/>
      <c r="D31" s="108"/>
      <c r="E31" s="108"/>
      <c r="F31" s="108"/>
      <c r="G31" s="108"/>
      <c r="H31" s="108"/>
      <c r="I31" s="108"/>
      <c r="J31" s="108"/>
      <c r="K31" s="108"/>
      <c r="L31" s="109"/>
    </row>
  </sheetData>
  <sheetProtection/>
  <mergeCells count="2">
    <mergeCell ref="A2:L2"/>
    <mergeCell ref="F7:J7"/>
  </mergeCells>
  <printOptions/>
  <pageMargins left="0.8" right="0.68" top="0.71" bottom="0.63" header="0.5" footer="0.79"/>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23"/>
  <sheetViews>
    <sheetView showGridLines="0" zoomScalePageLayoutView="0" workbookViewId="0" topLeftCell="A1">
      <selection activeCell="F8" sqref="F8"/>
    </sheetView>
  </sheetViews>
  <sheetFormatPr defaultColWidth="9.140625" defaultRowHeight="12.75"/>
  <cols>
    <col min="1" max="1" width="9.421875" style="72" customWidth="1"/>
    <col min="2" max="2" width="3.140625" style="72" customWidth="1"/>
    <col min="3" max="3" width="69.57421875" style="72" customWidth="1"/>
    <col min="4" max="4" width="20.421875" style="72" customWidth="1"/>
    <col min="5" max="5" width="25.28125" style="198" customWidth="1"/>
    <col min="6" max="6" width="11.57421875" style="72" customWidth="1"/>
    <col min="7" max="7" width="13.7109375" style="72" customWidth="1"/>
    <col min="8" max="8" width="12.421875" style="72" customWidth="1"/>
    <col min="9" max="16384" width="9.140625" style="72" customWidth="1"/>
  </cols>
  <sheetData>
    <row r="1" spans="1:6" ht="12.75">
      <c r="A1" s="71"/>
      <c r="B1" s="71"/>
      <c r="C1" s="71"/>
      <c r="D1" s="71"/>
      <c r="E1" s="197"/>
      <c r="F1" s="71"/>
    </row>
    <row r="2" spans="1:6" ht="18">
      <c r="A2" s="237" t="s">
        <v>4</v>
      </c>
      <c r="B2" s="237"/>
      <c r="C2" s="237"/>
      <c r="D2" s="237"/>
      <c r="E2" s="237"/>
      <c r="F2" s="73"/>
    </row>
    <row r="3" spans="1:6" ht="20.25" customHeight="1">
      <c r="A3" s="238" t="str">
        <f>BoQ!A2</f>
        <v>CONSTRUCTION OF EXTENSION BUILDING AT GA. MAAMENDHOO HEALTH CENTER.</v>
      </c>
      <c r="B3" s="239"/>
      <c r="C3" s="239"/>
      <c r="D3" s="239"/>
      <c r="E3" s="239"/>
      <c r="F3" s="74"/>
    </row>
    <row r="4" ht="12.75" customHeight="1" thickBot="1"/>
    <row r="5" spans="1:5" ht="15.75">
      <c r="A5" s="75" t="s">
        <v>5</v>
      </c>
      <c r="B5" s="76"/>
      <c r="C5" s="77" t="s">
        <v>41</v>
      </c>
      <c r="D5" s="78"/>
      <c r="E5" s="199" t="s">
        <v>43</v>
      </c>
    </row>
    <row r="6" spans="1:5" ht="9" customHeight="1">
      <c r="A6" s="79"/>
      <c r="B6" s="80"/>
      <c r="C6" s="70"/>
      <c r="D6" s="81"/>
      <c r="E6" s="200"/>
    </row>
    <row r="7" spans="1:5" ht="24.75" customHeight="1">
      <c r="A7" s="79">
        <v>1</v>
      </c>
      <c r="B7" s="80"/>
      <c r="C7" s="70" t="str">
        <f>BoQ!B8</f>
        <v>PRELIMINARIES</v>
      </c>
      <c r="D7" s="82" t="s">
        <v>96</v>
      </c>
      <c r="E7" s="200">
        <f>BoQ!H37</f>
        <v>0</v>
      </c>
    </row>
    <row r="8" spans="1:5" ht="24.75" customHeight="1">
      <c r="A8" s="79">
        <v>2</v>
      </c>
      <c r="B8" s="80"/>
      <c r="C8" s="70" t="str">
        <f>BoQ!B40</f>
        <v>GROUND  WORKS</v>
      </c>
      <c r="D8" s="82" t="s">
        <v>97</v>
      </c>
      <c r="E8" s="200">
        <f>BoQ!H74</f>
        <v>0</v>
      </c>
    </row>
    <row r="9" spans="1:5" ht="24.75" customHeight="1">
      <c r="A9" s="79">
        <v>3</v>
      </c>
      <c r="B9" s="80"/>
      <c r="C9" s="70" t="str">
        <f>BoQ!B77</f>
        <v>CONCRETE</v>
      </c>
      <c r="D9" s="82" t="s">
        <v>98</v>
      </c>
      <c r="E9" s="200">
        <f>BoQ!H155</f>
        <v>0</v>
      </c>
    </row>
    <row r="10" spans="1:5" ht="24.75" customHeight="1">
      <c r="A10" s="79">
        <v>4</v>
      </c>
      <c r="B10" s="80"/>
      <c r="C10" s="83" t="str">
        <f>BoQ!B158</f>
        <v>MASONRY AND PLASTERING</v>
      </c>
      <c r="D10" s="82" t="s">
        <v>99</v>
      </c>
      <c r="E10" s="200">
        <f>BoQ!H189</f>
        <v>0</v>
      </c>
    </row>
    <row r="11" spans="1:5" ht="24.75" customHeight="1">
      <c r="A11" s="79">
        <v>5</v>
      </c>
      <c r="B11" s="80"/>
      <c r="C11" s="70" t="str">
        <f>BoQ!B192</f>
        <v>ROOFING</v>
      </c>
      <c r="D11" s="82" t="s">
        <v>100</v>
      </c>
      <c r="E11" s="200">
        <f>BoQ!H229</f>
        <v>0</v>
      </c>
    </row>
    <row r="12" spans="1:5" ht="24.75" customHeight="1">
      <c r="A12" s="79">
        <v>6</v>
      </c>
      <c r="B12" s="80"/>
      <c r="C12" s="70" t="str">
        <f>BoQ!B232</f>
        <v>DOORS AND WINDOWS</v>
      </c>
      <c r="D12" s="82" t="s">
        <v>101</v>
      </c>
      <c r="E12" s="200">
        <f>BoQ!H269</f>
        <v>0</v>
      </c>
    </row>
    <row r="13" spans="1:5" ht="24.75" customHeight="1">
      <c r="A13" s="79">
        <v>7</v>
      </c>
      <c r="B13" s="80"/>
      <c r="C13" s="70" t="str">
        <f>BoQ!B272</f>
        <v>TILING</v>
      </c>
      <c r="D13" s="82" t="s">
        <v>102</v>
      </c>
      <c r="E13" s="200">
        <f>BoQ!H296</f>
        <v>0</v>
      </c>
    </row>
    <row r="14" spans="1:5" ht="24.75" customHeight="1">
      <c r="A14" s="79">
        <v>8</v>
      </c>
      <c r="B14" s="80"/>
      <c r="C14" s="70" t="str">
        <f>BoQ!B299</f>
        <v>CEILINGS</v>
      </c>
      <c r="D14" s="82" t="s">
        <v>103</v>
      </c>
      <c r="E14" s="200">
        <f>BoQ!H315</f>
        <v>0</v>
      </c>
    </row>
    <row r="15" spans="1:5" ht="24.75" customHeight="1">
      <c r="A15" s="79">
        <v>9</v>
      </c>
      <c r="B15" s="80"/>
      <c r="C15" s="70" t="str">
        <f>BoQ!B318</f>
        <v>PAINTING</v>
      </c>
      <c r="D15" s="82" t="s">
        <v>104</v>
      </c>
      <c r="E15" s="200">
        <f>BoQ!H343</f>
        <v>0</v>
      </c>
    </row>
    <row r="16" spans="1:5" ht="24.75" customHeight="1">
      <c r="A16" s="79">
        <v>10</v>
      </c>
      <c r="B16" s="80"/>
      <c r="C16" s="70" t="str">
        <f>BoQ!B346</f>
        <v>ELECTRICAL INSTALLATIONS</v>
      </c>
      <c r="D16" s="82" t="s">
        <v>105</v>
      </c>
      <c r="E16" s="200">
        <f>BoQ!H421</f>
        <v>0</v>
      </c>
    </row>
    <row r="17" spans="1:5" ht="24.75" customHeight="1">
      <c r="A17" s="79">
        <v>11</v>
      </c>
      <c r="B17" s="80"/>
      <c r="C17" s="70" t="str">
        <f>BoQ!B425</f>
        <v>HYDRAULICS &amp; DRAINAGE</v>
      </c>
      <c r="D17" s="82" t="s">
        <v>106</v>
      </c>
      <c r="E17" s="200">
        <f>BoQ!H476</f>
        <v>0</v>
      </c>
    </row>
    <row r="18" spans="1:5" ht="24.75" customHeight="1">
      <c r="A18" s="79">
        <v>12</v>
      </c>
      <c r="B18" s="80"/>
      <c r="C18" s="70" t="str">
        <f>BoQ!B480</f>
        <v>AIR CONDITIONING SYSTEM</v>
      </c>
      <c r="D18" s="82" t="s">
        <v>107</v>
      </c>
      <c r="E18" s="200">
        <f>BoQ!H508</f>
        <v>0</v>
      </c>
    </row>
    <row r="19" spans="1:5" ht="24.75" customHeight="1">
      <c r="A19" s="79">
        <v>15</v>
      </c>
      <c r="B19" s="80"/>
      <c r="C19" s="70" t="str">
        <f>BoQ!B512</f>
        <v>TENDERER'S ADJUSTMENTS</v>
      </c>
      <c r="D19" s="82" t="s">
        <v>149</v>
      </c>
      <c r="E19" s="200">
        <f>BoQ!H548</f>
        <v>0</v>
      </c>
    </row>
    <row r="20" spans="1:5" ht="24.75" customHeight="1">
      <c r="A20" s="79"/>
      <c r="B20" s="80"/>
      <c r="C20" s="216" t="s">
        <v>321</v>
      </c>
      <c r="D20" s="215"/>
      <c r="E20" s="200">
        <f>SUM(E7:E19)</f>
        <v>0</v>
      </c>
    </row>
    <row r="21" spans="1:5" ht="24.75" customHeight="1">
      <c r="A21" s="79"/>
      <c r="B21" s="80"/>
      <c r="C21" s="216" t="s">
        <v>322</v>
      </c>
      <c r="D21" s="215"/>
      <c r="E21" s="200">
        <f>E20*0.06</f>
        <v>0</v>
      </c>
    </row>
    <row r="22" spans="1:5" ht="13.5" customHeight="1">
      <c r="A22" s="79"/>
      <c r="B22" s="84"/>
      <c r="C22" s="217"/>
      <c r="D22" s="85"/>
      <c r="E22" s="201"/>
    </row>
    <row r="23" spans="1:5" ht="20.25" customHeight="1" thickBot="1">
      <c r="A23" s="86"/>
      <c r="B23" s="87"/>
      <c r="C23" s="88" t="s">
        <v>6</v>
      </c>
      <c r="D23" s="89"/>
      <c r="E23" s="202">
        <f>SUM(E20:E22)</f>
        <v>0</v>
      </c>
    </row>
  </sheetData>
  <sheetProtection/>
  <mergeCells count="2">
    <mergeCell ref="A2:E2"/>
    <mergeCell ref="A3:E3"/>
  </mergeCells>
  <printOptions/>
  <pageMargins left="1.05" right="0.28" top="0.75" bottom="1" header="0.5" footer="0.5"/>
  <pageSetup horizontalDpi="300" verticalDpi="300" orientation="landscape" paperSize="9" r:id="rId1"/>
  <headerFooter alignWithMargins="0">
    <oddFooter>&amp;L&amp;"Maiandra GD,Regular"&amp;F
&amp;D</oddFooter>
  </headerFooter>
</worksheet>
</file>

<file path=xl/worksheets/sheet3.xml><?xml version="1.0" encoding="utf-8"?>
<worksheet xmlns="http://schemas.openxmlformats.org/spreadsheetml/2006/main" xmlns:r="http://schemas.openxmlformats.org/officeDocument/2006/relationships">
  <dimension ref="A1:L549"/>
  <sheetViews>
    <sheetView showGridLines="0" showZeros="0" tabSelected="1" zoomScale="145" zoomScaleNormal="145" zoomScaleSheetLayoutView="100" zoomScalePageLayoutView="0" workbookViewId="0" topLeftCell="A250">
      <selection activeCell="B262" sqref="B262"/>
    </sheetView>
  </sheetViews>
  <sheetFormatPr defaultColWidth="9.140625" defaultRowHeight="12.75"/>
  <cols>
    <col min="1" max="1" width="7.28125" style="67" customWidth="1"/>
    <col min="2" max="2" width="74.7109375" style="133" customWidth="1"/>
    <col min="3" max="3" width="8.421875" style="68" customWidth="1"/>
    <col min="4" max="4" width="10.28125" style="69" bestFit="1" customWidth="1"/>
    <col min="5" max="6" width="11.7109375" style="133" customWidth="1"/>
    <col min="7" max="7" width="12.7109375" style="133" customWidth="1"/>
    <col min="8" max="8" width="17.28125" style="133" customWidth="1"/>
    <col min="9" max="9" width="9.140625" style="133" customWidth="1"/>
    <col min="10" max="10" width="13.8515625" style="133" bestFit="1" customWidth="1"/>
    <col min="11" max="11" width="11.28125" style="133" bestFit="1" customWidth="1"/>
    <col min="12" max="12" width="10.28125" style="133" bestFit="1" customWidth="1"/>
    <col min="13" max="16384" width="9.140625" style="133" customWidth="1"/>
  </cols>
  <sheetData>
    <row r="1" spans="1:8" ht="12.75">
      <c r="A1" s="1" t="s">
        <v>3</v>
      </c>
      <c r="B1" s="2"/>
      <c r="C1" s="3"/>
      <c r="D1" s="4"/>
      <c r="E1" s="2"/>
      <c r="F1" s="2"/>
      <c r="G1" s="2"/>
      <c r="H1" s="2"/>
    </row>
    <row r="2" spans="1:8" ht="12.75">
      <c r="A2" s="1" t="s">
        <v>402</v>
      </c>
      <c r="B2" s="2"/>
      <c r="C2" s="3"/>
      <c r="D2" s="4"/>
      <c r="E2" s="2"/>
      <c r="F2" s="2"/>
      <c r="G2" s="2"/>
      <c r="H2" s="204"/>
    </row>
    <row r="3" spans="1:8" ht="12.75">
      <c r="A3" s="1"/>
      <c r="B3" s="5"/>
      <c r="C3" s="3"/>
      <c r="D3" s="4"/>
      <c r="E3" s="2"/>
      <c r="F3" s="2"/>
      <c r="G3" s="2"/>
      <c r="H3" s="2"/>
    </row>
    <row r="4" spans="1:8" ht="12.75">
      <c r="A4" s="1"/>
      <c r="B4" s="5"/>
      <c r="C4" s="3"/>
      <c r="D4" s="4"/>
      <c r="E4" s="2"/>
      <c r="F4" s="2"/>
      <c r="G4" s="2"/>
      <c r="H4" s="2"/>
    </row>
    <row r="5" spans="1:8" ht="26.25" customHeight="1">
      <c r="A5" s="240" t="s">
        <v>40</v>
      </c>
      <c r="B5" s="242" t="s">
        <v>41</v>
      </c>
      <c r="C5" s="242" t="s">
        <v>42</v>
      </c>
      <c r="D5" s="244" t="s">
        <v>132</v>
      </c>
      <c r="E5" s="6" t="s">
        <v>136</v>
      </c>
      <c r="F5" s="6" t="s">
        <v>136</v>
      </c>
      <c r="G5" s="6" t="s">
        <v>131</v>
      </c>
      <c r="H5" s="242" t="s">
        <v>43</v>
      </c>
    </row>
    <row r="6" spans="1:8" ht="26.25" customHeight="1">
      <c r="A6" s="241"/>
      <c r="B6" s="243"/>
      <c r="C6" s="243"/>
      <c r="D6" s="245"/>
      <c r="E6" s="7" t="s">
        <v>133</v>
      </c>
      <c r="F6" s="6" t="s">
        <v>134</v>
      </c>
      <c r="G6" s="6" t="s">
        <v>135</v>
      </c>
      <c r="H6" s="243"/>
    </row>
    <row r="7" spans="1:8" ht="12.75">
      <c r="A7" s="134"/>
      <c r="B7" s="8" t="s">
        <v>45</v>
      </c>
      <c r="C7" s="9"/>
      <c r="D7" s="10"/>
      <c r="E7" s="9"/>
      <c r="F7" s="9"/>
      <c r="G7" s="9"/>
      <c r="H7" s="181"/>
    </row>
    <row r="8" spans="1:8" ht="12.75">
      <c r="A8" s="134"/>
      <c r="B8" s="11" t="s">
        <v>46</v>
      </c>
      <c r="C8" s="9"/>
      <c r="D8" s="10"/>
      <c r="E8" s="9"/>
      <c r="F8" s="9"/>
      <c r="G8" s="9"/>
      <c r="H8" s="181"/>
    </row>
    <row r="9" spans="1:8" ht="12.75">
      <c r="A9" s="134"/>
      <c r="B9" s="12"/>
      <c r="C9" s="9"/>
      <c r="D9" s="10"/>
      <c r="E9" s="135"/>
      <c r="F9" s="135"/>
      <c r="G9" s="9"/>
      <c r="H9" s="181"/>
    </row>
    <row r="10" spans="1:8" ht="16.5" customHeight="1">
      <c r="A10" s="134">
        <v>1.1</v>
      </c>
      <c r="B10" s="13" t="s">
        <v>47</v>
      </c>
      <c r="C10" s="9"/>
      <c r="D10" s="10"/>
      <c r="E10" s="135"/>
      <c r="F10" s="135"/>
      <c r="G10" s="9"/>
      <c r="H10" s="181"/>
    </row>
    <row r="11" spans="1:8" ht="16.5" customHeight="1">
      <c r="A11" s="14" t="s">
        <v>48</v>
      </c>
      <c r="B11" s="15" t="s">
        <v>49</v>
      </c>
      <c r="C11" s="9"/>
      <c r="D11" s="10"/>
      <c r="E11" s="135"/>
      <c r="F11" s="135"/>
      <c r="G11" s="9"/>
      <c r="H11" s="181"/>
    </row>
    <row r="12" spans="1:8" ht="16.5" customHeight="1">
      <c r="A12" s="16"/>
      <c r="B12" s="17" t="s">
        <v>141</v>
      </c>
      <c r="C12" s="9"/>
      <c r="D12" s="10"/>
      <c r="E12" s="135"/>
      <c r="F12" s="135"/>
      <c r="G12" s="9"/>
      <c r="H12" s="181"/>
    </row>
    <row r="13" spans="1:8" ht="16.5" customHeight="1">
      <c r="A13" s="16"/>
      <c r="B13" s="17" t="s">
        <v>50</v>
      </c>
      <c r="C13" s="9"/>
      <c r="D13" s="10"/>
      <c r="E13" s="135"/>
      <c r="F13" s="135"/>
      <c r="G13" s="9"/>
      <c r="H13" s="181"/>
    </row>
    <row r="14" spans="1:8" ht="16.5" customHeight="1">
      <c r="A14" s="16"/>
      <c r="B14" s="17" t="s">
        <v>142</v>
      </c>
      <c r="C14" s="9"/>
      <c r="D14" s="10"/>
      <c r="E14" s="135"/>
      <c r="F14" s="135"/>
      <c r="G14" s="9"/>
      <c r="H14" s="181"/>
    </row>
    <row r="15" spans="1:8" s="2" customFormat="1" ht="16.5" customHeight="1">
      <c r="A15" s="16"/>
      <c r="B15" s="17" t="s">
        <v>143</v>
      </c>
      <c r="C15" s="9"/>
      <c r="D15" s="10"/>
      <c r="E15" s="135"/>
      <c r="F15" s="135"/>
      <c r="G15" s="9"/>
      <c r="H15" s="181"/>
    </row>
    <row r="16" spans="1:8" s="2" customFormat="1" ht="16.5" customHeight="1">
      <c r="A16" s="16"/>
      <c r="B16" s="17" t="s">
        <v>144</v>
      </c>
      <c r="C16" s="9"/>
      <c r="D16" s="10"/>
      <c r="E16" s="135"/>
      <c r="F16" s="135"/>
      <c r="G16" s="9"/>
      <c r="H16" s="181"/>
    </row>
    <row r="17" spans="1:8" ht="16.5" customHeight="1">
      <c r="A17" s="16"/>
      <c r="B17" s="17" t="s">
        <v>130</v>
      </c>
      <c r="C17" s="9"/>
      <c r="D17" s="10"/>
      <c r="E17" s="18"/>
      <c r="F17" s="18"/>
      <c r="G17" s="9"/>
      <c r="H17" s="181"/>
    </row>
    <row r="18" spans="1:8" ht="16.5" customHeight="1">
      <c r="A18" s="16"/>
      <c r="B18" s="17" t="s">
        <v>51</v>
      </c>
      <c r="C18" s="9"/>
      <c r="D18" s="10"/>
      <c r="E18" s="18"/>
      <c r="F18" s="18"/>
      <c r="G18" s="9"/>
      <c r="H18" s="181"/>
    </row>
    <row r="19" spans="1:8" ht="16.5" customHeight="1">
      <c r="A19" s="16"/>
      <c r="B19" s="17" t="s">
        <v>152</v>
      </c>
      <c r="C19" s="9"/>
      <c r="D19" s="10"/>
      <c r="E19" s="18"/>
      <c r="F19" s="18"/>
      <c r="G19" s="9"/>
      <c r="H19" s="181"/>
    </row>
    <row r="20" spans="1:8" ht="16.5" customHeight="1">
      <c r="A20" s="16"/>
      <c r="B20" s="17" t="s">
        <v>52</v>
      </c>
      <c r="C20" s="9"/>
      <c r="D20" s="10"/>
      <c r="E20" s="18"/>
      <c r="F20" s="18"/>
      <c r="G20" s="9"/>
      <c r="H20" s="181"/>
    </row>
    <row r="21" spans="1:8" ht="16.5" customHeight="1">
      <c r="A21" s="16"/>
      <c r="B21" s="17" t="s">
        <v>53</v>
      </c>
      <c r="C21" s="9"/>
      <c r="D21" s="10"/>
      <c r="E21" s="18"/>
      <c r="F21" s="18"/>
      <c r="G21" s="9"/>
      <c r="H21" s="181"/>
    </row>
    <row r="22" spans="1:8" ht="16.5" customHeight="1">
      <c r="A22" s="16"/>
      <c r="B22" s="17" t="s">
        <v>145</v>
      </c>
      <c r="C22" s="9"/>
      <c r="D22" s="10"/>
      <c r="E22" s="18"/>
      <c r="F22" s="18"/>
      <c r="G22" s="9"/>
      <c r="H22" s="181"/>
    </row>
    <row r="23" spans="1:8" s="2" customFormat="1" ht="12.75">
      <c r="A23" s="16"/>
      <c r="B23" s="19"/>
      <c r="C23" s="9"/>
      <c r="D23" s="10"/>
      <c r="E23" s="18"/>
      <c r="F23" s="18"/>
      <c r="G23" s="9"/>
      <c r="H23" s="181"/>
    </row>
    <row r="24" spans="1:8" s="2" customFormat="1" ht="12.75">
      <c r="A24" s="16"/>
      <c r="B24" s="18"/>
      <c r="C24" s="135"/>
      <c r="D24" s="21"/>
      <c r="E24" s="18"/>
      <c r="F24" s="18"/>
      <c r="G24" s="9"/>
      <c r="H24" s="181"/>
    </row>
    <row r="25" spans="1:8" s="2" customFormat="1" ht="12.75">
      <c r="A25" s="23">
        <v>1.4</v>
      </c>
      <c r="B25" s="22" t="s">
        <v>55</v>
      </c>
      <c r="C25" s="18"/>
      <c r="D25" s="21"/>
      <c r="E25" s="18"/>
      <c r="F25" s="18"/>
      <c r="G25" s="9"/>
      <c r="H25" s="181"/>
    </row>
    <row r="26" spans="1:8" s="2" customFormat="1" ht="12.75">
      <c r="A26" s="58">
        <v>1</v>
      </c>
      <c r="B26" s="56" t="s">
        <v>56</v>
      </c>
      <c r="C26" s="135" t="s">
        <v>40</v>
      </c>
      <c r="D26" s="136">
        <v>1</v>
      </c>
      <c r="E26" s="18"/>
      <c r="F26" s="18"/>
      <c r="G26" s="135">
        <f>E26+F26</f>
        <v>0</v>
      </c>
      <c r="H26" s="182">
        <f>G26*D26</f>
        <v>0</v>
      </c>
    </row>
    <row r="27" spans="1:8" s="2" customFormat="1" ht="12.75">
      <c r="A27" s="16"/>
      <c r="B27" s="18"/>
      <c r="C27" s="135"/>
      <c r="D27" s="21"/>
      <c r="E27" s="18"/>
      <c r="F27" s="18"/>
      <c r="G27" s="9"/>
      <c r="H27" s="181"/>
    </row>
    <row r="28" spans="1:8" s="2" customFormat="1" ht="12.75">
      <c r="A28" s="16"/>
      <c r="B28" s="18"/>
      <c r="C28" s="135"/>
      <c r="D28" s="21"/>
      <c r="E28" s="18"/>
      <c r="F28" s="18"/>
      <c r="G28" s="9"/>
      <c r="H28" s="181"/>
    </row>
    <row r="29" spans="1:8" s="2" customFormat="1" ht="12.75">
      <c r="A29" s="23">
        <v>1.5</v>
      </c>
      <c r="B29" s="22" t="s">
        <v>197</v>
      </c>
      <c r="C29" s="135"/>
      <c r="D29" s="21"/>
      <c r="E29" s="18"/>
      <c r="F29" s="18"/>
      <c r="G29" s="9"/>
      <c r="H29" s="181"/>
    </row>
    <row r="30" spans="1:8" s="2" customFormat="1" ht="63.75">
      <c r="A30" s="58">
        <v>1</v>
      </c>
      <c r="B30" s="56" t="s">
        <v>403</v>
      </c>
      <c r="C30" s="135" t="s">
        <v>40</v>
      </c>
      <c r="D30" s="21">
        <v>4</v>
      </c>
      <c r="E30" s="18"/>
      <c r="F30" s="18"/>
      <c r="G30" s="135">
        <f>E30+F30</f>
        <v>0</v>
      </c>
      <c r="H30" s="182">
        <f>G30*D30</f>
        <v>0</v>
      </c>
    </row>
    <row r="31" spans="1:8" s="2" customFormat="1" ht="12.75">
      <c r="A31" s="16"/>
      <c r="B31" s="18"/>
      <c r="C31" s="135"/>
      <c r="D31" s="21"/>
      <c r="E31" s="18"/>
      <c r="F31" s="18"/>
      <c r="G31" s="9"/>
      <c r="H31" s="181"/>
    </row>
    <row r="32" spans="1:8" s="2" customFormat="1" ht="12.75">
      <c r="A32" s="16"/>
      <c r="B32" s="56"/>
      <c r="C32" s="135"/>
      <c r="D32" s="21"/>
      <c r="E32" s="18"/>
      <c r="F32" s="18"/>
      <c r="G32" s="9"/>
      <c r="H32" s="181"/>
    </row>
    <row r="33" spans="1:8" s="2" customFormat="1" ht="12.75">
      <c r="A33" s="58"/>
      <c r="B33" s="56"/>
      <c r="C33" s="135"/>
      <c r="D33" s="135"/>
      <c r="E33" s="18"/>
      <c r="F33" s="18"/>
      <c r="G33" s="135"/>
      <c r="H33" s="182"/>
    </row>
    <row r="34" spans="1:8" s="2" customFormat="1" ht="12.75">
      <c r="A34" s="16"/>
      <c r="B34" s="142"/>
      <c r="C34" s="135"/>
      <c r="D34" s="21"/>
      <c r="E34" s="18"/>
      <c r="F34" s="18"/>
      <c r="G34" s="9"/>
      <c r="H34" s="181"/>
    </row>
    <row r="35" spans="1:8" s="2" customFormat="1" ht="12.75">
      <c r="A35" s="16"/>
      <c r="B35" s="18"/>
      <c r="C35" s="135"/>
      <c r="D35" s="21"/>
      <c r="E35" s="18"/>
      <c r="F35" s="18"/>
      <c r="G35" s="9"/>
      <c r="H35" s="181"/>
    </row>
    <row r="36" spans="1:8" ht="12.75">
      <c r="A36" s="24"/>
      <c r="B36" s="137"/>
      <c r="C36" s="135"/>
      <c r="D36" s="136"/>
      <c r="E36" s="135"/>
      <c r="F36" s="135"/>
      <c r="G36" s="135"/>
      <c r="H36" s="181"/>
    </row>
    <row r="37" spans="1:8" ht="12.75">
      <c r="A37" s="26"/>
      <c r="B37" s="27" t="s">
        <v>57</v>
      </c>
      <c r="C37" s="28"/>
      <c r="D37" s="29"/>
      <c r="E37" s="30"/>
      <c r="F37" s="30"/>
      <c r="G37" s="30"/>
      <c r="H37" s="213">
        <f>SUM(H8:H36)</f>
        <v>0</v>
      </c>
    </row>
    <row r="38" spans="1:8" ht="12.75">
      <c r="A38" s="31"/>
      <c r="B38" s="32" t="s">
        <v>58</v>
      </c>
      <c r="C38" s="33"/>
      <c r="D38" s="34"/>
      <c r="E38" s="35"/>
      <c r="F38" s="35"/>
      <c r="G38" s="35"/>
      <c r="H38" s="184"/>
    </row>
    <row r="39" spans="1:8" ht="12.75">
      <c r="A39" s="36"/>
      <c r="B39" s="37" t="s">
        <v>59</v>
      </c>
      <c r="C39" s="38"/>
      <c r="D39" s="39"/>
      <c r="E39" s="38"/>
      <c r="F39" s="38"/>
      <c r="G39" s="38"/>
      <c r="H39" s="185"/>
    </row>
    <row r="40" spans="1:8" ht="12.75">
      <c r="A40" s="134"/>
      <c r="B40" s="11" t="s">
        <v>7</v>
      </c>
      <c r="C40" s="40"/>
      <c r="D40" s="41"/>
      <c r="E40" s="9"/>
      <c r="F40" s="9"/>
      <c r="G40" s="9"/>
      <c r="H40" s="181"/>
    </row>
    <row r="41" spans="1:8" ht="12.75">
      <c r="A41" s="134"/>
      <c r="B41" s="12"/>
      <c r="C41" s="9"/>
      <c r="D41" s="10"/>
      <c r="E41" s="135"/>
      <c r="F41" s="135"/>
      <c r="G41" s="9"/>
      <c r="H41" s="181"/>
    </row>
    <row r="42" spans="1:8" ht="12.75">
      <c r="A42" s="134">
        <v>2.1</v>
      </c>
      <c r="B42" s="42" t="s">
        <v>60</v>
      </c>
      <c r="C42" s="9"/>
      <c r="D42" s="10"/>
      <c r="E42" s="135"/>
      <c r="F42" s="135"/>
      <c r="G42" s="9"/>
      <c r="H42" s="181"/>
    </row>
    <row r="43" spans="1:8" ht="25.5">
      <c r="A43" s="16"/>
      <c r="B43" s="43" t="s">
        <v>61</v>
      </c>
      <c r="C43" s="135"/>
      <c r="D43" s="10"/>
      <c r="E43" s="135"/>
      <c r="F43" s="135"/>
      <c r="G43" s="9"/>
      <c r="H43" s="181"/>
    </row>
    <row r="44" spans="1:8" ht="12.75">
      <c r="A44" s="16"/>
      <c r="B44" s="20"/>
      <c r="C44" s="135"/>
      <c r="D44" s="10"/>
      <c r="E44" s="135"/>
      <c r="F44" s="135"/>
      <c r="G44" s="9"/>
      <c r="H44" s="181"/>
    </row>
    <row r="45" spans="1:8" ht="12.75">
      <c r="A45" s="130">
        <v>2.2</v>
      </c>
      <c r="B45" s="132" t="s">
        <v>188</v>
      </c>
      <c r="C45" s="129"/>
      <c r="D45" s="131"/>
      <c r="E45" s="135"/>
      <c r="F45" s="135"/>
      <c r="G45" s="9"/>
      <c r="H45" s="181"/>
    </row>
    <row r="46" spans="1:8" ht="63.75">
      <c r="A46" s="211">
        <v>1</v>
      </c>
      <c r="B46" s="212" t="s">
        <v>202</v>
      </c>
      <c r="C46" s="129" t="s">
        <v>62</v>
      </c>
      <c r="D46" s="141">
        <v>219.52</v>
      </c>
      <c r="E46" s="135">
        <v>0</v>
      </c>
      <c r="F46" s="135">
        <v>0</v>
      </c>
      <c r="G46" s="135">
        <f aca="true" t="shared" si="0" ref="G46:G72">E46+F46</f>
        <v>0</v>
      </c>
      <c r="H46" s="182">
        <f aca="true" t="shared" si="1" ref="H46:H72">G46*D46</f>
        <v>0</v>
      </c>
    </row>
    <row r="47" spans="1:8" ht="12.75">
      <c r="A47" s="16"/>
      <c r="B47" s="20"/>
      <c r="C47" s="135"/>
      <c r="D47" s="10"/>
      <c r="E47" s="135"/>
      <c r="F47" s="135"/>
      <c r="G47" s="135">
        <f t="shared" si="0"/>
        <v>0</v>
      </c>
      <c r="H47" s="182">
        <f t="shared" si="1"/>
        <v>0</v>
      </c>
    </row>
    <row r="48" spans="1:8" s="2" customFormat="1" ht="12.75">
      <c r="A48" s="134">
        <v>2.3</v>
      </c>
      <c r="B48" s="46" t="s">
        <v>63</v>
      </c>
      <c r="C48" s="135"/>
      <c r="D48" s="21"/>
      <c r="E48" s="135"/>
      <c r="F48" s="135"/>
      <c r="G48" s="135">
        <f t="shared" si="0"/>
        <v>0</v>
      </c>
      <c r="H48" s="182">
        <f t="shared" si="1"/>
        <v>0</v>
      </c>
    </row>
    <row r="49" spans="1:8" ht="102">
      <c r="A49" s="16"/>
      <c r="B49" s="43" t="s">
        <v>127</v>
      </c>
      <c r="C49" s="135"/>
      <c r="D49" s="136"/>
      <c r="E49" s="18"/>
      <c r="F49" s="18"/>
      <c r="G49" s="135">
        <f t="shared" si="0"/>
        <v>0</v>
      </c>
      <c r="H49" s="182">
        <f t="shared" si="1"/>
        <v>0</v>
      </c>
    </row>
    <row r="50" spans="1:8" ht="12.75">
      <c r="A50" s="16"/>
      <c r="B50" s="43"/>
      <c r="C50" s="135"/>
      <c r="D50" s="136"/>
      <c r="E50" s="18"/>
      <c r="F50" s="18"/>
      <c r="G50" s="135">
        <f t="shared" si="0"/>
        <v>0</v>
      </c>
      <c r="H50" s="182">
        <f t="shared" si="1"/>
        <v>0</v>
      </c>
    </row>
    <row r="51" spans="1:8" ht="12.75">
      <c r="A51" s="138">
        <v>1</v>
      </c>
      <c r="B51" s="207" t="s">
        <v>331</v>
      </c>
      <c r="C51" s="129" t="s">
        <v>64</v>
      </c>
      <c r="D51" s="18">
        <v>4.54</v>
      </c>
      <c r="E51" s="18"/>
      <c r="F51" s="18"/>
      <c r="G51" s="135">
        <f t="shared" si="0"/>
        <v>0</v>
      </c>
      <c r="H51" s="182">
        <f t="shared" si="1"/>
        <v>0</v>
      </c>
    </row>
    <row r="52" spans="1:8" ht="12.75">
      <c r="A52" s="138">
        <v>2</v>
      </c>
      <c r="B52" s="207" t="s">
        <v>332</v>
      </c>
      <c r="C52" s="129" t="s">
        <v>64</v>
      </c>
      <c r="D52" s="18">
        <v>47.04</v>
      </c>
      <c r="E52" s="18"/>
      <c r="F52" s="18"/>
      <c r="G52" s="135">
        <f t="shared" si="0"/>
        <v>0</v>
      </c>
      <c r="H52" s="182">
        <f t="shared" si="1"/>
        <v>0</v>
      </c>
    </row>
    <row r="53" spans="1:8" s="2" customFormat="1" ht="12.75">
      <c r="A53" s="16"/>
      <c r="B53" s="43"/>
      <c r="C53" s="135"/>
      <c r="D53" s="21"/>
      <c r="E53" s="18"/>
      <c r="F53" s="18"/>
      <c r="G53" s="135">
        <f t="shared" si="0"/>
        <v>0</v>
      </c>
      <c r="H53" s="182">
        <f t="shared" si="1"/>
        <v>0</v>
      </c>
    </row>
    <row r="54" spans="1:8" s="2" customFormat="1" ht="12.75">
      <c r="A54" s="134">
        <v>2.4</v>
      </c>
      <c r="B54" s="46" t="s">
        <v>260</v>
      </c>
      <c r="C54" s="135"/>
      <c r="D54" s="21"/>
      <c r="E54" s="18"/>
      <c r="F54" s="18"/>
      <c r="G54" s="135">
        <f t="shared" si="0"/>
        <v>0</v>
      </c>
      <c r="H54" s="182">
        <f t="shared" si="1"/>
        <v>0</v>
      </c>
    </row>
    <row r="55" spans="1:8" s="2" customFormat="1" ht="12.75">
      <c r="A55" s="138">
        <v>1</v>
      </c>
      <c r="B55" s="43" t="s">
        <v>261</v>
      </c>
      <c r="C55" s="129" t="s">
        <v>40</v>
      </c>
      <c r="D55" s="21">
        <v>1</v>
      </c>
      <c r="E55" s="18"/>
      <c r="F55" s="18"/>
      <c r="G55" s="135">
        <f t="shared" si="0"/>
        <v>0</v>
      </c>
      <c r="H55" s="182">
        <f t="shared" si="1"/>
        <v>0</v>
      </c>
    </row>
    <row r="56" spans="1:8" s="2" customFormat="1" ht="12.75">
      <c r="A56" s="16"/>
      <c r="B56" s="43"/>
      <c r="C56" s="135"/>
      <c r="D56" s="21"/>
      <c r="E56" s="18"/>
      <c r="F56" s="18"/>
      <c r="G56" s="135">
        <f t="shared" si="0"/>
        <v>0</v>
      </c>
      <c r="H56" s="182">
        <f t="shared" si="1"/>
        <v>0</v>
      </c>
    </row>
    <row r="57" spans="1:8" s="2" customFormat="1" ht="12.75">
      <c r="A57" s="151">
        <v>2.3</v>
      </c>
      <c r="B57" s="154" t="s">
        <v>262</v>
      </c>
      <c r="C57" s="129"/>
      <c r="D57" s="131"/>
      <c r="E57" s="18"/>
      <c r="F57" s="18"/>
      <c r="G57" s="135">
        <f t="shared" si="0"/>
        <v>0</v>
      </c>
      <c r="H57" s="182">
        <f t="shared" si="1"/>
        <v>0</v>
      </c>
    </row>
    <row r="58" spans="1:8" s="2" customFormat="1" ht="38.25">
      <c r="A58" s="114">
        <v>1</v>
      </c>
      <c r="B58" s="111" t="s">
        <v>263</v>
      </c>
      <c r="C58" s="129" t="s">
        <v>64</v>
      </c>
      <c r="D58" s="131">
        <v>76.83</v>
      </c>
      <c r="E58" s="18"/>
      <c r="F58" s="18"/>
      <c r="G58" s="135">
        <f t="shared" si="0"/>
        <v>0</v>
      </c>
      <c r="H58" s="182">
        <f t="shared" si="1"/>
        <v>0</v>
      </c>
    </row>
    <row r="59" spans="1:8" s="2" customFormat="1" ht="12.75">
      <c r="A59" s="114"/>
      <c r="B59" s="111"/>
      <c r="C59" s="129"/>
      <c r="D59" s="131"/>
      <c r="E59" s="18"/>
      <c r="F59" s="18"/>
      <c r="G59" s="135">
        <f t="shared" si="0"/>
        <v>0</v>
      </c>
      <c r="H59" s="182">
        <f t="shared" si="1"/>
        <v>0</v>
      </c>
    </row>
    <row r="60" spans="1:8" s="2" customFormat="1" ht="12.75">
      <c r="A60" s="134">
        <v>2.4</v>
      </c>
      <c r="B60" s="46" t="s">
        <v>65</v>
      </c>
      <c r="C60" s="135"/>
      <c r="D60" s="21"/>
      <c r="E60" s="18"/>
      <c r="F60" s="18"/>
      <c r="G60" s="135">
        <f t="shared" si="0"/>
        <v>0</v>
      </c>
      <c r="H60" s="182">
        <f t="shared" si="1"/>
        <v>0</v>
      </c>
    </row>
    <row r="61" spans="1:8" s="2" customFormat="1" ht="51">
      <c r="A61" s="16"/>
      <c r="B61" s="137" t="s">
        <v>264</v>
      </c>
      <c r="C61" s="135"/>
      <c r="D61" s="21"/>
      <c r="E61" s="18"/>
      <c r="F61" s="18"/>
      <c r="G61" s="135">
        <f t="shared" si="0"/>
        <v>0</v>
      </c>
      <c r="H61" s="182">
        <f t="shared" si="1"/>
        <v>0</v>
      </c>
    </row>
    <row r="62" spans="1:8" s="2" customFormat="1" ht="12.75">
      <c r="A62" s="138">
        <v>1</v>
      </c>
      <c r="B62" s="137" t="s">
        <v>305</v>
      </c>
      <c r="C62" s="135" t="s">
        <v>240</v>
      </c>
      <c r="D62" s="21">
        <v>40.08</v>
      </c>
      <c r="E62" s="18"/>
      <c r="F62" s="18"/>
      <c r="G62" s="135">
        <f t="shared" si="0"/>
        <v>0</v>
      </c>
      <c r="H62" s="182">
        <f t="shared" si="1"/>
        <v>0</v>
      </c>
    </row>
    <row r="63" spans="1:8" s="2" customFormat="1" ht="12.75">
      <c r="A63" s="114">
        <v>2</v>
      </c>
      <c r="B63" s="111" t="s">
        <v>265</v>
      </c>
      <c r="C63" s="129" t="s">
        <v>62</v>
      </c>
      <c r="D63" s="141">
        <v>219.52</v>
      </c>
      <c r="E63" s="18"/>
      <c r="F63" s="18"/>
      <c r="G63" s="135">
        <f t="shared" si="0"/>
        <v>0</v>
      </c>
      <c r="H63" s="182">
        <f t="shared" si="1"/>
        <v>0</v>
      </c>
    </row>
    <row r="64" spans="1:8" s="2" customFormat="1" ht="25.5">
      <c r="A64" s="138">
        <v>3</v>
      </c>
      <c r="B64" s="137" t="s">
        <v>266</v>
      </c>
      <c r="C64" s="135" t="s">
        <v>250</v>
      </c>
      <c r="D64" s="21">
        <v>1</v>
      </c>
      <c r="E64" s="18"/>
      <c r="F64" s="18"/>
      <c r="G64" s="135">
        <f t="shared" si="0"/>
        <v>0</v>
      </c>
      <c r="H64" s="182">
        <f t="shared" si="1"/>
        <v>0</v>
      </c>
    </row>
    <row r="65" spans="1:8" s="2" customFormat="1" ht="12.75">
      <c r="A65" s="138"/>
      <c r="B65" s="168"/>
      <c r="C65" s="135"/>
      <c r="D65" s="131"/>
      <c r="E65" s="18"/>
      <c r="F65" s="18"/>
      <c r="G65" s="135">
        <f t="shared" si="0"/>
        <v>0</v>
      </c>
      <c r="H65" s="182">
        <f t="shared" si="1"/>
        <v>0</v>
      </c>
    </row>
    <row r="66" spans="1:8" ht="12.75">
      <c r="A66" s="134"/>
      <c r="B66" s="139"/>
      <c r="C66" s="135"/>
      <c r="D66" s="21"/>
      <c r="E66" s="18"/>
      <c r="F66" s="18"/>
      <c r="G66" s="135">
        <f t="shared" si="0"/>
        <v>0</v>
      </c>
      <c r="H66" s="182">
        <f t="shared" si="1"/>
        <v>0</v>
      </c>
    </row>
    <row r="67" spans="1:8" ht="12.75">
      <c r="A67" s="138"/>
      <c r="B67" s="137"/>
      <c r="C67" s="135"/>
      <c r="D67" s="21"/>
      <c r="E67" s="18"/>
      <c r="F67" s="18"/>
      <c r="G67" s="135">
        <f t="shared" si="0"/>
        <v>0</v>
      </c>
      <c r="H67" s="182">
        <f t="shared" si="1"/>
        <v>0</v>
      </c>
    </row>
    <row r="68" spans="1:8" ht="12.75">
      <c r="A68" s="138"/>
      <c r="B68" s="137"/>
      <c r="C68" s="135"/>
      <c r="D68" s="21"/>
      <c r="E68" s="18"/>
      <c r="F68" s="18"/>
      <c r="G68" s="135">
        <f t="shared" si="0"/>
        <v>0</v>
      </c>
      <c r="H68" s="182">
        <f t="shared" si="1"/>
        <v>0</v>
      </c>
    </row>
    <row r="69" spans="1:8" ht="12.75">
      <c r="A69" s="177"/>
      <c r="B69" s="176"/>
      <c r="C69" s="129"/>
      <c r="D69" s="129"/>
      <c r="E69" s="140"/>
      <c r="F69" s="140"/>
      <c r="G69" s="135">
        <f t="shared" si="0"/>
        <v>0</v>
      </c>
      <c r="H69" s="182">
        <f t="shared" si="1"/>
        <v>0</v>
      </c>
    </row>
    <row r="70" spans="1:8" ht="12.75">
      <c r="A70" s="167"/>
      <c r="B70" s="47"/>
      <c r="C70" s="129"/>
      <c r="D70" s="129"/>
      <c r="E70" s="140"/>
      <c r="F70" s="140"/>
      <c r="G70" s="135">
        <f t="shared" si="0"/>
        <v>0</v>
      </c>
      <c r="H70" s="182">
        <f t="shared" si="1"/>
        <v>0</v>
      </c>
    </row>
    <row r="71" spans="1:8" ht="12.75">
      <c r="A71" s="138"/>
      <c r="B71" s="137"/>
      <c r="C71" s="135"/>
      <c r="D71" s="21"/>
      <c r="E71" s="18"/>
      <c r="F71" s="18"/>
      <c r="G71" s="135">
        <f t="shared" si="0"/>
        <v>0</v>
      </c>
      <c r="H71" s="182">
        <f t="shared" si="1"/>
        <v>0</v>
      </c>
    </row>
    <row r="72" spans="1:8" ht="12.75">
      <c r="A72" s="138"/>
      <c r="B72" s="137"/>
      <c r="C72" s="135"/>
      <c r="D72" s="21"/>
      <c r="E72" s="18"/>
      <c r="F72" s="18"/>
      <c r="G72" s="135">
        <f t="shared" si="0"/>
        <v>0</v>
      </c>
      <c r="H72" s="182">
        <f t="shared" si="1"/>
        <v>0</v>
      </c>
    </row>
    <row r="73" spans="1:8" ht="12.75">
      <c r="A73" s="24"/>
      <c r="B73" s="137"/>
      <c r="C73" s="135"/>
      <c r="D73" s="136"/>
      <c r="E73" s="135"/>
      <c r="F73" s="135"/>
      <c r="G73" s="9"/>
      <c r="H73" s="181"/>
    </row>
    <row r="74" spans="1:8" ht="12.75">
      <c r="A74" s="26"/>
      <c r="B74" s="27" t="s">
        <v>8</v>
      </c>
      <c r="C74" s="28"/>
      <c r="D74" s="29"/>
      <c r="E74" s="30"/>
      <c r="F74" s="30"/>
      <c r="G74" s="30"/>
      <c r="H74" s="213">
        <v>0</v>
      </c>
    </row>
    <row r="75" spans="1:8" ht="12.75">
      <c r="A75" s="31"/>
      <c r="B75" s="32" t="s">
        <v>66</v>
      </c>
      <c r="C75" s="33"/>
      <c r="D75" s="34"/>
      <c r="E75" s="35"/>
      <c r="F75" s="35"/>
      <c r="G75" s="35"/>
      <c r="H75" s="184"/>
    </row>
    <row r="76" spans="1:8" ht="12.75">
      <c r="A76" s="36"/>
      <c r="B76" s="37" t="s">
        <v>67</v>
      </c>
      <c r="C76" s="38"/>
      <c r="D76" s="39"/>
      <c r="E76" s="38"/>
      <c r="F76" s="38"/>
      <c r="G76" s="38"/>
      <c r="H76" s="185"/>
    </row>
    <row r="77" spans="1:8" ht="12.75">
      <c r="A77" s="134"/>
      <c r="B77" s="11" t="s">
        <v>68</v>
      </c>
      <c r="C77" s="9"/>
      <c r="D77" s="10"/>
      <c r="E77" s="9"/>
      <c r="F77" s="9"/>
      <c r="G77" s="9"/>
      <c r="H77" s="181"/>
    </row>
    <row r="78" spans="1:8" ht="12.75">
      <c r="A78" s="134">
        <v>3.1</v>
      </c>
      <c r="B78" s="139" t="s">
        <v>60</v>
      </c>
      <c r="C78" s="135"/>
      <c r="D78" s="21"/>
      <c r="E78" s="135"/>
      <c r="F78" s="135"/>
      <c r="G78" s="9"/>
      <c r="H78" s="181"/>
    </row>
    <row r="79" spans="1:8" ht="153">
      <c r="A79" s="16"/>
      <c r="B79" s="47" t="s">
        <v>198</v>
      </c>
      <c r="C79" s="135"/>
      <c r="D79" s="136"/>
      <c r="E79" s="135"/>
      <c r="F79" s="135"/>
      <c r="G79" s="9"/>
      <c r="H79" s="181"/>
    </row>
    <row r="80" spans="1:8" ht="12.75">
      <c r="A80" s="16"/>
      <c r="B80" s="43"/>
      <c r="C80" s="135"/>
      <c r="D80" s="136"/>
      <c r="E80" s="135"/>
      <c r="F80" s="135"/>
      <c r="G80" s="135">
        <f aca="true" t="shared" si="2" ref="G80:G143">E80+F80</f>
        <v>0</v>
      </c>
      <c r="H80" s="182">
        <f aca="true" t="shared" si="3" ref="H80:H143">G80*D80</f>
        <v>0</v>
      </c>
    </row>
    <row r="81" spans="1:8" ht="12.75">
      <c r="A81" s="134">
        <v>3.2</v>
      </c>
      <c r="B81" s="139" t="s">
        <v>69</v>
      </c>
      <c r="C81" s="136"/>
      <c r="D81" s="136"/>
      <c r="E81" s="18"/>
      <c r="F81" s="18"/>
      <c r="G81" s="135">
        <f t="shared" si="2"/>
        <v>0</v>
      </c>
      <c r="H81" s="182">
        <f t="shared" si="3"/>
        <v>0</v>
      </c>
    </row>
    <row r="82" spans="1:8" ht="102">
      <c r="A82" s="16"/>
      <c r="B82" s="43" t="s">
        <v>203</v>
      </c>
      <c r="C82" s="48"/>
      <c r="D82" s="136"/>
      <c r="E82" s="18"/>
      <c r="F82" s="18"/>
      <c r="G82" s="135">
        <f t="shared" si="2"/>
        <v>0</v>
      </c>
      <c r="H82" s="182">
        <f t="shared" si="3"/>
        <v>0</v>
      </c>
    </row>
    <row r="83" spans="1:8" ht="4.5" customHeight="1">
      <c r="A83" s="138"/>
      <c r="B83" s="137"/>
      <c r="C83" s="135"/>
      <c r="D83" s="21"/>
      <c r="E83" s="18"/>
      <c r="F83" s="18"/>
      <c r="G83" s="135">
        <f t="shared" si="2"/>
        <v>0</v>
      </c>
      <c r="H83" s="182">
        <f t="shared" si="3"/>
        <v>0</v>
      </c>
    </row>
    <row r="84" spans="1:8" ht="25.5">
      <c r="A84" s="138">
        <v>1</v>
      </c>
      <c r="B84" s="20" t="s">
        <v>204</v>
      </c>
      <c r="C84" s="135" t="s">
        <v>64</v>
      </c>
      <c r="D84" s="21">
        <v>1.75</v>
      </c>
      <c r="E84" s="18"/>
      <c r="F84" s="18"/>
      <c r="G84" s="135">
        <f t="shared" si="2"/>
        <v>0</v>
      </c>
      <c r="H84" s="182">
        <f t="shared" si="3"/>
        <v>0</v>
      </c>
    </row>
    <row r="85" spans="1:8" s="2" customFormat="1" ht="12.75">
      <c r="A85" s="138"/>
      <c r="B85" s="20"/>
      <c r="C85" s="135"/>
      <c r="D85" s="136"/>
      <c r="E85" s="18"/>
      <c r="F85" s="18"/>
      <c r="G85" s="135">
        <f t="shared" si="2"/>
        <v>0</v>
      </c>
      <c r="H85" s="182">
        <f t="shared" si="3"/>
        <v>0</v>
      </c>
    </row>
    <row r="86" spans="1:8" ht="12.75">
      <c r="A86" s="44">
        <v>3.3</v>
      </c>
      <c r="B86" s="13" t="s">
        <v>70</v>
      </c>
      <c r="C86" s="135"/>
      <c r="D86" s="136"/>
      <c r="E86" s="18"/>
      <c r="F86" s="18"/>
      <c r="G86" s="135">
        <f t="shared" si="2"/>
        <v>0</v>
      </c>
      <c r="H86" s="182">
        <f t="shared" si="3"/>
        <v>0</v>
      </c>
    </row>
    <row r="87" spans="1:8" ht="12.75">
      <c r="A87" s="44"/>
      <c r="B87" s="43" t="s">
        <v>205</v>
      </c>
      <c r="C87" s="135"/>
      <c r="D87" s="136"/>
      <c r="E87" s="18"/>
      <c r="F87" s="18"/>
      <c r="G87" s="135">
        <f t="shared" si="2"/>
        <v>0</v>
      </c>
      <c r="H87" s="182">
        <f t="shared" si="3"/>
        <v>0</v>
      </c>
    </row>
    <row r="88" spans="1:8" ht="12.75">
      <c r="A88" s="44"/>
      <c r="B88" s="43" t="s">
        <v>206</v>
      </c>
      <c r="C88" s="135"/>
      <c r="D88" s="136"/>
      <c r="E88" s="18"/>
      <c r="F88" s="18"/>
      <c r="G88" s="135">
        <f t="shared" si="2"/>
        <v>0</v>
      </c>
      <c r="H88" s="182">
        <f t="shared" si="3"/>
        <v>0</v>
      </c>
    </row>
    <row r="89" spans="1:8" s="2" customFormat="1" ht="24.75" customHeight="1">
      <c r="A89" s="134" t="s">
        <v>71</v>
      </c>
      <c r="B89" s="139" t="s">
        <v>72</v>
      </c>
      <c r="C89" s="135"/>
      <c r="D89" s="136"/>
      <c r="E89" s="18"/>
      <c r="F89" s="18"/>
      <c r="G89" s="135">
        <f t="shared" si="2"/>
        <v>0</v>
      </c>
      <c r="H89" s="182">
        <f t="shared" si="3"/>
        <v>0</v>
      </c>
    </row>
    <row r="90" spans="1:8" ht="16.5" customHeight="1">
      <c r="A90" s="138">
        <v>1</v>
      </c>
      <c r="B90" s="137" t="s">
        <v>333</v>
      </c>
      <c r="C90" s="135" t="s">
        <v>64</v>
      </c>
      <c r="D90" s="18">
        <v>1.94</v>
      </c>
      <c r="E90" s="18"/>
      <c r="F90" s="18"/>
      <c r="G90" s="135">
        <f t="shared" si="2"/>
        <v>0</v>
      </c>
      <c r="H90" s="182">
        <f t="shared" si="3"/>
        <v>0</v>
      </c>
    </row>
    <row r="91" spans="1:8" ht="16.5" customHeight="1">
      <c r="A91" s="138">
        <v>2</v>
      </c>
      <c r="B91" s="137" t="s">
        <v>334</v>
      </c>
      <c r="C91" s="135" t="s">
        <v>64</v>
      </c>
      <c r="D91" s="18">
        <v>5.38</v>
      </c>
      <c r="E91" s="18"/>
      <c r="F91" s="18"/>
      <c r="G91" s="135">
        <f t="shared" si="2"/>
        <v>0</v>
      </c>
      <c r="H91" s="182">
        <f t="shared" si="3"/>
        <v>0</v>
      </c>
    </row>
    <row r="92" spans="1:8" s="2" customFormat="1" ht="12.75">
      <c r="A92" s="138"/>
      <c r="B92" s="137"/>
      <c r="C92" s="135"/>
      <c r="D92" s="21"/>
      <c r="E92" s="18"/>
      <c r="F92" s="18"/>
      <c r="G92" s="135">
        <f t="shared" si="2"/>
        <v>0</v>
      </c>
      <c r="H92" s="182">
        <f t="shared" si="3"/>
        <v>0</v>
      </c>
    </row>
    <row r="93" spans="1:8" s="2" customFormat="1" ht="12.75">
      <c r="A93" s="134" t="s">
        <v>73</v>
      </c>
      <c r="B93" s="139" t="s">
        <v>74</v>
      </c>
      <c r="C93" s="135"/>
      <c r="D93" s="136"/>
      <c r="E93" s="18"/>
      <c r="F93" s="18"/>
      <c r="G93" s="135">
        <f t="shared" si="2"/>
        <v>0</v>
      </c>
      <c r="H93" s="182">
        <f t="shared" si="3"/>
        <v>0</v>
      </c>
    </row>
    <row r="94" spans="1:8" s="2" customFormat="1" ht="25.5">
      <c r="A94" s="138">
        <v>1</v>
      </c>
      <c r="B94" s="137" t="s">
        <v>207</v>
      </c>
      <c r="C94" s="135" t="s">
        <v>64</v>
      </c>
      <c r="D94" s="21">
        <v>21.95</v>
      </c>
      <c r="E94" s="18"/>
      <c r="F94" s="18"/>
      <c r="G94" s="135">
        <f t="shared" si="2"/>
        <v>0</v>
      </c>
      <c r="H94" s="182">
        <f t="shared" si="3"/>
        <v>0</v>
      </c>
    </row>
    <row r="95" spans="1:8" s="2" customFormat="1" ht="16.5" customHeight="1">
      <c r="A95" s="138">
        <v>2</v>
      </c>
      <c r="B95" s="137" t="s">
        <v>267</v>
      </c>
      <c r="C95" s="135" t="s">
        <v>64</v>
      </c>
      <c r="D95" s="136">
        <v>3.02</v>
      </c>
      <c r="E95" s="18"/>
      <c r="F95" s="18"/>
      <c r="G95" s="135">
        <f t="shared" si="2"/>
        <v>0</v>
      </c>
      <c r="H95" s="182">
        <f t="shared" si="3"/>
        <v>0</v>
      </c>
    </row>
    <row r="96" spans="1:8" s="2" customFormat="1" ht="16.5" customHeight="1">
      <c r="A96" s="138">
        <v>3</v>
      </c>
      <c r="B96" s="137" t="s">
        <v>342</v>
      </c>
      <c r="C96" s="135" t="s">
        <v>40</v>
      </c>
      <c r="D96" s="136">
        <v>1</v>
      </c>
      <c r="E96" s="18"/>
      <c r="F96" s="18"/>
      <c r="G96" s="135">
        <f t="shared" si="2"/>
        <v>0</v>
      </c>
      <c r="H96" s="182">
        <f t="shared" si="3"/>
        <v>0</v>
      </c>
    </row>
    <row r="97" spans="1:8" s="2" customFormat="1" ht="16.5" customHeight="1">
      <c r="A97" s="138">
        <v>4</v>
      </c>
      <c r="B97" s="137" t="s">
        <v>268</v>
      </c>
      <c r="C97" s="135" t="s">
        <v>64</v>
      </c>
      <c r="D97" s="21">
        <v>0.5</v>
      </c>
      <c r="E97" s="18"/>
      <c r="F97" s="18"/>
      <c r="G97" s="135">
        <f t="shared" si="2"/>
        <v>0</v>
      </c>
      <c r="H97" s="182">
        <f t="shared" si="3"/>
        <v>0</v>
      </c>
    </row>
    <row r="98" spans="1:8" s="2" customFormat="1" ht="16.5" customHeight="1">
      <c r="A98" s="138">
        <v>5</v>
      </c>
      <c r="B98" s="137" t="s">
        <v>269</v>
      </c>
      <c r="C98" s="135" t="s">
        <v>64</v>
      </c>
      <c r="D98" s="21">
        <v>0.4</v>
      </c>
      <c r="E98" s="18"/>
      <c r="F98" s="18"/>
      <c r="G98" s="135">
        <f t="shared" si="2"/>
        <v>0</v>
      </c>
      <c r="H98" s="182">
        <f t="shared" si="3"/>
        <v>0</v>
      </c>
    </row>
    <row r="99" spans="1:8" s="2" customFormat="1" ht="16.5" customHeight="1">
      <c r="A99" s="138"/>
      <c r="B99" s="137"/>
      <c r="C99" s="135"/>
      <c r="D99" s="21"/>
      <c r="E99" s="18"/>
      <c r="F99" s="18"/>
      <c r="G99" s="135">
        <f t="shared" si="2"/>
        <v>0</v>
      </c>
      <c r="H99" s="182">
        <f t="shared" si="3"/>
        <v>0</v>
      </c>
    </row>
    <row r="100" spans="1:8" s="2" customFormat="1" ht="16.5" customHeight="1">
      <c r="A100" s="138"/>
      <c r="B100" s="137"/>
      <c r="C100" s="135"/>
      <c r="D100" s="136"/>
      <c r="E100" s="18"/>
      <c r="F100" s="18"/>
      <c r="G100" s="135">
        <f t="shared" si="2"/>
        <v>0</v>
      </c>
      <c r="H100" s="182">
        <f t="shared" si="3"/>
        <v>0</v>
      </c>
    </row>
    <row r="101" spans="1:8" s="2" customFormat="1" ht="16.5" customHeight="1">
      <c r="A101" s="64" t="s">
        <v>75</v>
      </c>
      <c r="B101" s="139" t="s">
        <v>208</v>
      </c>
      <c r="C101" s="135"/>
      <c r="D101" s="21"/>
      <c r="E101" s="18"/>
      <c r="F101" s="18"/>
      <c r="G101" s="135">
        <f t="shared" si="2"/>
        <v>0</v>
      </c>
      <c r="H101" s="182">
        <f t="shared" si="3"/>
        <v>0</v>
      </c>
    </row>
    <row r="102" spans="1:8" s="2" customFormat="1" ht="12.75">
      <c r="A102" s="138">
        <v>1</v>
      </c>
      <c r="B102" s="17" t="s">
        <v>286</v>
      </c>
      <c r="C102" s="135" t="s">
        <v>64</v>
      </c>
      <c r="D102" s="21">
        <v>5.38</v>
      </c>
      <c r="E102" s="18"/>
      <c r="F102" s="18"/>
      <c r="G102" s="135">
        <f t="shared" si="2"/>
        <v>0</v>
      </c>
      <c r="H102" s="182">
        <f t="shared" si="3"/>
        <v>0</v>
      </c>
    </row>
    <row r="103" spans="1:8" s="2" customFormat="1" ht="16.5" customHeight="1">
      <c r="A103" s="138">
        <v>2</v>
      </c>
      <c r="B103" s="137" t="s">
        <v>335</v>
      </c>
      <c r="C103" s="135" t="s">
        <v>64</v>
      </c>
      <c r="D103" s="136">
        <v>0.23</v>
      </c>
      <c r="E103" s="18"/>
      <c r="F103" s="18"/>
      <c r="G103" s="135">
        <f t="shared" si="2"/>
        <v>0</v>
      </c>
      <c r="H103" s="182">
        <f t="shared" si="3"/>
        <v>0</v>
      </c>
    </row>
    <row r="104" spans="1:8" s="2" customFormat="1" ht="12.75">
      <c r="A104" s="138"/>
      <c r="B104" s="139"/>
      <c r="C104" s="135"/>
      <c r="D104" s="21"/>
      <c r="E104" s="18"/>
      <c r="F104" s="18"/>
      <c r="G104" s="135">
        <f t="shared" si="2"/>
        <v>0</v>
      </c>
      <c r="H104" s="182">
        <f t="shared" si="3"/>
        <v>0</v>
      </c>
    </row>
    <row r="105" spans="1:8" ht="12.75">
      <c r="A105" s="134">
        <v>3.3</v>
      </c>
      <c r="B105" s="13" t="s">
        <v>76</v>
      </c>
      <c r="C105" s="135"/>
      <c r="D105" s="136"/>
      <c r="E105" s="18"/>
      <c r="F105" s="18"/>
      <c r="G105" s="135">
        <f t="shared" si="2"/>
        <v>0</v>
      </c>
      <c r="H105" s="182">
        <f t="shared" si="3"/>
        <v>0</v>
      </c>
    </row>
    <row r="106" spans="1:8" ht="102">
      <c r="A106" s="16"/>
      <c r="B106" s="47" t="s">
        <v>128</v>
      </c>
      <c r="C106" s="135"/>
      <c r="D106" s="136"/>
      <c r="E106" s="18"/>
      <c r="F106" s="18"/>
      <c r="G106" s="135">
        <f t="shared" si="2"/>
        <v>0</v>
      </c>
      <c r="H106" s="182">
        <f t="shared" si="3"/>
        <v>0</v>
      </c>
    </row>
    <row r="107" spans="1:8" s="2" customFormat="1" ht="12.75">
      <c r="A107" s="51" t="s">
        <v>71</v>
      </c>
      <c r="B107" s="139" t="s">
        <v>72</v>
      </c>
      <c r="C107" s="135"/>
      <c r="D107" s="136"/>
      <c r="E107" s="18"/>
      <c r="F107" s="18"/>
      <c r="G107" s="135">
        <f t="shared" si="2"/>
        <v>0</v>
      </c>
      <c r="H107" s="182">
        <f t="shared" si="3"/>
        <v>0</v>
      </c>
    </row>
    <row r="108" spans="1:8" s="2" customFormat="1" ht="25.5">
      <c r="A108" s="138">
        <v>1</v>
      </c>
      <c r="B108" s="137" t="s">
        <v>336</v>
      </c>
      <c r="C108" s="135" t="s">
        <v>62</v>
      </c>
      <c r="D108" s="21">
        <v>6.48</v>
      </c>
      <c r="E108" s="18"/>
      <c r="F108" s="18"/>
      <c r="G108" s="135">
        <f t="shared" si="2"/>
        <v>0</v>
      </c>
      <c r="H108" s="182">
        <f t="shared" si="3"/>
        <v>0</v>
      </c>
    </row>
    <row r="109" spans="1:8" s="2" customFormat="1" ht="12.75">
      <c r="A109" s="138">
        <v>2</v>
      </c>
      <c r="B109" s="137" t="s">
        <v>338</v>
      </c>
      <c r="C109" s="135" t="s">
        <v>62</v>
      </c>
      <c r="D109" s="21">
        <v>53.76</v>
      </c>
      <c r="E109" s="18"/>
      <c r="F109" s="18"/>
      <c r="G109" s="135">
        <f t="shared" si="2"/>
        <v>0</v>
      </c>
      <c r="H109" s="182">
        <f t="shared" si="3"/>
        <v>0</v>
      </c>
    </row>
    <row r="110" spans="1:8" s="2" customFormat="1" ht="30" customHeight="1">
      <c r="A110" s="16" t="s">
        <v>77</v>
      </c>
      <c r="B110" s="139" t="s">
        <v>74</v>
      </c>
      <c r="C110" s="135"/>
      <c r="D110" s="136"/>
      <c r="E110" s="18"/>
      <c r="F110" s="18"/>
      <c r="G110" s="135">
        <f t="shared" si="2"/>
        <v>0</v>
      </c>
      <c r="H110" s="182">
        <f t="shared" si="3"/>
        <v>0</v>
      </c>
    </row>
    <row r="111" spans="1:8" s="2" customFormat="1" ht="25.5">
      <c r="A111" s="138">
        <v>1</v>
      </c>
      <c r="B111" s="137" t="s">
        <v>313</v>
      </c>
      <c r="C111" s="135" t="s">
        <v>62</v>
      </c>
      <c r="D111" s="136">
        <v>30.24</v>
      </c>
      <c r="E111" s="18"/>
      <c r="F111" s="18"/>
      <c r="G111" s="135">
        <f t="shared" si="2"/>
        <v>0</v>
      </c>
      <c r="H111" s="182">
        <f t="shared" si="3"/>
        <v>0</v>
      </c>
    </row>
    <row r="112" spans="1:8" ht="12.75">
      <c r="A112" s="138"/>
      <c r="B112" s="17"/>
      <c r="C112" s="135"/>
      <c r="D112" s="21"/>
      <c r="E112" s="18"/>
      <c r="F112" s="18"/>
      <c r="G112" s="135">
        <f t="shared" si="2"/>
        <v>0</v>
      </c>
      <c r="H112" s="182">
        <f t="shared" si="3"/>
        <v>0</v>
      </c>
    </row>
    <row r="113" spans="1:8" s="2" customFormat="1" ht="12.75">
      <c r="A113" s="16" t="s">
        <v>77</v>
      </c>
      <c r="B113" s="13" t="s">
        <v>95</v>
      </c>
      <c r="C113" s="135"/>
      <c r="D113" s="136"/>
      <c r="E113" s="18"/>
      <c r="F113" s="18"/>
      <c r="G113" s="135">
        <f t="shared" si="2"/>
        <v>0</v>
      </c>
      <c r="H113" s="182">
        <f t="shared" si="3"/>
        <v>0</v>
      </c>
    </row>
    <row r="114" spans="1:8" ht="12.75">
      <c r="A114" s="138">
        <v>1</v>
      </c>
      <c r="B114" s="17" t="s">
        <v>337</v>
      </c>
      <c r="C114" s="135" t="s">
        <v>62</v>
      </c>
      <c r="D114" s="21">
        <v>80.64</v>
      </c>
      <c r="E114" s="18"/>
      <c r="F114" s="18"/>
      <c r="G114" s="135">
        <f t="shared" si="2"/>
        <v>0</v>
      </c>
      <c r="H114" s="182">
        <f t="shared" si="3"/>
        <v>0</v>
      </c>
    </row>
    <row r="115" spans="1:8" ht="25.5">
      <c r="A115" s="138">
        <v>2</v>
      </c>
      <c r="B115" s="137" t="s">
        <v>339</v>
      </c>
      <c r="C115" s="135" t="s">
        <v>62</v>
      </c>
      <c r="D115" s="21">
        <v>2.3</v>
      </c>
      <c r="E115" s="18"/>
      <c r="F115" s="18"/>
      <c r="G115" s="135">
        <f t="shared" si="2"/>
        <v>0</v>
      </c>
      <c r="H115" s="182">
        <f t="shared" si="3"/>
        <v>0</v>
      </c>
    </row>
    <row r="116" spans="1:8" ht="12.75">
      <c r="A116" s="138"/>
      <c r="B116" s="17"/>
      <c r="C116" s="135"/>
      <c r="D116" s="21"/>
      <c r="E116" s="18"/>
      <c r="F116" s="18"/>
      <c r="G116" s="135">
        <f t="shared" si="2"/>
        <v>0</v>
      </c>
      <c r="H116" s="182">
        <f t="shared" si="3"/>
        <v>0</v>
      </c>
    </row>
    <row r="117" spans="1:8" ht="12.75">
      <c r="A117" s="138"/>
      <c r="B117" s="17"/>
      <c r="C117" s="135"/>
      <c r="D117" s="21"/>
      <c r="E117" s="18"/>
      <c r="F117" s="18"/>
      <c r="G117" s="135">
        <f t="shared" si="2"/>
        <v>0</v>
      </c>
      <c r="H117" s="182">
        <f t="shared" si="3"/>
        <v>0</v>
      </c>
    </row>
    <row r="118" spans="1:8" s="2" customFormat="1" ht="12.75">
      <c r="A118" s="16" t="s">
        <v>150</v>
      </c>
      <c r="B118" s="13" t="s">
        <v>182</v>
      </c>
      <c r="C118" s="135"/>
      <c r="D118" s="136"/>
      <c r="E118" s="18"/>
      <c r="F118" s="18"/>
      <c r="G118" s="135">
        <f t="shared" si="2"/>
        <v>0</v>
      </c>
      <c r="H118" s="182">
        <f t="shared" si="3"/>
        <v>0</v>
      </c>
    </row>
    <row r="119" spans="1:8" ht="12.75">
      <c r="A119" s="138">
        <v>1</v>
      </c>
      <c r="B119" s="17" t="s">
        <v>298</v>
      </c>
      <c r="C119" s="135" t="s">
        <v>64</v>
      </c>
      <c r="D119" s="21">
        <v>1.42</v>
      </c>
      <c r="E119" s="18"/>
      <c r="F119" s="18"/>
      <c r="G119" s="135">
        <f t="shared" si="2"/>
        <v>0</v>
      </c>
      <c r="H119" s="182">
        <f t="shared" si="3"/>
        <v>0</v>
      </c>
    </row>
    <row r="120" spans="1:8" ht="12.75">
      <c r="A120" s="138"/>
      <c r="B120" s="17"/>
      <c r="C120" s="135"/>
      <c r="D120" s="21"/>
      <c r="E120" s="18"/>
      <c r="F120" s="18"/>
      <c r="G120" s="135">
        <f t="shared" si="2"/>
        <v>0</v>
      </c>
      <c r="H120" s="182">
        <f t="shared" si="3"/>
        <v>0</v>
      </c>
    </row>
    <row r="121" spans="1:8" ht="12.75">
      <c r="A121" s="134">
        <v>3.5</v>
      </c>
      <c r="B121" s="13" t="s">
        <v>78</v>
      </c>
      <c r="C121" s="135"/>
      <c r="D121" s="136"/>
      <c r="E121" s="18"/>
      <c r="F121" s="18"/>
      <c r="G121" s="135">
        <f t="shared" si="2"/>
        <v>0</v>
      </c>
      <c r="H121" s="182">
        <f t="shared" si="3"/>
        <v>0</v>
      </c>
    </row>
    <row r="122" spans="1:8" ht="153">
      <c r="A122" s="16"/>
      <c r="B122" s="47" t="s">
        <v>129</v>
      </c>
      <c r="C122" s="135"/>
      <c r="D122" s="136"/>
      <c r="E122" s="18"/>
      <c r="F122" s="18"/>
      <c r="G122" s="135">
        <f t="shared" si="2"/>
        <v>0</v>
      </c>
      <c r="H122" s="182">
        <f t="shared" si="3"/>
        <v>0</v>
      </c>
    </row>
    <row r="123" spans="1:8" ht="12.75">
      <c r="A123" s="16"/>
      <c r="B123" s="137" t="s">
        <v>79</v>
      </c>
      <c r="C123" s="135"/>
      <c r="D123" s="136"/>
      <c r="E123" s="18"/>
      <c r="F123" s="18"/>
      <c r="G123" s="135">
        <f t="shared" si="2"/>
        <v>0</v>
      </c>
      <c r="H123" s="182">
        <f t="shared" si="3"/>
        <v>0</v>
      </c>
    </row>
    <row r="124" spans="1:8" ht="11.25" customHeight="1">
      <c r="A124" s="16"/>
      <c r="B124" s="137"/>
      <c r="C124" s="135"/>
      <c r="D124" s="136"/>
      <c r="E124" s="18"/>
      <c r="F124" s="18"/>
      <c r="G124" s="135">
        <f t="shared" si="2"/>
        <v>0</v>
      </c>
      <c r="H124" s="182">
        <f t="shared" si="3"/>
        <v>0</v>
      </c>
    </row>
    <row r="125" spans="1:8" ht="16.5" customHeight="1">
      <c r="A125" s="134" t="s">
        <v>80</v>
      </c>
      <c r="B125" s="139" t="s">
        <v>306</v>
      </c>
      <c r="C125" s="135"/>
      <c r="D125" s="21"/>
      <c r="E125" s="18"/>
      <c r="F125" s="18"/>
      <c r="G125" s="135">
        <f t="shared" si="2"/>
        <v>0</v>
      </c>
      <c r="H125" s="182">
        <f t="shared" si="3"/>
        <v>0</v>
      </c>
    </row>
    <row r="126" spans="1:8" s="2" customFormat="1" ht="15.75" customHeight="1">
      <c r="A126" s="138"/>
      <c r="B126" s="137" t="s">
        <v>333</v>
      </c>
      <c r="C126" s="135"/>
      <c r="D126" s="21"/>
      <c r="E126" s="18"/>
      <c r="F126" s="18"/>
      <c r="G126" s="135">
        <f t="shared" si="2"/>
        <v>0</v>
      </c>
      <c r="H126" s="182">
        <f t="shared" si="3"/>
        <v>0</v>
      </c>
    </row>
    <row r="127" spans="1:8" ht="16.5" customHeight="1">
      <c r="A127" s="138">
        <v>1</v>
      </c>
      <c r="B127" s="137" t="s">
        <v>348</v>
      </c>
      <c r="C127" s="135" t="s">
        <v>270</v>
      </c>
      <c r="D127" s="21">
        <v>21</v>
      </c>
      <c r="E127" s="18"/>
      <c r="F127" s="18"/>
      <c r="G127" s="135">
        <f t="shared" si="2"/>
        <v>0</v>
      </c>
      <c r="H127" s="182">
        <f t="shared" si="3"/>
        <v>0</v>
      </c>
    </row>
    <row r="128" spans="1:8" ht="16.5" customHeight="1">
      <c r="A128" s="138"/>
      <c r="B128" s="137"/>
      <c r="C128" s="135"/>
      <c r="D128" s="21"/>
      <c r="E128" s="18"/>
      <c r="F128" s="18"/>
      <c r="G128" s="135">
        <f t="shared" si="2"/>
        <v>0</v>
      </c>
      <c r="H128" s="182">
        <f t="shared" si="3"/>
        <v>0</v>
      </c>
    </row>
    <row r="129" spans="1:8" ht="16.5" customHeight="1">
      <c r="A129" s="138"/>
      <c r="B129" s="137" t="s">
        <v>349</v>
      </c>
      <c r="C129" s="135"/>
      <c r="D129" s="21"/>
      <c r="E129" s="18"/>
      <c r="F129" s="18"/>
      <c r="G129" s="135">
        <f t="shared" si="2"/>
        <v>0</v>
      </c>
      <c r="H129" s="182">
        <f t="shared" si="3"/>
        <v>0</v>
      </c>
    </row>
    <row r="130" spans="1:8" ht="16.5" customHeight="1">
      <c r="A130" s="138">
        <v>1</v>
      </c>
      <c r="B130" s="137" t="s">
        <v>348</v>
      </c>
      <c r="C130" s="135" t="s">
        <v>270</v>
      </c>
      <c r="D130" s="21">
        <v>90</v>
      </c>
      <c r="E130" s="18"/>
      <c r="F130" s="18"/>
      <c r="G130" s="135">
        <f t="shared" si="2"/>
        <v>0</v>
      </c>
      <c r="H130" s="182">
        <f t="shared" si="3"/>
        <v>0</v>
      </c>
    </row>
    <row r="131" spans="1:8" ht="16.5" customHeight="1">
      <c r="A131" s="138">
        <v>2</v>
      </c>
      <c r="B131" s="137" t="s">
        <v>272</v>
      </c>
      <c r="C131" s="135" t="s">
        <v>270</v>
      </c>
      <c r="D131" s="21">
        <v>75</v>
      </c>
      <c r="E131" s="18"/>
      <c r="F131" s="18"/>
      <c r="G131" s="135">
        <f t="shared" si="2"/>
        <v>0</v>
      </c>
      <c r="H131" s="182">
        <f t="shared" si="3"/>
        <v>0</v>
      </c>
    </row>
    <row r="132" spans="1:8" ht="16.5" customHeight="1">
      <c r="A132" s="138"/>
      <c r="B132" s="137"/>
      <c r="C132" s="135"/>
      <c r="D132" s="21"/>
      <c r="E132" s="18"/>
      <c r="F132" s="18"/>
      <c r="G132" s="135">
        <f t="shared" si="2"/>
        <v>0</v>
      </c>
      <c r="H132" s="182">
        <f t="shared" si="3"/>
        <v>0</v>
      </c>
    </row>
    <row r="133" spans="1:8" ht="18.75" customHeight="1">
      <c r="A133" s="134" t="s">
        <v>81</v>
      </c>
      <c r="B133" s="139" t="s">
        <v>74</v>
      </c>
      <c r="C133" s="135"/>
      <c r="D133" s="136"/>
      <c r="E133" s="18"/>
      <c r="F133" s="18"/>
      <c r="G133" s="135">
        <f t="shared" si="2"/>
        <v>0</v>
      </c>
      <c r="H133" s="182">
        <f t="shared" si="3"/>
        <v>0</v>
      </c>
    </row>
    <row r="134" spans="1:8" ht="16.5" customHeight="1">
      <c r="A134" s="138"/>
      <c r="B134" s="137" t="s">
        <v>267</v>
      </c>
      <c r="C134" s="135"/>
      <c r="D134" s="136"/>
      <c r="E134" s="18"/>
      <c r="F134" s="18"/>
      <c r="G134" s="135">
        <f t="shared" si="2"/>
        <v>0</v>
      </c>
      <c r="H134" s="182">
        <f t="shared" si="3"/>
        <v>0</v>
      </c>
    </row>
    <row r="135" spans="1:8" ht="16.5" customHeight="1">
      <c r="A135" s="138">
        <v>1</v>
      </c>
      <c r="B135" s="137" t="s">
        <v>271</v>
      </c>
      <c r="C135" s="135" t="s">
        <v>270</v>
      </c>
      <c r="D135" s="21">
        <v>52</v>
      </c>
      <c r="E135" s="18"/>
      <c r="F135" s="18"/>
      <c r="G135" s="135">
        <f t="shared" si="2"/>
        <v>0</v>
      </c>
      <c r="H135" s="182">
        <f t="shared" si="3"/>
        <v>0</v>
      </c>
    </row>
    <row r="136" spans="1:8" ht="16.5" customHeight="1">
      <c r="A136" s="138">
        <v>2</v>
      </c>
      <c r="B136" s="137" t="s">
        <v>272</v>
      </c>
      <c r="C136" s="135" t="s">
        <v>270</v>
      </c>
      <c r="D136" s="21">
        <v>43</v>
      </c>
      <c r="E136" s="18"/>
      <c r="F136" s="18"/>
      <c r="G136" s="135">
        <f t="shared" si="2"/>
        <v>0</v>
      </c>
      <c r="H136" s="182">
        <f t="shared" si="3"/>
        <v>0</v>
      </c>
    </row>
    <row r="137" spans="1:8" ht="11.25" customHeight="1">
      <c r="A137" s="16"/>
      <c r="B137" s="137"/>
      <c r="C137" s="135"/>
      <c r="D137" s="136"/>
      <c r="E137" s="18"/>
      <c r="F137" s="18"/>
      <c r="G137" s="135">
        <f t="shared" si="2"/>
        <v>0</v>
      </c>
      <c r="H137" s="182">
        <f t="shared" si="3"/>
        <v>0</v>
      </c>
    </row>
    <row r="138" spans="1:8" ht="11.25" customHeight="1">
      <c r="A138" s="16"/>
      <c r="B138" s="137"/>
      <c r="C138" s="135"/>
      <c r="D138" s="136"/>
      <c r="E138" s="18"/>
      <c r="F138" s="18"/>
      <c r="G138" s="135">
        <f t="shared" si="2"/>
        <v>0</v>
      </c>
      <c r="H138" s="182">
        <f t="shared" si="3"/>
        <v>0</v>
      </c>
    </row>
    <row r="139" spans="1:8" ht="18.75" customHeight="1">
      <c r="A139" s="134" t="s">
        <v>350</v>
      </c>
      <c r="B139" s="139" t="s">
        <v>95</v>
      </c>
      <c r="C139" s="135"/>
      <c r="D139" s="136"/>
      <c r="E139" s="18"/>
      <c r="F139" s="18"/>
      <c r="G139" s="135">
        <f t="shared" si="2"/>
        <v>0</v>
      </c>
      <c r="H139" s="182">
        <f t="shared" si="3"/>
        <v>0</v>
      </c>
    </row>
    <row r="140" spans="1:8" ht="16.5" customHeight="1">
      <c r="A140" s="138" t="s">
        <v>209</v>
      </c>
      <c r="B140" s="137" t="s">
        <v>274</v>
      </c>
      <c r="C140" s="135"/>
      <c r="D140" s="136"/>
      <c r="E140" s="18"/>
      <c r="F140" s="18"/>
      <c r="G140" s="135">
        <f t="shared" si="2"/>
        <v>0</v>
      </c>
      <c r="H140" s="182">
        <f t="shared" si="3"/>
        <v>0</v>
      </c>
    </row>
    <row r="141" spans="1:8" ht="16.5" customHeight="1">
      <c r="A141" s="138"/>
      <c r="B141" s="17" t="s">
        <v>307</v>
      </c>
      <c r="C141" s="135"/>
      <c r="D141" s="136"/>
      <c r="E141" s="18"/>
      <c r="F141" s="18"/>
      <c r="G141" s="135">
        <f t="shared" si="2"/>
        <v>0</v>
      </c>
      <c r="H141" s="182">
        <f t="shared" si="3"/>
        <v>0</v>
      </c>
    </row>
    <row r="142" spans="1:8" ht="16.5" customHeight="1">
      <c r="A142" s="138">
        <v>1</v>
      </c>
      <c r="B142" s="137" t="s">
        <v>348</v>
      </c>
      <c r="C142" s="135" t="s">
        <v>270</v>
      </c>
      <c r="D142" s="21">
        <v>90</v>
      </c>
      <c r="E142" s="18"/>
      <c r="F142" s="18"/>
      <c r="G142" s="135">
        <f t="shared" si="2"/>
        <v>0</v>
      </c>
      <c r="H142" s="182">
        <f t="shared" si="3"/>
        <v>0</v>
      </c>
    </row>
    <row r="143" spans="1:8" ht="16.5" customHeight="1">
      <c r="A143" s="138">
        <v>2</v>
      </c>
      <c r="B143" s="137" t="s">
        <v>272</v>
      </c>
      <c r="C143" s="135" t="s">
        <v>270</v>
      </c>
      <c r="D143" s="21">
        <v>75</v>
      </c>
      <c r="E143" s="18"/>
      <c r="F143" s="18"/>
      <c r="G143" s="135">
        <f t="shared" si="2"/>
        <v>0</v>
      </c>
      <c r="H143" s="182">
        <f t="shared" si="3"/>
        <v>0</v>
      </c>
    </row>
    <row r="144" spans="1:8" ht="16.5" customHeight="1">
      <c r="A144" s="138" t="s">
        <v>308</v>
      </c>
      <c r="B144" s="137" t="s">
        <v>335</v>
      </c>
      <c r="C144" s="135"/>
      <c r="D144" s="136"/>
      <c r="E144" s="18"/>
      <c r="F144" s="18"/>
      <c r="G144" s="135">
        <f aca="true" t="shared" si="4" ref="G144:G152">E144+F144</f>
        <v>0</v>
      </c>
      <c r="H144" s="182">
        <f aca="true" t="shared" si="5" ref="H144:H152">G144*D144</f>
        <v>0</v>
      </c>
    </row>
    <row r="145" spans="1:8" ht="16.5" customHeight="1">
      <c r="A145" s="138">
        <v>1</v>
      </c>
      <c r="B145" s="137" t="s">
        <v>271</v>
      </c>
      <c r="C145" s="135" t="s">
        <v>270</v>
      </c>
      <c r="D145" s="21">
        <v>4</v>
      </c>
      <c r="E145" s="18"/>
      <c r="F145" s="18"/>
      <c r="G145" s="135">
        <f t="shared" si="4"/>
        <v>0</v>
      </c>
      <c r="H145" s="182">
        <f t="shared" si="5"/>
        <v>0</v>
      </c>
    </row>
    <row r="146" spans="1:8" ht="16.5" customHeight="1">
      <c r="A146" s="138">
        <v>2</v>
      </c>
      <c r="B146" s="137" t="s">
        <v>272</v>
      </c>
      <c r="C146" s="135" t="s">
        <v>270</v>
      </c>
      <c r="D146" s="21">
        <v>4</v>
      </c>
      <c r="E146" s="18"/>
      <c r="F146" s="18"/>
      <c r="G146" s="135">
        <f t="shared" si="4"/>
        <v>0</v>
      </c>
      <c r="H146" s="182">
        <f t="shared" si="5"/>
        <v>0</v>
      </c>
    </row>
    <row r="147" spans="1:8" ht="16.5" customHeight="1">
      <c r="A147" s="138"/>
      <c r="B147" s="137"/>
      <c r="C147" s="135"/>
      <c r="D147" s="21"/>
      <c r="E147" s="18"/>
      <c r="F147" s="18"/>
      <c r="G147" s="135">
        <f t="shared" si="4"/>
        <v>0</v>
      </c>
      <c r="H147" s="182">
        <f t="shared" si="5"/>
        <v>0</v>
      </c>
    </row>
    <row r="148" spans="1:8" ht="16.5" customHeight="1">
      <c r="A148" s="134" t="s">
        <v>210</v>
      </c>
      <c r="B148" s="139" t="s">
        <v>273</v>
      </c>
      <c r="C148" s="135"/>
      <c r="D148" s="21"/>
      <c r="E148" s="18"/>
      <c r="F148" s="18"/>
      <c r="G148" s="135">
        <f t="shared" si="4"/>
        <v>0</v>
      </c>
      <c r="H148" s="182">
        <f t="shared" si="5"/>
        <v>0</v>
      </c>
    </row>
    <row r="149" spans="1:8" ht="16.5" customHeight="1">
      <c r="A149" s="138">
        <v>1</v>
      </c>
      <c r="B149" s="137" t="s">
        <v>314</v>
      </c>
      <c r="C149" s="135" t="s">
        <v>309</v>
      </c>
      <c r="D149" s="21">
        <v>292</v>
      </c>
      <c r="E149" s="18"/>
      <c r="F149" s="18"/>
      <c r="G149" s="135">
        <f t="shared" si="4"/>
        <v>0</v>
      </c>
      <c r="H149" s="182">
        <f t="shared" si="5"/>
        <v>0</v>
      </c>
    </row>
    <row r="150" spans="1:8" ht="16.5" customHeight="1">
      <c r="A150" s="64" t="s">
        <v>194</v>
      </c>
      <c r="B150" s="139" t="s">
        <v>360</v>
      </c>
      <c r="C150" s="135"/>
      <c r="D150" s="18"/>
      <c r="E150" s="18"/>
      <c r="F150" s="18"/>
      <c r="G150" s="135">
        <f t="shared" si="4"/>
        <v>0</v>
      </c>
      <c r="H150" s="182">
        <f t="shared" si="5"/>
        <v>0</v>
      </c>
    </row>
    <row r="151" spans="1:8" s="117" customFormat="1" ht="16.5" customHeight="1">
      <c r="A151" s="138"/>
      <c r="B151" s="137"/>
      <c r="C151" s="135"/>
      <c r="D151" s="18"/>
      <c r="E151" s="18"/>
      <c r="F151" s="18"/>
      <c r="G151" s="135">
        <f t="shared" si="4"/>
        <v>0</v>
      </c>
      <c r="H151" s="182">
        <f t="shared" si="5"/>
        <v>0</v>
      </c>
    </row>
    <row r="152" spans="1:8" ht="63.75">
      <c r="A152" s="138">
        <v>1</v>
      </c>
      <c r="B152" s="137" t="s">
        <v>361</v>
      </c>
      <c r="C152" s="135" t="s">
        <v>40</v>
      </c>
      <c r="D152" s="18">
        <v>1</v>
      </c>
      <c r="E152" s="18"/>
      <c r="F152" s="18"/>
      <c r="G152" s="135">
        <f t="shared" si="4"/>
        <v>0</v>
      </c>
      <c r="H152" s="182">
        <f t="shared" si="5"/>
        <v>0</v>
      </c>
    </row>
    <row r="153" spans="1:8" ht="12.75">
      <c r="A153" s="138"/>
      <c r="B153" s="137"/>
      <c r="C153" s="135"/>
      <c r="D153" s="18"/>
      <c r="E153" s="140"/>
      <c r="F153" s="140"/>
      <c r="G153" s="218"/>
      <c r="H153" s="182"/>
    </row>
    <row r="154" spans="1:8" ht="12.75">
      <c r="A154" s="138"/>
      <c r="B154" s="137"/>
      <c r="C154" s="135"/>
      <c r="D154" s="18"/>
      <c r="E154" s="140"/>
      <c r="F154" s="140"/>
      <c r="G154" s="218"/>
      <c r="H154" s="182"/>
    </row>
    <row r="155" spans="1:8" ht="12.75">
      <c r="A155" s="26"/>
      <c r="B155" s="27" t="s">
        <v>82</v>
      </c>
      <c r="C155" s="28"/>
      <c r="D155" s="29"/>
      <c r="E155" s="30"/>
      <c r="F155" s="30"/>
      <c r="G155" s="30"/>
      <c r="H155" s="213">
        <f>SUM(H78:H152)</f>
        <v>0</v>
      </c>
    </row>
    <row r="156" spans="1:8" ht="12.75">
      <c r="A156" s="31"/>
      <c r="B156" s="32" t="s">
        <v>83</v>
      </c>
      <c r="C156" s="33"/>
      <c r="D156" s="34"/>
      <c r="E156" s="35"/>
      <c r="F156" s="35"/>
      <c r="G156" s="35"/>
      <c r="H156" s="184"/>
    </row>
    <row r="157" spans="1:8" ht="12.75">
      <c r="A157" s="26"/>
      <c r="B157" s="37" t="s">
        <v>84</v>
      </c>
      <c r="C157" s="28"/>
      <c r="D157" s="29"/>
      <c r="E157" s="38"/>
      <c r="F157" s="38"/>
      <c r="G157" s="38"/>
      <c r="H157" s="185"/>
    </row>
    <row r="158" spans="1:8" ht="12.75">
      <c r="A158" s="16"/>
      <c r="B158" s="11" t="s">
        <v>85</v>
      </c>
      <c r="C158" s="135"/>
      <c r="D158" s="21"/>
      <c r="E158" s="9"/>
      <c r="F158" s="9"/>
      <c r="G158" s="9"/>
      <c r="H158" s="181"/>
    </row>
    <row r="159" spans="1:8" ht="12.75">
      <c r="A159" s="16"/>
      <c r="B159" s="11"/>
      <c r="C159" s="135"/>
      <c r="D159" s="21"/>
      <c r="E159" s="135"/>
      <c r="F159" s="135"/>
      <c r="G159" s="9"/>
      <c r="H159" s="181"/>
    </row>
    <row r="160" spans="1:8" ht="12.75">
      <c r="A160" s="134">
        <v>4.1</v>
      </c>
      <c r="B160" s="22" t="s">
        <v>60</v>
      </c>
      <c r="C160" s="135"/>
      <c r="D160" s="136"/>
      <c r="E160" s="135"/>
      <c r="F160" s="135"/>
      <c r="G160" s="9"/>
      <c r="H160" s="181"/>
    </row>
    <row r="161" spans="1:8" ht="191.25">
      <c r="A161" s="16"/>
      <c r="B161" s="47" t="s">
        <v>287</v>
      </c>
      <c r="C161" s="135"/>
      <c r="D161" s="136"/>
      <c r="E161" s="135"/>
      <c r="F161" s="135"/>
      <c r="G161" s="9"/>
      <c r="H161" s="181"/>
    </row>
    <row r="162" spans="1:8" ht="38.25">
      <c r="A162" s="16"/>
      <c r="B162" s="137" t="s">
        <v>86</v>
      </c>
      <c r="C162" s="135"/>
      <c r="D162" s="136"/>
      <c r="E162" s="135"/>
      <c r="F162" s="135"/>
      <c r="G162" s="9"/>
      <c r="H162" s="181"/>
    </row>
    <row r="163" spans="1:8" ht="25.5">
      <c r="A163" s="16"/>
      <c r="B163" s="47" t="s">
        <v>199</v>
      </c>
      <c r="C163" s="135"/>
      <c r="D163" s="136"/>
      <c r="E163" s="135"/>
      <c r="F163" s="135"/>
      <c r="G163" s="9"/>
      <c r="H163" s="181"/>
    </row>
    <row r="164" spans="1:8" s="2" customFormat="1" ht="12.75">
      <c r="A164" s="16"/>
      <c r="B164" s="137"/>
      <c r="C164" s="135"/>
      <c r="D164" s="136"/>
      <c r="E164" s="135"/>
      <c r="F164" s="135"/>
      <c r="G164" s="9"/>
      <c r="H164" s="181"/>
    </row>
    <row r="165" spans="1:8" s="2" customFormat="1" ht="12.75">
      <c r="A165" s="134">
        <v>4.2</v>
      </c>
      <c r="B165" s="46" t="s">
        <v>146</v>
      </c>
      <c r="C165" s="135"/>
      <c r="D165" s="136"/>
      <c r="E165" s="135"/>
      <c r="F165" s="135"/>
      <c r="G165" s="9"/>
      <c r="H165" s="181"/>
    </row>
    <row r="166" spans="1:8" s="2" customFormat="1" ht="12.75">
      <c r="A166" s="134"/>
      <c r="B166" s="169" t="s">
        <v>288</v>
      </c>
      <c r="C166" s="135"/>
      <c r="D166" s="136"/>
      <c r="E166" s="135"/>
      <c r="F166" s="135"/>
      <c r="G166" s="9"/>
      <c r="H166" s="181"/>
    </row>
    <row r="167" spans="1:8" ht="25.5">
      <c r="A167" s="16" t="s">
        <v>211</v>
      </c>
      <c r="B167" s="180" t="s">
        <v>347</v>
      </c>
      <c r="C167" s="135"/>
      <c r="D167" s="136"/>
      <c r="E167" s="18"/>
      <c r="F167" s="18"/>
      <c r="G167" s="9"/>
      <c r="H167" s="181"/>
    </row>
    <row r="168" spans="1:8" ht="12.75">
      <c r="A168" s="138">
        <v>1</v>
      </c>
      <c r="B168" s="20" t="s">
        <v>310</v>
      </c>
      <c r="C168" s="135" t="s">
        <v>62</v>
      </c>
      <c r="D168" s="136">
        <v>286</v>
      </c>
      <c r="E168" s="18"/>
      <c r="F168" s="18"/>
      <c r="G168" s="135">
        <f>E168+F168</f>
        <v>0</v>
      </c>
      <c r="H168" s="182">
        <f>G168*D168</f>
        <v>0</v>
      </c>
    </row>
    <row r="169" spans="1:8" ht="12.75">
      <c r="A169" s="138"/>
      <c r="B169" s="20"/>
      <c r="C169" s="135"/>
      <c r="D169" s="136"/>
      <c r="E169" s="18"/>
      <c r="F169" s="18"/>
      <c r="G169" s="9"/>
      <c r="H169" s="181"/>
    </row>
    <row r="170" spans="1:8" ht="12.75">
      <c r="A170" s="134">
        <v>4.3</v>
      </c>
      <c r="B170" s="45" t="s">
        <v>88</v>
      </c>
      <c r="C170" s="135"/>
      <c r="D170" s="136"/>
      <c r="E170" s="18"/>
      <c r="F170" s="18"/>
      <c r="G170" s="9"/>
      <c r="H170" s="181"/>
    </row>
    <row r="171" spans="1:8" s="2" customFormat="1" ht="12.75">
      <c r="A171" s="16"/>
      <c r="B171" s="52"/>
      <c r="C171" s="135"/>
      <c r="D171" s="136"/>
      <c r="E171" s="18"/>
      <c r="F171" s="18"/>
      <c r="G171" s="9"/>
      <c r="H171" s="181"/>
    </row>
    <row r="172" spans="1:8" ht="76.5">
      <c r="A172" s="138"/>
      <c r="B172" s="53" t="s">
        <v>189</v>
      </c>
      <c r="C172" s="135"/>
      <c r="D172" s="136"/>
      <c r="E172" s="18"/>
      <c r="F172" s="18"/>
      <c r="G172" s="9"/>
      <c r="H172" s="181"/>
    </row>
    <row r="173" spans="1:8" ht="12.75">
      <c r="A173" s="138"/>
      <c r="B173" s="20"/>
      <c r="C173" s="135"/>
      <c r="D173" s="136"/>
      <c r="E173" s="18"/>
      <c r="F173" s="18"/>
      <c r="G173" s="135"/>
      <c r="H173" s="182"/>
    </row>
    <row r="174" spans="1:8" ht="38.25">
      <c r="A174" s="138" t="s">
        <v>212</v>
      </c>
      <c r="B174" s="20" t="s">
        <v>289</v>
      </c>
      <c r="C174" s="135"/>
      <c r="D174" s="136"/>
      <c r="E174" s="18"/>
      <c r="F174" s="18"/>
      <c r="G174" s="135"/>
      <c r="H174" s="182"/>
    </row>
    <row r="175" spans="1:8" ht="12.75">
      <c r="A175" s="138">
        <v>1</v>
      </c>
      <c r="B175" s="20" t="s">
        <v>87</v>
      </c>
      <c r="C175" s="135" t="s">
        <v>62</v>
      </c>
      <c r="D175" s="136">
        <v>572</v>
      </c>
      <c r="E175" s="18"/>
      <c r="F175" s="18"/>
      <c r="G175" s="135">
        <f aca="true" t="shared" si="6" ref="G175:G186">E175+F175</f>
        <v>0</v>
      </c>
      <c r="H175" s="182">
        <f aca="true" t="shared" si="7" ref="H175:H186">G175*D175</f>
        <v>0</v>
      </c>
    </row>
    <row r="176" spans="1:8" ht="12.75">
      <c r="A176" s="138"/>
      <c r="B176" s="20"/>
      <c r="C176" s="135"/>
      <c r="D176" s="136"/>
      <c r="E176" s="18"/>
      <c r="F176" s="18"/>
      <c r="G176" s="135">
        <f t="shared" si="6"/>
        <v>0</v>
      </c>
      <c r="H176" s="182">
        <f t="shared" si="7"/>
        <v>0</v>
      </c>
    </row>
    <row r="177" spans="1:8" ht="12.75">
      <c r="A177" s="134">
        <v>4.4</v>
      </c>
      <c r="B177" s="170" t="s">
        <v>213</v>
      </c>
      <c r="C177" s="135"/>
      <c r="D177" s="136"/>
      <c r="E177" s="18"/>
      <c r="F177" s="18"/>
      <c r="G177" s="135">
        <f t="shared" si="6"/>
        <v>0</v>
      </c>
      <c r="H177" s="182">
        <f t="shared" si="7"/>
        <v>0</v>
      </c>
    </row>
    <row r="178" spans="1:8" ht="12.75">
      <c r="A178" s="138" t="s">
        <v>214</v>
      </c>
      <c r="B178" s="53" t="s">
        <v>217</v>
      </c>
      <c r="C178" s="135"/>
      <c r="D178" s="136"/>
      <c r="E178" s="18"/>
      <c r="F178" s="18"/>
      <c r="G178" s="135">
        <f t="shared" si="6"/>
        <v>0</v>
      </c>
      <c r="H178" s="182">
        <f t="shared" si="7"/>
        <v>0</v>
      </c>
    </row>
    <row r="179" spans="1:8" ht="12.75">
      <c r="A179" s="138"/>
      <c r="B179" s="53" t="s">
        <v>215</v>
      </c>
      <c r="C179" s="135"/>
      <c r="D179" s="136"/>
      <c r="E179" s="18"/>
      <c r="F179" s="18"/>
      <c r="G179" s="135">
        <f t="shared" si="6"/>
        <v>0</v>
      </c>
      <c r="H179" s="182">
        <f t="shared" si="7"/>
        <v>0</v>
      </c>
    </row>
    <row r="180" spans="1:8" ht="12.75">
      <c r="A180" s="138"/>
      <c r="B180" s="53" t="s">
        <v>216</v>
      </c>
      <c r="C180" s="135"/>
      <c r="D180" s="136"/>
      <c r="E180" s="18"/>
      <c r="F180" s="18"/>
      <c r="G180" s="135">
        <f t="shared" si="6"/>
        <v>0</v>
      </c>
      <c r="H180" s="182">
        <f t="shared" si="7"/>
        <v>0</v>
      </c>
    </row>
    <row r="181" spans="1:8" ht="12.75">
      <c r="A181" s="138">
        <v>1</v>
      </c>
      <c r="B181" s="53" t="s">
        <v>74</v>
      </c>
      <c r="C181" s="135" t="s">
        <v>62</v>
      </c>
      <c r="D181" s="136">
        <v>219</v>
      </c>
      <c r="E181" s="18"/>
      <c r="F181" s="18"/>
      <c r="G181" s="135">
        <f t="shared" si="6"/>
        <v>0</v>
      </c>
      <c r="H181" s="182">
        <f t="shared" si="7"/>
        <v>0</v>
      </c>
    </row>
    <row r="182" spans="1:8" ht="12.75">
      <c r="A182" s="138"/>
      <c r="B182" s="53"/>
      <c r="C182" s="135"/>
      <c r="D182" s="136"/>
      <c r="E182" s="18"/>
      <c r="F182" s="18"/>
      <c r="G182" s="135">
        <f t="shared" si="6"/>
        <v>0</v>
      </c>
      <c r="H182" s="182">
        <f t="shared" si="7"/>
        <v>0</v>
      </c>
    </row>
    <row r="183" spans="1:8" ht="12.75">
      <c r="A183" s="138"/>
      <c r="B183" s="53"/>
      <c r="C183" s="135"/>
      <c r="D183" s="136"/>
      <c r="E183" s="18"/>
      <c r="F183" s="18"/>
      <c r="G183" s="135">
        <f t="shared" si="6"/>
        <v>0</v>
      </c>
      <c r="H183" s="182">
        <f t="shared" si="7"/>
        <v>0</v>
      </c>
    </row>
    <row r="184" spans="1:8" ht="12.75">
      <c r="A184" s="134">
        <v>2.7</v>
      </c>
      <c r="B184" s="45" t="s">
        <v>279</v>
      </c>
      <c r="C184" s="135"/>
      <c r="D184" s="21"/>
      <c r="E184" s="18"/>
      <c r="F184" s="18"/>
      <c r="G184" s="135">
        <f t="shared" si="6"/>
        <v>0</v>
      </c>
      <c r="H184" s="182">
        <f t="shared" si="7"/>
        <v>0</v>
      </c>
    </row>
    <row r="185" spans="1:8" ht="38.25">
      <c r="A185" s="138"/>
      <c r="B185" s="20" t="s">
        <v>323</v>
      </c>
      <c r="C185" s="135"/>
      <c r="D185" s="21"/>
      <c r="E185" s="18"/>
      <c r="F185" s="18"/>
      <c r="G185" s="135">
        <f t="shared" si="6"/>
        <v>0</v>
      </c>
      <c r="H185" s="182">
        <f t="shared" si="7"/>
        <v>0</v>
      </c>
    </row>
    <row r="186" spans="1:8" ht="12.75">
      <c r="A186" s="138">
        <v>1</v>
      </c>
      <c r="B186" s="20" t="s">
        <v>329</v>
      </c>
      <c r="C186" s="129" t="s">
        <v>62</v>
      </c>
      <c r="D186" s="21">
        <v>156</v>
      </c>
      <c r="E186" s="18"/>
      <c r="F186" s="18"/>
      <c r="G186" s="135">
        <f t="shared" si="6"/>
        <v>0</v>
      </c>
      <c r="H186" s="182">
        <f t="shared" si="7"/>
        <v>0</v>
      </c>
    </row>
    <row r="187" spans="1:8" ht="12.75" customHeight="1">
      <c r="A187" s="138"/>
      <c r="B187" s="20"/>
      <c r="C187" s="135"/>
      <c r="D187" s="136"/>
      <c r="E187" s="18"/>
      <c r="F187" s="18"/>
      <c r="G187" s="9"/>
      <c r="H187" s="181"/>
    </row>
    <row r="188" spans="1:8" ht="12.75">
      <c r="A188" s="138"/>
      <c r="B188" s="20"/>
      <c r="C188" s="135"/>
      <c r="D188" s="136"/>
      <c r="E188" s="18"/>
      <c r="F188" s="18"/>
      <c r="G188" s="9"/>
      <c r="H188" s="181"/>
    </row>
    <row r="189" spans="1:8" ht="12.75">
      <c r="A189" s="26"/>
      <c r="B189" s="27" t="s">
        <v>89</v>
      </c>
      <c r="C189" s="28"/>
      <c r="D189" s="29"/>
      <c r="E189" s="30"/>
      <c r="F189" s="30"/>
      <c r="G189" s="30"/>
      <c r="H189" s="185">
        <v>0</v>
      </c>
    </row>
    <row r="190" spans="1:8" ht="12.75">
      <c r="A190" s="31"/>
      <c r="B190" s="32" t="s">
        <v>90</v>
      </c>
      <c r="C190" s="33"/>
      <c r="D190" s="34"/>
      <c r="E190" s="35"/>
      <c r="F190" s="35"/>
      <c r="G190" s="35"/>
      <c r="H190" s="188"/>
    </row>
    <row r="191" spans="1:8" s="117" customFormat="1" ht="12.75">
      <c r="A191" s="143"/>
      <c r="B191" s="144" t="s">
        <v>91</v>
      </c>
      <c r="C191" s="145"/>
      <c r="D191" s="146"/>
      <c r="E191" s="147"/>
      <c r="F191" s="147"/>
      <c r="G191" s="147"/>
      <c r="H191" s="189"/>
    </row>
    <row r="192" spans="1:8" s="117" customFormat="1" ht="12.75">
      <c r="A192" s="148"/>
      <c r="B192" s="149" t="s">
        <v>234</v>
      </c>
      <c r="C192" s="129"/>
      <c r="D192" s="131"/>
      <c r="E192" s="129"/>
      <c r="F192" s="129"/>
      <c r="G192" s="186"/>
      <c r="H192" s="187"/>
    </row>
    <row r="193" spans="1:8" s="117" customFormat="1" ht="12.75">
      <c r="A193" s="148"/>
      <c r="B193" s="150"/>
      <c r="C193" s="129"/>
      <c r="D193" s="131"/>
      <c r="E193" s="129"/>
      <c r="F193" s="129"/>
      <c r="G193" s="186"/>
      <c r="H193" s="187"/>
    </row>
    <row r="194" spans="1:8" s="117" customFormat="1" ht="12.75">
      <c r="A194" s="151">
        <v>5.1</v>
      </c>
      <c r="B194" s="115" t="s">
        <v>60</v>
      </c>
      <c r="C194" s="129"/>
      <c r="D194" s="131"/>
      <c r="E194" s="129"/>
      <c r="F194" s="129"/>
      <c r="G194" s="186"/>
      <c r="H194" s="187"/>
    </row>
    <row r="195" spans="1:8" s="117" customFormat="1" ht="25.5">
      <c r="A195" s="148"/>
      <c r="B195" s="111" t="s">
        <v>235</v>
      </c>
      <c r="C195" s="129"/>
      <c r="D195" s="141"/>
      <c r="E195" s="129"/>
      <c r="F195" s="129"/>
      <c r="G195" s="186"/>
      <c r="H195" s="187"/>
    </row>
    <row r="196" spans="1:8" s="117" customFormat="1" ht="25.5">
      <c r="A196" s="148"/>
      <c r="B196" s="111" t="s">
        <v>153</v>
      </c>
      <c r="C196" s="129"/>
      <c r="D196" s="141"/>
      <c r="E196" s="129"/>
      <c r="F196" s="129"/>
      <c r="G196" s="186"/>
      <c r="H196" s="187"/>
    </row>
    <row r="197" spans="1:8" s="117" customFormat="1" ht="25.5">
      <c r="A197" s="148"/>
      <c r="B197" s="111" t="s">
        <v>236</v>
      </c>
      <c r="C197" s="129"/>
      <c r="D197" s="141"/>
      <c r="E197" s="129"/>
      <c r="F197" s="129"/>
      <c r="G197" s="186"/>
      <c r="H197" s="187"/>
    </row>
    <row r="198" spans="1:8" s="117" customFormat="1" ht="12.75">
      <c r="A198" s="148"/>
      <c r="B198" s="152"/>
      <c r="C198" s="129"/>
      <c r="D198" s="141"/>
      <c r="E198" s="129"/>
      <c r="F198" s="129"/>
      <c r="G198" s="186"/>
      <c r="H198" s="187"/>
    </row>
    <row r="199" spans="1:8" s="153" customFormat="1" ht="12.75">
      <c r="A199" s="151">
        <v>5.2</v>
      </c>
      <c r="B199" s="115" t="s">
        <v>237</v>
      </c>
      <c r="C199" s="129"/>
      <c r="D199" s="141"/>
      <c r="E199" s="129"/>
      <c r="F199" s="129"/>
      <c r="G199" s="129"/>
      <c r="H199" s="190">
        <v>0</v>
      </c>
    </row>
    <row r="200" spans="1:8" s="153" customFormat="1" ht="25.5">
      <c r="A200" s="114">
        <v>1</v>
      </c>
      <c r="B200" s="208" t="s">
        <v>238</v>
      </c>
      <c r="C200" s="129" t="s">
        <v>62</v>
      </c>
      <c r="D200" s="141">
        <v>299</v>
      </c>
      <c r="E200" s="129"/>
      <c r="F200" s="129"/>
      <c r="G200" s="135">
        <f aca="true" t="shared" si="8" ref="G200:G224">E200+F200</f>
        <v>0</v>
      </c>
      <c r="H200" s="182">
        <f aca="true" t="shared" si="9" ref="H200:H224">G200*D200</f>
        <v>0</v>
      </c>
    </row>
    <row r="201" spans="1:12" s="117" customFormat="1" ht="12.75">
      <c r="A201" s="148"/>
      <c r="B201" s="152"/>
      <c r="C201" s="129"/>
      <c r="D201" s="141"/>
      <c r="E201" s="141"/>
      <c r="F201" s="116"/>
      <c r="G201" s="135">
        <f t="shared" si="8"/>
        <v>0</v>
      </c>
      <c r="H201" s="182">
        <f t="shared" si="9"/>
        <v>0</v>
      </c>
      <c r="L201" s="153"/>
    </row>
    <row r="202" spans="1:8" s="117" customFormat="1" ht="12.75">
      <c r="A202" s="151">
        <v>5.3</v>
      </c>
      <c r="B202" s="115" t="s">
        <v>239</v>
      </c>
      <c r="C202" s="129"/>
      <c r="D202" s="141"/>
      <c r="E202" s="141"/>
      <c r="F202" s="116"/>
      <c r="G202" s="135">
        <f t="shared" si="8"/>
        <v>0</v>
      </c>
      <c r="H202" s="182">
        <f t="shared" si="9"/>
        <v>0</v>
      </c>
    </row>
    <row r="203" spans="1:8" s="117" customFormat="1" ht="25.5">
      <c r="A203" s="114">
        <v>1</v>
      </c>
      <c r="B203" s="111" t="s">
        <v>290</v>
      </c>
      <c r="C203" s="129" t="s">
        <v>240</v>
      </c>
      <c r="D203" s="141">
        <v>12.5</v>
      </c>
      <c r="E203" s="141"/>
      <c r="F203" s="116"/>
      <c r="G203" s="135">
        <f t="shared" si="8"/>
        <v>0</v>
      </c>
      <c r="H203" s="182">
        <f t="shared" si="9"/>
        <v>0</v>
      </c>
    </row>
    <row r="204" spans="1:8" s="117" customFormat="1" ht="25.5">
      <c r="A204" s="114">
        <v>2</v>
      </c>
      <c r="B204" s="111" t="s">
        <v>311</v>
      </c>
      <c r="C204" s="129" t="s">
        <v>240</v>
      </c>
      <c r="D204" s="141">
        <v>25.6</v>
      </c>
      <c r="E204" s="141"/>
      <c r="F204" s="116"/>
      <c r="G204" s="135">
        <f t="shared" si="8"/>
        <v>0</v>
      </c>
      <c r="H204" s="182">
        <f t="shared" si="9"/>
        <v>0</v>
      </c>
    </row>
    <row r="205" spans="1:8" s="117" customFormat="1" ht="12.75">
      <c r="A205" s="114"/>
      <c r="B205" s="111"/>
      <c r="C205" s="129"/>
      <c r="D205" s="141"/>
      <c r="E205" s="141"/>
      <c r="F205" s="116"/>
      <c r="G205" s="135">
        <f t="shared" si="8"/>
        <v>0</v>
      </c>
      <c r="H205" s="182">
        <f t="shared" si="9"/>
        <v>0</v>
      </c>
    </row>
    <row r="206" spans="1:8" s="117" customFormat="1" ht="12.75">
      <c r="A206" s="151">
        <v>5.4</v>
      </c>
      <c r="B206" s="115" t="s">
        <v>241</v>
      </c>
      <c r="C206" s="129"/>
      <c r="D206" s="141"/>
      <c r="E206" s="141"/>
      <c r="F206" s="116"/>
      <c r="G206" s="135">
        <f t="shared" si="8"/>
        <v>0</v>
      </c>
      <c r="H206" s="182">
        <f t="shared" si="9"/>
        <v>0</v>
      </c>
    </row>
    <row r="207" spans="1:8" s="117" customFormat="1" ht="38.25">
      <c r="A207" s="114"/>
      <c r="B207" s="111" t="s">
        <v>242</v>
      </c>
      <c r="C207" s="178"/>
      <c r="D207" s="141"/>
      <c r="E207" s="141"/>
      <c r="F207" s="116"/>
      <c r="G207" s="135">
        <f t="shared" si="8"/>
        <v>0</v>
      </c>
      <c r="H207" s="182">
        <f t="shared" si="9"/>
        <v>0</v>
      </c>
    </row>
    <row r="208" spans="1:8" s="117" customFormat="1" ht="12.75">
      <c r="A208" s="114">
        <v>1</v>
      </c>
      <c r="B208" s="111" t="s">
        <v>243</v>
      </c>
      <c r="C208" s="178" t="s">
        <v>240</v>
      </c>
      <c r="D208" s="141">
        <v>74</v>
      </c>
      <c r="E208" s="141"/>
      <c r="F208" s="116"/>
      <c r="G208" s="135">
        <f t="shared" si="8"/>
        <v>0</v>
      </c>
      <c r="H208" s="182">
        <f t="shared" si="9"/>
        <v>0</v>
      </c>
    </row>
    <row r="209" spans="1:8" s="117" customFormat="1" ht="12.75">
      <c r="A209" s="114"/>
      <c r="B209" s="111"/>
      <c r="C209" s="129"/>
      <c r="D209" s="141"/>
      <c r="E209" s="141"/>
      <c r="F209" s="116"/>
      <c r="G209" s="135">
        <f t="shared" si="8"/>
        <v>0</v>
      </c>
      <c r="H209" s="182">
        <f t="shared" si="9"/>
        <v>0</v>
      </c>
    </row>
    <row r="210" spans="1:8" s="117" customFormat="1" ht="12.75">
      <c r="A210" s="151">
        <v>5.5</v>
      </c>
      <c r="B210" s="115" t="s">
        <v>244</v>
      </c>
      <c r="C210" s="129"/>
      <c r="D210" s="141"/>
      <c r="E210" s="141"/>
      <c r="F210" s="116"/>
      <c r="G210" s="135">
        <f t="shared" si="8"/>
        <v>0</v>
      </c>
      <c r="H210" s="182">
        <f t="shared" si="9"/>
        <v>0</v>
      </c>
    </row>
    <row r="211" spans="1:8" s="117" customFormat="1" ht="25.5">
      <c r="A211" s="114">
        <v>1</v>
      </c>
      <c r="B211" s="111" t="s">
        <v>245</v>
      </c>
      <c r="C211" s="129" t="s">
        <v>240</v>
      </c>
      <c r="D211" s="141">
        <v>42</v>
      </c>
      <c r="E211" s="141"/>
      <c r="F211" s="116"/>
      <c r="G211" s="135">
        <f t="shared" si="8"/>
        <v>0</v>
      </c>
      <c r="H211" s="182">
        <f t="shared" si="9"/>
        <v>0</v>
      </c>
    </row>
    <row r="212" spans="1:8" s="117" customFormat="1" ht="12.75">
      <c r="A212" s="155"/>
      <c r="B212" s="156"/>
      <c r="C212" s="129"/>
      <c r="D212" s="141"/>
      <c r="E212" s="141"/>
      <c r="F212" s="116"/>
      <c r="G212" s="135">
        <f t="shared" si="8"/>
        <v>0</v>
      </c>
      <c r="H212" s="182">
        <f t="shared" si="9"/>
        <v>0</v>
      </c>
    </row>
    <row r="213" spans="1:8" s="117" customFormat="1" ht="12.75">
      <c r="A213" s="151">
        <v>5.7</v>
      </c>
      <c r="B213" s="154" t="s">
        <v>246</v>
      </c>
      <c r="C213" s="129"/>
      <c r="D213" s="141"/>
      <c r="E213" s="141"/>
      <c r="F213" s="116"/>
      <c r="G213" s="135">
        <f t="shared" si="8"/>
        <v>0</v>
      </c>
      <c r="H213" s="182">
        <f t="shared" si="9"/>
        <v>0</v>
      </c>
    </row>
    <row r="214" spans="1:8" s="117" customFormat="1" ht="76.5">
      <c r="A214" s="114">
        <v>1</v>
      </c>
      <c r="B214" s="179" t="s">
        <v>247</v>
      </c>
      <c r="C214" s="129"/>
      <c r="D214" s="141"/>
      <c r="E214" s="141"/>
      <c r="F214" s="116"/>
      <c r="G214" s="135">
        <f t="shared" si="8"/>
        <v>0</v>
      </c>
      <c r="H214" s="182">
        <f t="shared" si="9"/>
        <v>0</v>
      </c>
    </row>
    <row r="215" spans="1:8" s="117" customFormat="1" ht="12.75">
      <c r="A215" s="114"/>
      <c r="B215" s="179"/>
      <c r="C215" s="129"/>
      <c r="D215" s="141"/>
      <c r="E215" s="141"/>
      <c r="F215" s="116"/>
      <c r="G215" s="135">
        <f t="shared" si="8"/>
        <v>0</v>
      </c>
      <c r="H215" s="182">
        <f t="shared" si="9"/>
        <v>0</v>
      </c>
    </row>
    <row r="216" spans="1:8" s="117" customFormat="1" ht="12.75">
      <c r="A216" s="155">
        <v>1</v>
      </c>
      <c r="B216" s="209" t="s">
        <v>248</v>
      </c>
      <c r="C216" s="129" t="s">
        <v>240</v>
      </c>
      <c r="D216" s="129">
        <v>650</v>
      </c>
      <c r="E216" s="141"/>
      <c r="F216" s="116"/>
      <c r="G216" s="135">
        <f t="shared" si="8"/>
        <v>0</v>
      </c>
      <c r="H216" s="182">
        <f t="shared" si="9"/>
        <v>0</v>
      </c>
    </row>
    <row r="217" spans="1:8" s="117" customFormat="1" ht="12.75">
      <c r="A217" s="155">
        <v>2</v>
      </c>
      <c r="B217" s="209" t="s">
        <v>291</v>
      </c>
      <c r="C217" s="129" t="s">
        <v>240</v>
      </c>
      <c r="D217" s="129">
        <v>743</v>
      </c>
      <c r="E217" s="141"/>
      <c r="F217" s="116"/>
      <c r="G217" s="135">
        <f t="shared" si="8"/>
        <v>0</v>
      </c>
      <c r="H217" s="182">
        <f t="shared" si="9"/>
        <v>0</v>
      </c>
    </row>
    <row r="218" spans="1:8" s="117" customFormat="1" ht="12.75">
      <c r="A218" s="155">
        <v>3</v>
      </c>
      <c r="B218" s="209" t="s">
        <v>315</v>
      </c>
      <c r="C218" s="129" t="s">
        <v>240</v>
      </c>
      <c r="D218" s="129">
        <v>13</v>
      </c>
      <c r="E218" s="141"/>
      <c r="F218" s="116"/>
      <c r="G218" s="135">
        <f t="shared" si="8"/>
        <v>0</v>
      </c>
      <c r="H218" s="182">
        <f t="shared" si="9"/>
        <v>0</v>
      </c>
    </row>
    <row r="219" spans="1:8" s="117" customFormat="1" ht="12.75">
      <c r="A219" s="155">
        <v>4</v>
      </c>
      <c r="B219" s="209" t="s">
        <v>316</v>
      </c>
      <c r="C219" s="129" t="s">
        <v>240</v>
      </c>
      <c r="D219" s="129">
        <v>30</v>
      </c>
      <c r="E219" s="141"/>
      <c r="F219" s="116"/>
      <c r="G219" s="135">
        <f t="shared" si="8"/>
        <v>0</v>
      </c>
      <c r="H219" s="182">
        <f t="shared" si="9"/>
        <v>0</v>
      </c>
    </row>
    <row r="220" spans="1:8" s="117" customFormat="1" ht="12.75">
      <c r="A220" s="155">
        <v>5</v>
      </c>
      <c r="B220" s="209" t="s">
        <v>346</v>
      </c>
      <c r="C220" s="129" t="s">
        <v>240</v>
      </c>
      <c r="D220" s="129">
        <v>74</v>
      </c>
      <c r="E220" s="141"/>
      <c r="F220" s="116"/>
      <c r="G220" s="135">
        <f t="shared" si="8"/>
        <v>0</v>
      </c>
      <c r="H220" s="182">
        <f t="shared" si="9"/>
        <v>0</v>
      </c>
    </row>
    <row r="221" spans="1:8" s="117" customFormat="1" ht="12.75">
      <c r="A221" s="24">
        <v>6</v>
      </c>
      <c r="B221" s="25" t="s">
        <v>249</v>
      </c>
      <c r="C221" s="135" t="s">
        <v>250</v>
      </c>
      <c r="D221" s="136">
        <v>1</v>
      </c>
      <c r="E221" s="141"/>
      <c r="F221" s="116"/>
      <c r="G221" s="135">
        <f t="shared" si="8"/>
        <v>0</v>
      </c>
      <c r="H221" s="182">
        <f t="shared" si="9"/>
        <v>0</v>
      </c>
    </row>
    <row r="222" spans="1:8" s="117" customFormat="1" ht="12.75">
      <c r="A222" s="138"/>
      <c r="B222" s="25"/>
      <c r="C222" s="135"/>
      <c r="D222" s="136"/>
      <c r="E222" s="141"/>
      <c r="F222" s="116"/>
      <c r="G222" s="135">
        <f t="shared" si="8"/>
        <v>0</v>
      </c>
      <c r="H222" s="182">
        <f t="shared" si="9"/>
        <v>0</v>
      </c>
    </row>
    <row r="223" spans="1:8" s="117" customFormat="1" ht="12.75">
      <c r="A223" s="151">
        <v>5.8</v>
      </c>
      <c r="B223" s="154" t="s">
        <v>251</v>
      </c>
      <c r="C223" s="129"/>
      <c r="D223" s="141"/>
      <c r="E223" s="141"/>
      <c r="F223" s="116"/>
      <c r="G223" s="135">
        <f t="shared" si="8"/>
        <v>0</v>
      </c>
      <c r="H223" s="182">
        <f t="shared" si="9"/>
        <v>0</v>
      </c>
    </row>
    <row r="224" spans="1:8" s="117" customFormat="1" ht="38.25">
      <c r="A224" s="155">
        <v>1</v>
      </c>
      <c r="B224" s="156" t="s">
        <v>252</v>
      </c>
      <c r="C224" s="129" t="s">
        <v>62</v>
      </c>
      <c r="D224" s="141">
        <v>299</v>
      </c>
      <c r="E224" s="141"/>
      <c r="F224" s="116"/>
      <c r="G224" s="135">
        <f t="shared" si="8"/>
        <v>0</v>
      </c>
      <c r="H224" s="182">
        <f t="shared" si="9"/>
        <v>0</v>
      </c>
    </row>
    <row r="225" spans="1:8" s="117" customFormat="1" ht="12.75">
      <c r="A225" s="155"/>
      <c r="B225" s="156"/>
      <c r="C225" s="129"/>
      <c r="D225" s="141"/>
      <c r="E225" s="141"/>
      <c r="F225" s="116"/>
      <c r="G225" s="135"/>
      <c r="H225" s="182"/>
    </row>
    <row r="226" spans="1:8" ht="12.75">
      <c r="A226" s="134">
        <v>5.9</v>
      </c>
      <c r="B226" s="139" t="s">
        <v>404</v>
      </c>
      <c r="C226" s="55"/>
      <c r="D226" s="135"/>
      <c r="E226" s="9"/>
      <c r="F226" s="9"/>
      <c r="G226" s="232"/>
      <c r="H226" s="181"/>
    </row>
    <row r="227" spans="1:8" ht="38.25">
      <c r="A227" s="138">
        <v>1</v>
      </c>
      <c r="B227" s="137" t="s">
        <v>405</v>
      </c>
      <c r="C227" s="135" t="s">
        <v>40</v>
      </c>
      <c r="D227" s="135">
        <v>10</v>
      </c>
      <c r="E227" s="18"/>
      <c r="F227" s="18"/>
      <c r="G227" s="135">
        <f>F227+E227</f>
        <v>0</v>
      </c>
      <c r="H227" s="182">
        <f>G227*D227</f>
        <v>0</v>
      </c>
    </row>
    <row r="228" spans="1:8" s="117" customFormat="1" ht="12.75">
      <c r="A228" s="155"/>
      <c r="B228" s="156"/>
      <c r="C228" s="129"/>
      <c r="D228" s="141"/>
      <c r="E228" s="141"/>
      <c r="F228" s="116"/>
      <c r="G228" s="129"/>
      <c r="H228" s="190"/>
    </row>
    <row r="229" spans="1:8" s="117" customFormat="1" ht="12.75">
      <c r="A229" s="143"/>
      <c r="B229" s="157" t="s">
        <v>253</v>
      </c>
      <c r="C229" s="145"/>
      <c r="D229" s="146"/>
      <c r="E229" s="158"/>
      <c r="F229" s="158"/>
      <c r="G229" s="158"/>
      <c r="H229" s="214">
        <v>0</v>
      </c>
    </row>
    <row r="230" spans="1:8" s="117" customFormat="1" ht="12.75">
      <c r="A230" s="159"/>
      <c r="B230" s="160" t="s">
        <v>92</v>
      </c>
      <c r="C230" s="161"/>
      <c r="D230" s="162"/>
      <c r="E230" s="163"/>
      <c r="F230" s="163"/>
      <c r="G230" s="163"/>
      <c r="H230" s="191"/>
    </row>
    <row r="231" spans="1:8" ht="12.75">
      <c r="A231" s="26"/>
      <c r="B231" s="37" t="s">
        <v>110</v>
      </c>
      <c r="C231" s="28"/>
      <c r="D231" s="29"/>
      <c r="E231" s="38"/>
      <c r="F231" s="38"/>
      <c r="G231" s="38"/>
      <c r="H231" s="185"/>
    </row>
    <row r="232" spans="1:8" ht="12.75">
      <c r="A232" s="16"/>
      <c r="B232" s="11" t="s">
        <v>2</v>
      </c>
      <c r="C232" s="135"/>
      <c r="D232" s="21"/>
      <c r="E232" s="135"/>
      <c r="F232" s="135"/>
      <c r="G232" s="9"/>
      <c r="H232" s="181"/>
    </row>
    <row r="233" spans="1:8" ht="5.25" customHeight="1">
      <c r="A233" s="16"/>
      <c r="B233" s="9"/>
      <c r="C233" s="135"/>
      <c r="D233" s="21"/>
      <c r="E233" s="135"/>
      <c r="F233" s="135"/>
      <c r="G233" s="9"/>
      <c r="H233" s="181"/>
    </row>
    <row r="234" spans="1:8" ht="12.75">
      <c r="A234" s="134">
        <v>6.1</v>
      </c>
      <c r="B234" s="13" t="s">
        <v>60</v>
      </c>
      <c r="C234" s="135"/>
      <c r="D234" s="21"/>
      <c r="E234" s="135"/>
      <c r="F234" s="135"/>
      <c r="G234" s="9"/>
      <c r="H234" s="181"/>
    </row>
    <row r="235" spans="1:8" ht="89.25">
      <c r="A235" s="16"/>
      <c r="B235" s="110" t="s">
        <v>147</v>
      </c>
      <c r="C235" s="135"/>
      <c r="D235" s="21"/>
      <c r="E235" s="135"/>
      <c r="F235" s="135"/>
      <c r="G235" s="9"/>
      <c r="H235" s="181"/>
    </row>
    <row r="236" spans="1:8" ht="25.5">
      <c r="A236" s="16"/>
      <c r="B236" s="137" t="s">
        <v>278</v>
      </c>
      <c r="C236" s="135"/>
      <c r="D236" s="21"/>
      <c r="E236" s="135"/>
      <c r="F236" s="135"/>
      <c r="G236" s="9"/>
      <c r="H236" s="181"/>
    </row>
    <row r="237" spans="1:8" s="2" customFormat="1" ht="12.75">
      <c r="A237" s="16"/>
      <c r="B237" s="137" t="s">
        <v>219</v>
      </c>
      <c r="C237" s="135"/>
      <c r="D237" s="21"/>
      <c r="E237" s="135"/>
      <c r="F237" s="135"/>
      <c r="G237" s="9"/>
      <c r="H237" s="181"/>
    </row>
    <row r="238" spans="1:8" s="2" customFormat="1" ht="12.75">
      <c r="A238" s="16"/>
      <c r="B238" s="171" t="s">
        <v>218</v>
      </c>
      <c r="C238" s="135"/>
      <c r="D238" s="21"/>
      <c r="E238" s="135"/>
      <c r="F238" s="135"/>
      <c r="G238" s="9"/>
      <c r="H238" s="181"/>
    </row>
    <row r="239" spans="1:8" s="2" customFormat="1" ht="12.75">
      <c r="A239" s="16"/>
      <c r="B239" s="171"/>
      <c r="C239" s="135"/>
      <c r="D239" s="21"/>
      <c r="E239" s="135"/>
      <c r="F239" s="135"/>
      <c r="G239" s="9"/>
      <c r="H239" s="181"/>
    </row>
    <row r="240" spans="1:8" ht="12.75">
      <c r="A240" s="134">
        <v>6.2</v>
      </c>
      <c r="B240" s="139" t="s">
        <v>9</v>
      </c>
      <c r="C240" s="135"/>
      <c r="D240" s="21"/>
      <c r="E240" s="18"/>
      <c r="F240" s="18"/>
      <c r="G240" s="9"/>
      <c r="H240" s="181"/>
    </row>
    <row r="241" spans="1:8" ht="12.75">
      <c r="A241" s="134"/>
      <c r="B241" s="139"/>
      <c r="C241" s="135"/>
      <c r="D241" s="21"/>
      <c r="E241" s="18"/>
      <c r="F241" s="18"/>
      <c r="G241" s="9"/>
      <c r="H241" s="181"/>
    </row>
    <row r="242" spans="1:8" ht="25.5">
      <c r="A242" s="138">
        <v>1</v>
      </c>
      <c r="B242" s="137" t="s">
        <v>408</v>
      </c>
      <c r="C242" s="135" t="s">
        <v>54</v>
      </c>
      <c r="D242" s="21">
        <v>1</v>
      </c>
      <c r="E242" s="18"/>
      <c r="F242" s="18"/>
      <c r="G242" s="135">
        <f aca="true" t="shared" si="10" ref="G242:G266">E242+F242</f>
        <v>0</v>
      </c>
      <c r="H242" s="182">
        <f aca="true" t="shared" si="11" ref="H242:H266">G242*D242</f>
        <v>0</v>
      </c>
    </row>
    <row r="243" spans="1:8" ht="12.75">
      <c r="A243" s="138">
        <v>2</v>
      </c>
      <c r="B243" s="137" t="s">
        <v>340</v>
      </c>
      <c r="C243" s="135" t="s">
        <v>54</v>
      </c>
      <c r="D243" s="21">
        <v>6</v>
      </c>
      <c r="E243" s="18"/>
      <c r="F243" s="18"/>
      <c r="G243" s="135">
        <f t="shared" si="10"/>
        <v>0</v>
      </c>
      <c r="H243" s="182">
        <f t="shared" si="11"/>
        <v>0</v>
      </c>
    </row>
    <row r="244" spans="1:8" ht="25.5">
      <c r="A244" s="138">
        <v>3</v>
      </c>
      <c r="B244" s="137" t="s">
        <v>409</v>
      </c>
      <c r="C244" s="135" t="s">
        <v>54</v>
      </c>
      <c r="D244" s="136">
        <v>2</v>
      </c>
      <c r="E244" s="18"/>
      <c r="F244" s="18"/>
      <c r="G244" s="135">
        <f t="shared" si="10"/>
        <v>0</v>
      </c>
      <c r="H244" s="182">
        <f t="shared" si="11"/>
        <v>0</v>
      </c>
    </row>
    <row r="245" spans="1:8" ht="12.75">
      <c r="A245" s="138">
        <v>4</v>
      </c>
      <c r="B245" s="137" t="s">
        <v>341</v>
      </c>
      <c r="C245" s="135" t="s">
        <v>54</v>
      </c>
      <c r="D245" s="136">
        <v>2</v>
      </c>
      <c r="E245" s="18"/>
      <c r="F245" s="18"/>
      <c r="G245" s="135">
        <f t="shared" si="10"/>
        <v>0</v>
      </c>
      <c r="H245" s="182">
        <f t="shared" si="11"/>
        <v>0</v>
      </c>
    </row>
    <row r="246" spans="1:8" ht="12.75">
      <c r="A246" s="138"/>
      <c r="B246" s="137"/>
      <c r="C246" s="135"/>
      <c r="D246" s="136"/>
      <c r="E246" s="18"/>
      <c r="F246" s="18"/>
      <c r="G246" s="135">
        <f t="shared" si="10"/>
        <v>0</v>
      </c>
      <c r="H246" s="182">
        <f t="shared" si="11"/>
        <v>0</v>
      </c>
    </row>
    <row r="247" spans="1:8" ht="12.75">
      <c r="A247" s="138"/>
      <c r="B247" s="137"/>
      <c r="C247" s="135"/>
      <c r="D247" s="136"/>
      <c r="E247" s="18"/>
      <c r="F247" s="18"/>
      <c r="G247" s="135">
        <f t="shared" si="10"/>
        <v>0</v>
      </c>
      <c r="H247" s="182">
        <f t="shared" si="11"/>
        <v>0</v>
      </c>
    </row>
    <row r="248" spans="1:8" ht="25.5">
      <c r="A248" s="138">
        <v>5</v>
      </c>
      <c r="B248" s="137" t="s">
        <v>410</v>
      </c>
      <c r="C248" s="135" t="s">
        <v>54</v>
      </c>
      <c r="D248" s="136">
        <v>9</v>
      </c>
      <c r="E248" s="18"/>
      <c r="F248" s="18"/>
      <c r="G248" s="135">
        <f t="shared" si="10"/>
        <v>0</v>
      </c>
      <c r="H248" s="182">
        <f t="shared" si="11"/>
        <v>0</v>
      </c>
    </row>
    <row r="249" spans="1:8" ht="25.5">
      <c r="A249" s="138">
        <v>6</v>
      </c>
      <c r="B249" s="137" t="s">
        <v>411</v>
      </c>
      <c r="C249" s="135" t="s">
        <v>54</v>
      </c>
      <c r="D249" s="136">
        <v>8</v>
      </c>
      <c r="E249" s="18"/>
      <c r="F249" s="18"/>
      <c r="G249" s="135">
        <f t="shared" si="10"/>
        <v>0</v>
      </c>
      <c r="H249" s="182">
        <f t="shared" si="11"/>
        <v>0</v>
      </c>
    </row>
    <row r="250" spans="1:8" ht="25.5">
      <c r="A250" s="138">
        <v>7</v>
      </c>
      <c r="B250" s="137" t="s">
        <v>413</v>
      </c>
      <c r="C250" s="135" t="s">
        <v>54</v>
      </c>
      <c r="D250" s="136">
        <v>3</v>
      </c>
      <c r="E250" s="18"/>
      <c r="F250" s="18"/>
      <c r="G250" s="135">
        <f t="shared" si="10"/>
        <v>0</v>
      </c>
      <c r="H250" s="182">
        <f t="shared" si="11"/>
        <v>0</v>
      </c>
    </row>
    <row r="251" spans="1:8" ht="25.5">
      <c r="A251" s="138">
        <v>8</v>
      </c>
      <c r="B251" s="137" t="s">
        <v>412</v>
      </c>
      <c r="C251" s="135" t="s">
        <v>54</v>
      </c>
      <c r="D251" s="136">
        <v>4</v>
      </c>
      <c r="E251" s="18"/>
      <c r="F251" s="18"/>
      <c r="G251" s="135">
        <f t="shared" si="10"/>
        <v>0</v>
      </c>
      <c r="H251" s="182">
        <f t="shared" si="11"/>
        <v>0</v>
      </c>
    </row>
    <row r="252" spans="1:8" ht="25.5">
      <c r="A252" s="138">
        <v>9</v>
      </c>
      <c r="B252" s="137" t="s">
        <v>414</v>
      </c>
      <c r="C252" s="135" t="s">
        <v>54</v>
      </c>
      <c r="D252" s="136">
        <v>1</v>
      </c>
      <c r="E252" s="18"/>
      <c r="F252" s="18"/>
      <c r="G252" s="135">
        <f t="shared" si="10"/>
        <v>0</v>
      </c>
      <c r="H252" s="182">
        <f t="shared" si="11"/>
        <v>0</v>
      </c>
    </row>
    <row r="253" spans="1:8" ht="12.75">
      <c r="A253" s="138"/>
      <c r="B253" s="137"/>
      <c r="C253" s="135"/>
      <c r="D253" s="136"/>
      <c r="E253" s="18"/>
      <c r="F253" s="18"/>
      <c r="G253" s="135">
        <f t="shared" si="10"/>
        <v>0</v>
      </c>
      <c r="H253" s="182">
        <f t="shared" si="11"/>
        <v>0</v>
      </c>
    </row>
    <row r="254" spans="1:8" ht="12.75">
      <c r="A254" s="138"/>
      <c r="B254" s="137"/>
      <c r="C254" s="135"/>
      <c r="D254" s="136"/>
      <c r="E254" s="18"/>
      <c r="F254" s="18"/>
      <c r="G254" s="135">
        <f t="shared" si="10"/>
        <v>0</v>
      </c>
      <c r="H254" s="182">
        <f t="shared" si="11"/>
        <v>0</v>
      </c>
    </row>
    <row r="255" spans="1:8" ht="12.75">
      <c r="A255" s="134">
        <v>6.4</v>
      </c>
      <c r="B255" s="139" t="s">
        <v>190</v>
      </c>
      <c r="C255" s="135"/>
      <c r="D255" s="136"/>
      <c r="E255" s="18"/>
      <c r="F255" s="18"/>
      <c r="G255" s="135">
        <f t="shared" si="10"/>
        <v>0</v>
      </c>
      <c r="H255" s="182">
        <f t="shared" si="11"/>
        <v>0</v>
      </c>
    </row>
    <row r="256" spans="1:8" ht="38.25">
      <c r="A256" s="138"/>
      <c r="B256" s="137" t="s">
        <v>364</v>
      </c>
      <c r="C256" s="135"/>
      <c r="D256" s="136"/>
      <c r="E256" s="18"/>
      <c r="F256" s="18"/>
      <c r="G256" s="135">
        <f t="shared" si="10"/>
        <v>0</v>
      </c>
      <c r="H256" s="182">
        <f t="shared" si="11"/>
        <v>0</v>
      </c>
    </row>
    <row r="257" spans="1:8" ht="12.75">
      <c r="A257" s="138">
        <v>1</v>
      </c>
      <c r="B257" s="137" t="s">
        <v>373</v>
      </c>
      <c r="C257" s="135" t="s">
        <v>180</v>
      </c>
      <c r="D257" s="136">
        <v>9</v>
      </c>
      <c r="E257" s="18"/>
      <c r="F257" s="18"/>
      <c r="G257" s="135">
        <f t="shared" si="10"/>
        <v>0</v>
      </c>
      <c r="H257" s="182">
        <f t="shared" si="11"/>
        <v>0</v>
      </c>
    </row>
    <row r="258" spans="1:8" ht="12.75">
      <c r="A258" s="138">
        <v>2</v>
      </c>
      <c r="B258" s="137" t="s">
        <v>374</v>
      </c>
      <c r="C258" s="135" t="s">
        <v>180</v>
      </c>
      <c r="D258" s="136">
        <v>8</v>
      </c>
      <c r="E258" s="18"/>
      <c r="F258" s="18"/>
      <c r="G258" s="135">
        <f t="shared" si="10"/>
        <v>0</v>
      </c>
      <c r="H258" s="182">
        <f t="shared" si="11"/>
        <v>0</v>
      </c>
    </row>
    <row r="259" spans="1:8" s="2" customFormat="1" ht="12.75">
      <c r="A259" s="138">
        <v>2</v>
      </c>
      <c r="B259" s="137" t="s">
        <v>375</v>
      </c>
      <c r="C259" s="135" t="s">
        <v>180</v>
      </c>
      <c r="D259" s="136">
        <v>3</v>
      </c>
      <c r="E259" s="18"/>
      <c r="F259" s="18"/>
      <c r="G259" s="135">
        <f t="shared" si="10"/>
        <v>0</v>
      </c>
      <c r="H259" s="182">
        <f t="shared" si="11"/>
        <v>0</v>
      </c>
    </row>
    <row r="260" spans="1:8" s="2" customFormat="1" ht="12.75">
      <c r="A260" s="138"/>
      <c r="B260" s="137"/>
      <c r="C260" s="135"/>
      <c r="D260" s="136"/>
      <c r="E260" s="18"/>
      <c r="F260" s="18"/>
      <c r="G260" s="135"/>
      <c r="H260" s="182"/>
    </row>
    <row r="261" spans="1:8" s="226" customFormat="1" ht="12.75">
      <c r="A261" s="221">
        <v>6.5</v>
      </c>
      <c r="B261" s="222" t="s">
        <v>365</v>
      </c>
      <c r="C261" s="223"/>
      <c r="D261" s="223"/>
      <c r="E261" s="224"/>
      <c r="F261" s="224"/>
      <c r="G261" s="223">
        <f>F261+E261</f>
        <v>0</v>
      </c>
      <c r="H261" s="225">
        <f>G261*D261</f>
        <v>0</v>
      </c>
    </row>
    <row r="262" spans="1:8" s="226" customFormat="1" ht="25.5">
      <c r="A262" s="227"/>
      <c r="B262" s="228" t="s">
        <v>366</v>
      </c>
      <c r="C262" s="223"/>
      <c r="D262" s="223"/>
      <c r="E262" s="224"/>
      <c r="F262" s="224"/>
      <c r="G262" s="223">
        <f>F262+E262</f>
        <v>0</v>
      </c>
      <c r="H262" s="225">
        <f>G262*D262</f>
        <v>0</v>
      </c>
    </row>
    <row r="263" spans="1:8" s="226" customFormat="1" ht="12.75">
      <c r="A263" s="227">
        <v>1</v>
      </c>
      <c r="B263" s="228" t="s">
        <v>367</v>
      </c>
      <c r="C263" s="223" t="s">
        <v>40</v>
      </c>
      <c r="D263" s="223">
        <v>4</v>
      </c>
      <c r="E263" s="224"/>
      <c r="F263" s="224"/>
      <c r="G263" s="223">
        <f>F263+E263</f>
        <v>0</v>
      </c>
      <c r="H263" s="225">
        <f>G263*D263</f>
        <v>0</v>
      </c>
    </row>
    <row r="264" spans="1:8" s="2" customFormat="1" ht="12.75">
      <c r="A264" s="138"/>
      <c r="B264" s="137"/>
      <c r="C264" s="135"/>
      <c r="D264" s="136"/>
      <c r="E264" s="18"/>
      <c r="F264" s="18"/>
      <c r="G264" s="135">
        <f t="shared" si="10"/>
        <v>0</v>
      </c>
      <c r="H264" s="182">
        <f t="shared" si="11"/>
        <v>0</v>
      </c>
    </row>
    <row r="265" spans="1:8" s="2" customFormat="1" ht="12.75">
      <c r="A265" s="134">
        <v>6.6</v>
      </c>
      <c r="B265" s="139" t="s">
        <v>363</v>
      </c>
      <c r="C265" s="135"/>
      <c r="D265" s="135"/>
      <c r="E265" s="18"/>
      <c r="F265" s="18"/>
      <c r="G265" s="135">
        <f t="shared" si="10"/>
        <v>0</v>
      </c>
      <c r="H265" s="182">
        <f t="shared" si="11"/>
        <v>0</v>
      </c>
    </row>
    <row r="266" spans="1:8" s="2" customFormat="1" ht="25.5">
      <c r="A266" s="138">
        <v>1</v>
      </c>
      <c r="B266" s="137" t="s">
        <v>362</v>
      </c>
      <c r="C266" s="135" t="s">
        <v>180</v>
      </c>
      <c r="D266" s="135">
        <v>1</v>
      </c>
      <c r="E266" s="18"/>
      <c r="F266" s="18"/>
      <c r="G266" s="135">
        <f t="shared" si="10"/>
        <v>0</v>
      </c>
      <c r="H266" s="182">
        <f t="shared" si="11"/>
        <v>0</v>
      </c>
    </row>
    <row r="267" spans="1:8" s="2" customFormat="1" ht="12.75">
      <c r="A267" s="138"/>
      <c r="B267" s="137"/>
      <c r="C267" s="135"/>
      <c r="D267" s="136"/>
      <c r="E267" s="18"/>
      <c r="F267" s="18"/>
      <c r="G267" s="9"/>
      <c r="H267" s="181"/>
    </row>
    <row r="268" spans="1:8" s="2" customFormat="1" ht="5.25" customHeight="1">
      <c r="A268" s="138"/>
      <c r="B268" s="137"/>
      <c r="C268" s="135"/>
      <c r="D268" s="136"/>
      <c r="E268" s="18"/>
      <c r="F268" s="18"/>
      <c r="G268" s="9"/>
      <c r="H268" s="181"/>
    </row>
    <row r="269" spans="1:8" ht="12.75">
      <c r="A269" s="26"/>
      <c r="B269" s="27" t="s">
        <v>111</v>
      </c>
      <c r="C269" s="28"/>
      <c r="D269" s="29"/>
      <c r="E269" s="30"/>
      <c r="F269" s="30"/>
      <c r="G269" s="30"/>
      <c r="H269" s="213">
        <v>0</v>
      </c>
    </row>
    <row r="270" spans="1:8" ht="12.75">
      <c r="A270" s="31"/>
      <c r="B270" s="32" t="s">
        <v>93</v>
      </c>
      <c r="C270" s="33"/>
      <c r="D270" s="34"/>
      <c r="E270" s="35"/>
      <c r="F270" s="35"/>
      <c r="G270" s="35"/>
      <c r="H270" s="184"/>
    </row>
    <row r="271" spans="1:8" ht="12.75">
      <c r="A271" s="26"/>
      <c r="B271" s="37" t="s">
        <v>108</v>
      </c>
      <c r="C271" s="28"/>
      <c r="D271" s="29"/>
      <c r="E271" s="38"/>
      <c r="F271" s="38"/>
      <c r="G271" s="38"/>
      <c r="H271" s="185"/>
    </row>
    <row r="272" spans="1:8" ht="12.75">
      <c r="A272" s="16"/>
      <c r="B272" s="11" t="s">
        <v>18</v>
      </c>
      <c r="C272" s="135"/>
      <c r="D272" s="21"/>
      <c r="E272" s="135"/>
      <c r="F272" s="135"/>
      <c r="G272" s="9"/>
      <c r="H272" s="181"/>
    </row>
    <row r="273" spans="1:8" ht="12.75">
      <c r="A273" s="16"/>
      <c r="B273" s="11"/>
      <c r="C273" s="135"/>
      <c r="D273" s="21"/>
      <c r="E273" s="135"/>
      <c r="F273" s="135"/>
      <c r="G273" s="9"/>
      <c r="H273" s="181"/>
    </row>
    <row r="274" spans="1:8" ht="12.75">
      <c r="A274" s="134">
        <v>7.1</v>
      </c>
      <c r="B274" s="13" t="s">
        <v>60</v>
      </c>
      <c r="C274" s="135"/>
      <c r="D274" s="21"/>
      <c r="E274" s="135"/>
      <c r="F274" s="135"/>
      <c r="G274" s="9"/>
      <c r="H274" s="181"/>
    </row>
    <row r="275" spans="1:8" ht="102">
      <c r="A275" s="16"/>
      <c r="B275" s="47" t="s">
        <v>304</v>
      </c>
      <c r="C275" s="135"/>
      <c r="D275" s="136"/>
      <c r="E275" s="135"/>
      <c r="F275" s="135"/>
      <c r="G275" s="9"/>
      <c r="H275" s="181"/>
    </row>
    <row r="276" spans="1:8" ht="12.75">
      <c r="A276" s="16"/>
      <c r="B276" s="18"/>
      <c r="C276" s="135"/>
      <c r="D276" s="136"/>
      <c r="E276" s="135"/>
      <c r="F276" s="135"/>
      <c r="G276" s="9"/>
      <c r="H276" s="181"/>
    </row>
    <row r="277" spans="1:8" ht="12.75">
      <c r="A277" s="134">
        <v>7.2</v>
      </c>
      <c r="B277" s="45" t="s">
        <v>19</v>
      </c>
      <c r="C277" s="135"/>
      <c r="D277" s="136"/>
      <c r="E277" s="135"/>
      <c r="F277" s="135"/>
      <c r="G277" s="9"/>
      <c r="H277" s="181"/>
    </row>
    <row r="278" spans="1:8" s="2" customFormat="1" ht="12.75">
      <c r="A278" s="138"/>
      <c r="B278" s="56"/>
      <c r="C278" s="135"/>
      <c r="D278" s="136"/>
      <c r="E278" s="135"/>
      <c r="F278" s="135"/>
      <c r="G278" s="9"/>
      <c r="H278" s="181"/>
    </row>
    <row r="279" spans="1:8" s="2" customFormat="1" ht="12.75">
      <c r="A279" s="138" t="s">
        <v>112</v>
      </c>
      <c r="B279" s="56" t="s">
        <v>302</v>
      </c>
      <c r="C279" s="135"/>
      <c r="D279" s="136"/>
      <c r="E279" s="135"/>
      <c r="F279" s="135"/>
      <c r="G279" s="135">
        <f aca="true" t="shared" si="12" ref="G279:G293">E279+F279</f>
        <v>0</v>
      </c>
      <c r="H279" s="182">
        <f aca="true" t="shared" si="13" ref="H279:H293">G279*D279</f>
        <v>0</v>
      </c>
    </row>
    <row r="280" spans="1:8" s="2" customFormat="1" ht="12.75">
      <c r="A280" s="138">
        <v>1</v>
      </c>
      <c r="B280" s="137" t="s">
        <v>317</v>
      </c>
      <c r="C280" s="135" t="s">
        <v>62</v>
      </c>
      <c r="D280" s="136">
        <v>194</v>
      </c>
      <c r="E280" s="135"/>
      <c r="F280" s="135"/>
      <c r="G280" s="135">
        <f t="shared" si="12"/>
        <v>0</v>
      </c>
      <c r="H280" s="182">
        <f t="shared" si="13"/>
        <v>0</v>
      </c>
    </row>
    <row r="281" spans="1:8" s="2" customFormat="1" ht="12.75">
      <c r="A281" s="138">
        <v>2</v>
      </c>
      <c r="B281" s="137" t="s">
        <v>328</v>
      </c>
      <c r="C281" s="135" t="s">
        <v>62</v>
      </c>
      <c r="D281" s="136">
        <v>16.61</v>
      </c>
      <c r="E281" s="135"/>
      <c r="F281" s="135"/>
      <c r="G281" s="135">
        <f t="shared" si="12"/>
        <v>0</v>
      </c>
      <c r="H281" s="182">
        <f t="shared" si="13"/>
        <v>0</v>
      </c>
    </row>
    <row r="282" spans="1:8" s="2" customFormat="1" ht="12.75">
      <c r="A282" s="138">
        <v>3</v>
      </c>
      <c r="B282" s="137" t="s">
        <v>276</v>
      </c>
      <c r="C282" s="135" t="s">
        <v>62</v>
      </c>
      <c r="D282" s="136">
        <v>2.5</v>
      </c>
      <c r="E282" s="135"/>
      <c r="F282" s="135"/>
      <c r="G282" s="135">
        <f t="shared" si="12"/>
        <v>0</v>
      </c>
      <c r="H282" s="182">
        <f t="shared" si="13"/>
        <v>0</v>
      </c>
    </row>
    <row r="283" spans="1:8" ht="12.75">
      <c r="A283" s="138"/>
      <c r="B283" s="137"/>
      <c r="C283" s="135"/>
      <c r="D283" s="136"/>
      <c r="E283" s="135"/>
      <c r="F283" s="135"/>
      <c r="G283" s="135">
        <f t="shared" si="12"/>
        <v>0</v>
      </c>
      <c r="H283" s="182">
        <f t="shared" si="13"/>
        <v>0</v>
      </c>
    </row>
    <row r="284" spans="1:8" ht="12.75">
      <c r="A284" s="134">
        <v>7.3</v>
      </c>
      <c r="B284" s="45" t="s">
        <v>94</v>
      </c>
      <c r="C284" s="135"/>
      <c r="D284" s="136"/>
      <c r="E284" s="135"/>
      <c r="F284" s="135"/>
      <c r="G284" s="135">
        <f t="shared" si="12"/>
        <v>0</v>
      </c>
      <c r="H284" s="182">
        <f t="shared" si="13"/>
        <v>0</v>
      </c>
    </row>
    <row r="285" spans="1:8" s="2" customFormat="1" ht="12.75">
      <c r="A285" s="138" t="s">
        <v>113</v>
      </c>
      <c r="B285" s="137" t="s">
        <v>303</v>
      </c>
      <c r="C285" s="135"/>
      <c r="D285" s="136"/>
      <c r="E285" s="18"/>
      <c r="F285" s="18"/>
      <c r="G285" s="135">
        <f t="shared" si="12"/>
        <v>0</v>
      </c>
      <c r="H285" s="182">
        <f t="shared" si="13"/>
        <v>0</v>
      </c>
    </row>
    <row r="286" spans="1:8" s="2" customFormat="1" ht="12.75">
      <c r="A286" s="138">
        <v>1</v>
      </c>
      <c r="B286" s="137" t="s">
        <v>343</v>
      </c>
      <c r="C286" s="135" t="s">
        <v>62</v>
      </c>
      <c r="D286" s="136">
        <v>13.44</v>
      </c>
      <c r="E286" s="18"/>
      <c r="F286" s="18"/>
      <c r="G286" s="135">
        <f t="shared" si="12"/>
        <v>0</v>
      </c>
      <c r="H286" s="182">
        <f t="shared" si="13"/>
        <v>0</v>
      </c>
    </row>
    <row r="287" spans="1:8" s="2" customFormat="1" ht="12.75">
      <c r="A287" s="138">
        <v>2</v>
      </c>
      <c r="B287" s="137" t="s">
        <v>344</v>
      </c>
      <c r="C287" s="135" t="s">
        <v>62</v>
      </c>
      <c r="D287" s="136">
        <v>28.8</v>
      </c>
      <c r="E287" s="18"/>
      <c r="F287" s="18"/>
      <c r="G287" s="135">
        <f t="shared" si="12"/>
        <v>0</v>
      </c>
      <c r="H287" s="182">
        <f t="shared" si="13"/>
        <v>0</v>
      </c>
    </row>
    <row r="288" spans="1:8" s="2" customFormat="1" ht="12.75">
      <c r="A288" s="138">
        <v>3</v>
      </c>
      <c r="B288" s="137" t="s">
        <v>345</v>
      </c>
      <c r="C288" s="135" t="s">
        <v>240</v>
      </c>
      <c r="D288" s="136">
        <v>145</v>
      </c>
      <c r="E288" s="18"/>
      <c r="F288" s="18"/>
      <c r="G288" s="135">
        <f t="shared" si="12"/>
        <v>0</v>
      </c>
      <c r="H288" s="182">
        <f t="shared" si="13"/>
        <v>0</v>
      </c>
    </row>
    <row r="289" spans="1:8" s="2" customFormat="1" ht="12.75">
      <c r="A289" s="138"/>
      <c r="B289" s="137"/>
      <c r="C289" s="135"/>
      <c r="D289" s="136"/>
      <c r="E289" s="18"/>
      <c r="F289" s="18"/>
      <c r="G289" s="135">
        <f t="shared" si="12"/>
        <v>0</v>
      </c>
      <c r="H289" s="182">
        <f t="shared" si="13"/>
        <v>0</v>
      </c>
    </row>
    <row r="290" spans="1:8" s="2" customFormat="1" ht="12.75">
      <c r="A290" s="138"/>
      <c r="B290" s="137"/>
      <c r="C290" s="135"/>
      <c r="D290" s="136"/>
      <c r="E290" s="18"/>
      <c r="F290" s="18"/>
      <c r="G290" s="135">
        <f t="shared" si="12"/>
        <v>0</v>
      </c>
      <c r="H290" s="182">
        <f t="shared" si="13"/>
        <v>0</v>
      </c>
    </row>
    <row r="291" spans="1:8" s="2" customFormat="1" ht="12.75">
      <c r="A291" s="138"/>
      <c r="B291" s="137"/>
      <c r="C291" s="135"/>
      <c r="D291" s="136"/>
      <c r="E291" s="18"/>
      <c r="F291" s="18"/>
      <c r="G291" s="135">
        <f t="shared" si="12"/>
        <v>0</v>
      </c>
      <c r="H291" s="182">
        <f t="shared" si="13"/>
        <v>0</v>
      </c>
    </row>
    <row r="292" spans="1:8" s="2" customFormat="1" ht="12.75">
      <c r="A292" s="138"/>
      <c r="B292" s="137"/>
      <c r="C292" s="135"/>
      <c r="D292" s="136"/>
      <c r="E292" s="18"/>
      <c r="F292" s="18"/>
      <c r="G292" s="135">
        <f t="shared" si="12"/>
        <v>0</v>
      </c>
      <c r="H292" s="182">
        <f t="shared" si="13"/>
        <v>0</v>
      </c>
    </row>
    <row r="293" spans="1:8" s="2" customFormat="1" ht="16.5" customHeight="1">
      <c r="A293" s="134"/>
      <c r="B293" s="45"/>
      <c r="C293" s="135"/>
      <c r="D293" s="136"/>
      <c r="E293" s="18"/>
      <c r="F293" s="18"/>
      <c r="G293" s="135">
        <f t="shared" si="12"/>
        <v>0</v>
      </c>
      <c r="H293" s="182">
        <f t="shared" si="13"/>
        <v>0</v>
      </c>
    </row>
    <row r="294" spans="1:8" s="2" customFormat="1" ht="12.75">
      <c r="A294" s="138"/>
      <c r="B294" s="56"/>
      <c r="C294" s="135"/>
      <c r="D294" s="136"/>
      <c r="E294" s="18"/>
      <c r="F294" s="18"/>
      <c r="G294" s="9"/>
      <c r="H294" s="181"/>
    </row>
    <row r="295" spans="1:8" ht="12.75">
      <c r="A295" s="24"/>
      <c r="B295" s="137"/>
      <c r="C295" s="135"/>
      <c r="D295" s="136"/>
      <c r="E295" s="135"/>
      <c r="F295" s="135"/>
      <c r="G295" s="9"/>
      <c r="H295" s="181"/>
    </row>
    <row r="296" spans="1:8" ht="12.75">
      <c r="A296" s="26"/>
      <c r="B296" s="27" t="s">
        <v>114</v>
      </c>
      <c r="C296" s="28"/>
      <c r="D296" s="29"/>
      <c r="E296" s="30"/>
      <c r="F296" s="30"/>
      <c r="G296" s="30"/>
      <c r="H296" s="213">
        <v>0</v>
      </c>
    </row>
    <row r="297" spans="1:8" ht="12.75">
      <c r="A297" s="31"/>
      <c r="B297" s="32" t="s">
        <v>115</v>
      </c>
      <c r="C297" s="33"/>
      <c r="D297" s="34"/>
      <c r="E297" s="35"/>
      <c r="F297" s="35"/>
      <c r="G297" s="35"/>
      <c r="H297" s="184"/>
    </row>
    <row r="298" spans="1:8" ht="12.75">
      <c r="A298" s="36"/>
      <c r="B298" s="54" t="s">
        <v>116</v>
      </c>
      <c r="C298" s="28"/>
      <c r="D298" s="39"/>
      <c r="E298" s="38"/>
      <c r="F298" s="38"/>
      <c r="G298" s="38"/>
      <c r="H298" s="185"/>
    </row>
    <row r="299" spans="1:8" ht="12.75">
      <c r="A299" s="134"/>
      <c r="B299" s="11" t="s">
        <v>22</v>
      </c>
      <c r="C299" s="135"/>
      <c r="D299" s="10"/>
      <c r="E299" s="135"/>
      <c r="F299" s="135"/>
      <c r="G299" s="9"/>
      <c r="H299" s="181"/>
    </row>
    <row r="300" spans="1:8" ht="12.75">
      <c r="A300" s="134"/>
      <c r="B300" s="9"/>
      <c r="C300" s="135"/>
      <c r="D300" s="10"/>
      <c r="E300" s="135"/>
      <c r="F300" s="135"/>
      <c r="G300" s="9"/>
      <c r="H300" s="181"/>
    </row>
    <row r="301" spans="1:8" ht="12.75">
      <c r="A301" s="134">
        <v>8.1</v>
      </c>
      <c r="B301" s="139" t="s">
        <v>157</v>
      </c>
      <c r="C301" s="135"/>
      <c r="D301" s="10"/>
      <c r="E301" s="135"/>
      <c r="F301" s="135"/>
      <c r="G301" s="9"/>
      <c r="H301" s="181"/>
    </row>
    <row r="302" spans="1:8" ht="38.25">
      <c r="A302" s="134"/>
      <c r="B302" s="137" t="s">
        <v>400</v>
      </c>
      <c r="C302" s="135"/>
      <c r="D302" s="10"/>
      <c r="E302" s="135"/>
      <c r="F302" s="135"/>
      <c r="G302" s="9"/>
      <c r="H302" s="181"/>
    </row>
    <row r="303" spans="1:8" ht="18.75" customHeight="1">
      <c r="A303" s="138">
        <v>1</v>
      </c>
      <c r="B303" s="137" t="s">
        <v>87</v>
      </c>
      <c r="C303" s="135" t="s">
        <v>62</v>
      </c>
      <c r="D303" s="136">
        <v>219.52</v>
      </c>
      <c r="E303" s="135"/>
      <c r="F303" s="135"/>
      <c r="G303" s="135">
        <f>E303+F303</f>
        <v>0</v>
      </c>
      <c r="H303" s="182">
        <f>G303*D303</f>
        <v>0</v>
      </c>
    </row>
    <row r="304" spans="1:8" ht="18.75" customHeight="1">
      <c r="A304" s="138">
        <v>2</v>
      </c>
      <c r="B304" s="137" t="s">
        <v>376</v>
      </c>
      <c r="C304" s="135" t="s">
        <v>40</v>
      </c>
      <c r="D304" s="136">
        <v>1</v>
      </c>
      <c r="E304" s="135"/>
      <c r="F304" s="135"/>
      <c r="G304" s="135">
        <f>E304+F304</f>
        <v>0</v>
      </c>
      <c r="H304" s="182">
        <f>G304*D304</f>
        <v>0</v>
      </c>
    </row>
    <row r="305" spans="1:8" ht="18.75" customHeight="1">
      <c r="A305" s="138"/>
      <c r="B305" s="137"/>
      <c r="C305" s="135"/>
      <c r="D305" s="136"/>
      <c r="E305" s="135"/>
      <c r="F305" s="135"/>
      <c r="G305" s="9"/>
      <c r="H305" s="181"/>
    </row>
    <row r="306" spans="1:8" ht="18.75" customHeight="1">
      <c r="A306" s="134">
        <v>8.2</v>
      </c>
      <c r="B306" s="139" t="s">
        <v>254</v>
      </c>
      <c r="C306" s="135"/>
      <c r="D306" s="136"/>
      <c r="E306" s="135"/>
      <c r="F306" s="135"/>
      <c r="G306" s="9"/>
      <c r="H306" s="181"/>
    </row>
    <row r="307" spans="1:8" ht="63.75">
      <c r="A307" s="138"/>
      <c r="B307" s="137" t="s">
        <v>401</v>
      </c>
      <c r="C307" s="135"/>
      <c r="D307" s="136"/>
      <c r="E307" s="135"/>
      <c r="F307" s="135"/>
      <c r="G307" s="9"/>
      <c r="H307" s="181"/>
    </row>
    <row r="308" spans="1:8" ht="18.75" customHeight="1">
      <c r="A308" s="24"/>
      <c r="B308" s="25"/>
      <c r="C308" s="135"/>
      <c r="D308" s="136"/>
      <c r="E308" s="135"/>
      <c r="F308" s="135"/>
      <c r="G308" s="9"/>
      <c r="H308" s="181"/>
    </row>
    <row r="309" spans="1:8" ht="18.75" customHeight="1">
      <c r="A309" s="138">
        <v>1</v>
      </c>
      <c r="B309" s="137" t="s">
        <v>87</v>
      </c>
      <c r="C309" s="135" t="s">
        <v>62</v>
      </c>
      <c r="D309" s="136">
        <v>69.6</v>
      </c>
      <c r="E309" s="135"/>
      <c r="F309" s="135"/>
      <c r="G309" s="135">
        <f>E309+F309</f>
        <v>0</v>
      </c>
      <c r="H309" s="182">
        <f>G309*D309</f>
        <v>0</v>
      </c>
    </row>
    <row r="310" spans="1:8" ht="18.75" customHeight="1">
      <c r="A310" s="138"/>
      <c r="B310" s="137"/>
      <c r="C310" s="135"/>
      <c r="D310" s="136"/>
      <c r="E310" s="135"/>
      <c r="F310" s="135"/>
      <c r="G310" s="9"/>
      <c r="H310" s="181"/>
    </row>
    <row r="311" spans="1:8" ht="18.75" customHeight="1">
      <c r="A311" s="138"/>
      <c r="B311" s="137"/>
      <c r="C311" s="135"/>
      <c r="D311" s="136"/>
      <c r="E311" s="135"/>
      <c r="F311" s="135"/>
      <c r="G311" s="9"/>
      <c r="H311" s="181"/>
    </row>
    <row r="312" spans="1:8" ht="12.75">
      <c r="A312" s="24"/>
      <c r="B312" s="25"/>
      <c r="C312" s="135"/>
      <c r="D312" s="136"/>
      <c r="E312" s="18"/>
      <c r="F312" s="18"/>
      <c r="G312" s="9"/>
      <c r="H312" s="181"/>
    </row>
    <row r="313" spans="1:8" ht="12.75">
      <c r="A313" s="24"/>
      <c r="B313" s="25"/>
      <c r="C313" s="135"/>
      <c r="D313" s="136"/>
      <c r="E313" s="18"/>
      <c r="F313" s="18"/>
      <c r="G313" s="9"/>
      <c r="H313" s="181"/>
    </row>
    <row r="314" spans="1:8" ht="12.75">
      <c r="A314" s="24"/>
      <c r="B314" s="137"/>
      <c r="C314" s="135"/>
      <c r="D314" s="136"/>
      <c r="E314" s="135"/>
      <c r="F314" s="135"/>
      <c r="G314" s="9"/>
      <c r="H314" s="181"/>
    </row>
    <row r="315" spans="1:8" ht="12.75">
      <c r="A315" s="26"/>
      <c r="B315" s="27" t="s">
        <v>117</v>
      </c>
      <c r="C315" s="28"/>
      <c r="D315" s="29"/>
      <c r="E315" s="30"/>
      <c r="F315" s="30"/>
      <c r="G315" s="30"/>
      <c r="H315" s="183">
        <v>0</v>
      </c>
    </row>
    <row r="316" spans="1:8" ht="12.75">
      <c r="A316" s="31"/>
      <c r="B316" s="32" t="s">
        <v>118</v>
      </c>
      <c r="C316" s="33"/>
      <c r="D316" s="34"/>
      <c r="E316" s="35"/>
      <c r="F316" s="35"/>
      <c r="G316" s="35"/>
      <c r="H316" s="184"/>
    </row>
    <row r="317" spans="1:8" ht="12.75">
      <c r="A317" s="26"/>
      <c r="B317" s="37" t="s">
        <v>10</v>
      </c>
      <c r="C317" s="28"/>
      <c r="D317" s="29"/>
      <c r="E317" s="38"/>
      <c r="F317" s="38"/>
      <c r="G317" s="38"/>
      <c r="H317" s="185"/>
    </row>
    <row r="318" spans="1:8" ht="12.75">
      <c r="A318" s="16"/>
      <c r="B318" s="11" t="s">
        <v>23</v>
      </c>
      <c r="C318" s="135"/>
      <c r="D318" s="21"/>
      <c r="E318" s="135"/>
      <c r="F318" s="135"/>
      <c r="G318" s="9"/>
      <c r="H318" s="181"/>
    </row>
    <row r="319" spans="1:8" ht="12.75">
      <c r="A319" s="16"/>
      <c r="B319" s="11"/>
      <c r="C319" s="135"/>
      <c r="D319" s="21"/>
      <c r="E319" s="135"/>
      <c r="F319" s="135"/>
      <c r="G319" s="9"/>
      <c r="H319" s="181"/>
    </row>
    <row r="320" spans="1:8" ht="12.75">
      <c r="A320" s="44">
        <v>9.1</v>
      </c>
      <c r="B320" s="139" t="s">
        <v>60</v>
      </c>
      <c r="C320" s="135" t="s">
        <v>44</v>
      </c>
      <c r="D320" s="21"/>
      <c r="E320" s="135"/>
      <c r="F320" s="135"/>
      <c r="G320" s="9"/>
      <c r="H320" s="181"/>
    </row>
    <row r="321" spans="1:8" ht="102">
      <c r="A321" s="16"/>
      <c r="B321" s="57" t="s">
        <v>318</v>
      </c>
      <c r="C321" s="135"/>
      <c r="D321" s="21"/>
      <c r="E321" s="135"/>
      <c r="F321" s="135"/>
      <c r="G321" s="9"/>
      <c r="H321" s="181"/>
    </row>
    <row r="322" spans="1:8" ht="89.25">
      <c r="A322" s="16"/>
      <c r="B322" s="57" t="s">
        <v>398</v>
      </c>
      <c r="C322" s="135"/>
      <c r="D322" s="21"/>
      <c r="E322" s="135"/>
      <c r="F322" s="135"/>
      <c r="G322" s="9"/>
      <c r="H322" s="181"/>
    </row>
    <row r="323" spans="1:8" ht="12.75">
      <c r="A323" s="16"/>
      <c r="B323" s="57"/>
      <c r="C323" s="135"/>
      <c r="D323" s="21"/>
      <c r="E323" s="135"/>
      <c r="F323" s="135"/>
      <c r="G323" s="9"/>
      <c r="H323" s="181"/>
    </row>
    <row r="324" spans="1:8" ht="89.25">
      <c r="A324" s="16"/>
      <c r="B324" s="57" t="s">
        <v>399</v>
      </c>
      <c r="C324" s="135"/>
      <c r="D324" s="136"/>
      <c r="E324" s="135"/>
      <c r="F324" s="135"/>
      <c r="G324" s="9"/>
      <c r="H324" s="181"/>
    </row>
    <row r="325" spans="1:8" ht="12.75">
      <c r="A325" s="16"/>
      <c r="B325" s="137" t="s">
        <v>0</v>
      </c>
      <c r="C325" s="135"/>
      <c r="D325" s="136"/>
      <c r="E325" s="135"/>
      <c r="F325" s="135"/>
      <c r="G325" s="9"/>
      <c r="H325" s="181"/>
    </row>
    <row r="326" spans="1:8" s="2" customFormat="1" ht="12.75">
      <c r="A326" s="16"/>
      <c r="B326" s="137"/>
      <c r="C326" s="135"/>
      <c r="D326" s="136"/>
      <c r="E326" s="135"/>
      <c r="F326" s="135"/>
      <c r="G326" s="9"/>
      <c r="H326" s="181"/>
    </row>
    <row r="327" spans="1:8" s="2" customFormat="1" ht="12.75">
      <c r="A327" s="134">
        <v>9.2</v>
      </c>
      <c r="B327" s="45" t="s">
        <v>24</v>
      </c>
      <c r="C327" s="135"/>
      <c r="D327" s="136"/>
      <c r="E327" s="135"/>
      <c r="F327" s="135"/>
      <c r="G327" s="9"/>
      <c r="H327" s="181"/>
    </row>
    <row r="328" spans="1:8" ht="12.75">
      <c r="A328" s="138"/>
      <c r="B328" s="137"/>
      <c r="C328" s="135"/>
      <c r="D328" s="136"/>
      <c r="E328" s="18"/>
      <c r="F328" s="18"/>
      <c r="G328" s="9"/>
      <c r="H328" s="181"/>
    </row>
    <row r="329" spans="1:8" ht="25.5">
      <c r="A329" s="138" t="s">
        <v>220</v>
      </c>
      <c r="B329" s="56" t="s">
        <v>222</v>
      </c>
      <c r="C329" s="135"/>
      <c r="D329" s="136"/>
      <c r="E329" s="18"/>
      <c r="F329" s="18"/>
      <c r="G329" s="9"/>
      <c r="H329" s="181"/>
    </row>
    <row r="330" spans="1:8" ht="25.5">
      <c r="A330" s="138"/>
      <c r="B330" s="56" t="s">
        <v>221</v>
      </c>
      <c r="C330" s="135"/>
      <c r="D330" s="136"/>
      <c r="E330" s="18"/>
      <c r="F330" s="18"/>
      <c r="G330" s="9"/>
      <c r="H330" s="181"/>
    </row>
    <row r="331" spans="1:8" ht="25.5">
      <c r="A331" s="138">
        <v>1</v>
      </c>
      <c r="B331" s="56" t="s">
        <v>351</v>
      </c>
      <c r="C331" s="135" t="s">
        <v>62</v>
      </c>
      <c r="D331" s="136">
        <v>850</v>
      </c>
      <c r="E331" s="18"/>
      <c r="F331" s="18"/>
      <c r="G331" s="135">
        <f aca="true" t="shared" si="14" ref="G331:G339">E331+F331</f>
        <v>0</v>
      </c>
      <c r="H331" s="182">
        <f aca="true" t="shared" si="15" ref="H331:H339">G331*D331</f>
        <v>0</v>
      </c>
    </row>
    <row r="332" spans="1:8" ht="12.75">
      <c r="A332" s="138"/>
      <c r="B332" s="56"/>
      <c r="C332" s="135"/>
      <c r="D332" s="136"/>
      <c r="E332" s="18"/>
      <c r="F332" s="18"/>
      <c r="G332" s="135">
        <f t="shared" si="14"/>
        <v>0</v>
      </c>
      <c r="H332" s="182">
        <f t="shared" si="15"/>
        <v>0</v>
      </c>
    </row>
    <row r="333" spans="1:8" s="2" customFormat="1" ht="12.75">
      <c r="A333" s="58"/>
      <c r="B333" s="17"/>
      <c r="C333" s="135"/>
      <c r="D333" s="59"/>
      <c r="E333" s="18"/>
      <c r="F333" s="18"/>
      <c r="G333" s="135">
        <f t="shared" si="14"/>
        <v>0</v>
      </c>
      <c r="H333" s="182">
        <f t="shared" si="15"/>
        <v>0</v>
      </c>
    </row>
    <row r="334" spans="1:8" s="2" customFormat="1" ht="12.75">
      <c r="A334" s="134">
        <v>9.3</v>
      </c>
      <c r="B334" s="45" t="s">
        <v>232</v>
      </c>
      <c r="C334" s="135"/>
      <c r="D334" s="136"/>
      <c r="E334" s="18"/>
      <c r="F334" s="18"/>
      <c r="G334" s="135">
        <f t="shared" si="14"/>
        <v>0</v>
      </c>
      <c r="H334" s="182">
        <f t="shared" si="15"/>
        <v>0</v>
      </c>
    </row>
    <row r="335" spans="1:8" s="2" customFormat="1" ht="25.5">
      <c r="A335" s="138" t="s">
        <v>223</v>
      </c>
      <c r="B335" s="137" t="s">
        <v>233</v>
      </c>
      <c r="C335" s="135"/>
      <c r="D335" s="136"/>
      <c r="E335" s="18"/>
      <c r="F335" s="18"/>
      <c r="G335" s="135">
        <f t="shared" si="14"/>
        <v>0</v>
      </c>
      <c r="H335" s="182">
        <f t="shared" si="15"/>
        <v>0</v>
      </c>
    </row>
    <row r="336" spans="1:8" s="2" customFormat="1" ht="12.75">
      <c r="A336" s="138">
        <v>1</v>
      </c>
      <c r="B336" s="137" t="s">
        <v>224</v>
      </c>
      <c r="C336" s="135" t="s">
        <v>62</v>
      </c>
      <c r="D336" s="136">
        <v>219.52</v>
      </c>
      <c r="E336" s="18"/>
      <c r="F336" s="18"/>
      <c r="G336" s="135">
        <f t="shared" si="14"/>
        <v>0</v>
      </c>
      <c r="H336" s="182">
        <f t="shared" si="15"/>
        <v>0</v>
      </c>
    </row>
    <row r="337" spans="1:8" s="2" customFormat="1" ht="12.75">
      <c r="A337" s="16"/>
      <c r="B337" s="172"/>
      <c r="C337" s="135"/>
      <c r="D337" s="136"/>
      <c r="E337" s="18"/>
      <c r="F337" s="18"/>
      <c r="G337" s="135">
        <f t="shared" si="14"/>
        <v>0</v>
      </c>
      <c r="H337" s="182">
        <f t="shared" si="15"/>
        <v>0</v>
      </c>
    </row>
    <row r="338" spans="1:8" s="2" customFormat="1" ht="12.75">
      <c r="A338" s="134">
        <v>9.4</v>
      </c>
      <c r="B338" s="45" t="s">
        <v>255</v>
      </c>
      <c r="C338" s="135"/>
      <c r="D338" s="136"/>
      <c r="E338" s="18"/>
      <c r="F338" s="18"/>
      <c r="G338" s="135">
        <f t="shared" si="14"/>
        <v>0</v>
      </c>
      <c r="H338" s="182">
        <f t="shared" si="15"/>
        <v>0</v>
      </c>
    </row>
    <row r="339" spans="1:8" s="2" customFormat="1" ht="12.75">
      <c r="A339" s="138">
        <v>1</v>
      </c>
      <c r="B339" s="137" t="s">
        <v>256</v>
      </c>
      <c r="C339" s="135" t="s">
        <v>62</v>
      </c>
      <c r="D339" s="136">
        <v>69.6</v>
      </c>
      <c r="E339" s="18"/>
      <c r="F339" s="18"/>
      <c r="G339" s="135">
        <f t="shared" si="14"/>
        <v>0</v>
      </c>
      <c r="H339" s="182">
        <f t="shared" si="15"/>
        <v>0</v>
      </c>
    </row>
    <row r="340" spans="1:8" s="2" customFormat="1" ht="12.75">
      <c r="A340" s="138"/>
      <c r="B340" s="137"/>
      <c r="C340" s="135"/>
      <c r="D340" s="136"/>
      <c r="E340" s="18"/>
      <c r="F340" s="18"/>
      <c r="G340" s="135"/>
      <c r="H340" s="182"/>
    </row>
    <row r="341" spans="1:8" s="2" customFormat="1" ht="12.75">
      <c r="A341" s="138"/>
      <c r="B341" s="137"/>
      <c r="C341" s="135"/>
      <c r="D341" s="136"/>
      <c r="E341" s="18"/>
      <c r="F341" s="18"/>
      <c r="G341" s="135"/>
      <c r="H341" s="182"/>
    </row>
    <row r="342" spans="1:8" ht="12.75">
      <c r="A342" s="24"/>
      <c r="B342" s="137"/>
      <c r="C342" s="135"/>
      <c r="D342" s="136"/>
      <c r="E342" s="135"/>
      <c r="F342" s="135"/>
      <c r="G342" s="9"/>
      <c r="H342" s="181"/>
    </row>
    <row r="343" spans="1:8" ht="12.75">
      <c r="A343" s="26"/>
      <c r="B343" s="27" t="s">
        <v>119</v>
      </c>
      <c r="C343" s="28"/>
      <c r="D343" s="29"/>
      <c r="E343" s="30"/>
      <c r="F343" s="30"/>
      <c r="G343" s="30"/>
      <c r="H343" s="192">
        <v>0</v>
      </c>
    </row>
    <row r="344" spans="1:8" ht="12.75">
      <c r="A344" s="31"/>
      <c r="B344" s="32" t="s">
        <v>120</v>
      </c>
      <c r="C344" s="33"/>
      <c r="D344" s="34"/>
      <c r="E344" s="35"/>
      <c r="F344" s="35"/>
      <c r="G344" s="35"/>
      <c r="H344" s="188"/>
    </row>
    <row r="345" spans="1:8" ht="12.75">
      <c r="A345" s="26"/>
      <c r="B345" s="54" t="s">
        <v>11</v>
      </c>
      <c r="C345" s="28"/>
      <c r="D345" s="29"/>
      <c r="E345" s="38"/>
      <c r="F345" s="38"/>
      <c r="G345" s="38"/>
      <c r="H345" s="185"/>
    </row>
    <row r="346" spans="1:8" ht="12.75">
      <c r="A346" s="16"/>
      <c r="B346" s="61" t="s">
        <v>25</v>
      </c>
      <c r="C346" s="135"/>
      <c r="D346" s="21"/>
      <c r="E346" s="135"/>
      <c r="F346" s="135"/>
      <c r="G346" s="9"/>
      <c r="H346" s="181"/>
    </row>
    <row r="347" spans="1:8" ht="7.5" customHeight="1">
      <c r="A347" s="16"/>
      <c r="B347" s="20"/>
      <c r="C347" s="135"/>
      <c r="D347" s="21"/>
      <c r="E347" s="135"/>
      <c r="F347" s="135"/>
      <c r="G347" s="9"/>
      <c r="H347" s="181"/>
    </row>
    <row r="348" spans="1:8" ht="12.75">
      <c r="A348" s="134">
        <v>10.1</v>
      </c>
      <c r="B348" s="139" t="s">
        <v>60</v>
      </c>
      <c r="C348" s="135"/>
      <c r="D348" s="21"/>
      <c r="E348" s="135"/>
      <c r="F348" s="135"/>
      <c r="G348" s="9"/>
      <c r="H348" s="181"/>
    </row>
    <row r="349" spans="1:8" ht="25.5">
      <c r="A349" s="16"/>
      <c r="B349" s="137" t="s">
        <v>26</v>
      </c>
      <c r="C349" s="135"/>
      <c r="D349" s="136"/>
      <c r="E349" s="135"/>
      <c r="F349" s="135"/>
      <c r="G349" s="9"/>
      <c r="H349" s="181"/>
    </row>
    <row r="350" spans="1:8" ht="30" customHeight="1">
      <c r="A350" s="16"/>
      <c r="B350" s="137" t="s">
        <v>27</v>
      </c>
      <c r="C350" s="135"/>
      <c r="D350" s="136"/>
      <c r="E350" s="135"/>
      <c r="F350" s="135"/>
      <c r="G350" s="9"/>
      <c r="H350" s="181"/>
    </row>
    <row r="351" spans="1:8" ht="25.5">
      <c r="A351" s="16"/>
      <c r="B351" s="137" t="s">
        <v>28</v>
      </c>
      <c r="C351" s="135"/>
      <c r="D351" s="136"/>
      <c r="E351" s="135"/>
      <c r="F351" s="135"/>
      <c r="G351" s="9"/>
      <c r="H351" s="181"/>
    </row>
    <row r="352" spans="1:8" s="2" customFormat="1" ht="25.5">
      <c r="A352" s="16"/>
      <c r="B352" s="137" t="s">
        <v>324</v>
      </c>
      <c r="C352" s="135"/>
      <c r="D352" s="136"/>
      <c r="E352" s="135"/>
      <c r="F352" s="135"/>
      <c r="G352" s="9"/>
      <c r="H352" s="181"/>
    </row>
    <row r="353" spans="1:8" s="2" customFormat="1" ht="12.75">
      <c r="A353" s="16"/>
      <c r="B353" s="137" t="s">
        <v>29</v>
      </c>
      <c r="C353" s="135"/>
      <c r="D353" s="136"/>
      <c r="E353" s="135"/>
      <c r="F353" s="135"/>
      <c r="G353" s="9"/>
      <c r="H353" s="181"/>
    </row>
    <row r="354" spans="1:8" ht="12" customHeight="1">
      <c r="A354" s="16"/>
      <c r="B354" s="137"/>
      <c r="C354" s="135"/>
      <c r="D354" s="136"/>
      <c r="E354" s="18"/>
      <c r="F354" s="18"/>
      <c r="G354" s="9"/>
      <c r="H354" s="181"/>
    </row>
    <row r="355" spans="1:8" ht="12.75">
      <c r="A355" s="134">
        <v>10.2</v>
      </c>
      <c r="B355" s="139" t="s">
        <v>30</v>
      </c>
      <c r="C355" s="135"/>
      <c r="D355" s="136"/>
      <c r="E355" s="18"/>
      <c r="F355" s="18"/>
      <c r="G355" s="9"/>
      <c r="H355" s="181"/>
    </row>
    <row r="356" spans="1:8" ht="102">
      <c r="A356" s="138">
        <v>1</v>
      </c>
      <c r="B356" s="137" t="s">
        <v>352</v>
      </c>
      <c r="C356" s="135" t="s">
        <v>54</v>
      </c>
      <c r="D356" s="136">
        <v>1</v>
      </c>
      <c r="E356" s="18"/>
      <c r="F356" s="18"/>
      <c r="G356" s="135">
        <f>E356+F356</f>
        <v>0</v>
      </c>
      <c r="H356" s="182">
        <f>G356*D356</f>
        <v>0</v>
      </c>
    </row>
    <row r="357" spans="1:8" ht="12.75">
      <c r="A357" s="138"/>
      <c r="B357" s="137"/>
      <c r="C357" s="135"/>
      <c r="D357" s="136"/>
      <c r="E357" s="18"/>
      <c r="F357" s="18"/>
      <c r="G357" s="135">
        <f>E357+F357</f>
        <v>0</v>
      </c>
      <c r="H357" s="182">
        <f>G357*D357</f>
        <v>0</v>
      </c>
    </row>
    <row r="358" spans="1:8" ht="12.75">
      <c r="A358" s="134">
        <v>10.3</v>
      </c>
      <c r="B358" s="139" t="s">
        <v>109</v>
      </c>
      <c r="C358" s="135"/>
      <c r="D358" s="136"/>
      <c r="E358" s="18"/>
      <c r="F358" s="18"/>
      <c r="G358" s="135">
        <f>E358+F358</f>
        <v>0</v>
      </c>
      <c r="H358" s="182">
        <f>G358*D358</f>
        <v>0</v>
      </c>
    </row>
    <row r="359" spans="1:8" ht="51">
      <c r="A359" s="138">
        <v>1</v>
      </c>
      <c r="B359" s="137" t="s">
        <v>154</v>
      </c>
      <c r="C359" s="135" t="s">
        <v>54</v>
      </c>
      <c r="D359" s="136">
        <v>1</v>
      </c>
      <c r="E359" s="18"/>
      <c r="F359" s="18"/>
      <c r="G359" s="135">
        <f>E359+F359</f>
        <v>0</v>
      </c>
      <c r="H359" s="182">
        <f>G359*D359</f>
        <v>0</v>
      </c>
    </row>
    <row r="360" spans="1:8" ht="9" customHeight="1">
      <c r="A360" s="138"/>
      <c r="B360" s="137"/>
      <c r="C360" s="135"/>
      <c r="D360" s="136"/>
      <c r="E360" s="18"/>
      <c r="F360" s="18"/>
      <c r="G360" s="135" t="s">
        <v>277</v>
      </c>
      <c r="H360" s="182"/>
    </row>
    <row r="361" spans="1:8" s="2" customFormat="1" ht="12.75">
      <c r="A361" s="134">
        <v>10.4</v>
      </c>
      <c r="B361" s="139" t="s">
        <v>31</v>
      </c>
      <c r="C361" s="135"/>
      <c r="D361" s="136"/>
      <c r="E361" s="18"/>
      <c r="F361" s="18"/>
      <c r="G361" s="135">
        <v>0</v>
      </c>
      <c r="H361" s="182">
        <v>0</v>
      </c>
    </row>
    <row r="362" spans="1:8" s="2" customFormat="1" ht="25.5">
      <c r="A362" s="138"/>
      <c r="B362" s="43" t="s">
        <v>151</v>
      </c>
      <c r="C362" s="135"/>
      <c r="D362" s="136"/>
      <c r="E362" s="18"/>
      <c r="F362" s="18"/>
      <c r="G362" s="135">
        <f aca="true" t="shared" si="16" ref="G362:G373">E362+F362</f>
        <v>0</v>
      </c>
      <c r="H362" s="182">
        <f aca="true" t="shared" si="17" ref="H362:H373">G362*D362</f>
        <v>0</v>
      </c>
    </row>
    <row r="363" spans="1:8" s="2" customFormat="1" ht="12.75">
      <c r="A363" s="138">
        <v>1</v>
      </c>
      <c r="B363" s="137" t="s">
        <v>292</v>
      </c>
      <c r="C363" s="135" t="s">
        <v>32</v>
      </c>
      <c r="D363" s="136">
        <v>5</v>
      </c>
      <c r="E363" s="18"/>
      <c r="F363" s="18"/>
      <c r="G363" s="135">
        <f t="shared" si="16"/>
        <v>0</v>
      </c>
      <c r="H363" s="182">
        <f t="shared" si="17"/>
        <v>0</v>
      </c>
    </row>
    <row r="364" spans="1:8" s="2" customFormat="1" ht="12.75">
      <c r="A364" s="138">
        <v>2</v>
      </c>
      <c r="B364" s="137" t="s">
        <v>293</v>
      </c>
      <c r="C364" s="135" t="s">
        <v>32</v>
      </c>
      <c r="D364" s="136">
        <v>39</v>
      </c>
      <c r="E364" s="18"/>
      <c r="F364" s="18"/>
      <c r="G364" s="135">
        <f t="shared" si="16"/>
        <v>0</v>
      </c>
      <c r="H364" s="182">
        <f t="shared" si="17"/>
        <v>0</v>
      </c>
    </row>
    <row r="365" spans="1:8" s="2" customFormat="1" ht="12.75">
      <c r="A365" s="138">
        <v>4</v>
      </c>
      <c r="B365" s="137" t="s">
        <v>353</v>
      </c>
      <c r="C365" s="135" t="s">
        <v>32</v>
      </c>
      <c r="D365" s="136">
        <v>7</v>
      </c>
      <c r="E365" s="18"/>
      <c r="F365" s="18"/>
      <c r="G365" s="135">
        <f t="shared" si="16"/>
        <v>0</v>
      </c>
      <c r="H365" s="182">
        <f t="shared" si="17"/>
        <v>0</v>
      </c>
    </row>
    <row r="366" spans="1:8" s="2" customFormat="1" ht="12.75">
      <c r="A366" s="138">
        <v>5</v>
      </c>
      <c r="B366" s="137" t="s">
        <v>1</v>
      </c>
      <c r="C366" s="135" t="s">
        <v>32</v>
      </c>
      <c r="D366" s="136">
        <v>72</v>
      </c>
      <c r="E366" s="18"/>
      <c r="F366" s="18"/>
      <c r="G366" s="135">
        <f t="shared" si="16"/>
        <v>0</v>
      </c>
      <c r="H366" s="182">
        <f t="shared" si="17"/>
        <v>0</v>
      </c>
    </row>
    <row r="367" spans="1:8" s="2" customFormat="1" ht="11.25" customHeight="1">
      <c r="A367" s="138"/>
      <c r="B367" s="137"/>
      <c r="C367" s="135"/>
      <c r="D367" s="136"/>
      <c r="E367" s="18"/>
      <c r="F367" s="18"/>
      <c r="G367" s="135">
        <f t="shared" si="16"/>
        <v>0</v>
      </c>
      <c r="H367" s="182">
        <f t="shared" si="17"/>
        <v>0</v>
      </c>
    </row>
    <row r="368" spans="1:8" ht="12.75">
      <c r="A368" s="134">
        <v>10.5</v>
      </c>
      <c r="B368" s="139" t="s">
        <v>12</v>
      </c>
      <c r="C368" s="135"/>
      <c r="D368" s="136"/>
      <c r="E368" s="18"/>
      <c r="F368" s="18"/>
      <c r="G368" s="135">
        <f t="shared" si="16"/>
        <v>0</v>
      </c>
      <c r="H368" s="182">
        <f t="shared" si="17"/>
        <v>0</v>
      </c>
    </row>
    <row r="369" spans="1:8" ht="25.5">
      <c r="A369" s="138">
        <v>1</v>
      </c>
      <c r="B369" s="137" t="s">
        <v>354</v>
      </c>
      <c r="C369" s="135" t="s">
        <v>54</v>
      </c>
      <c r="D369" s="136">
        <v>57</v>
      </c>
      <c r="E369" s="18"/>
      <c r="F369" s="18"/>
      <c r="G369" s="135">
        <f t="shared" si="16"/>
        <v>0</v>
      </c>
      <c r="H369" s="182">
        <f t="shared" si="17"/>
        <v>0</v>
      </c>
    </row>
    <row r="370" spans="1:8" ht="12.75">
      <c r="A370" s="138">
        <v>2</v>
      </c>
      <c r="B370" s="137" t="s">
        <v>201</v>
      </c>
      <c r="C370" s="135" t="s">
        <v>54</v>
      </c>
      <c r="D370" s="136">
        <v>4</v>
      </c>
      <c r="E370" s="18"/>
      <c r="F370" s="18"/>
      <c r="G370" s="135">
        <f t="shared" si="16"/>
        <v>0</v>
      </c>
      <c r="H370" s="182">
        <f t="shared" si="17"/>
        <v>0</v>
      </c>
    </row>
    <row r="371" spans="1:8" ht="25.5">
      <c r="A371" s="138">
        <v>3</v>
      </c>
      <c r="B371" s="137" t="s">
        <v>325</v>
      </c>
      <c r="C371" s="135" t="s">
        <v>54</v>
      </c>
      <c r="D371" s="136">
        <v>11</v>
      </c>
      <c r="E371" s="18"/>
      <c r="F371" s="18"/>
      <c r="G371" s="135">
        <f t="shared" si="16"/>
        <v>0</v>
      </c>
      <c r="H371" s="182">
        <f t="shared" si="17"/>
        <v>0</v>
      </c>
    </row>
    <row r="372" spans="1:8" ht="18.75" customHeight="1">
      <c r="A372" s="138">
        <v>4</v>
      </c>
      <c r="B372" s="137" t="s">
        <v>285</v>
      </c>
      <c r="C372" s="135" t="s">
        <v>54</v>
      </c>
      <c r="D372" s="136">
        <v>6</v>
      </c>
      <c r="E372" s="18"/>
      <c r="F372" s="18"/>
      <c r="G372" s="135">
        <f t="shared" si="16"/>
        <v>0</v>
      </c>
      <c r="H372" s="182">
        <f t="shared" si="17"/>
        <v>0</v>
      </c>
    </row>
    <row r="373" spans="1:10" s="2" customFormat="1" ht="12.75">
      <c r="A373" s="138"/>
      <c r="B373" s="137"/>
      <c r="C373" s="135"/>
      <c r="D373" s="136"/>
      <c r="E373" s="18"/>
      <c r="F373" s="18"/>
      <c r="G373" s="135">
        <f t="shared" si="16"/>
        <v>0</v>
      </c>
      <c r="H373" s="182">
        <f t="shared" si="17"/>
        <v>0</v>
      </c>
      <c r="J373" s="133"/>
    </row>
    <row r="374" spans="1:10" s="2" customFormat="1" ht="12.75">
      <c r="A374" s="138" t="s">
        <v>44</v>
      </c>
      <c r="B374" s="137"/>
      <c r="C374" s="135"/>
      <c r="D374" s="136" t="s">
        <v>44</v>
      </c>
      <c r="E374" s="18"/>
      <c r="F374" s="18"/>
      <c r="G374" s="135">
        <v>0</v>
      </c>
      <c r="H374" s="182"/>
      <c r="J374" s="133"/>
    </row>
    <row r="375" spans="1:8" s="2" customFormat="1" ht="12.75">
      <c r="A375" s="134">
        <v>10.6</v>
      </c>
      <c r="B375" s="139" t="s">
        <v>33</v>
      </c>
      <c r="C375" s="55"/>
      <c r="D375" s="136"/>
      <c r="E375" s="18"/>
      <c r="F375" s="18"/>
      <c r="G375" s="9"/>
      <c r="H375" s="181"/>
    </row>
    <row r="376" spans="1:8" s="2" customFormat="1" ht="12.75">
      <c r="A376" s="16"/>
      <c r="B376" s="137" t="s">
        <v>137</v>
      </c>
      <c r="C376" s="55"/>
      <c r="D376" s="136"/>
      <c r="E376" s="18"/>
      <c r="F376" s="18"/>
      <c r="G376" s="9"/>
      <c r="H376" s="181"/>
    </row>
    <row r="377" spans="1:8" ht="12.75">
      <c r="A377" s="138">
        <v>1</v>
      </c>
      <c r="B377" s="137" t="s">
        <v>259</v>
      </c>
      <c r="C377" s="135" t="s">
        <v>54</v>
      </c>
      <c r="D377" s="136">
        <v>5</v>
      </c>
      <c r="E377" s="18"/>
      <c r="F377" s="18"/>
      <c r="G377" s="135">
        <f aca="true" t="shared" si="18" ref="G377:G391">E377+F377</f>
        <v>0</v>
      </c>
      <c r="H377" s="182">
        <f aca="true" t="shared" si="19" ref="H377:H391">G377*D377</f>
        <v>0</v>
      </c>
    </row>
    <row r="378" spans="1:8" ht="16.5" customHeight="1">
      <c r="A378" s="138">
        <v>2</v>
      </c>
      <c r="B378" s="137" t="s">
        <v>258</v>
      </c>
      <c r="C378" s="135" t="s">
        <v>54</v>
      </c>
      <c r="D378" s="136">
        <v>39</v>
      </c>
      <c r="E378" s="18"/>
      <c r="F378" s="18"/>
      <c r="G378" s="135">
        <f t="shared" si="18"/>
        <v>0</v>
      </c>
      <c r="H378" s="182">
        <f t="shared" si="19"/>
        <v>0</v>
      </c>
    </row>
    <row r="379" spans="1:8" ht="16.5" customHeight="1">
      <c r="A379" s="138">
        <v>4</v>
      </c>
      <c r="B379" s="137" t="s">
        <v>139</v>
      </c>
      <c r="C379" s="135" t="s">
        <v>54</v>
      </c>
      <c r="D379" s="136">
        <v>7</v>
      </c>
      <c r="E379" s="18"/>
      <c r="F379" s="18"/>
      <c r="G379" s="135">
        <f t="shared" si="18"/>
        <v>0</v>
      </c>
      <c r="H379" s="182">
        <f t="shared" si="19"/>
        <v>0</v>
      </c>
    </row>
    <row r="380" spans="1:8" s="2" customFormat="1" ht="16.5" customHeight="1">
      <c r="A380" s="138"/>
      <c r="B380" s="47"/>
      <c r="C380" s="135"/>
      <c r="D380" s="136"/>
      <c r="E380" s="18"/>
      <c r="F380" s="18"/>
      <c r="G380" s="135">
        <f t="shared" si="18"/>
        <v>0</v>
      </c>
      <c r="H380" s="182">
        <f t="shared" si="19"/>
        <v>0</v>
      </c>
    </row>
    <row r="381" spans="1:8" s="2" customFormat="1" ht="12.75">
      <c r="A381" s="134">
        <v>10.7</v>
      </c>
      <c r="B381" s="139" t="s">
        <v>13</v>
      </c>
      <c r="C381" s="55"/>
      <c r="D381" s="136"/>
      <c r="E381" s="18"/>
      <c r="F381" s="18"/>
      <c r="G381" s="135">
        <f t="shared" si="18"/>
        <v>0</v>
      </c>
      <c r="H381" s="182">
        <f t="shared" si="19"/>
        <v>0</v>
      </c>
    </row>
    <row r="382" spans="1:8" s="2" customFormat="1" ht="25.5">
      <c r="A382" s="16"/>
      <c r="B382" s="137" t="s">
        <v>155</v>
      </c>
      <c r="C382" s="55"/>
      <c r="D382" s="136"/>
      <c r="E382" s="18"/>
      <c r="F382" s="18"/>
      <c r="G382" s="135">
        <f t="shared" si="18"/>
        <v>0</v>
      </c>
      <c r="H382" s="182">
        <f t="shared" si="19"/>
        <v>0</v>
      </c>
    </row>
    <row r="383" spans="1:8" s="2" customFormat="1" ht="12.75">
      <c r="A383" s="138"/>
      <c r="B383" s="137"/>
      <c r="C383" s="135"/>
      <c r="D383" s="136"/>
      <c r="E383" s="18"/>
      <c r="F383" s="18"/>
      <c r="G383" s="135">
        <f t="shared" si="18"/>
        <v>0</v>
      </c>
      <c r="H383" s="182">
        <f t="shared" si="19"/>
        <v>0</v>
      </c>
    </row>
    <row r="384" spans="1:8" s="2" customFormat="1" ht="12.75">
      <c r="A384" s="138">
        <v>1</v>
      </c>
      <c r="B384" s="137" t="s">
        <v>158</v>
      </c>
      <c r="C384" s="135" t="s">
        <v>54</v>
      </c>
      <c r="D384" s="136">
        <v>1</v>
      </c>
      <c r="E384" s="18"/>
      <c r="F384" s="18"/>
      <c r="G384" s="135">
        <f t="shared" si="18"/>
        <v>0</v>
      </c>
      <c r="H384" s="182">
        <f t="shared" si="19"/>
        <v>0</v>
      </c>
    </row>
    <row r="385" spans="1:8" s="2" customFormat="1" ht="12.75">
      <c r="A385" s="138">
        <v>2</v>
      </c>
      <c r="B385" s="137" t="s">
        <v>257</v>
      </c>
      <c r="C385" s="135" t="s">
        <v>54</v>
      </c>
      <c r="D385" s="136">
        <v>8</v>
      </c>
      <c r="E385" s="18"/>
      <c r="F385" s="18"/>
      <c r="G385" s="135">
        <f t="shared" si="18"/>
        <v>0</v>
      </c>
      <c r="H385" s="182">
        <f t="shared" si="19"/>
        <v>0</v>
      </c>
    </row>
    <row r="386" spans="1:8" s="2" customFormat="1" ht="12.75">
      <c r="A386" s="138">
        <v>3</v>
      </c>
      <c r="B386" s="137" t="s">
        <v>356</v>
      </c>
      <c r="C386" s="135" t="s">
        <v>54</v>
      </c>
      <c r="D386" s="136">
        <v>11</v>
      </c>
      <c r="E386" s="18"/>
      <c r="F386" s="18"/>
      <c r="G386" s="135">
        <f t="shared" si="18"/>
        <v>0</v>
      </c>
      <c r="H386" s="182">
        <f t="shared" si="19"/>
        <v>0</v>
      </c>
    </row>
    <row r="387" spans="1:8" s="2" customFormat="1" ht="12.75">
      <c r="A387" s="138">
        <v>3</v>
      </c>
      <c r="B387" s="137" t="s">
        <v>355</v>
      </c>
      <c r="C387" s="135" t="s">
        <v>54</v>
      </c>
      <c r="D387" s="136">
        <v>2</v>
      </c>
      <c r="E387" s="18"/>
      <c r="F387" s="18"/>
      <c r="G387" s="135">
        <f t="shared" si="18"/>
        <v>0</v>
      </c>
      <c r="H387" s="182">
        <f t="shared" si="19"/>
        <v>0</v>
      </c>
    </row>
    <row r="388" spans="1:8" s="2" customFormat="1" ht="12.75">
      <c r="A388" s="138">
        <v>4</v>
      </c>
      <c r="B388" s="137" t="s">
        <v>200</v>
      </c>
      <c r="C388" s="135" t="s">
        <v>54</v>
      </c>
      <c r="D388" s="136">
        <v>4</v>
      </c>
      <c r="E388" s="18"/>
      <c r="F388" s="18"/>
      <c r="G388" s="135">
        <f t="shared" si="18"/>
        <v>0</v>
      </c>
      <c r="H388" s="182">
        <f t="shared" si="19"/>
        <v>0</v>
      </c>
    </row>
    <row r="389" spans="1:8" s="2" customFormat="1" ht="16.5" customHeight="1">
      <c r="A389" s="138">
        <v>5</v>
      </c>
      <c r="B389" s="137" t="s">
        <v>140</v>
      </c>
      <c r="C389" s="135" t="s">
        <v>54</v>
      </c>
      <c r="D389" s="136">
        <v>3</v>
      </c>
      <c r="E389" s="18"/>
      <c r="F389" s="18"/>
      <c r="G389" s="135">
        <f t="shared" si="18"/>
        <v>0</v>
      </c>
      <c r="H389" s="182">
        <f t="shared" si="19"/>
        <v>0</v>
      </c>
    </row>
    <row r="390" spans="1:8" s="2" customFormat="1" ht="12.75">
      <c r="A390" s="138"/>
      <c r="B390" s="111"/>
      <c r="C390" s="135"/>
      <c r="D390" s="136"/>
      <c r="E390" s="18"/>
      <c r="F390" s="18"/>
      <c r="G390" s="135">
        <f t="shared" si="18"/>
        <v>0</v>
      </c>
      <c r="H390" s="182">
        <f t="shared" si="19"/>
        <v>0</v>
      </c>
    </row>
    <row r="391" spans="1:8" s="2" customFormat="1" ht="12.75">
      <c r="A391" s="16"/>
      <c r="B391" s="137"/>
      <c r="C391" s="55"/>
      <c r="D391" s="136"/>
      <c r="E391" s="18"/>
      <c r="F391" s="18"/>
      <c r="G391" s="135">
        <f t="shared" si="18"/>
        <v>0</v>
      </c>
      <c r="H391" s="182">
        <f t="shared" si="19"/>
        <v>0</v>
      </c>
    </row>
    <row r="392" spans="1:8" s="2" customFormat="1" ht="12.75">
      <c r="A392" s="134">
        <v>10.8</v>
      </c>
      <c r="B392" s="139" t="s">
        <v>299</v>
      </c>
      <c r="C392" s="55"/>
      <c r="D392" s="136"/>
      <c r="E392" s="18"/>
      <c r="F392" s="18"/>
      <c r="G392" s="135"/>
      <c r="H392" s="182"/>
    </row>
    <row r="393" spans="1:8" s="2" customFormat="1" ht="25.5">
      <c r="A393" s="203"/>
      <c r="B393" s="137" t="s">
        <v>227</v>
      </c>
      <c r="C393" s="55"/>
      <c r="D393" s="136"/>
      <c r="E393" s="18"/>
      <c r="F393" s="18"/>
      <c r="G393" s="135"/>
      <c r="H393" s="182"/>
    </row>
    <row r="394" spans="1:8" s="2" customFormat="1" ht="25.5">
      <c r="A394" s="138">
        <v>1</v>
      </c>
      <c r="B394" s="137" t="s">
        <v>301</v>
      </c>
      <c r="C394" s="135" t="s">
        <v>180</v>
      </c>
      <c r="D394" s="136">
        <v>24</v>
      </c>
      <c r="E394" s="18"/>
      <c r="F394" s="18"/>
      <c r="G394" s="135">
        <f aca="true" t="shared" si="20" ref="G394:G406">E394+F394</f>
        <v>0</v>
      </c>
      <c r="H394" s="182">
        <f aca="true" t="shared" si="21" ref="H394:H406">G394*D394</f>
        <v>0</v>
      </c>
    </row>
    <row r="395" spans="1:8" s="2" customFormat="1" ht="12.75">
      <c r="A395" s="138">
        <v>2</v>
      </c>
      <c r="B395" s="137" t="s">
        <v>397</v>
      </c>
      <c r="C395" s="135" t="s">
        <v>40</v>
      </c>
      <c r="D395" s="135">
        <v>1</v>
      </c>
      <c r="E395" s="18"/>
      <c r="F395" s="18"/>
      <c r="G395" s="135">
        <f>E395+F395</f>
        <v>0</v>
      </c>
      <c r="H395" s="182">
        <f>G395*D395</f>
        <v>0</v>
      </c>
    </row>
    <row r="396" spans="1:8" s="2" customFormat="1" ht="12.75">
      <c r="A396" s="138">
        <v>3</v>
      </c>
      <c r="B396" s="137" t="s">
        <v>394</v>
      </c>
      <c r="C396" s="135" t="s">
        <v>180</v>
      </c>
      <c r="D396" s="135">
        <v>12</v>
      </c>
      <c r="E396" s="18"/>
      <c r="F396" s="18"/>
      <c r="G396" s="135">
        <f>E396+F396</f>
        <v>0</v>
      </c>
      <c r="H396" s="182">
        <f>G396*D396</f>
        <v>0</v>
      </c>
    </row>
    <row r="397" spans="1:8" s="2" customFormat="1" ht="12.75">
      <c r="A397" s="16"/>
      <c r="B397" s="137"/>
      <c r="C397" s="55"/>
      <c r="D397" s="136"/>
      <c r="E397" s="18"/>
      <c r="F397" s="18"/>
      <c r="G397" s="135">
        <f t="shared" si="20"/>
        <v>0</v>
      </c>
      <c r="H397" s="182">
        <f t="shared" si="21"/>
        <v>0</v>
      </c>
    </row>
    <row r="398" spans="1:8" s="2" customFormat="1" ht="12.75">
      <c r="A398" s="134">
        <v>10.9</v>
      </c>
      <c r="B398" s="139" t="s">
        <v>280</v>
      </c>
      <c r="C398" s="135"/>
      <c r="D398" s="136"/>
      <c r="E398" s="18"/>
      <c r="F398" s="18"/>
      <c r="G398" s="135">
        <f t="shared" si="20"/>
        <v>0</v>
      </c>
      <c r="H398" s="182">
        <f t="shared" si="21"/>
        <v>0</v>
      </c>
    </row>
    <row r="399" spans="1:8" s="2" customFormat="1" ht="38.25">
      <c r="A399" s="16"/>
      <c r="B399" s="137" t="s">
        <v>319</v>
      </c>
      <c r="C399" s="135"/>
      <c r="D399" s="136"/>
      <c r="E399" s="18"/>
      <c r="F399" s="18"/>
      <c r="G399" s="135">
        <f t="shared" si="20"/>
        <v>0</v>
      </c>
      <c r="H399" s="182">
        <f t="shared" si="21"/>
        <v>0</v>
      </c>
    </row>
    <row r="400" spans="1:8" s="2" customFormat="1" ht="12.75">
      <c r="A400" s="138">
        <v>1</v>
      </c>
      <c r="B400" s="137" t="s">
        <v>281</v>
      </c>
      <c r="C400" s="135" t="s">
        <v>180</v>
      </c>
      <c r="D400" s="136">
        <v>24</v>
      </c>
      <c r="E400" s="18"/>
      <c r="F400" s="18"/>
      <c r="G400" s="135">
        <f t="shared" si="20"/>
        <v>0</v>
      </c>
      <c r="H400" s="182">
        <f t="shared" si="21"/>
        <v>0</v>
      </c>
    </row>
    <row r="401" spans="1:8" s="2" customFormat="1" ht="25.5">
      <c r="A401" s="138">
        <v>2</v>
      </c>
      <c r="B401" s="137" t="s">
        <v>384</v>
      </c>
      <c r="C401" s="135" t="s">
        <v>180</v>
      </c>
      <c r="D401" s="136">
        <v>1</v>
      </c>
      <c r="E401" s="18"/>
      <c r="F401" s="18"/>
      <c r="G401" s="135">
        <f t="shared" si="20"/>
        <v>0</v>
      </c>
      <c r="H401" s="182">
        <f t="shared" si="21"/>
        <v>0</v>
      </c>
    </row>
    <row r="402" spans="1:8" s="2" customFormat="1" ht="12.75">
      <c r="A402" s="138">
        <v>3</v>
      </c>
      <c r="B402" s="137" t="s">
        <v>406</v>
      </c>
      <c r="C402" s="135" t="s">
        <v>180</v>
      </c>
      <c r="D402" s="135">
        <v>4</v>
      </c>
      <c r="E402" s="18"/>
      <c r="F402" s="18"/>
      <c r="G402" s="135">
        <f t="shared" si="20"/>
        <v>0</v>
      </c>
      <c r="H402" s="182">
        <f t="shared" si="21"/>
        <v>0</v>
      </c>
    </row>
    <row r="403" spans="1:8" s="2" customFormat="1" ht="12.75">
      <c r="A403" s="138">
        <v>4</v>
      </c>
      <c r="B403" s="137" t="s">
        <v>407</v>
      </c>
      <c r="C403" s="135" t="s">
        <v>180</v>
      </c>
      <c r="D403" s="135">
        <v>1</v>
      </c>
      <c r="E403" s="18"/>
      <c r="F403" s="18"/>
      <c r="G403" s="135">
        <f t="shared" si="20"/>
        <v>0</v>
      </c>
      <c r="H403" s="182">
        <f t="shared" si="21"/>
        <v>0</v>
      </c>
    </row>
    <row r="404" spans="1:8" s="2" customFormat="1" ht="12.75">
      <c r="A404" s="138"/>
      <c r="B404" s="137"/>
      <c r="C404" s="135"/>
      <c r="D404" s="136"/>
      <c r="E404" s="18"/>
      <c r="F404" s="18"/>
      <c r="G404" s="135">
        <f t="shared" si="20"/>
        <v>0</v>
      </c>
      <c r="H404" s="182">
        <f t="shared" si="21"/>
        <v>0</v>
      </c>
    </row>
    <row r="405" spans="1:8" s="2" customFormat="1" ht="12.75">
      <c r="A405" s="165">
        <v>10.1</v>
      </c>
      <c r="B405" s="139" t="s">
        <v>295</v>
      </c>
      <c r="C405" s="135"/>
      <c r="D405" s="136"/>
      <c r="E405" s="18"/>
      <c r="F405" s="18"/>
      <c r="G405" s="135">
        <f t="shared" si="20"/>
        <v>0</v>
      </c>
      <c r="H405" s="182">
        <f t="shared" si="21"/>
        <v>0</v>
      </c>
    </row>
    <row r="406" spans="1:8" s="2" customFormat="1" ht="25.5">
      <c r="A406" s="138"/>
      <c r="B406" s="137" t="s">
        <v>300</v>
      </c>
      <c r="C406" s="135"/>
      <c r="D406" s="136"/>
      <c r="E406" s="18"/>
      <c r="F406" s="18"/>
      <c r="G406" s="135">
        <f t="shared" si="20"/>
        <v>0</v>
      </c>
      <c r="H406" s="182">
        <f t="shared" si="21"/>
        <v>0</v>
      </c>
    </row>
    <row r="407" spans="1:8" s="2" customFormat="1" ht="12.75">
      <c r="A407" s="138"/>
      <c r="B407" s="137" t="s">
        <v>296</v>
      </c>
      <c r="C407" s="135"/>
      <c r="D407" s="136"/>
      <c r="E407" s="18"/>
      <c r="F407" s="18"/>
      <c r="G407" s="135">
        <v>0</v>
      </c>
      <c r="H407" s="182">
        <v>0</v>
      </c>
    </row>
    <row r="408" spans="1:8" s="2" customFormat="1" ht="12.75">
      <c r="A408" s="138"/>
      <c r="B408" s="137" t="s">
        <v>297</v>
      </c>
      <c r="C408" s="135"/>
      <c r="D408" s="136"/>
      <c r="E408" s="18"/>
      <c r="F408" s="18"/>
      <c r="G408" s="135">
        <v>0</v>
      </c>
      <c r="H408" s="182">
        <v>0</v>
      </c>
    </row>
    <row r="409" spans="1:8" s="2" customFormat="1" ht="12.75">
      <c r="A409" s="138"/>
      <c r="B409" s="137"/>
      <c r="C409" s="135"/>
      <c r="D409" s="136"/>
      <c r="E409" s="18"/>
      <c r="F409" s="18"/>
      <c r="G409" s="135">
        <f>E409+F409</f>
        <v>0</v>
      </c>
      <c r="H409" s="182">
        <f>G409*D409</f>
        <v>0</v>
      </c>
    </row>
    <row r="410" spans="1:8" s="2" customFormat="1" ht="25.5">
      <c r="A410" s="138">
        <v>1</v>
      </c>
      <c r="B410" s="137" t="s">
        <v>377</v>
      </c>
      <c r="C410" s="135" t="s">
        <v>40</v>
      </c>
      <c r="D410" s="136">
        <v>1</v>
      </c>
      <c r="E410" s="18"/>
      <c r="F410" s="18"/>
      <c r="G410" s="135">
        <f>E410+F410</f>
        <v>0</v>
      </c>
      <c r="H410" s="182">
        <f>G410*D410</f>
        <v>0</v>
      </c>
    </row>
    <row r="411" spans="1:8" s="2" customFormat="1" ht="12.75">
      <c r="A411" s="138"/>
      <c r="B411" s="137"/>
      <c r="C411" s="135"/>
      <c r="D411" s="136"/>
      <c r="E411" s="18"/>
      <c r="F411" s="18"/>
      <c r="G411" s="135">
        <f>E411+F411</f>
        <v>0</v>
      </c>
      <c r="H411" s="182">
        <f>G411*D411</f>
        <v>0</v>
      </c>
    </row>
    <row r="412" spans="1:8" s="2" customFormat="1" ht="12.75">
      <c r="A412" s="165">
        <v>10.11</v>
      </c>
      <c r="B412" s="139" t="s">
        <v>330</v>
      </c>
      <c r="C412" s="135"/>
      <c r="D412" s="135"/>
      <c r="E412" s="18"/>
      <c r="F412" s="18"/>
      <c r="G412" s="135">
        <f>E412+F412</f>
        <v>0</v>
      </c>
      <c r="H412" s="182">
        <f>G412*D412</f>
        <v>0</v>
      </c>
    </row>
    <row r="413" spans="1:8" s="2" customFormat="1" ht="63.75">
      <c r="A413" s="138">
        <v>1</v>
      </c>
      <c r="B413" s="137" t="s">
        <v>357</v>
      </c>
      <c r="C413" s="135" t="s">
        <v>40</v>
      </c>
      <c r="D413" s="135">
        <v>1</v>
      </c>
      <c r="E413" s="18"/>
      <c r="F413" s="18"/>
      <c r="G413" s="135">
        <f>E413+F413</f>
        <v>0</v>
      </c>
      <c r="H413" s="182">
        <f>G413*D413</f>
        <v>0</v>
      </c>
    </row>
    <row r="414" spans="1:8" s="2" customFormat="1" ht="12.75">
      <c r="A414" s="138"/>
      <c r="B414" s="137"/>
      <c r="C414" s="135"/>
      <c r="D414" s="135"/>
      <c r="E414" s="18"/>
      <c r="F414" s="18"/>
      <c r="G414" s="135"/>
      <c r="H414" s="182"/>
    </row>
    <row r="415" spans="1:8" s="2" customFormat="1" ht="12.75">
      <c r="A415" s="165">
        <v>10.12</v>
      </c>
      <c r="B415" s="231" t="s">
        <v>379</v>
      </c>
      <c r="C415" s="135"/>
      <c r="D415" s="135"/>
      <c r="E415" s="18"/>
      <c r="F415" s="18"/>
      <c r="G415" s="9"/>
      <c r="H415" s="181"/>
    </row>
    <row r="416" spans="1:8" s="2" customFormat="1" ht="12.75">
      <c r="A416" s="138"/>
      <c r="B416" s="47" t="s">
        <v>380</v>
      </c>
      <c r="C416" s="135"/>
      <c r="D416" s="135"/>
      <c r="E416" s="18"/>
      <c r="F416" s="18"/>
      <c r="G416" s="9"/>
      <c r="H416" s="181"/>
    </row>
    <row r="417" spans="1:8" s="2" customFormat="1" ht="12.75">
      <c r="A417" s="138"/>
      <c r="B417" s="47" t="s">
        <v>381</v>
      </c>
      <c r="C417" s="135"/>
      <c r="D417" s="135"/>
      <c r="E417" s="18"/>
      <c r="F417" s="18"/>
      <c r="G417" s="9"/>
      <c r="H417" s="181"/>
    </row>
    <row r="418" spans="1:8" s="2" customFormat="1" ht="12.75">
      <c r="A418" s="138"/>
      <c r="B418" s="47" t="s">
        <v>382</v>
      </c>
      <c r="C418" s="135"/>
      <c r="D418" s="135"/>
      <c r="E418" s="18"/>
      <c r="F418" s="18"/>
      <c r="G418" s="9"/>
      <c r="H418" s="181"/>
    </row>
    <row r="419" spans="1:8" s="2" customFormat="1" ht="25.5">
      <c r="A419" s="138">
        <v>1</v>
      </c>
      <c r="B419" s="47" t="s">
        <v>383</v>
      </c>
      <c r="C419" s="135" t="s">
        <v>40</v>
      </c>
      <c r="D419" s="135">
        <v>1</v>
      </c>
      <c r="E419" s="18"/>
      <c r="F419" s="18"/>
      <c r="G419" s="135">
        <f>F419+E419</f>
        <v>0</v>
      </c>
      <c r="H419" s="182">
        <f>G419*D419</f>
        <v>0</v>
      </c>
    </row>
    <row r="420" spans="1:8" ht="7.5" customHeight="1">
      <c r="A420" s="138"/>
      <c r="B420" s="137"/>
      <c r="C420" s="135"/>
      <c r="D420" s="136"/>
      <c r="E420" s="18"/>
      <c r="F420" s="18"/>
      <c r="G420" s="9"/>
      <c r="H420" s="181"/>
    </row>
    <row r="421" spans="1:8" ht="12.75">
      <c r="A421" s="26"/>
      <c r="B421" s="27" t="s">
        <v>156</v>
      </c>
      <c r="C421" s="28"/>
      <c r="D421" s="29"/>
      <c r="E421" s="50"/>
      <c r="F421" s="30"/>
      <c r="G421" s="30"/>
      <c r="H421" s="219">
        <f>SUM(H348:H419)</f>
        <v>0</v>
      </c>
    </row>
    <row r="422" spans="1:8" ht="12.75">
      <c r="A422" s="31"/>
      <c r="B422" s="32" t="s">
        <v>20</v>
      </c>
      <c r="C422" s="33"/>
      <c r="D422" s="34"/>
      <c r="E422" s="49"/>
      <c r="F422" s="113"/>
      <c r="G422" s="113"/>
      <c r="H422" s="193"/>
    </row>
    <row r="423" spans="1:8" s="2" customFormat="1" ht="12.75">
      <c r="A423" s="134"/>
      <c r="B423" s="112"/>
      <c r="C423" s="9"/>
      <c r="D423" s="41"/>
      <c r="E423" s="118"/>
      <c r="F423" s="118"/>
      <c r="G423" s="118"/>
      <c r="H423" s="194"/>
    </row>
    <row r="424" spans="1:8" ht="12.75">
      <c r="A424" s="16"/>
      <c r="B424" s="8" t="s">
        <v>21</v>
      </c>
      <c r="C424" s="135"/>
      <c r="D424" s="21"/>
      <c r="E424" s="118"/>
      <c r="F424" s="118"/>
      <c r="G424" s="118"/>
      <c r="H424" s="194"/>
    </row>
    <row r="425" spans="1:8" ht="12.75">
      <c r="A425" s="16"/>
      <c r="B425" s="11" t="s">
        <v>159</v>
      </c>
      <c r="C425" s="135"/>
      <c r="D425" s="21"/>
      <c r="E425" s="118"/>
      <c r="F425" s="118"/>
      <c r="G425" s="118"/>
      <c r="H425" s="194"/>
    </row>
    <row r="426" spans="1:8" ht="12.75">
      <c r="A426" s="16"/>
      <c r="B426" s="9"/>
      <c r="C426" s="135"/>
      <c r="D426" s="21"/>
      <c r="E426" s="118"/>
      <c r="F426" s="118"/>
      <c r="G426" s="118"/>
      <c r="H426" s="194"/>
    </row>
    <row r="427" spans="1:8" ht="12.75">
      <c r="A427" s="134">
        <v>11.1</v>
      </c>
      <c r="B427" s="13" t="s">
        <v>160</v>
      </c>
      <c r="C427" s="135"/>
      <c r="D427" s="21"/>
      <c r="E427" s="118"/>
      <c r="F427" s="118"/>
      <c r="G427" s="118"/>
      <c r="H427" s="194"/>
    </row>
    <row r="428" spans="1:8" ht="12.75">
      <c r="A428" s="16" t="s">
        <v>170</v>
      </c>
      <c r="B428" s="15" t="s">
        <v>60</v>
      </c>
      <c r="C428" s="135"/>
      <c r="D428" s="21"/>
      <c r="E428" s="118"/>
      <c r="F428" s="118"/>
      <c r="G428" s="118"/>
      <c r="H428" s="194"/>
    </row>
    <row r="429" spans="1:8" ht="63.75">
      <c r="A429" s="16"/>
      <c r="B429" s="137" t="s">
        <v>161</v>
      </c>
      <c r="C429" s="135"/>
      <c r="D429" s="136"/>
      <c r="E429" s="118"/>
      <c r="F429" s="118"/>
      <c r="G429" s="118"/>
      <c r="H429" s="194"/>
    </row>
    <row r="430" spans="1:8" ht="25.5">
      <c r="A430" s="16"/>
      <c r="B430" s="137" t="s">
        <v>162</v>
      </c>
      <c r="C430" s="135"/>
      <c r="D430" s="136"/>
      <c r="E430" s="118"/>
      <c r="F430" s="118"/>
      <c r="G430" s="118"/>
      <c r="H430" s="194"/>
    </row>
    <row r="431" spans="1:8" ht="12.75">
      <c r="A431" s="16"/>
      <c r="B431" s="137" t="s">
        <v>163</v>
      </c>
      <c r="C431" s="135"/>
      <c r="D431" s="136"/>
      <c r="E431" s="118"/>
      <c r="F431" s="118"/>
      <c r="G431" s="118"/>
      <c r="H431" s="194"/>
    </row>
    <row r="432" spans="1:8" ht="12.75">
      <c r="A432" s="16"/>
      <c r="B432" s="20"/>
      <c r="C432" s="135"/>
      <c r="D432" s="136"/>
      <c r="E432" s="118"/>
      <c r="F432" s="118"/>
      <c r="G432" s="118"/>
      <c r="H432" s="194"/>
    </row>
    <row r="433" spans="1:8" ht="12.75">
      <c r="A433" s="16" t="s">
        <v>171</v>
      </c>
      <c r="B433" s="119" t="s">
        <v>196</v>
      </c>
      <c r="C433" s="135"/>
      <c r="D433" s="136"/>
      <c r="E433" s="118"/>
      <c r="F433" s="118"/>
      <c r="G433" s="118"/>
      <c r="H433" s="194"/>
    </row>
    <row r="434" spans="1:8" ht="25.5">
      <c r="A434" s="138">
        <v>1</v>
      </c>
      <c r="B434" s="137" t="s">
        <v>275</v>
      </c>
      <c r="C434" s="135" t="s">
        <v>40</v>
      </c>
      <c r="D434" s="136">
        <v>1</v>
      </c>
      <c r="E434" s="118"/>
      <c r="F434" s="118"/>
      <c r="G434" s="135">
        <f aca="true" t="shared" si="22" ref="G434:G474">E434+F434</f>
        <v>0</v>
      </c>
      <c r="H434" s="182">
        <f aca="true" t="shared" si="23" ref="H434:H474">G434*D434</f>
        <v>0</v>
      </c>
    </row>
    <row r="435" spans="1:8" ht="12.75">
      <c r="A435" s="138"/>
      <c r="B435" s="137"/>
      <c r="C435" s="135"/>
      <c r="D435" s="136"/>
      <c r="E435" s="118"/>
      <c r="F435" s="118"/>
      <c r="G435" s="135">
        <f t="shared" si="22"/>
        <v>0</v>
      </c>
      <c r="H435" s="182">
        <f t="shared" si="23"/>
        <v>0</v>
      </c>
    </row>
    <row r="436" spans="1:8" ht="12.75">
      <c r="A436" s="16" t="s">
        <v>172</v>
      </c>
      <c r="B436" s="119" t="s">
        <v>164</v>
      </c>
      <c r="C436" s="135"/>
      <c r="D436" s="136"/>
      <c r="E436" s="118"/>
      <c r="F436" s="118"/>
      <c r="G436" s="135">
        <f t="shared" si="22"/>
        <v>0</v>
      </c>
      <c r="H436" s="182">
        <f t="shared" si="23"/>
        <v>0</v>
      </c>
    </row>
    <row r="437" spans="1:8" ht="12.75">
      <c r="A437" s="138">
        <v>1</v>
      </c>
      <c r="B437" s="137" t="s">
        <v>195</v>
      </c>
      <c r="C437" s="135" t="s">
        <v>40</v>
      </c>
      <c r="D437" s="136">
        <v>1</v>
      </c>
      <c r="E437" s="118"/>
      <c r="F437" s="118"/>
      <c r="G437" s="135">
        <f t="shared" si="22"/>
        <v>0</v>
      </c>
      <c r="H437" s="182">
        <f t="shared" si="23"/>
        <v>0</v>
      </c>
    </row>
    <row r="438" spans="1:8" ht="12.75">
      <c r="A438" s="138"/>
      <c r="B438" s="137"/>
      <c r="C438" s="135"/>
      <c r="D438" s="136"/>
      <c r="E438" s="118"/>
      <c r="F438" s="118"/>
      <c r="G438" s="135">
        <f t="shared" si="22"/>
        <v>0</v>
      </c>
      <c r="H438" s="182">
        <f t="shared" si="23"/>
        <v>0</v>
      </c>
    </row>
    <row r="439" spans="1:8" ht="12.75">
      <c r="A439" s="16" t="s">
        <v>191</v>
      </c>
      <c r="B439" s="119" t="s">
        <v>165</v>
      </c>
      <c r="C439" s="135"/>
      <c r="D439" s="136"/>
      <c r="E439" s="118"/>
      <c r="F439" s="118"/>
      <c r="G439" s="135">
        <f t="shared" si="22"/>
        <v>0</v>
      </c>
      <c r="H439" s="182">
        <f t="shared" si="23"/>
        <v>0</v>
      </c>
    </row>
    <row r="440" spans="1:8" ht="25.5">
      <c r="A440" s="16"/>
      <c r="B440" s="137" t="s">
        <v>166</v>
      </c>
      <c r="C440" s="135"/>
      <c r="D440" s="136"/>
      <c r="E440" s="118"/>
      <c r="F440" s="118"/>
      <c r="G440" s="135">
        <f t="shared" si="22"/>
        <v>0</v>
      </c>
      <c r="H440" s="182">
        <f t="shared" si="23"/>
        <v>0</v>
      </c>
    </row>
    <row r="441" spans="1:8" ht="12.75">
      <c r="A441" s="114">
        <v>1</v>
      </c>
      <c r="B441" s="111" t="s">
        <v>185</v>
      </c>
      <c r="C441" s="129" t="s">
        <v>54</v>
      </c>
      <c r="D441" s="141">
        <v>1</v>
      </c>
      <c r="E441" s="118"/>
      <c r="F441" s="118"/>
      <c r="G441" s="135">
        <f t="shared" si="22"/>
        <v>0</v>
      </c>
      <c r="H441" s="182">
        <f t="shared" si="23"/>
        <v>0</v>
      </c>
    </row>
    <row r="442" spans="1:8" ht="12.75">
      <c r="A442" s="114">
        <v>2</v>
      </c>
      <c r="B442" s="111" t="s">
        <v>294</v>
      </c>
      <c r="C442" s="129" t="s">
        <v>54</v>
      </c>
      <c r="D442" s="141">
        <v>1</v>
      </c>
      <c r="E442" s="118"/>
      <c r="F442" s="118"/>
      <c r="G442" s="135">
        <f t="shared" si="22"/>
        <v>0</v>
      </c>
      <c r="H442" s="182">
        <f t="shared" si="23"/>
        <v>0</v>
      </c>
    </row>
    <row r="443" spans="1:8" ht="12.75">
      <c r="A443" s="114">
        <v>3</v>
      </c>
      <c r="B443" s="111" t="s">
        <v>183</v>
      </c>
      <c r="C443" s="129" t="s">
        <v>54</v>
      </c>
      <c r="D443" s="141">
        <v>2</v>
      </c>
      <c r="E443" s="118"/>
      <c r="F443" s="118"/>
      <c r="G443" s="135">
        <f t="shared" si="22"/>
        <v>0</v>
      </c>
      <c r="H443" s="182">
        <f t="shared" si="23"/>
        <v>0</v>
      </c>
    </row>
    <row r="444" spans="1:8" ht="12.75">
      <c r="A444" s="114">
        <v>4</v>
      </c>
      <c r="B444" s="111" t="s">
        <v>184</v>
      </c>
      <c r="C444" s="129" t="s">
        <v>54</v>
      </c>
      <c r="D444" s="141">
        <v>1</v>
      </c>
      <c r="E444" s="118"/>
      <c r="F444" s="118"/>
      <c r="G444" s="135">
        <f t="shared" si="22"/>
        <v>0</v>
      </c>
      <c r="H444" s="182">
        <f t="shared" si="23"/>
        <v>0</v>
      </c>
    </row>
    <row r="445" spans="1:8" ht="12.75">
      <c r="A445" s="114">
        <v>5</v>
      </c>
      <c r="B445" s="111" t="s">
        <v>187</v>
      </c>
      <c r="C445" s="129" t="s">
        <v>54</v>
      </c>
      <c r="D445" s="141">
        <v>1</v>
      </c>
      <c r="E445" s="118"/>
      <c r="F445" s="118"/>
      <c r="G445" s="135">
        <f t="shared" si="22"/>
        <v>0</v>
      </c>
      <c r="H445" s="182">
        <f t="shared" si="23"/>
        <v>0</v>
      </c>
    </row>
    <row r="446" spans="1:8" ht="12.75">
      <c r="A446" s="114">
        <v>6</v>
      </c>
      <c r="B446" s="111" t="s">
        <v>326</v>
      </c>
      <c r="C446" s="129" t="s">
        <v>54</v>
      </c>
      <c r="D446" s="141">
        <v>2</v>
      </c>
      <c r="E446" s="118"/>
      <c r="F446" s="118"/>
      <c r="G446" s="135">
        <f t="shared" si="22"/>
        <v>0</v>
      </c>
      <c r="H446" s="182">
        <f t="shared" si="23"/>
        <v>0</v>
      </c>
    </row>
    <row r="447" spans="1:8" ht="12.75">
      <c r="A447" s="114">
        <v>7</v>
      </c>
      <c r="B447" s="111" t="s">
        <v>186</v>
      </c>
      <c r="C447" s="129" t="s">
        <v>54</v>
      </c>
      <c r="D447" s="141">
        <v>4</v>
      </c>
      <c r="E447" s="118"/>
      <c r="F447" s="118"/>
      <c r="G447" s="135">
        <f t="shared" si="22"/>
        <v>0</v>
      </c>
      <c r="H447" s="182">
        <f t="shared" si="23"/>
        <v>0</v>
      </c>
    </row>
    <row r="448" spans="1:8" ht="12.75">
      <c r="A448" s="114">
        <v>8</v>
      </c>
      <c r="B448" s="111" t="s">
        <v>225</v>
      </c>
      <c r="C448" s="129" t="s">
        <v>54</v>
      </c>
      <c r="D448" s="141">
        <v>1</v>
      </c>
      <c r="E448" s="118"/>
      <c r="F448" s="118"/>
      <c r="G448" s="135">
        <f t="shared" si="22"/>
        <v>0</v>
      </c>
      <c r="H448" s="182">
        <f t="shared" si="23"/>
        <v>0</v>
      </c>
    </row>
    <row r="449" spans="1:8" ht="12.75">
      <c r="A449" s="114">
        <v>9</v>
      </c>
      <c r="B449" s="111" t="s">
        <v>327</v>
      </c>
      <c r="C449" s="129" t="s">
        <v>54</v>
      </c>
      <c r="D449" s="141">
        <v>1</v>
      </c>
      <c r="E449" s="118"/>
      <c r="F449" s="118"/>
      <c r="G449" s="135">
        <f t="shared" si="22"/>
        <v>0</v>
      </c>
      <c r="H449" s="182">
        <f t="shared" si="23"/>
        <v>0</v>
      </c>
    </row>
    <row r="450" spans="1:8" ht="12.75">
      <c r="A450" s="16"/>
      <c r="B450" s="137"/>
      <c r="C450" s="135"/>
      <c r="D450" s="136"/>
      <c r="E450" s="118"/>
      <c r="F450" s="118"/>
      <c r="G450" s="135">
        <f t="shared" si="22"/>
        <v>0</v>
      </c>
      <c r="H450" s="182">
        <f t="shared" si="23"/>
        <v>0</v>
      </c>
    </row>
    <row r="451" spans="1:8" ht="12.75">
      <c r="A451" s="134">
        <v>11.2</v>
      </c>
      <c r="B451" s="139" t="s">
        <v>167</v>
      </c>
      <c r="C451" s="135"/>
      <c r="D451" s="136"/>
      <c r="E451" s="118"/>
      <c r="F451" s="118"/>
      <c r="G451" s="135">
        <f t="shared" si="22"/>
        <v>0</v>
      </c>
      <c r="H451" s="182">
        <f t="shared" si="23"/>
        <v>0</v>
      </c>
    </row>
    <row r="452" spans="1:8" ht="12.75">
      <c r="A452" s="16" t="s">
        <v>173</v>
      </c>
      <c r="B452" s="119" t="s">
        <v>60</v>
      </c>
      <c r="C452" s="135"/>
      <c r="D452" s="136"/>
      <c r="E452" s="118"/>
      <c r="F452" s="118"/>
      <c r="G452" s="135">
        <f t="shared" si="22"/>
        <v>0</v>
      </c>
      <c r="H452" s="182">
        <f t="shared" si="23"/>
        <v>0</v>
      </c>
    </row>
    <row r="453" spans="1:8" ht="38.25">
      <c r="A453" s="16"/>
      <c r="B453" s="137" t="s">
        <v>168</v>
      </c>
      <c r="C453" s="135"/>
      <c r="D453" s="136"/>
      <c r="E453" s="118"/>
      <c r="F453" s="118"/>
      <c r="G453" s="135">
        <f t="shared" si="22"/>
        <v>0</v>
      </c>
      <c r="H453" s="182">
        <f t="shared" si="23"/>
        <v>0</v>
      </c>
    </row>
    <row r="454" spans="1:8" ht="12.75">
      <c r="A454" s="16"/>
      <c r="B454" s="137" t="s">
        <v>169</v>
      </c>
      <c r="C454" s="135"/>
      <c r="D454" s="136"/>
      <c r="E454" s="118"/>
      <c r="F454" s="118"/>
      <c r="G454" s="135">
        <f t="shared" si="22"/>
        <v>0</v>
      </c>
      <c r="H454" s="182">
        <f t="shared" si="23"/>
        <v>0</v>
      </c>
    </row>
    <row r="455" spans="1:8" ht="25.5">
      <c r="A455" s="138">
        <v>1</v>
      </c>
      <c r="B455" s="174" t="s">
        <v>226</v>
      </c>
      <c r="C455" s="135" t="s">
        <v>40</v>
      </c>
      <c r="D455" s="136">
        <v>2</v>
      </c>
      <c r="E455" s="118"/>
      <c r="F455" s="118"/>
      <c r="G455" s="135">
        <f t="shared" si="22"/>
        <v>0</v>
      </c>
      <c r="H455" s="182">
        <f t="shared" si="23"/>
        <v>0</v>
      </c>
    </row>
    <row r="456" spans="1:8" ht="12.75">
      <c r="A456" s="138"/>
      <c r="B456" s="173"/>
      <c r="C456" s="9"/>
      <c r="D456" s="41"/>
      <c r="E456" s="118"/>
      <c r="F456" s="118"/>
      <c r="G456" s="135">
        <f t="shared" si="22"/>
        <v>0</v>
      </c>
      <c r="H456" s="182">
        <f t="shared" si="23"/>
        <v>0</v>
      </c>
    </row>
    <row r="457" spans="1:8" ht="12.75">
      <c r="A457" s="134">
        <v>11.3</v>
      </c>
      <c r="B457" s="139" t="s">
        <v>174</v>
      </c>
      <c r="C457" s="135"/>
      <c r="D457" s="136"/>
      <c r="E457" s="118"/>
      <c r="F457" s="118"/>
      <c r="G457" s="135">
        <f t="shared" si="22"/>
        <v>0</v>
      </c>
      <c r="H457" s="182">
        <f t="shared" si="23"/>
        <v>0</v>
      </c>
    </row>
    <row r="458" spans="1:8" ht="12.75">
      <c r="A458" s="138"/>
      <c r="B458" s="137"/>
      <c r="C458" s="135"/>
      <c r="D458" s="136"/>
      <c r="E458" s="118"/>
      <c r="F458" s="118"/>
      <c r="G458" s="135">
        <f t="shared" si="22"/>
        <v>0</v>
      </c>
      <c r="H458" s="182">
        <f t="shared" si="23"/>
        <v>0</v>
      </c>
    </row>
    <row r="459" spans="1:8" ht="25.5">
      <c r="A459" s="138">
        <v>1</v>
      </c>
      <c r="B459" s="137" t="s">
        <v>358</v>
      </c>
      <c r="C459" s="135" t="s">
        <v>40</v>
      </c>
      <c r="D459" s="136">
        <v>1</v>
      </c>
      <c r="E459" s="118"/>
      <c r="F459" s="118"/>
      <c r="G459" s="135">
        <f t="shared" si="22"/>
        <v>0</v>
      </c>
      <c r="H459" s="182">
        <f t="shared" si="23"/>
        <v>0</v>
      </c>
    </row>
    <row r="460" spans="1:8" ht="38.25">
      <c r="A460" s="138">
        <v>2</v>
      </c>
      <c r="B460" s="137" t="s">
        <v>359</v>
      </c>
      <c r="C460" s="135" t="s">
        <v>40</v>
      </c>
      <c r="D460" s="136">
        <v>1</v>
      </c>
      <c r="E460" s="118"/>
      <c r="F460" s="118"/>
      <c r="G460" s="135">
        <f t="shared" si="22"/>
        <v>0</v>
      </c>
      <c r="H460" s="182">
        <f t="shared" si="23"/>
        <v>0</v>
      </c>
    </row>
    <row r="461" spans="1:8" ht="38.25">
      <c r="A461" s="138">
        <v>3</v>
      </c>
      <c r="B461" s="137" t="s">
        <v>359</v>
      </c>
      <c r="C461" s="135" t="s">
        <v>40</v>
      </c>
      <c r="D461" s="136">
        <v>1</v>
      </c>
      <c r="E461" s="118"/>
      <c r="F461" s="118"/>
      <c r="G461" s="135">
        <f t="shared" si="22"/>
        <v>0</v>
      </c>
      <c r="H461" s="182">
        <f t="shared" si="23"/>
        <v>0</v>
      </c>
    </row>
    <row r="462" spans="1:8" ht="12.75">
      <c r="A462" s="138"/>
      <c r="B462" s="137"/>
      <c r="C462" s="135"/>
      <c r="D462" s="136"/>
      <c r="E462" s="118"/>
      <c r="F462" s="118"/>
      <c r="G462" s="135">
        <f t="shared" si="22"/>
        <v>0</v>
      </c>
      <c r="H462" s="182">
        <f t="shared" si="23"/>
        <v>0</v>
      </c>
    </row>
    <row r="463" spans="1:8" ht="12.75">
      <c r="A463" s="138"/>
      <c r="B463" s="137"/>
      <c r="C463" s="135"/>
      <c r="D463" s="136"/>
      <c r="E463" s="118"/>
      <c r="F463" s="118"/>
      <c r="G463" s="135">
        <f t="shared" si="22"/>
        <v>0</v>
      </c>
      <c r="H463" s="182">
        <f t="shared" si="23"/>
        <v>0</v>
      </c>
    </row>
    <row r="464" spans="1:8" ht="12.75">
      <c r="A464" s="138"/>
      <c r="B464" s="137"/>
      <c r="C464" s="135"/>
      <c r="D464" s="136"/>
      <c r="E464" s="118"/>
      <c r="F464" s="118"/>
      <c r="G464" s="135">
        <f t="shared" si="22"/>
        <v>0</v>
      </c>
      <c r="H464" s="182">
        <f t="shared" si="23"/>
        <v>0</v>
      </c>
    </row>
    <row r="465" spans="1:8" ht="12.75">
      <c r="A465" s="138"/>
      <c r="B465" s="137"/>
      <c r="C465" s="135"/>
      <c r="D465" s="136"/>
      <c r="E465" s="118"/>
      <c r="F465" s="118"/>
      <c r="G465" s="135">
        <f t="shared" si="22"/>
        <v>0</v>
      </c>
      <c r="H465" s="182">
        <f t="shared" si="23"/>
        <v>0</v>
      </c>
    </row>
    <row r="466" spans="1:8" ht="12.75">
      <c r="A466" s="138"/>
      <c r="B466" s="137"/>
      <c r="C466" s="135"/>
      <c r="D466" s="136"/>
      <c r="E466" s="118"/>
      <c r="F466" s="118"/>
      <c r="G466" s="135">
        <f t="shared" si="22"/>
        <v>0</v>
      </c>
      <c r="H466" s="182">
        <f t="shared" si="23"/>
        <v>0</v>
      </c>
    </row>
    <row r="467" spans="1:8" ht="12.75">
      <c r="A467" s="138"/>
      <c r="B467" s="137"/>
      <c r="C467" s="135"/>
      <c r="D467" s="136"/>
      <c r="E467" s="118"/>
      <c r="F467" s="118"/>
      <c r="G467" s="135">
        <f t="shared" si="22"/>
        <v>0</v>
      </c>
      <c r="H467" s="182">
        <f t="shared" si="23"/>
        <v>0</v>
      </c>
    </row>
    <row r="468" spans="1:8" ht="12.75">
      <c r="A468" s="138"/>
      <c r="B468" s="137"/>
      <c r="C468" s="135"/>
      <c r="D468" s="136"/>
      <c r="E468" s="118"/>
      <c r="F468" s="118"/>
      <c r="G468" s="135">
        <f t="shared" si="22"/>
        <v>0</v>
      </c>
      <c r="H468" s="182">
        <f t="shared" si="23"/>
        <v>0</v>
      </c>
    </row>
    <row r="469" spans="1:8" ht="12.75">
      <c r="A469" s="138"/>
      <c r="B469" s="137"/>
      <c r="C469" s="135"/>
      <c r="D469" s="136"/>
      <c r="E469" s="118"/>
      <c r="F469" s="118"/>
      <c r="G469" s="135">
        <f t="shared" si="22"/>
        <v>0</v>
      </c>
      <c r="H469" s="182">
        <f t="shared" si="23"/>
        <v>0</v>
      </c>
    </row>
    <row r="470" spans="1:8" ht="12.75">
      <c r="A470" s="138"/>
      <c r="B470" s="137"/>
      <c r="C470" s="135"/>
      <c r="D470" s="136"/>
      <c r="E470" s="118"/>
      <c r="F470" s="118"/>
      <c r="G470" s="135">
        <f t="shared" si="22"/>
        <v>0</v>
      </c>
      <c r="H470" s="182">
        <f t="shared" si="23"/>
        <v>0</v>
      </c>
    </row>
    <row r="471" spans="1:8" ht="12.75">
      <c r="A471" s="151"/>
      <c r="B471" s="154"/>
      <c r="C471" s="129"/>
      <c r="D471" s="141"/>
      <c r="E471" s="118"/>
      <c r="F471" s="118"/>
      <c r="G471" s="135">
        <f t="shared" si="22"/>
        <v>0</v>
      </c>
      <c r="H471" s="182">
        <f t="shared" si="23"/>
        <v>0</v>
      </c>
    </row>
    <row r="472" spans="1:8" ht="12.75">
      <c r="A472" s="114"/>
      <c r="B472" s="111"/>
      <c r="C472" s="129"/>
      <c r="D472" s="141"/>
      <c r="E472" s="118"/>
      <c r="F472" s="118"/>
      <c r="G472" s="135">
        <f t="shared" si="22"/>
        <v>0</v>
      </c>
      <c r="H472" s="182">
        <f t="shared" si="23"/>
        <v>0</v>
      </c>
    </row>
    <row r="473" spans="1:8" ht="12.75">
      <c r="A473" s="138"/>
      <c r="B473" s="137"/>
      <c r="C473" s="135"/>
      <c r="D473" s="136"/>
      <c r="E473" s="118"/>
      <c r="F473" s="118"/>
      <c r="G473" s="135">
        <f t="shared" si="22"/>
        <v>0</v>
      </c>
      <c r="H473" s="182">
        <f t="shared" si="23"/>
        <v>0</v>
      </c>
    </row>
    <row r="474" spans="1:8" ht="12.75">
      <c r="A474" s="138"/>
      <c r="B474" s="137"/>
      <c r="C474" s="135"/>
      <c r="D474" s="136"/>
      <c r="E474" s="118"/>
      <c r="F474" s="118"/>
      <c r="G474" s="135">
        <f t="shared" si="22"/>
        <v>0</v>
      </c>
      <c r="H474" s="182">
        <f t="shared" si="23"/>
        <v>0</v>
      </c>
    </row>
    <row r="475" spans="1:8" ht="12.75">
      <c r="A475" s="134"/>
      <c r="B475" s="112"/>
      <c r="C475" s="9"/>
      <c r="D475" s="41"/>
      <c r="E475" s="118"/>
      <c r="F475" s="118"/>
      <c r="G475" s="118"/>
      <c r="H475" s="194"/>
    </row>
    <row r="476" spans="1:8" ht="12.75">
      <c r="A476" s="120"/>
      <c r="B476" s="121" t="s">
        <v>175</v>
      </c>
      <c r="C476" s="122"/>
      <c r="D476" s="123"/>
      <c r="E476" s="124"/>
      <c r="F476" s="124"/>
      <c r="G476" s="124"/>
      <c r="H476" s="124">
        <f>SUM(H434:H474)</f>
        <v>0</v>
      </c>
    </row>
    <row r="477" spans="1:8" ht="12.75">
      <c r="A477" s="31"/>
      <c r="B477" s="32" t="s">
        <v>176</v>
      </c>
      <c r="C477" s="33"/>
      <c r="D477" s="34"/>
      <c r="E477" s="35"/>
      <c r="F477" s="35"/>
      <c r="G477" s="35"/>
      <c r="H477" s="35"/>
    </row>
    <row r="478" spans="1:8" ht="12.75">
      <c r="A478" s="26"/>
      <c r="B478" s="126"/>
      <c r="C478" s="28"/>
      <c r="D478" s="29"/>
      <c r="E478" s="140"/>
      <c r="F478" s="140"/>
      <c r="G478" s="125"/>
      <c r="H478" s="195"/>
    </row>
    <row r="479" spans="1:8" ht="12.75">
      <c r="A479" s="16"/>
      <c r="B479" s="11" t="s">
        <v>177</v>
      </c>
      <c r="C479" s="135"/>
      <c r="D479" s="21"/>
      <c r="E479" s="140"/>
      <c r="F479" s="140"/>
      <c r="G479" s="125"/>
      <c r="H479" s="195"/>
    </row>
    <row r="480" spans="1:8" ht="12.75">
      <c r="A480" s="16"/>
      <c r="B480" s="61" t="s">
        <v>178</v>
      </c>
      <c r="C480" s="135"/>
      <c r="D480" s="21"/>
      <c r="E480" s="140"/>
      <c r="F480" s="140"/>
      <c r="G480" s="125"/>
      <c r="H480" s="195"/>
    </row>
    <row r="481" spans="1:8" ht="12.75">
      <c r="A481" s="16"/>
      <c r="B481" s="20"/>
      <c r="C481" s="135"/>
      <c r="D481" s="21"/>
      <c r="E481" s="140"/>
      <c r="F481" s="140"/>
      <c r="G481" s="125"/>
      <c r="H481" s="195"/>
    </row>
    <row r="482" spans="1:8" ht="12.75">
      <c r="A482" s="134">
        <v>12.1</v>
      </c>
      <c r="B482" s="139" t="s">
        <v>60</v>
      </c>
      <c r="C482" s="135"/>
      <c r="D482" s="18"/>
      <c r="E482" s="140"/>
      <c r="F482" s="140"/>
      <c r="G482" s="125"/>
      <c r="H482" s="195"/>
    </row>
    <row r="483" spans="1:8" ht="25.5">
      <c r="A483" s="134"/>
      <c r="B483" s="47" t="s">
        <v>229</v>
      </c>
      <c r="C483" s="135"/>
      <c r="D483" s="18"/>
      <c r="E483" s="140"/>
      <c r="F483" s="140"/>
      <c r="G483" s="125"/>
      <c r="H483" s="195"/>
    </row>
    <row r="484" spans="1:8" ht="12.75">
      <c r="A484" s="134"/>
      <c r="B484" s="47" t="s">
        <v>228</v>
      </c>
      <c r="C484" s="135"/>
      <c r="D484" s="18"/>
      <c r="E484" s="140"/>
      <c r="F484" s="140"/>
      <c r="G484" s="125"/>
      <c r="H484" s="195"/>
    </row>
    <row r="485" spans="1:8" ht="25.5">
      <c r="A485" s="134"/>
      <c r="B485" s="137" t="s">
        <v>385</v>
      </c>
      <c r="C485" s="135"/>
      <c r="D485" s="18"/>
      <c r="E485" s="140"/>
      <c r="F485" s="140"/>
      <c r="G485" s="125"/>
      <c r="H485" s="195"/>
    </row>
    <row r="486" spans="1:8" ht="12.75">
      <c r="A486" s="134"/>
      <c r="B486" s="137" t="s">
        <v>386</v>
      </c>
      <c r="C486" s="135"/>
      <c r="D486" s="18"/>
      <c r="E486" s="140"/>
      <c r="F486" s="140"/>
      <c r="G486" s="125"/>
      <c r="H486" s="195"/>
    </row>
    <row r="487" spans="1:8" ht="12.75">
      <c r="A487" s="16"/>
      <c r="B487" s="20"/>
      <c r="C487" s="135"/>
      <c r="D487" s="21"/>
      <c r="E487" s="140"/>
      <c r="F487" s="140"/>
      <c r="G487" s="125"/>
      <c r="H487" s="195"/>
    </row>
    <row r="488" spans="1:8" ht="12.75">
      <c r="A488" s="164">
        <v>12.2</v>
      </c>
      <c r="B488" s="139" t="s">
        <v>179</v>
      </c>
      <c r="C488" s="129"/>
      <c r="D488" s="129"/>
      <c r="E488" s="140"/>
      <c r="F488" s="140"/>
      <c r="G488" s="125"/>
      <c r="H488" s="195"/>
    </row>
    <row r="489" spans="1:8" ht="25.5">
      <c r="A489" s="175" t="s">
        <v>230</v>
      </c>
      <c r="B489" s="47" t="s">
        <v>387</v>
      </c>
      <c r="C489" s="205"/>
      <c r="D489" s="129"/>
      <c r="E489" s="140"/>
      <c r="F489" s="140"/>
      <c r="G489" s="125"/>
      <c r="H489" s="195"/>
    </row>
    <row r="490" spans="1:8" ht="12.75">
      <c r="A490" s="175"/>
      <c r="B490" s="206" t="s">
        <v>388</v>
      </c>
      <c r="C490" s="205"/>
      <c r="D490" s="129"/>
      <c r="E490" s="140"/>
      <c r="F490" s="140"/>
      <c r="G490" s="125"/>
      <c r="H490" s="195"/>
    </row>
    <row r="491" spans="1:8" ht="38.25">
      <c r="A491" s="175"/>
      <c r="B491" s="137" t="s">
        <v>389</v>
      </c>
      <c r="C491" s="205"/>
      <c r="D491" s="129"/>
      <c r="E491" s="140"/>
      <c r="F491" s="140"/>
      <c r="G491" s="125"/>
      <c r="H491" s="195"/>
    </row>
    <row r="492" spans="1:8" ht="76.5">
      <c r="A492" s="175"/>
      <c r="B492" s="47" t="s">
        <v>390</v>
      </c>
      <c r="C492" s="205"/>
      <c r="D492" s="129"/>
      <c r="E492" s="140"/>
      <c r="F492" s="140"/>
      <c r="G492" s="125"/>
      <c r="H492" s="195"/>
    </row>
    <row r="493" spans="1:8" ht="51">
      <c r="A493" s="175"/>
      <c r="B493" s="47" t="s">
        <v>391</v>
      </c>
      <c r="C493" s="205"/>
      <c r="D493" s="129"/>
      <c r="E493" s="140"/>
      <c r="F493" s="140"/>
      <c r="G493" s="125"/>
      <c r="H493" s="195"/>
    </row>
    <row r="494" spans="1:8" ht="38.25">
      <c r="A494" s="175"/>
      <c r="B494" s="47" t="s">
        <v>392</v>
      </c>
      <c r="C494" s="205"/>
      <c r="D494" s="129"/>
      <c r="E494" s="140"/>
      <c r="F494" s="140"/>
      <c r="G494" s="125"/>
      <c r="H494" s="195"/>
    </row>
    <row r="495" spans="1:8" ht="25.5">
      <c r="A495" s="175"/>
      <c r="B495" s="47" t="s">
        <v>393</v>
      </c>
      <c r="C495" s="205"/>
      <c r="D495" s="129"/>
      <c r="E495" s="140"/>
      <c r="F495" s="140"/>
      <c r="G495" s="125"/>
      <c r="H495" s="195"/>
    </row>
    <row r="496" spans="1:8" ht="12.75">
      <c r="A496" s="175"/>
      <c r="B496" s="47" t="s">
        <v>395</v>
      </c>
      <c r="C496" s="205"/>
      <c r="D496" s="129"/>
      <c r="E496" s="140"/>
      <c r="F496" s="140"/>
      <c r="G496" s="125"/>
      <c r="H496" s="195"/>
    </row>
    <row r="497" spans="1:8" ht="12.75">
      <c r="A497" s="175"/>
      <c r="B497" s="47"/>
      <c r="C497" s="205"/>
      <c r="D497" s="129"/>
      <c r="E497" s="140"/>
      <c r="F497" s="140"/>
      <c r="G497" s="125"/>
      <c r="H497" s="195"/>
    </row>
    <row r="498" spans="1:8" ht="12.75">
      <c r="A498" s="175"/>
      <c r="B498" s="206" t="s">
        <v>396</v>
      </c>
      <c r="C498" s="205"/>
      <c r="D498" s="129"/>
      <c r="E498" s="140"/>
      <c r="F498" s="140"/>
      <c r="G498" s="125"/>
      <c r="H498" s="195"/>
    </row>
    <row r="499" spans="1:8" ht="12.75">
      <c r="A499" s="164"/>
      <c r="B499" s="139"/>
      <c r="C499" s="129"/>
      <c r="D499" s="141"/>
      <c r="E499" s="140"/>
      <c r="F499" s="140"/>
      <c r="G499" s="125"/>
      <c r="H499" s="195"/>
    </row>
    <row r="500" spans="1:8" ht="25.5">
      <c r="A500" s="167">
        <v>1</v>
      </c>
      <c r="B500" s="47" t="s">
        <v>320</v>
      </c>
      <c r="C500" s="129" t="s">
        <v>40</v>
      </c>
      <c r="D500" s="141">
        <v>2</v>
      </c>
      <c r="E500" s="140"/>
      <c r="F500" s="140"/>
      <c r="G500" s="135">
        <f aca="true" t="shared" si="24" ref="G500:G505">E500+F500</f>
        <v>0</v>
      </c>
      <c r="H500" s="182">
        <f aca="true" t="shared" si="25" ref="H500:H505">G500*D500</f>
        <v>0</v>
      </c>
    </row>
    <row r="501" spans="1:8" ht="12.75">
      <c r="A501" s="167">
        <v>2</v>
      </c>
      <c r="B501" s="47" t="s">
        <v>312</v>
      </c>
      <c r="C501" s="129" t="s">
        <v>40</v>
      </c>
      <c r="D501" s="141">
        <v>1</v>
      </c>
      <c r="E501" s="140"/>
      <c r="F501" s="140"/>
      <c r="G501" s="135">
        <f t="shared" si="24"/>
        <v>0</v>
      </c>
      <c r="H501" s="182">
        <f t="shared" si="25"/>
        <v>0</v>
      </c>
    </row>
    <row r="502" spans="1:8" ht="25.5">
      <c r="A502" s="167">
        <v>3</v>
      </c>
      <c r="B502" s="47" t="s">
        <v>368</v>
      </c>
      <c r="C502" s="129" t="s">
        <v>40</v>
      </c>
      <c r="D502" s="141">
        <v>2</v>
      </c>
      <c r="E502" s="140"/>
      <c r="F502" s="140"/>
      <c r="G502" s="135">
        <f t="shared" si="24"/>
        <v>0</v>
      </c>
      <c r="H502" s="182">
        <f t="shared" si="25"/>
        <v>0</v>
      </c>
    </row>
    <row r="503" spans="1:8" ht="14.25" customHeight="1">
      <c r="A503" s="167">
        <v>4</v>
      </c>
      <c r="B503" s="210" t="s">
        <v>369</v>
      </c>
      <c r="C503" s="129" t="s">
        <v>40</v>
      </c>
      <c r="D503" s="141">
        <v>1</v>
      </c>
      <c r="E503" s="140"/>
      <c r="F503" s="140"/>
      <c r="G503" s="135">
        <f t="shared" si="24"/>
        <v>0</v>
      </c>
      <c r="H503" s="182">
        <f t="shared" si="25"/>
        <v>0</v>
      </c>
    </row>
    <row r="504" spans="1:8" ht="13.5" customHeight="1">
      <c r="A504" s="167">
        <v>5</v>
      </c>
      <c r="B504" s="210" t="s">
        <v>370</v>
      </c>
      <c r="C504" s="129" t="s">
        <v>40</v>
      </c>
      <c r="D504" s="141">
        <v>1</v>
      </c>
      <c r="E504" s="140"/>
      <c r="F504" s="140"/>
      <c r="G504" s="135">
        <f t="shared" si="24"/>
        <v>0</v>
      </c>
      <c r="H504" s="182">
        <f t="shared" si="25"/>
        <v>0</v>
      </c>
    </row>
    <row r="505" spans="1:8" ht="12.75">
      <c r="A505" s="167">
        <v>6</v>
      </c>
      <c r="B505" s="210" t="s">
        <v>371</v>
      </c>
      <c r="C505" s="129" t="s">
        <v>40</v>
      </c>
      <c r="D505" s="141">
        <v>1</v>
      </c>
      <c r="E505" s="140"/>
      <c r="F505" s="140"/>
      <c r="G505" s="135">
        <f t="shared" si="24"/>
        <v>0</v>
      </c>
      <c r="H505" s="182">
        <f t="shared" si="25"/>
        <v>0</v>
      </c>
    </row>
    <row r="506" spans="1:8" ht="25.5">
      <c r="A506" s="167">
        <v>7</v>
      </c>
      <c r="B506" s="229" t="s">
        <v>372</v>
      </c>
      <c r="C506" s="129" t="s">
        <v>40</v>
      </c>
      <c r="D506" s="141">
        <v>2</v>
      </c>
      <c r="E506" s="140"/>
      <c r="F506" s="140"/>
      <c r="G506" s="135">
        <f>E506+F506</f>
        <v>0</v>
      </c>
      <c r="H506" s="182">
        <f>G506*D506</f>
        <v>0</v>
      </c>
    </row>
    <row r="507" spans="1:8" ht="12.75">
      <c r="A507" s="167"/>
      <c r="B507" s="47"/>
      <c r="C507" s="129"/>
      <c r="D507" s="141"/>
      <c r="E507" s="140"/>
      <c r="F507" s="140"/>
      <c r="G507" s="125"/>
      <c r="H507" s="195"/>
    </row>
    <row r="508" spans="1:8" ht="12.75">
      <c r="A508" s="26"/>
      <c r="B508" s="27" t="s">
        <v>192</v>
      </c>
      <c r="C508" s="28"/>
      <c r="D508" s="29"/>
      <c r="E508" s="50"/>
      <c r="F508" s="30"/>
      <c r="G508" s="127"/>
      <c r="H508" s="220">
        <f>SUM(H500:H507)</f>
        <v>0</v>
      </c>
    </row>
    <row r="509" spans="1:8" ht="12.75">
      <c r="A509" s="31"/>
      <c r="B509" s="32" t="s">
        <v>193</v>
      </c>
      <c r="C509" s="33"/>
      <c r="D509" s="34"/>
      <c r="E509" s="49"/>
      <c r="F509" s="113"/>
      <c r="G509" s="128"/>
      <c r="H509" s="196"/>
    </row>
    <row r="510" spans="1:8" ht="12.75">
      <c r="A510" s="26"/>
      <c r="B510" s="37"/>
      <c r="C510" s="62"/>
      <c r="D510" s="60"/>
      <c r="E510" s="38"/>
      <c r="F510" s="38"/>
      <c r="G510" s="38"/>
      <c r="H510" s="185"/>
    </row>
    <row r="511" spans="1:8" ht="12.75">
      <c r="A511" s="16"/>
      <c r="B511" s="8" t="s">
        <v>282</v>
      </c>
      <c r="C511" s="55"/>
      <c r="D511" s="136"/>
      <c r="E511" s="135"/>
      <c r="F511" s="135"/>
      <c r="G511" s="9"/>
      <c r="H511" s="181"/>
    </row>
    <row r="512" spans="1:8" ht="12.75">
      <c r="A512" s="16"/>
      <c r="B512" s="11" t="s">
        <v>34</v>
      </c>
      <c r="C512" s="55"/>
      <c r="D512" s="136"/>
      <c r="E512" s="135"/>
      <c r="F512" s="135"/>
      <c r="G512" s="9"/>
      <c r="H512" s="181"/>
    </row>
    <row r="513" spans="1:8" ht="12.75">
      <c r="A513" s="16"/>
      <c r="B513" s="11"/>
      <c r="C513" s="55"/>
      <c r="D513" s="136"/>
      <c r="E513" s="135"/>
      <c r="F513" s="135"/>
      <c r="G513" s="9"/>
      <c r="H513" s="181"/>
    </row>
    <row r="514" spans="1:8" ht="38.25">
      <c r="A514" s="134">
        <v>13</v>
      </c>
      <c r="B514" s="63" t="s">
        <v>378</v>
      </c>
      <c r="C514" s="55"/>
      <c r="D514" s="136"/>
      <c r="E514" s="135"/>
      <c r="F514" s="135"/>
      <c r="G514" s="9"/>
      <c r="H514" s="181"/>
    </row>
    <row r="515" spans="1:8" ht="25.5">
      <c r="A515" s="16"/>
      <c r="B515" s="137" t="s">
        <v>35</v>
      </c>
      <c r="C515" s="55"/>
      <c r="D515" s="136"/>
      <c r="E515" s="135"/>
      <c r="F515" s="135"/>
      <c r="G515" s="9"/>
      <c r="H515" s="181"/>
    </row>
    <row r="516" spans="1:8" ht="18">
      <c r="A516" s="134">
        <v>13.2</v>
      </c>
      <c r="B516" s="230" t="s">
        <v>36</v>
      </c>
      <c r="C516" s="55"/>
      <c r="D516" s="136"/>
      <c r="E516" s="135"/>
      <c r="F516" s="135"/>
      <c r="G516" s="9"/>
      <c r="H516" s="181"/>
    </row>
    <row r="517" spans="1:8" ht="15.75" customHeight="1">
      <c r="A517" s="138">
        <v>1</v>
      </c>
      <c r="B517" s="19" t="s">
        <v>14</v>
      </c>
      <c r="C517" s="55"/>
      <c r="D517" s="136"/>
      <c r="E517" s="135"/>
      <c r="F517" s="135"/>
      <c r="G517" s="135">
        <f aca="true" t="shared" si="26" ref="G517:G529">E517+F517</f>
        <v>0</v>
      </c>
      <c r="H517" s="182">
        <f aca="true" t="shared" si="27" ref="H517:H529">G517*D517</f>
        <v>0</v>
      </c>
    </row>
    <row r="518" spans="1:8" ht="15.75" customHeight="1">
      <c r="A518" s="138">
        <v>2</v>
      </c>
      <c r="B518" s="19" t="s">
        <v>15</v>
      </c>
      <c r="C518" s="55"/>
      <c r="D518" s="136"/>
      <c r="E518" s="135"/>
      <c r="F518" s="135"/>
      <c r="G518" s="135">
        <f t="shared" si="26"/>
        <v>0</v>
      </c>
      <c r="H518" s="182">
        <f t="shared" si="27"/>
        <v>0</v>
      </c>
    </row>
    <row r="519" spans="1:8" ht="15.75" customHeight="1">
      <c r="A519" s="138">
        <v>3</v>
      </c>
      <c r="B519" s="19" t="s">
        <v>16</v>
      </c>
      <c r="C519" s="55"/>
      <c r="D519" s="136"/>
      <c r="E519" s="135"/>
      <c r="F519" s="135"/>
      <c r="G519" s="135">
        <f t="shared" si="26"/>
        <v>0</v>
      </c>
      <c r="H519" s="182">
        <f t="shared" si="27"/>
        <v>0</v>
      </c>
    </row>
    <row r="520" spans="1:8" ht="15.75" customHeight="1">
      <c r="A520" s="138">
        <v>4</v>
      </c>
      <c r="B520" s="63" t="s">
        <v>17</v>
      </c>
      <c r="C520" s="55"/>
      <c r="D520" s="136"/>
      <c r="E520" s="135"/>
      <c r="F520" s="135"/>
      <c r="G520" s="135">
        <f t="shared" si="26"/>
        <v>0</v>
      </c>
      <c r="H520" s="182">
        <f t="shared" si="27"/>
        <v>0</v>
      </c>
    </row>
    <row r="521" spans="1:8" ht="15.75" customHeight="1">
      <c r="A521" s="138">
        <v>5</v>
      </c>
      <c r="B521" s="19" t="s">
        <v>231</v>
      </c>
      <c r="C521" s="55"/>
      <c r="D521" s="136"/>
      <c r="E521" s="135"/>
      <c r="F521" s="135"/>
      <c r="G521" s="135">
        <f t="shared" si="26"/>
        <v>0</v>
      </c>
      <c r="H521" s="182">
        <f t="shared" si="27"/>
        <v>0</v>
      </c>
    </row>
    <row r="522" spans="1:8" ht="15.75" customHeight="1">
      <c r="A522" s="138">
        <v>6</v>
      </c>
      <c r="B522" s="19" t="s">
        <v>121</v>
      </c>
      <c r="C522" s="55"/>
      <c r="D522" s="136"/>
      <c r="E522" s="135"/>
      <c r="F522" s="135"/>
      <c r="G522" s="135">
        <f t="shared" si="26"/>
        <v>0</v>
      </c>
      <c r="H522" s="182">
        <f t="shared" si="27"/>
        <v>0</v>
      </c>
    </row>
    <row r="523" spans="1:8" ht="15.75" customHeight="1">
      <c r="A523" s="138">
        <v>7</v>
      </c>
      <c r="B523" s="19" t="s">
        <v>122</v>
      </c>
      <c r="C523" s="55"/>
      <c r="D523" s="136"/>
      <c r="E523" s="135"/>
      <c r="F523" s="135"/>
      <c r="G523" s="135">
        <f t="shared" si="26"/>
        <v>0</v>
      </c>
      <c r="H523" s="182">
        <f t="shared" si="27"/>
        <v>0</v>
      </c>
    </row>
    <row r="524" spans="1:8" ht="15.75" customHeight="1">
      <c r="A524" s="138">
        <v>8</v>
      </c>
      <c r="B524" s="19" t="s">
        <v>123</v>
      </c>
      <c r="C524" s="55"/>
      <c r="D524" s="136"/>
      <c r="E524" s="135"/>
      <c r="F524" s="135"/>
      <c r="G524" s="135">
        <f t="shared" si="26"/>
        <v>0</v>
      </c>
      <c r="H524" s="182">
        <f t="shared" si="27"/>
        <v>0</v>
      </c>
    </row>
    <row r="525" spans="1:8" ht="15.75" customHeight="1">
      <c r="A525" s="138">
        <v>9</v>
      </c>
      <c r="B525" s="19" t="s">
        <v>124</v>
      </c>
      <c r="C525" s="55"/>
      <c r="D525" s="136"/>
      <c r="E525" s="135"/>
      <c r="F525" s="135"/>
      <c r="G525" s="135">
        <f t="shared" si="26"/>
        <v>0</v>
      </c>
      <c r="H525" s="182">
        <f t="shared" si="27"/>
        <v>0</v>
      </c>
    </row>
    <row r="526" spans="1:8" ht="15.75" customHeight="1">
      <c r="A526" s="138">
        <v>10</v>
      </c>
      <c r="B526" s="19" t="s">
        <v>125</v>
      </c>
      <c r="C526" s="55"/>
      <c r="D526" s="136"/>
      <c r="E526" s="135"/>
      <c r="F526" s="135"/>
      <c r="G526" s="135">
        <f t="shared" si="26"/>
        <v>0</v>
      </c>
      <c r="H526" s="182">
        <f t="shared" si="27"/>
        <v>0</v>
      </c>
    </row>
    <row r="527" spans="1:8" ht="15.75" customHeight="1">
      <c r="A527" s="138">
        <v>11</v>
      </c>
      <c r="B527" s="19" t="s">
        <v>126</v>
      </c>
      <c r="C527" s="55"/>
      <c r="D527" s="136"/>
      <c r="E527" s="135"/>
      <c r="F527" s="135"/>
      <c r="G527" s="135">
        <f t="shared" si="26"/>
        <v>0</v>
      </c>
      <c r="H527" s="182">
        <f t="shared" si="27"/>
        <v>0</v>
      </c>
    </row>
    <row r="528" spans="1:8" ht="15.75" customHeight="1">
      <c r="A528" s="138">
        <v>12</v>
      </c>
      <c r="B528" s="19" t="s">
        <v>148</v>
      </c>
      <c r="C528" s="55"/>
      <c r="D528" s="136"/>
      <c r="E528" s="135"/>
      <c r="F528" s="135"/>
      <c r="G528" s="135">
        <f t="shared" si="26"/>
        <v>0</v>
      </c>
      <c r="H528" s="182">
        <f t="shared" si="27"/>
        <v>0</v>
      </c>
    </row>
    <row r="529" spans="1:8" ht="18" customHeight="1">
      <c r="A529" s="138">
        <v>13</v>
      </c>
      <c r="B529" s="137" t="s">
        <v>283</v>
      </c>
      <c r="C529" s="55"/>
      <c r="D529" s="136"/>
      <c r="E529" s="135"/>
      <c r="F529" s="135"/>
      <c r="G529" s="135">
        <f t="shared" si="26"/>
        <v>0</v>
      </c>
      <c r="H529" s="182">
        <f t="shared" si="27"/>
        <v>0</v>
      </c>
    </row>
    <row r="530" spans="1:8" ht="18" customHeight="1">
      <c r="A530" s="64"/>
      <c r="B530" s="139" t="s">
        <v>37</v>
      </c>
      <c r="C530" s="55"/>
      <c r="D530" s="136"/>
      <c r="E530" s="135"/>
      <c r="F530" s="135"/>
      <c r="G530" s="9"/>
      <c r="H530" s="181">
        <f>SUM(H517:H529)</f>
        <v>0</v>
      </c>
    </row>
    <row r="531" spans="1:8" ht="6.75" customHeight="1">
      <c r="A531" s="64"/>
      <c r="B531" s="139"/>
      <c r="C531" s="55"/>
      <c r="D531" s="136"/>
      <c r="E531" s="135"/>
      <c r="F531" s="135"/>
      <c r="G531" s="9"/>
      <c r="H531" s="181"/>
    </row>
    <row r="532" spans="1:8" s="2" customFormat="1" ht="18" customHeight="1">
      <c r="A532" s="134">
        <v>13.3</v>
      </c>
      <c r="B532" s="230" t="s">
        <v>38</v>
      </c>
      <c r="C532" s="55"/>
      <c r="D532" s="136"/>
      <c r="E532" s="135"/>
      <c r="F532" s="135"/>
      <c r="G532" s="9"/>
      <c r="H532" s="181"/>
    </row>
    <row r="533" spans="1:8" ht="15.75" customHeight="1">
      <c r="A533" s="138">
        <v>1</v>
      </c>
      <c r="B533" s="19" t="s">
        <v>14</v>
      </c>
      <c r="C533" s="55"/>
      <c r="D533" s="136"/>
      <c r="E533" s="18"/>
      <c r="F533" s="18"/>
      <c r="G533" s="135">
        <f aca="true" t="shared" si="28" ref="G533:G545">E533+F533</f>
        <v>0</v>
      </c>
      <c r="H533" s="182">
        <f aca="true" t="shared" si="29" ref="H533:H545">G533*D533</f>
        <v>0</v>
      </c>
    </row>
    <row r="534" spans="1:8" ht="15.75" customHeight="1">
      <c r="A534" s="138">
        <v>2</v>
      </c>
      <c r="B534" s="19" t="s">
        <v>15</v>
      </c>
      <c r="C534" s="55"/>
      <c r="D534" s="136"/>
      <c r="E534" s="18"/>
      <c r="F534" s="18"/>
      <c r="G534" s="135">
        <f t="shared" si="28"/>
        <v>0</v>
      </c>
      <c r="H534" s="182">
        <f t="shared" si="29"/>
        <v>0</v>
      </c>
    </row>
    <row r="535" spans="1:8" ht="15.75" customHeight="1">
      <c r="A535" s="138">
        <v>3</v>
      </c>
      <c r="B535" s="19" t="s">
        <v>16</v>
      </c>
      <c r="C535" s="55"/>
      <c r="D535" s="136"/>
      <c r="E535" s="18"/>
      <c r="F535" s="18"/>
      <c r="G535" s="135">
        <f t="shared" si="28"/>
        <v>0</v>
      </c>
      <c r="H535" s="182">
        <f t="shared" si="29"/>
        <v>0</v>
      </c>
    </row>
    <row r="536" spans="1:8" ht="15.75" customHeight="1">
      <c r="A536" s="138">
        <v>4</v>
      </c>
      <c r="B536" s="63" t="s">
        <v>17</v>
      </c>
      <c r="C536" s="55"/>
      <c r="D536" s="136"/>
      <c r="E536" s="18"/>
      <c r="F536" s="18"/>
      <c r="G536" s="135">
        <f t="shared" si="28"/>
        <v>0</v>
      </c>
      <c r="H536" s="182">
        <f t="shared" si="29"/>
        <v>0</v>
      </c>
    </row>
    <row r="537" spans="1:8" ht="15.75" customHeight="1">
      <c r="A537" s="138">
        <v>5</v>
      </c>
      <c r="B537" s="19" t="s">
        <v>231</v>
      </c>
      <c r="C537" s="55"/>
      <c r="D537" s="136"/>
      <c r="E537" s="18"/>
      <c r="F537" s="18"/>
      <c r="G537" s="135">
        <f t="shared" si="28"/>
        <v>0</v>
      </c>
      <c r="H537" s="182">
        <f t="shared" si="29"/>
        <v>0</v>
      </c>
    </row>
    <row r="538" spans="1:8" s="2" customFormat="1" ht="15.75" customHeight="1">
      <c r="A538" s="138">
        <v>6</v>
      </c>
      <c r="B538" s="19" t="s">
        <v>121</v>
      </c>
      <c r="C538" s="55"/>
      <c r="D538" s="136"/>
      <c r="E538" s="18"/>
      <c r="F538" s="18"/>
      <c r="G538" s="135">
        <f t="shared" si="28"/>
        <v>0</v>
      </c>
      <c r="H538" s="182">
        <f t="shared" si="29"/>
        <v>0</v>
      </c>
    </row>
    <row r="539" spans="1:8" s="2" customFormat="1" ht="15.75" customHeight="1">
      <c r="A539" s="138">
        <v>7</v>
      </c>
      <c r="B539" s="19" t="s">
        <v>122</v>
      </c>
      <c r="C539" s="55"/>
      <c r="D539" s="136"/>
      <c r="E539" s="18"/>
      <c r="F539" s="18"/>
      <c r="G539" s="135">
        <f t="shared" si="28"/>
        <v>0</v>
      </c>
      <c r="H539" s="182">
        <f t="shared" si="29"/>
        <v>0</v>
      </c>
    </row>
    <row r="540" spans="1:8" s="2" customFormat="1" ht="15.75" customHeight="1">
      <c r="A540" s="138">
        <v>8</v>
      </c>
      <c r="B540" s="19" t="s">
        <v>123</v>
      </c>
      <c r="C540" s="55"/>
      <c r="D540" s="136"/>
      <c r="E540" s="18"/>
      <c r="F540" s="18"/>
      <c r="G540" s="135">
        <f t="shared" si="28"/>
        <v>0</v>
      </c>
      <c r="H540" s="182">
        <f t="shared" si="29"/>
        <v>0</v>
      </c>
    </row>
    <row r="541" spans="1:8" s="2" customFormat="1" ht="15.75" customHeight="1">
      <c r="A541" s="138">
        <v>9</v>
      </c>
      <c r="B541" s="19" t="s">
        <v>124</v>
      </c>
      <c r="C541" s="55"/>
      <c r="D541" s="136"/>
      <c r="E541" s="18"/>
      <c r="F541" s="18"/>
      <c r="G541" s="135">
        <f t="shared" si="28"/>
        <v>0</v>
      </c>
      <c r="H541" s="182">
        <f t="shared" si="29"/>
        <v>0</v>
      </c>
    </row>
    <row r="542" spans="1:8" s="2" customFormat="1" ht="15.75" customHeight="1">
      <c r="A542" s="138">
        <v>10</v>
      </c>
      <c r="B542" s="19" t="s">
        <v>125</v>
      </c>
      <c r="C542" s="55"/>
      <c r="D542" s="136"/>
      <c r="E542" s="18"/>
      <c r="F542" s="18"/>
      <c r="G542" s="135">
        <f t="shared" si="28"/>
        <v>0</v>
      </c>
      <c r="H542" s="182">
        <f t="shared" si="29"/>
        <v>0</v>
      </c>
    </row>
    <row r="543" spans="1:8" ht="15.75" customHeight="1">
      <c r="A543" s="138">
        <v>11</v>
      </c>
      <c r="B543" s="19" t="s">
        <v>126</v>
      </c>
      <c r="C543" s="55"/>
      <c r="D543" s="136"/>
      <c r="E543" s="18"/>
      <c r="F543" s="18"/>
      <c r="G543" s="135">
        <f t="shared" si="28"/>
        <v>0</v>
      </c>
      <c r="H543" s="182">
        <f t="shared" si="29"/>
        <v>0</v>
      </c>
    </row>
    <row r="544" spans="1:8" ht="15.75" customHeight="1">
      <c r="A544" s="138">
        <v>12</v>
      </c>
      <c r="B544" s="19" t="s">
        <v>148</v>
      </c>
      <c r="C544" s="55"/>
      <c r="D544" s="136"/>
      <c r="E544" s="18"/>
      <c r="F544" s="18"/>
      <c r="G544" s="135">
        <f t="shared" si="28"/>
        <v>0</v>
      </c>
      <c r="H544" s="182">
        <f t="shared" si="29"/>
        <v>0</v>
      </c>
    </row>
    <row r="545" spans="1:8" ht="15.75" customHeight="1">
      <c r="A545" s="138">
        <v>13</v>
      </c>
      <c r="B545" s="137" t="s">
        <v>283</v>
      </c>
      <c r="C545" s="55"/>
      <c r="D545" s="136"/>
      <c r="E545" s="135"/>
      <c r="F545" s="135"/>
      <c r="G545" s="135">
        <f t="shared" si="28"/>
        <v>0</v>
      </c>
      <c r="H545" s="182">
        <f t="shared" si="29"/>
        <v>0</v>
      </c>
    </row>
    <row r="546" spans="1:8" s="2" customFormat="1" ht="18" customHeight="1">
      <c r="A546" s="64"/>
      <c r="B546" s="139" t="s">
        <v>39</v>
      </c>
      <c r="C546" s="55"/>
      <c r="D546" s="136"/>
      <c r="E546" s="135"/>
      <c r="F546" s="135"/>
      <c r="G546" s="9"/>
      <c r="H546" s="181">
        <f>SUM(H533:H545)</f>
        <v>0</v>
      </c>
    </row>
    <row r="547" spans="1:8" s="2" customFormat="1" ht="9.75" customHeight="1">
      <c r="A547" s="64"/>
      <c r="B547" s="139"/>
      <c r="C547" s="55"/>
      <c r="D547" s="136"/>
      <c r="E547" s="18"/>
      <c r="F547" s="18"/>
      <c r="G547" s="9"/>
      <c r="H547" s="181"/>
    </row>
    <row r="548" spans="1:8" ht="12.75">
      <c r="A548" s="26"/>
      <c r="B548" s="27" t="s">
        <v>284</v>
      </c>
      <c r="C548" s="28"/>
      <c r="D548" s="65"/>
      <c r="E548" s="30"/>
      <c r="F548" s="30"/>
      <c r="G548" s="30"/>
      <c r="H548" s="183">
        <f>H530-H546</f>
        <v>0</v>
      </c>
    </row>
    <row r="549" spans="1:8" ht="12.75">
      <c r="A549" s="31"/>
      <c r="B549" s="32" t="s">
        <v>181</v>
      </c>
      <c r="C549" s="33"/>
      <c r="D549" s="66"/>
      <c r="E549" s="35"/>
      <c r="F549" s="35"/>
      <c r="G549" s="35"/>
      <c r="H549" s="184"/>
    </row>
  </sheetData>
  <sheetProtection/>
  <mergeCells count="5">
    <mergeCell ref="A5:A6"/>
    <mergeCell ref="B5:B6"/>
    <mergeCell ref="C5:C6"/>
    <mergeCell ref="D5:D6"/>
    <mergeCell ref="H5:H6"/>
  </mergeCells>
  <printOptions horizontalCentered="1"/>
  <pageMargins left="0.65" right="0.48" top="0.36" bottom="0.69" header="0.31" footer="0.36"/>
  <pageSetup firstPageNumber="2" useFirstPageNumber="1" horizontalDpi="600" verticalDpi="600" orientation="landscape" paperSize="9" scale="87" r:id="rId1"/>
  <headerFooter alignWithMargins="0">
    <oddHeader>&amp;R&amp;"Times New Roman,Italic"
</oddHeader>
    <oddFooter>&amp;LRevised on 7 Match 2019&amp;C&amp;"Maiandra GD,Italic"&amp;8Page&amp;"Maiandra GD,Bold"&amp;P&amp;"Times New Roman,Bold"&amp;10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Abdulla Ariz</cp:lastModifiedBy>
  <cp:lastPrinted>2019-10-28T03:34:53Z</cp:lastPrinted>
  <dcterms:created xsi:type="dcterms:W3CDTF">1999-08-05T02:34:29Z</dcterms:created>
  <dcterms:modified xsi:type="dcterms:W3CDTF">2021-03-14T03:38:54Z</dcterms:modified>
  <cp:category/>
  <cp:version/>
  <cp:contentType/>
  <cp:contentStatus/>
</cp:coreProperties>
</file>