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files-health\MOH\Admin\Procument\Section\Bid\2021\Moh 6th floor toilet works\"/>
    </mc:Choice>
  </mc:AlternateContent>
  <xr:revisionPtr revIDLastSave="0" documentId="8_{37BA8DA1-8B4C-4AA6-88B8-509CCCD8784A}" xr6:coauthVersionLast="46" xr6:coauthVersionMax="46" xr10:uidLastSave="{00000000-0000-0000-0000-000000000000}"/>
  <bookViews>
    <workbookView xWindow="-108" yWindow="-108" windowWidth="23256" windowHeight="12576" tabRatio="772" activeTab="2" xr2:uid="{00000000-000D-0000-FFFF-FFFF00000000}"/>
  </bookViews>
  <sheets>
    <sheet name="COVER SHEET" sheetId="26" r:id="rId1"/>
    <sheet name="SUMMARY" sheetId="25" r:id="rId2"/>
    <sheet name="BoQ" sheetId="1" r:id="rId3"/>
  </sheets>
  <definedNames>
    <definedName name="_xlnm.Print_Titles" localSheetId="2">BoQ!$1:$6</definedName>
  </definedNames>
  <calcPr calcId="191029"/>
</workbook>
</file>

<file path=xl/calcChain.xml><?xml version="1.0" encoding="utf-8"?>
<calcChain xmlns="http://schemas.openxmlformats.org/spreadsheetml/2006/main">
  <c r="A3" i="25" l="1"/>
  <c r="A5" i="26"/>
  <c r="C14" i="25"/>
  <c r="G190" i="1"/>
  <c r="H190" i="1" s="1"/>
  <c r="H167" i="1"/>
  <c r="H176" i="1"/>
  <c r="G175" i="1"/>
  <c r="H175" i="1" s="1"/>
  <c r="G174" i="1"/>
  <c r="H174" i="1" s="1"/>
  <c r="G173" i="1"/>
  <c r="H173" i="1" s="1"/>
  <c r="G172" i="1"/>
  <c r="H172" i="1" s="1"/>
  <c r="G171" i="1"/>
  <c r="H171" i="1" s="1"/>
  <c r="G170" i="1"/>
  <c r="H170" i="1" s="1"/>
  <c r="G169" i="1"/>
  <c r="H169" i="1" s="1"/>
  <c r="G168" i="1"/>
  <c r="H168"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30" i="1"/>
  <c r="H30" i="1" s="1"/>
  <c r="H37" i="1" s="1"/>
  <c r="E8" i="25" s="1"/>
  <c r="G47" i="1"/>
  <c r="H47" i="1" s="1"/>
  <c r="G60" i="1"/>
  <c r="H60" i="1" s="1"/>
  <c r="G62" i="1"/>
  <c r="H62" i="1" s="1"/>
  <c r="G63" i="1"/>
  <c r="H63" i="1" s="1"/>
  <c r="G64" i="1"/>
  <c r="H64" i="1" s="1"/>
  <c r="G66" i="1"/>
  <c r="H66" i="1" s="1"/>
  <c r="G67" i="1"/>
  <c r="H67" i="1" s="1"/>
  <c r="G68" i="1"/>
  <c r="H68" i="1" s="1"/>
  <c r="G86" i="1"/>
  <c r="H86" i="1" s="1"/>
  <c r="G100" i="1"/>
  <c r="H100" i="1" s="1"/>
  <c r="G101" i="1"/>
  <c r="H101" i="1" s="1"/>
  <c r="G102" i="1"/>
  <c r="H102" i="1" s="1"/>
  <c r="G103" i="1"/>
  <c r="H103" i="1" s="1"/>
  <c r="G104" i="1"/>
  <c r="H104" i="1" s="1"/>
  <c r="G106" i="1"/>
  <c r="H106" i="1" s="1"/>
  <c r="G107" i="1"/>
  <c r="H107" i="1" s="1"/>
  <c r="G108" i="1"/>
  <c r="H108" i="1" s="1"/>
  <c r="G109" i="1"/>
  <c r="H109" i="1" s="1"/>
  <c r="G110" i="1"/>
  <c r="G113" i="1"/>
  <c r="H113" i="1" s="1"/>
  <c r="G114" i="1"/>
  <c r="H114" i="1" s="1"/>
  <c r="G115" i="1"/>
  <c r="H115" i="1" s="1"/>
  <c r="G116" i="1"/>
  <c r="H116" i="1" s="1"/>
  <c r="G117" i="1"/>
  <c r="H117" i="1" s="1"/>
  <c r="G118" i="1"/>
  <c r="H118" i="1" s="1"/>
  <c r="G131" i="1"/>
  <c r="H131" i="1" s="1"/>
  <c r="G184" i="1"/>
  <c r="H184" i="1" s="1"/>
  <c r="G185" i="1"/>
  <c r="H185" i="1" s="1"/>
  <c r="G186" i="1"/>
  <c r="H186" i="1" s="1"/>
  <c r="G187" i="1"/>
  <c r="H187" i="1" s="1"/>
  <c r="G188" i="1"/>
  <c r="H188" i="1" s="1"/>
  <c r="G189" i="1"/>
  <c r="H189" i="1" s="1"/>
  <c r="G191" i="1"/>
  <c r="H191" i="1" s="1"/>
  <c r="G195" i="1"/>
  <c r="H195" i="1" s="1"/>
  <c r="G196" i="1"/>
  <c r="H196" i="1" s="1"/>
  <c r="G197" i="1"/>
  <c r="H197" i="1" s="1"/>
  <c r="G198" i="1"/>
  <c r="H198" i="1" s="1"/>
  <c r="G199" i="1"/>
  <c r="H199" i="1" s="1"/>
  <c r="G200" i="1"/>
  <c r="H200" i="1" s="1"/>
  <c r="G201" i="1"/>
  <c r="H201" i="1" s="1"/>
  <c r="G202" i="1"/>
  <c r="H202" i="1" s="1"/>
  <c r="C8" i="25"/>
  <c r="C9" i="25"/>
  <c r="C10" i="25"/>
  <c r="C11" i="25"/>
  <c r="C12" i="25"/>
  <c r="C13" i="25"/>
  <c r="C15" i="25"/>
  <c r="K7" i="26"/>
  <c r="G85" i="1" l="1"/>
  <c r="H85" i="1" s="1"/>
  <c r="H88" i="1" s="1"/>
  <c r="E11" i="25" s="1"/>
  <c r="H138" i="1"/>
  <c r="E13" i="25" s="1"/>
  <c r="H192" i="1"/>
  <c r="H177" i="1"/>
  <c r="E14" i="25" s="1"/>
  <c r="H120" i="1"/>
  <c r="E12" i="25" s="1"/>
  <c r="H50" i="1"/>
  <c r="E9" i="25" s="1"/>
  <c r="H203" i="1"/>
  <c r="H74" i="1"/>
  <c r="E10" i="25" s="1"/>
  <c r="H205" i="1" l="1"/>
  <c r="E15" i="25" s="1"/>
  <c r="E16" i="25"/>
  <c r="E17" i="25" s="1"/>
  <c r="E18" i="25" s="1"/>
</calcChain>
</file>

<file path=xl/sharedStrings.xml><?xml version="1.0" encoding="utf-8"?>
<sst xmlns="http://schemas.openxmlformats.org/spreadsheetml/2006/main" count="226" uniqueCount="177">
  <si>
    <t>All painting work shall be carried in accordance with the Specifications</t>
  </si>
  <si>
    <t>Wiring with 2.5 mm² cable to lights and fan</t>
  </si>
  <si>
    <t>DOORS AND WINDOWS</t>
  </si>
  <si>
    <t>BILL OF QUANTITIES</t>
  </si>
  <si>
    <t>SUMMARY OF BILLS OF QUANTITIES</t>
  </si>
  <si>
    <t>Bill No</t>
  </si>
  <si>
    <t>GRAND TOTAL carried to form of bid</t>
  </si>
  <si>
    <t>Door / Windows units</t>
  </si>
  <si>
    <t>Lighting / Fan</t>
  </si>
  <si>
    <t xml:space="preserve">Light switches </t>
  </si>
  <si>
    <t>PRELIMINARIES, Bill no. 01</t>
  </si>
  <si>
    <t>TILING</t>
  </si>
  <si>
    <t>Floor finish</t>
  </si>
  <si>
    <t>PAINTING</t>
  </si>
  <si>
    <t>Wall painting</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</si>
  <si>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</si>
  <si>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</si>
  <si>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</si>
  <si>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shall include for electrical conduits, fittings, equipment and similar all fixings to various building surfaces</t>
  </si>
  <si>
    <t xml:space="preserve">(e) Rates shall include for supply and complete installation </t>
  </si>
  <si>
    <t>Electrical wiring</t>
  </si>
  <si>
    <t>points</t>
  </si>
  <si>
    <t>Socket outlets</t>
  </si>
  <si>
    <t>TENDERER'S ADJUSTMENTS</t>
  </si>
  <si>
    <t>(a) Provide detail description of work items under each bill and insert extra pages if required.</t>
  </si>
  <si>
    <t>Additions</t>
  </si>
  <si>
    <t>ADDITIONS TOTAL</t>
  </si>
  <si>
    <t>Omissions</t>
  </si>
  <si>
    <t>OMISSIONS TOTAL</t>
  </si>
  <si>
    <t>Item</t>
  </si>
  <si>
    <t>Description</t>
  </si>
  <si>
    <t>Unit</t>
  </si>
  <si>
    <t>Amount</t>
  </si>
  <si>
    <t xml:space="preserve"> </t>
  </si>
  <si>
    <t>BILL No: 01</t>
  </si>
  <si>
    <t>PRELIMINARIES</t>
  </si>
  <si>
    <t>General Notes</t>
  </si>
  <si>
    <t>(1)</t>
  </si>
  <si>
    <t>Abbreviations</t>
  </si>
  <si>
    <t>No - numbers</t>
  </si>
  <si>
    <t>incl - including</t>
  </si>
  <si>
    <t>dia - diameter</t>
  </si>
  <si>
    <t>SS - Stainless Steel</t>
  </si>
  <si>
    <t>no</t>
  </si>
  <si>
    <t>Clean-up</t>
  </si>
  <si>
    <t>Allow for clean-up of completed works and site upon completion.</t>
  </si>
  <si>
    <t>BILL No: 01 PRELIMINARIES</t>
  </si>
  <si>
    <t>TOTAL OF BILL No: 01 - Carried over to summary</t>
  </si>
  <si>
    <t>General</t>
  </si>
  <si>
    <t>m²</t>
  </si>
  <si>
    <t>TOTAL OF BILL No: 03 - Carried over to summary</t>
  </si>
  <si>
    <t>Wall finish</t>
  </si>
  <si>
    <t>Bill no. 01</t>
  </si>
  <si>
    <t>Bill no. 02</t>
  </si>
  <si>
    <t>Bill no. 03</t>
  </si>
  <si>
    <t>Bill no. 04</t>
  </si>
  <si>
    <t>Bill no. 05</t>
  </si>
  <si>
    <t>Bill no. 06</t>
  </si>
  <si>
    <t>Bill no. 07</t>
  </si>
  <si>
    <t>Bill no. 08</t>
  </si>
  <si>
    <t>KG - Kilograms</t>
  </si>
  <si>
    <t>Total Unit Rate</t>
  </si>
  <si>
    <t>Quantity</t>
  </si>
  <si>
    <t>Material</t>
  </si>
  <si>
    <t>Labour</t>
  </si>
  <si>
    <t>Rates per Units</t>
  </si>
  <si>
    <t xml:space="preserve">Rate/ Unit </t>
  </si>
  <si>
    <t>(a) All socket outlets shall be "Legrand" or equivalent.</t>
  </si>
  <si>
    <t xml:space="preserve"> BILL OF QUANTITIES </t>
  </si>
  <si>
    <t>m - meter</t>
  </si>
  <si>
    <t>m³ - cubic meter</t>
  </si>
  <si>
    <t>m² - square meter</t>
  </si>
  <si>
    <t>Lm - Linear meter</t>
  </si>
  <si>
    <t>GI - Galvanized Iron</t>
  </si>
  <si>
    <t>mm - millimeter</t>
  </si>
  <si>
    <t>(a) All light switches shall be "Legrand" or equivalent. Each light should be control by one switch.</t>
  </si>
  <si>
    <t xml:space="preserve">One gang switch </t>
  </si>
  <si>
    <t>Prepare surface for approved bedding tiles with reach bedding materials as per the technical specifications &amp; approved working drawings, fix tiles with ct grout in a precise manner to maintain correct alignment, applying tile grout and wiping any excess grout to ensure the required standards of finished works.
Rates shall include for: fixing, bedding, grouting, and pointing materials; making good around pipes, sanitary fixtures, and similar; cleaning down and polishing any other similar works to ensure the required finish.
All tiles shall be White ceramic / Homogeneous or equivalent.</t>
  </si>
  <si>
    <t xml:space="preserve">Two gang switch </t>
  </si>
  <si>
    <t xml:space="preserve">1x13Amp wall Socket outlet,  </t>
  </si>
  <si>
    <t>(a) All door and window frames and panels shall be as specified in the drawing and timber boarder to be fixed all timber doors.</t>
  </si>
  <si>
    <t>Rate shall include for all materials, items, fittings, accessories  &amp; labour. Contractor must refer to drawings, specification before pricing. All the details are provided in drawing.</t>
  </si>
  <si>
    <t>NOTE:</t>
  </si>
  <si>
    <t xml:space="preserve">All materials must be approved by the consultant/client representative before commencing the work.  </t>
  </si>
  <si>
    <t>WOOD WORKS,</t>
  </si>
  <si>
    <t>Wood works</t>
  </si>
  <si>
    <t>Wiring with 2.5 mm² cable to Power points ( single sockets)</t>
  </si>
  <si>
    <t>BILL N0: 03</t>
  </si>
  <si>
    <r>
      <rPr>
        <b/>
        <sz val="10"/>
        <rFont val="Cambria"/>
        <family val="1"/>
      </rPr>
      <t>Timber doors,</t>
    </r>
    <r>
      <rPr>
        <sz val="10"/>
        <rFont val="Cambria"/>
        <family val="1"/>
      </rPr>
      <t xml:space="preserve"> Fabricate the doorframes and door panel to specified size using recommended timber fix same and other fittings such as locks etc. wood Paint specified and shown in approved working drawings and installation should be as per technical specifications.
Rates shall include for locks (i.e. security lock &amp; dead lock), latches, closures, push plates, pull handles, bolts, kick plates hinges, screws, washer and all door and window hardware and these materials should be of ss steel according to drawing and of superior quality.</t>
    </r>
  </si>
  <si>
    <t>300x600 mm glazed white ceramic (white ceramic body) wall tile,</t>
  </si>
  <si>
    <t>Raised floor</t>
  </si>
  <si>
    <t>(a)  Rates shall include for: insect treatment, all labor in framing, notching and fitting around projections, pipes, light fittings, hatches, grilles and similar and complete with cleats, packers, wedges and similar and all nails, screws and the necessary fixing cleats, putting and painting.</t>
  </si>
  <si>
    <t>HYDRAULICS &amp; DRAINAGE</t>
  </si>
  <si>
    <t>Hydraulics</t>
  </si>
  <si>
    <t>(a)  Rates shall include for excavation, laying pipes and backfilling trenches, maintaining faces of drainpipe trenches and pits, backfilling, disposal of surplus soil, bends, junctions, reducers, expansion joints brackets, joints, straps, hangers, screws, nails and fixing complete, and all joints and other incidental material, All Pipes and fittings area high pressure uPVC  pipes</t>
  </si>
  <si>
    <t>fixing complete, including cutting and forming holes; excavating, laying pipes and backfilling trenches.</t>
  </si>
  <si>
    <t>(b) All pipe work shall be uPVC.</t>
  </si>
  <si>
    <t>Ground water supply pipe work</t>
  </si>
  <si>
    <t>Fresh water supply pipe work</t>
  </si>
  <si>
    <t>Completion of pipe works and Connect Fresh water supply pipe work to existing system.</t>
  </si>
  <si>
    <t>Sanitary fixtures &amp; accessories</t>
  </si>
  <si>
    <t>Sanitary fixtures &amp; Accessories: Sanitary fixtures complete including brackets, flush pipes, valves, overflows, plugs and washers, as specified. All the WC should be anti bacterial glazing.</t>
  </si>
  <si>
    <t>Floor drain with gully &amp; water trap.</t>
  </si>
  <si>
    <t>Water tap for wash basin , ( Cotto) or equivalent</t>
  </si>
  <si>
    <t>Muslim Shower with Stop valve, ( Cotto) or equivalent</t>
  </si>
  <si>
    <t>Stop Valves, ( Cotto) or equivalent</t>
  </si>
  <si>
    <t>Drainage</t>
  </si>
  <si>
    <t>(a) Rates shall include for: excavation, maintaining faces of drain pipe trenches and pits, backfilling, disposal of surplus spoil; bends, junctions, reducers, expansion joints and all joints and other incidental materials.</t>
  </si>
  <si>
    <t>(b) All pipe work shall be UPVC</t>
  </si>
  <si>
    <t>Pipe work</t>
  </si>
  <si>
    <t>Completion of pipe works and Connect Waste disposal pipe 75mm dia UPVC to existing system.</t>
  </si>
  <si>
    <t>Completion of pipe works and Connect Sewer pipe 100mm dia UPVC to existing system.</t>
  </si>
  <si>
    <t>Water closet (Cotto) or equivalent, (dual top flush) as shown in material selection.</t>
  </si>
  <si>
    <t>Bath room area and toilets.</t>
  </si>
  <si>
    <t xml:space="preserve">(f) Point wiring including cables, socket outlets, patch codes and all the other necessary arrangements to complete to working order as per the detailed drawings and specifications.  Cable shall be laid in PVC conduits when laid inside the ceiling. </t>
  </si>
  <si>
    <t xml:space="preserve">Dry wal Partitions </t>
  </si>
  <si>
    <t>Sub Total</t>
  </si>
  <si>
    <t>GST 6%</t>
  </si>
  <si>
    <t xml:space="preserve">Bathroom area, and washing area, </t>
  </si>
  <si>
    <t>(d) Each Light/ light fixture and its switch is measured as one  point; similarly each fan or each socket outlet is measured as one point;</t>
  </si>
  <si>
    <t>laying of 600x600 skid resistant White Ceramic (white ceramic body)  floor tiles, (Beige ceramic tiles) as per Material selection. Tile selection and design to be finalized by Client.</t>
  </si>
  <si>
    <t>Laying of 150mm high raised floor. Rates includes to fixing of 100X500mm C purling's and fixing of 18mm thick Shera board, laying of water proofing memebrane  and completion of raised floor  Client's instruction.</t>
  </si>
  <si>
    <r>
      <t>Interior wall</t>
    </r>
    <r>
      <rPr>
        <sz val="10"/>
        <rFont val="Cambria"/>
        <family val="1"/>
      </rPr>
      <t xml:space="preserve"> shall be of 2-3 coats over 1 coat of water based sealer. Rates includes Erection of scaffolding, preparing working platforms,  applying sealer,  and two coats of paint on smooyth putty surface as specified in thespecification. Removal of scaffolding if any after completion of work. Rates shall include for: the provision, erection and removal of scaffolding, preparation, rubbing down between coats and similar work, the protection and/or masking floors, fittings and similar work.</t>
    </r>
  </si>
  <si>
    <t xml:space="preserve">Internal Painting 1 coat of sealer &amp; 2 coats of paints, Emulsion paint putty finish system on drywalls and internal walls. </t>
  </si>
  <si>
    <t>Ceiling recessed ultra slim line flat LED panel light, 200mm dia. 12 Watt. (day white).</t>
  </si>
  <si>
    <t>Fabrication and Completion of Dry wall partition at toilet area as per the drawings and specifications as well as Partition specification provided with this document.</t>
  </si>
  <si>
    <t>Completion of pipe works and Connect water supply pipe work to existing system.</t>
  </si>
  <si>
    <t>Wiring with 2.5 mm² cable to exhaust fan</t>
  </si>
  <si>
    <t>Rates to be included to connections from nearest DB. Electrical wiring with copper conductor cable in conduits  as specified to:</t>
  </si>
  <si>
    <t>Ceiling exhaust fans 50 CFM</t>
  </si>
  <si>
    <t>Wash room full height mirror.</t>
  </si>
  <si>
    <t>Cabinets</t>
  </si>
  <si>
    <t>Design and complete installation of full height filing cabinets.</t>
  </si>
  <si>
    <t>Design and complete installation of kitchen cabinets (top &amp; bottom)</t>
  </si>
  <si>
    <t xml:space="preserve">Design, Fabricate and Fixing of timber Door with panels (to toilets) with frame as per the drawings and specifications, width of the door should be 0.8M width and height should be 2.1 meter, width of  door frame should be same as wall thickness. also timber border on both side. finishes of door should be varnish finish. </t>
  </si>
  <si>
    <t>BILL N0: 02</t>
  </si>
  <si>
    <t>BILL N0: 02 -  DOORS AND WINDOWS</t>
  </si>
  <si>
    <t>TOTAL OF BILL No: 02 - Carried over to summary</t>
  </si>
  <si>
    <t>BILL No: 03 - TILING</t>
  </si>
  <si>
    <t>BILL No: 04</t>
  </si>
  <si>
    <t>BILL No: 04 - PAINTING</t>
  </si>
  <si>
    <t>TOTAL OF BILL No: 04 - Carried over to summary</t>
  </si>
  <si>
    <t>BILL No: 05</t>
  </si>
  <si>
    <t>BILL No: 05 - ELECTRICAL INSTALLATIONS</t>
  </si>
  <si>
    <t>TOTAL OF BILL No: 05 - Carried over to summary</t>
  </si>
  <si>
    <t>BILL No: 06</t>
  </si>
  <si>
    <t>BILL No: 06 - WOOD WORKS</t>
  </si>
  <si>
    <t>TOTAL OF BILL No: 06 - Carried over to summary</t>
  </si>
  <si>
    <t>BILL No: 07</t>
  </si>
  <si>
    <t>BILL No: 07 - HYDRAULICS &amp; DRAINAGE</t>
  </si>
  <si>
    <t>TOTAL OF BILL No: 07 - Carried over to summary</t>
  </si>
  <si>
    <t>BILL No:08</t>
  </si>
  <si>
    <t>BILL No: 08 - TENDERER'S ADJUSTMENTS</t>
  </si>
  <si>
    <t>TOTAL OF BILL No: 08 - Carried over to summary</t>
  </si>
  <si>
    <t>DOORS AND WINDOWS, Bill no. 02</t>
  </si>
  <si>
    <t>TILING, Bill no. 03</t>
  </si>
  <si>
    <t>PAINTING, Bill no. 04</t>
  </si>
  <si>
    <t>ELECTRICAL INSTALLATIONS, Bill no. 05</t>
  </si>
  <si>
    <t>WOOD WORKS, Bill no. 06</t>
  </si>
  <si>
    <t>HYDRAULICS &amp; DRAINAGE, Bill no. 07</t>
  </si>
  <si>
    <t>TENDERER'S ADJUSTMENTS,  Bill no. 08</t>
  </si>
  <si>
    <t>3.2.1</t>
  </si>
  <si>
    <t>3.3.1</t>
  </si>
  <si>
    <t>3.4.1</t>
  </si>
  <si>
    <t>6.1.1</t>
  </si>
  <si>
    <t>7.1.1</t>
  </si>
  <si>
    <t>7.1.2</t>
  </si>
  <si>
    <t>7.1.3</t>
  </si>
  <si>
    <t>7.1.4</t>
  </si>
  <si>
    <t>7.2.1</t>
  </si>
  <si>
    <t>INSTALLATION TOILET AREA AT ROSHANEE BUILDING SIXTH (6) FLOOR | ACCOUNTS DIVISION.</t>
  </si>
  <si>
    <t>Water Proofing</t>
  </si>
  <si>
    <t>3.5.1</t>
  </si>
  <si>
    <t>Apply polyethelene memebrane (0.3mm thk) with epoxy adhesives or equivalent type waterproofing material to the surface of floor in accordance with the specifications and manufacturer's instructions</t>
  </si>
  <si>
    <t>Washbasin with cupboard as per drawing (Cotto) or equivalent</t>
  </si>
  <si>
    <t>Wall tap ( Cotto) or equivalent</t>
  </si>
  <si>
    <t>Gate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</si>
</sst>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
    <numFmt numFmtId="166" formatCode="\(0\)"/>
  </numFmts>
  <fonts count="22" x14ac:knownFonts="1">
    <font>
      <sz val="10"/>
      <name val="Arial"/>
    </font>
    <font>
      <sz val="10"/>
      <name val="Arial"/>
      <family val="2"/>
    </font>
    <font>
      <sz val="8"/>
      <name val="Arial"/>
      <family val="2"/>
    </font>
    <font>
      <b/>
      <sz val="10"/>
      <name val="Cambria"/>
      <family val="1"/>
    </font>
    <font>
      <sz val="10"/>
      <name val="Cambria"/>
      <family val="1"/>
    </font>
    <font>
      <b/>
      <sz val="10"/>
      <name val="Cambria"/>
      <family val="1"/>
      <scheme val="major"/>
    </font>
    <font>
      <sz val="10"/>
      <name val="Cambria"/>
      <family val="1"/>
      <scheme val="major"/>
    </font>
    <font>
      <b/>
      <u/>
      <sz val="10"/>
      <name val="Cambria"/>
      <family val="1"/>
      <scheme val="major"/>
    </font>
    <font>
      <u/>
      <sz val="10"/>
      <name val="Cambria"/>
      <family val="1"/>
      <scheme val="major"/>
    </font>
    <font>
      <sz val="12"/>
      <name val="Cambria"/>
      <family val="1"/>
      <scheme val="major"/>
    </font>
    <font>
      <b/>
      <u/>
      <sz val="14"/>
      <name val="Cambria"/>
      <family val="1"/>
      <scheme val="major"/>
    </font>
    <font>
      <b/>
      <sz val="16"/>
      <name val="Cambria"/>
      <family val="1"/>
      <scheme val="major"/>
    </font>
    <font>
      <b/>
      <sz val="12"/>
      <name val="Cambria"/>
      <family val="1"/>
      <scheme val="major"/>
    </font>
    <font>
      <b/>
      <sz val="20"/>
      <name val="Cambria"/>
      <family val="1"/>
      <scheme val="major"/>
    </font>
    <font>
      <b/>
      <sz val="14"/>
      <name val="Cambria"/>
      <family val="1"/>
      <scheme val="major"/>
    </font>
    <font>
      <sz val="14"/>
      <name val="Cambria"/>
      <family val="1"/>
      <scheme val="major"/>
    </font>
    <font>
      <b/>
      <sz val="30"/>
      <name val="Cambria"/>
      <family val="1"/>
      <scheme val="major"/>
    </font>
    <font>
      <sz val="10"/>
      <color theme="1"/>
      <name val="Cambria"/>
      <family val="1"/>
      <scheme val="major"/>
    </font>
    <font>
      <b/>
      <sz val="72"/>
      <name val="Cambria"/>
      <family val="1"/>
      <scheme val="major"/>
    </font>
    <font>
      <sz val="72"/>
      <name val="Cambria"/>
      <family val="1"/>
      <scheme val="major"/>
    </font>
    <font>
      <sz val="10"/>
      <color rgb="FFFF0000"/>
      <name val="Cambria"/>
      <family val="1"/>
      <scheme val="major"/>
    </font>
    <font>
      <b/>
      <sz val="11"/>
      <name val="Cambria"/>
      <family val="1"/>
      <scheme val="major"/>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3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diagonal/>
    </border>
    <border>
      <left style="thin">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hair">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58">
    <xf numFmtId="0" fontId="0" fillId="0" borderId="0" xfId="0"/>
    <xf numFmtId="43" fontId="5" fillId="0" borderId="0" xfId="1" applyFont="1" applyFill="1" applyBorder="1" applyAlignment="1">
      <alignment horizontal="left" vertical="center"/>
    </xf>
    <xf numFmtId="43" fontId="6" fillId="0" borderId="0" xfId="1" applyFont="1" applyFill="1" applyBorder="1" applyAlignment="1">
      <alignment vertical="center"/>
    </xf>
    <xf numFmtId="43" fontId="6" fillId="0" borderId="0" xfId="1" applyFont="1" applyFill="1" applyBorder="1" applyAlignment="1">
      <alignment horizontal="center" vertical="center"/>
    </xf>
    <xf numFmtId="43" fontId="6" fillId="0" borderId="0" xfId="1" applyNumberFormat="1" applyFont="1" applyFill="1" applyBorder="1" applyAlignment="1">
      <alignment vertical="center"/>
    </xf>
    <xf numFmtId="164" fontId="5" fillId="0" borderId="0" xfId="1" applyNumberFormat="1" applyFont="1" applyFill="1" applyBorder="1" applyAlignment="1">
      <alignment horizontal="right" vertical="center"/>
    </xf>
    <xf numFmtId="43" fontId="5" fillId="0" borderId="1" xfId="1" applyFont="1" applyFill="1" applyBorder="1" applyAlignment="1">
      <alignment horizontal="center" vertical="center" wrapText="1"/>
    </xf>
    <xf numFmtId="43" fontId="5" fillId="0" borderId="1" xfId="1" applyFont="1" applyFill="1" applyBorder="1" applyAlignment="1">
      <alignment horizontal="center" vertical="center"/>
    </xf>
    <xf numFmtId="43" fontId="7" fillId="0" borderId="2" xfId="1" quotePrefix="1" applyFont="1" applyFill="1" applyBorder="1" applyAlignment="1">
      <alignment horizontal="center" vertical="center"/>
    </xf>
    <xf numFmtId="43" fontId="5" fillId="0" borderId="2" xfId="1" applyFont="1" applyFill="1" applyBorder="1" applyAlignment="1">
      <alignment horizontal="center" vertical="center"/>
    </xf>
    <xf numFmtId="43" fontId="5" fillId="0" borderId="2" xfId="1" applyNumberFormat="1" applyFont="1" applyFill="1" applyBorder="1" applyAlignment="1">
      <alignment horizontal="center" vertical="center"/>
    </xf>
    <xf numFmtId="43" fontId="7" fillId="0" borderId="2" xfId="1" applyFont="1" applyFill="1" applyBorder="1" applyAlignment="1">
      <alignment horizontal="center" vertical="center"/>
    </xf>
    <xf numFmtId="43" fontId="5" fillId="0" borderId="2" xfId="1" applyFont="1" applyFill="1" applyBorder="1" applyAlignment="1">
      <alignment horizontal="left" vertical="center"/>
    </xf>
    <xf numFmtId="0" fontId="7" fillId="0" borderId="2" xfId="1" applyNumberFormat="1" applyFont="1" applyFill="1" applyBorder="1" applyAlignment="1">
      <alignment horizontal="left" vertical="center"/>
    </xf>
    <xf numFmtId="164" fontId="6" fillId="0" borderId="3" xfId="1" quotePrefix="1" applyNumberFormat="1" applyFont="1" applyFill="1" applyBorder="1" applyAlignment="1">
      <alignment horizontal="right" vertical="center"/>
    </xf>
    <xf numFmtId="0" fontId="8" fillId="0" borderId="2" xfId="1" applyNumberFormat="1" applyFont="1" applyFill="1" applyBorder="1" applyAlignment="1">
      <alignment horizontal="left" vertical="center"/>
    </xf>
    <xf numFmtId="164" fontId="6" fillId="0" borderId="3" xfId="1" applyNumberFormat="1" applyFont="1" applyFill="1" applyBorder="1" applyAlignment="1">
      <alignment horizontal="right" vertical="center"/>
    </xf>
    <xf numFmtId="0" fontId="6" fillId="0" borderId="2" xfId="1" applyNumberFormat="1" applyFont="1" applyFill="1" applyBorder="1" applyAlignment="1">
      <alignment horizontal="left" vertical="center"/>
    </xf>
    <xf numFmtId="43" fontId="6" fillId="0" borderId="2" xfId="1" applyFont="1" applyFill="1" applyBorder="1" applyAlignment="1">
      <alignment vertical="center"/>
    </xf>
    <xf numFmtId="43" fontId="6" fillId="0" borderId="2" xfId="1" applyFont="1" applyFill="1" applyBorder="1" applyAlignment="1">
      <alignment horizontal="left" vertical="center"/>
    </xf>
    <xf numFmtId="43" fontId="6" fillId="0" borderId="2" xfId="1" applyFont="1" applyFill="1" applyBorder="1" applyAlignment="1">
      <alignment horizontal="justify" vertical="center"/>
    </xf>
    <xf numFmtId="43" fontId="6" fillId="0" borderId="2" xfId="1" applyNumberFormat="1" applyFont="1" applyFill="1" applyBorder="1" applyAlignment="1">
      <alignment vertical="center"/>
    </xf>
    <xf numFmtId="0" fontId="7" fillId="0" borderId="2" xfId="1" applyNumberFormat="1" applyFont="1" applyFill="1" applyBorder="1" applyAlignment="1">
      <alignment vertical="center"/>
    </xf>
    <xf numFmtId="164" fontId="5" fillId="0" borderId="3" xfId="1" applyNumberFormat="1" applyFont="1" applyFill="1" applyBorder="1" applyAlignment="1">
      <alignment vertical="center"/>
    </xf>
    <xf numFmtId="166" fontId="6" fillId="0" borderId="4" xfId="1" applyNumberFormat="1" applyFont="1" applyFill="1" applyBorder="1" applyAlignment="1">
      <alignment horizontal="right" vertical="center"/>
    </xf>
    <xf numFmtId="164" fontId="6" fillId="0" borderId="5" xfId="1" applyNumberFormat="1" applyFont="1" applyFill="1" applyBorder="1" applyAlignment="1">
      <alignment horizontal="right" vertical="center"/>
    </xf>
    <xf numFmtId="43" fontId="5" fillId="0" borderId="6" xfId="1" quotePrefix="1" applyFont="1" applyFill="1" applyBorder="1" applyAlignment="1">
      <alignment horizontal="left" vertical="center"/>
    </xf>
    <xf numFmtId="43" fontId="6" fillId="0" borderId="6" xfId="1" applyFont="1" applyFill="1" applyBorder="1" applyAlignment="1">
      <alignment horizontal="center" vertical="center"/>
    </xf>
    <xf numFmtId="43" fontId="6" fillId="0" borderId="6" xfId="1" applyNumberFormat="1" applyFont="1" applyFill="1" applyBorder="1" applyAlignment="1">
      <alignment vertical="center"/>
    </xf>
    <xf numFmtId="43" fontId="6" fillId="0" borderId="7" xfId="1" applyFont="1" applyFill="1" applyBorder="1" applyAlignment="1">
      <alignment vertical="center"/>
    </xf>
    <xf numFmtId="164" fontId="5" fillId="0" borderId="8" xfId="1" applyNumberFormat="1" applyFont="1" applyFill="1" applyBorder="1" applyAlignment="1">
      <alignment horizontal="right" vertical="center"/>
    </xf>
    <xf numFmtId="43" fontId="5" fillId="0" borderId="9" xfId="1" quotePrefix="1" applyFont="1" applyFill="1" applyBorder="1" applyAlignment="1">
      <alignment horizontal="left" vertical="center"/>
    </xf>
    <xf numFmtId="43" fontId="5" fillId="0" borderId="9" xfId="1" applyFont="1" applyFill="1" applyBorder="1" applyAlignment="1">
      <alignment horizontal="center" vertical="center"/>
    </xf>
    <xf numFmtId="43" fontId="5" fillId="0" borderId="9" xfId="1" applyNumberFormat="1" applyFont="1" applyFill="1" applyBorder="1" applyAlignment="1">
      <alignment vertical="center"/>
    </xf>
    <xf numFmtId="43" fontId="5" fillId="0" borderId="10" xfId="1" applyFont="1" applyFill="1" applyBorder="1" applyAlignment="1">
      <alignment vertical="center"/>
    </xf>
    <xf numFmtId="43" fontId="7" fillId="0" borderId="6" xfId="1" quotePrefix="1" applyFont="1" applyFill="1" applyBorder="1" applyAlignment="1">
      <alignment horizontal="center" vertical="center"/>
    </xf>
    <xf numFmtId="43" fontId="5" fillId="0" borderId="6" xfId="1" applyFont="1" applyFill="1" applyBorder="1" applyAlignment="1">
      <alignment horizontal="center" vertical="center"/>
    </xf>
    <xf numFmtId="43" fontId="5" fillId="0" borderId="2" xfId="1" applyNumberFormat="1" applyFont="1" applyFill="1" applyBorder="1" applyAlignment="1">
      <alignment vertical="center"/>
    </xf>
    <xf numFmtId="0" fontId="6" fillId="0" borderId="2" xfId="1" quotePrefix="1" applyNumberFormat="1" applyFont="1" applyFill="1" applyBorder="1" applyAlignment="1">
      <alignment horizontal="justify" vertical="center"/>
    </xf>
    <xf numFmtId="164" fontId="5" fillId="0" borderId="3" xfId="1" quotePrefix="1" applyNumberFormat="1" applyFont="1" applyFill="1" applyBorder="1" applyAlignment="1">
      <alignment horizontal="right" vertical="center"/>
    </xf>
    <xf numFmtId="43" fontId="7" fillId="0" borderId="2" xfId="1" applyFont="1" applyFill="1" applyBorder="1" applyAlignment="1">
      <alignment vertical="center"/>
    </xf>
    <xf numFmtId="0" fontId="6" fillId="0" borderId="2" xfId="1" applyNumberFormat="1" applyFont="1" applyFill="1" applyBorder="1" applyAlignment="1">
      <alignment horizontal="justify" vertical="center" wrapText="1"/>
    </xf>
    <xf numFmtId="43" fontId="6" fillId="0" borderId="9" xfId="1" applyFont="1" applyFill="1" applyBorder="1" applyAlignment="1">
      <alignment vertical="center"/>
    </xf>
    <xf numFmtId="43" fontId="6" fillId="0" borderId="6" xfId="1" applyFont="1" applyFill="1" applyBorder="1" applyAlignment="1">
      <alignment vertical="center"/>
    </xf>
    <xf numFmtId="0" fontId="6" fillId="0" borderId="2" xfId="1" applyNumberFormat="1" applyFont="1" applyFill="1" applyBorder="1" applyAlignment="1">
      <alignment horizontal="left" vertical="center" wrapText="1"/>
    </xf>
    <xf numFmtId="43" fontId="7" fillId="0" borderId="6" xfId="1" applyFont="1" applyFill="1" applyBorder="1" applyAlignment="1">
      <alignment horizontal="center" vertical="center"/>
    </xf>
    <xf numFmtId="43" fontId="6" fillId="0" borderId="2" xfId="1" quotePrefix="1" applyFont="1" applyFill="1" applyBorder="1" applyAlignment="1">
      <alignment horizontal="center" vertical="center"/>
    </xf>
    <xf numFmtId="0" fontId="6" fillId="0" borderId="2" xfId="1" applyNumberFormat="1" applyFont="1" applyFill="1" applyBorder="1" applyAlignment="1">
      <alignment vertical="center" wrapText="1"/>
    </xf>
    <xf numFmtId="0" fontId="5" fillId="0" borderId="2" xfId="1" applyNumberFormat="1" applyFont="1" applyFill="1" applyBorder="1" applyAlignment="1">
      <alignment horizontal="justify" vertical="center"/>
    </xf>
    <xf numFmtId="166" fontId="6" fillId="0" borderId="3" xfId="1" quotePrefix="1" applyNumberFormat="1" applyFont="1" applyFill="1" applyBorder="1" applyAlignment="1">
      <alignment horizontal="right" vertical="center"/>
    </xf>
    <xf numFmtId="43" fontId="6" fillId="0" borderId="2" xfId="0" applyNumberFormat="1" applyFont="1" applyFill="1" applyBorder="1" applyAlignment="1">
      <alignment vertical="center"/>
    </xf>
    <xf numFmtId="43" fontId="7" fillId="0" borderId="2" xfId="1" applyFont="1" applyFill="1" applyBorder="1" applyAlignment="1">
      <alignment horizontal="centerContinuous" vertical="center"/>
    </xf>
    <xf numFmtId="166" fontId="5" fillId="0" borderId="3" xfId="1" applyNumberFormat="1" applyFont="1" applyFill="1" applyBorder="1" applyAlignment="1">
      <alignment horizontal="right" vertical="center"/>
    </xf>
    <xf numFmtId="43" fontId="6" fillId="0" borderId="11" xfId="1" applyNumberFormat="1" applyFont="1" applyFill="1" applyBorder="1" applyAlignment="1">
      <alignment vertical="center"/>
    </xf>
    <xf numFmtId="43" fontId="5" fillId="0" borderId="12" xfId="1" applyNumberFormat="1" applyFont="1" applyFill="1" applyBorder="1" applyAlignment="1">
      <alignment vertical="center"/>
    </xf>
    <xf numFmtId="164" fontId="6" fillId="0" borderId="0" xfId="1" applyNumberFormat="1" applyFont="1" applyFill="1" applyAlignment="1">
      <alignment horizontal="right" vertical="center"/>
    </xf>
    <xf numFmtId="43" fontId="6" fillId="0" borderId="0" xfId="1" applyFont="1" applyFill="1" applyAlignment="1">
      <alignment horizontal="center" vertical="center"/>
    </xf>
    <xf numFmtId="43" fontId="6" fillId="0" borderId="0" xfId="1" applyNumberFormat="1" applyFont="1" applyFill="1" applyAlignment="1">
      <alignment vertical="center"/>
    </xf>
    <xf numFmtId="0" fontId="6" fillId="0" borderId="0" xfId="0" applyFont="1" applyBorder="1"/>
    <xf numFmtId="0" fontId="6" fillId="0" borderId="0" xfId="0" applyFont="1"/>
    <xf numFmtId="0" fontId="10" fillId="0" borderId="0" xfId="0" applyFont="1" applyBorder="1" applyAlignment="1"/>
    <xf numFmtId="0" fontId="11" fillId="3" borderId="0" xfId="0" applyFont="1" applyFill="1" applyBorder="1" applyAlignment="1">
      <alignment vertical="center"/>
    </xf>
    <xf numFmtId="165" fontId="6" fillId="0" borderId="0" xfId="0" applyNumberFormat="1" applyFont="1"/>
    <xf numFmtId="43" fontId="9" fillId="2" borderId="13" xfId="1" applyFont="1" applyFill="1" applyBorder="1" applyAlignment="1">
      <alignment horizontal="left"/>
    </xf>
    <xf numFmtId="0" fontId="9" fillId="0" borderId="0" xfId="0" applyFont="1"/>
    <xf numFmtId="165" fontId="9" fillId="0" borderId="0" xfId="0" applyNumberFormat="1" applyFont="1"/>
    <xf numFmtId="0" fontId="6" fillId="3" borderId="0" xfId="0" applyFont="1" applyFill="1" applyBorder="1"/>
    <xf numFmtId="0" fontId="6" fillId="3" borderId="0" xfId="0" applyFont="1" applyFill="1"/>
    <xf numFmtId="0" fontId="13" fillId="3" borderId="0" xfId="0" applyFont="1" applyFill="1" applyBorder="1" applyAlignment="1">
      <alignment horizontal="right" vertical="center"/>
    </xf>
    <xf numFmtId="0" fontId="11"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16" fillId="3" borderId="0" xfId="0" applyFont="1" applyFill="1" applyBorder="1" applyAlignment="1"/>
    <xf numFmtId="0" fontId="13" fillId="3" borderId="0" xfId="0" applyFont="1" applyFill="1" applyBorder="1" applyAlignment="1"/>
    <xf numFmtId="0" fontId="17" fillId="0" borderId="2" xfId="1" applyNumberFormat="1" applyFont="1" applyFill="1" applyBorder="1" applyAlignment="1">
      <alignment horizontal="justify" vertical="center"/>
    </xf>
    <xf numFmtId="43" fontId="5" fillId="0" borderId="2" xfId="1" quotePrefix="1" applyFont="1" applyFill="1" applyBorder="1" applyAlignment="1">
      <alignment horizontal="left" vertical="center"/>
    </xf>
    <xf numFmtId="43" fontId="6" fillId="0" borderId="10" xfId="1" applyFont="1" applyFill="1" applyBorder="1" applyAlignment="1">
      <alignment vertical="center"/>
    </xf>
    <xf numFmtId="166" fontId="17" fillId="0" borderId="3" xfId="1" applyNumberFormat="1" applyFont="1" applyFill="1" applyBorder="1" applyAlignment="1">
      <alignment horizontal="right" vertical="center"/>
    </xf>
    <xf numFmtId="43" fontId="5" fillId="0" borderId="14" xfId="1" applyFont="1" applyFill="1" applyBorder="1" applyAlignment="1">
      <alignment vertical="center"/>
    </xf>
    <xf numFmtId="164" fontId="6" fillId="0" borderId="15" xfId="1" applyNumberFormat="1" applyFont="1" applyFill="1" applyBorder="1" applyAlignment="1">
      <alignment horizontal="right" vertical="center"/>
    </xf>
    <xf numFmtId="43" fontId="5" fillId="0" borderId="16" xfId="1" quotePrefix="1" applyFont="1" applyFill="1" applyBorder="1" applyAlignment="1">
      <alignment horizontal="left" vertical="center"/>
    </xf>
    <xf numFmtId="43" fontId="6" fillId="0" borderId="16" xfId="1" applyFont="1" applyFill="1" applyBorder="1" applyAlignment="1">
      <alignment horizontal="center" vertical="center"/>
    </xf>
    <xf numFmtId="43" fontId="6" fillId="0" borderId="16" xfId="1" applyNumberFormat="1" applyFont="1" applyFill="1" applyBorder="1" applyAlignment="1">
      <alignment vertical="center"/>
    </xf>
    <xf numFmtId="43" fontId="6" fillId="0" borderId="17" xfId="1" applyFont="1" applyFill="1" applyBorder="1" applyAlignment="1">
      <alignment vertical="center"/>
    </xf>
    <xf numFmtId="43" fontId="17" fillId="0" borderId="2" xfId="1" applyFont="1" applyFill="1" applyBorder="1" applyAlignment="1">
      <alignment horizontal="center" vertical="center"/>
    </xf>
    <xf numFmtId="43" fontId="6" fillId="0" borderId="0" xfId="1" applyFont="1" applyFill="1" applyAlignment="1">
      <alignment vertical="center"/>
    </xf>
    <xf numFmtId="164" fontId="5" fillId="0" borderId="3" xfId="1" applyNumberFormat="1" applyFont="1" applyFill="1" applyBorder="1" applyAlignment="1">
      <alignment horizontal="right" vertical="center"/>
    </xf>
    <xf numFmtId="43" fontId="6" fillId="0" borderId="2" xfId="1" applyFont="1" applyFill="1" applyBorder="1" applyAlignment="1">
      <alignment horizontal="center" vertical="center"/>
    </xf>
    <xf numFmtId="43" fontId="6" fillId="0" borderId="2" xfId="1" applyNumberFormat="1" applyFont="1" applyFill="1" applyBorder="1" applyAlignment="1">
      <alignment horizontal="center" vertical="center"/>
    </xf>
    <xf numFmtId="0" fontId="6" fillId="0" borderId="2" xfId="1" applyNumberFormat="1" applyFont="1" applyFill="1" applyBorder="1" applyAlignment="1">
      <alignment horizontal="justify" vertical="center"/>
    </xf>
    <xf numFmtId="166" fontId="6" fillId="0" borderId="3" xfId="1" applyNumberFormat="1" applyFont="1" applyFill="1" applyBorder="1" applyAlignment="1">
      <alignment horizontal="right" vertical="center"/>
    </xf>
    <xf numFmtId="0" fontId="7" fillId="0" borderId="2" xfId="1" applyNumberFormat="1" applyFont="1" applyFill="1" applyBorder="1" applyAlignment="1">
      <alignment horizontal="justify" vertical="center"/>
    </xf>
    <xf numFmtId="43" fontId="18" fillId="3" borderId="0" xfId="0" applyNumberFormat="1" applyFont="1" applyFill="1" applyBorder="1" applyAlignment="1">
      <alignment horizontal="right" vertical="center"/>
    </xf>
    <xf numFmtId="0" fontId="5" fillId="0" borderId="2" xfId="1" applyNumberFormat="1" applyFont="1" applyFill="1" applyBorder="1" applyAlignment="1">
      <alignment horizontal="left" vertical="center"/>
    </xf>
    <xf numFmtId="43" fontId="5" fillId="0" borderId="13" xfId="1" applyFont="1" applyFill="1" applyBorder="1" applyAlignment="1">
      <alignment horizontal="center" vertical="center"/>
    </xf>
    <xf numFmtId="43" fontId="6" fillId="0" borderId="13" xfId="1" applyFont="1" applyFill="1" applyBorder="1" applyAlignment="1">
      <alignment horizontal="center" vertical="center"/>
    </xf>
    <xf numFmtId="43" fontId="6" fillId="0" borderId="18" xfId="1" applyFont="1" applyFill="1" applyBorder="1" applyAlignment="1">
      <alignment vertical="center"/>
    </xf>
    <xf numFmtId="43" fontId="5" fillId="0" borderId="19" xfId="1" applyFont="1" applyFill="1" applyBorder="1" applyAlignment="1">
      <alignment vertical="center"/>
    </xf>
    <xf numFmtId="43" fontId="5" fillId="0" borderId="20" xfId="1" applyFont="1" applyFill="1" applyBorder="1" applyAlignment="1">
      <alignment horizontal="center" vertical="center"/>
    </xf>
    <xf numFmtId="43" fontId="5" fillId="0" borderId="19" xfId="1" applyFont="1" applyFill="1" applyBorder="1" applyAlignment="1">
      <alignment horizontal="center" vertical="center"/>
    </xf>
    <xf numFmtId="43" fontId="5" fillId="0" borderId="18" xfId="1" applyFont="1" applyFill="1" applyBorder="1" applyAlignment="1">
      <alignment horizontal="center" vertical="center"/>
    </xf>
    <xf numFmtId="43" fontId="6" fillId="0" borderId="21" xfId="1" applyFont="1" applyFill="1" applyBorder="1" applyAlignment="1">
      <alignment vertical="center"/>
    </xf>
    <xf numFmtId="43" fontId="5" fillId="0" borderId="13" xfId="1" applyFont="1" applyFill="1" applyBorder="1" applyAlignment="1">
      <alignment vertical="center"/>
    </xf>
    <xf numFmtId="43" fontId="6" fillId="0" borderId="0" xfId="1" applyFont="1" applyBorder="1"/>
    <xf numFmtId="43" fontId="6" fillId="0" borderId="0" xfId="1" applyFont="1"/>
    <xf numFmtId="43" fontId="5" fillId="0" borderId="20" xfId="1" applyFont="1" applyFill="1" applyBorder="1" applyAlignment="1">
      <alignment vertical="center"/>
    </xf>
    <xf numFmtId="0" fontId="4" fillId="0" borderId="2" xfId="1" applyNumberFormat="1" applyFont="1" applyFill="1" applyBorder="1" applyAlignment="1">
      <alignment horizontal="justify" vertical="top" wrapText="1"/>
    </xf>
    <xf numFmtId="0" fontId="5" fillId="0" borderId="2" xfId="1" applyNumberFormat="1" applyFont="1" applyFill="1" applyBorder="1" applyAlignment="1">
      <alignment horizontal="left" vertical="center" wrapText="1"/>
    </xf>
    <xf numFmtId="0" fontId="12" fillId="0" borderId="0" xfId="0" applyFont="1" applyAlignment="1">
      <alignment horizontal="right"/>
    </xf>
    <xf numFmtId="0" fontId="5" fillId="0" borderId="0" xfId="0" applyFont="1" applyAlignment="1">
      <alignment horizontal="right"/>
    </xf>
    <xf numFmtId="43" fontId="5" fillId="0" borderId="2" xfId="1" applyFont="1" applyFill="1" applyBorder="1" applyAlignment="1">
      <alignment vertical="center"/>
    </xf>
    <xf numFmtId="0" fontId="8" fillId="0" borderId="2" xfId="1" applyNumberFormat="1" applyFont="1" applyFill="1" applyBorder="1" applyAlignment="1">
      <alignment horizontal="justify" vertical="center"/>
    </xf>
    <xf numFmtId="43" fontId="17" fillId="0" borderId="13" xfId="1" applyFont="1" applyFill="1" applyBorder="1" applyAlignment="1">
      <alignment horizontal="center" vertical="center"/>
    </xf>
    <xf numFmtId="43" fontId="17" fillId="0" borderId="14" xfId="1" applyFont="1" applyFill="1" applyBorder="1" applyAlignment="1">
      <alignment horizontal="center" vertical="center"/>
    </xf>
    <xf numFmtId="43" fontId="6" fillId="0" borderId="16" xfId="1" applyFont="1" applyFill="1" applyBorder="1" applyAlignment="1">
      <alignment vertical="center"/>
    </xf>
    <xf numFmtId="43" fontId="5" fillId="0" borderId="17" xfId="1" applyFont="1" applyFill="1" applyBorder="1" applyAlignment="1">
      <alignment vertical="center"/>
    </xf>
    <xf numFmtId="43" fontId="5" fillId="0" borderId="9" xfId="1" applyFont="1" applyFill="1" applyBorder="1" applyAlignment="1">
      <alignment vertical="center"/>
    </xf>
    <xf numFmtId="166" fontId="6" fillId="0" borderId="3" xfId="1" applyNumberFormat="1" applyFont="1" applyFill="1" applyBorder="1" applyAlignment="1">
      <alignment horizontal="right" vertical="top"/>
    </xf>
    <xf numFmtId="0" fontId="6" fillId="0" borderId="2" xfId="1" applyNumberFormat="1" applyFont="1" applyFill="1" applyBorder="1" applyAlignment="1">
      <alignment horizontal="justify" vertical="top"/>
    </xf>
    <xf numFmtId="43" fontId="6" fillId="0" borderId="2" xfId="1" applyFont="1" applyFill="1" applyBorder="1" applyAlignment="1">
      <alignment horizontal="center" vertical="top"/>
    </xf>
    <xf numFmtId="43" fontId="6" fillId="0" borderId="2" xfId="1" applyNumberFormat="1" applyFont="1" applyFill="1" applyBorder="1" applyAlignment="1">
      <alignment horizontal="center" vertical="top"/>
    </xf>
    <xf numFmtId="43" fontId="6" fillId="0" borderId="24" xfId="1" applyFont="1" applyFill="1" applyBorder="1" applyAlignment="1">
      <alignment vertical="center"/>
    </xf>
    <xf numFmtId="43" fontId="5" fillId="0" borderId="25" xfId="1" applyFont="1" applyFill="1" applyBorder="1" applyAlignment="1">
      <alignment vertical="center"/>
    </xf>
    <xf numFmtId="43" fontId="20" fillId="0" borderId="2" xfId="1" applyFont="1" applyFill="1" applyBorder="1" applyAlignment="1">
      <alignment horizontal="center" vertical="center"/>
    </xf>
    <xf numFmtId="43" fontId="20" fillId="0" borderId="2" xfId="1" applyNumberFormat="1" applyFont="1" applyFill="1" applyBorder="1" applyAlignment="1">
      <alignment horizontal="center" vertical="center"/>
    </xf>
    <xf numFmtId="43" fontId="6" fillId="0" borderId="14" xfId="1" applyFont="1" applyFill="1" applyBorder="1" applyAlignment="1">
      <alignment horizontal="center" vertical="center"/>
    </xf>
    <xf numFmtId="0" fontId="19" fillId="3" borderId="0" xfId="0" applyFont="1" applyFill="1" applyBorder="1" applyAlignment="1">
      <alignment vertical="center"/>
    </xf>
    <xf numFmtId="0" fontId="6" fillId="3" borderId="0" xfId="0" applyFont="1" applyFill="1" applyBorder="1" applyAlignment="1"/>
    <xf numFmtId="0" fontId="12"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43" fontId="12" fillId="4" borderId="1" xfId="1" applyFont="1" applyFill="1" applyBorder="1" applyAlignment="1">
      <alignment horizontal="center" vertical="center"/>
    </xf>
    <xf numFmtId="0" fontId="9" fillId="0" borderId="4" xfId="0" applyFont="1" applyBorder="1" applyAlignment="1">
      <alignment horizontal="center"/>
    </xf>
    <xf numFmtId="43" fontId="9" fillId="0" borderId="30" xfId="1" applyFont="1" applyBorder="1"/>
    <xf numFmtId="43" fontId="9" fillId="2" borderId="1" xfId="1" applyFont="1" applyFill="1" applyBorder="1"/>
    <xf numFmtId="43" fontId="6" fillId="0" borderId="1" xfId="1" applyFont="1" applyBorder="1"/>
    <xf numFmtId="43" fontId="9" fillId="2" borderId="0" xfId="1" applyFont="1" applyFill="1" applyBorder="1" applyAlignment="1">
      <alignment horizontal="left"/>
    </xf>
    <xf numFmtId="0" fontId="9" fillId="0" borderId="5" xfId="0" applyFont="1" applyBorder="1" applyAlignment="1">
      <alignment horizont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43" fontId="9" fillId="2" borderId="0" xfId="1" applyFont="1" applyFill="1" applyBorder="1" applyAlignment="1">
      <alignment horizontal="left" vertical="center"/>
    </xf>
    <xf numFmtId="43" fontId="9" fillId="2" borderId="13" xfId="1" applyFont="1" applyFill="1" applyBorder="1" applyAlignment="1">
      <alignment vertical="center"/>
    </xf>
    <xf numFmtId="43" fontId="9" fillId="0" borderId="30" xfId="1" applyFont="1" applyBorder="1" applyAlignment="1">
      <alignment vertical="center"/>
    </xf>
    <xf numFmtId="43" fontId="9" fillId="2" borderId="0" xfId="1" applyFont="1" applyFill="1" applyBorder="1" applyAlignment="1">
      <alignment horizontal="left" vertical="center" wrapText="1"/>
    </xf>
    <xf numFmtId="0" fontId="9" fillId="0" borderId="31" xfId="0" applyFont="1" applyBorder="1" applyAlignment="1">
      <alignment horizontal="center" vertical="center"/>
    </xf>
    <xf numFmtId="0" fontId="9" fillId="0" borderId="8" xfId="0" applyFont="1" applyBorder="1" applyAlignment="1">
      <alignment horizontal="center" vertical="center"/>
    </xf>
    <xf numFmtId="43" fontId="9" fillId="2" borderId="12" xfId="1" applyFont="1" applyFill="1" applyBorder="1" applyAlignment="1">
      <alignment horizontal="left" vertical="center"/>
    </xf>
    <xf numFmtId="43" fontId="9" fillId="2" borderId="21" xfId="1" applyFont="1" applyFill="1" applyBorder="1" applyAlignment="1">
      <alignment vertical="center"/>
    </xf>
    <xf numFmtId="43" fontId="9" fillId="0" borderId="23" xfId="1" applyFont="1" applyBorder="1" applyAlignment="1">
      <alignment vertical="center"/>
    </xf>
    <xf numFmtId="43" fontId="14" fillId="3" borderId="0" xfId="0" applyNumberFormat="1" applyFont="1" applyFill="1" applyBorder="1" applyAlignment="1">
      <alignment horizontal="right" vertical="center" wrapText="1"/>
    </xf>
    <xf numFmtId="0" fontId="10" fillId="0" borderId="0" xfId="0" applyFont="1" applyBorder="1" applyAlignment="1">
      <alignment horizontal="center"/>
    </xf>
    <xf numFmtId="43" fontId="21" fillId="0" borderId="0" xfId="0" applyNumberFormat="1" applyFont="1" applyBorder="1" applyAlignment="1">
      <alignment horizontal="center" wrapText="1"/>
    </xf>
    <xf numFmtId="164" fontId="5" fillId="0" borderId="22" xfId="1" applyNumberFormat="1" applyFont="1" applyFill="1" applyBorder="1" applyAlignment="1">
      <alignment horizontal="center" vertical="center" wrapText="1"/>
    </xf>
    <xf numFmtId="164" fontId="5" fillId="0" borderId="23" xfId="1" applyNumberFormat="1" applyFont="1" applyFill="1" applyBorder="1" applyAlignment="1">
      <alignment horizontal="center" vertical="center" wrapText="1"/>
    </xf>
    <xf numFmtId="43" fontId="5" fillId="0" borderId="22" xfId="1" applyFont="1" applyFill="1" applyBorder="1" applyAlignment="1">
      <alignment horizontal="center" vertical="center" wrapText="1"/>
    </xf>
    <xf numFmtId="43" fontId="5" fillId="0" borderId="23" xfId="1" applyFont="1" applyFill="1" applyBorder="1" applyAlignment="1">
      <alignment horizontal="center" vertical="center" wrapText="1"/>
    </xf>
    <xf numFmtId="43" fontId="5" fillId="0" borderId="22" xfId="1" applyNumberFormat="1" applyFont="1" applyFill="1" applyBorder="1" applyAlignment="1">
      <alignment horizontal="center" vertical="center" wrapText="1"/>
    </xf>
    <xf numFmtId="43" fontId="5" fillId="0" borderId="23" xfId="1" applyNumberFormat="1" applyFont="1" applyFill="1" applyBorder="1" applyAlignment="1">
      <alignment horizontal="center" vertical="center" wrapText="1"/>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zoomScale="70" zoomScaleNormal="70" workbookViewId="0">
      <selection activeCell="G10" sqref="G10"/>
    </sheetView>
  </sheetViews>
  <sheetFormatPr defaultColWidth="9.109375" defaultRowHeight="13.2" x14ac:dyDescent="0.25"/>
  <cols>
    <col min="1" max="5" width="9.109375" style="67"/>
    <col min="6" max="6" width="9" style="67" customWidth="1"/>
    <col min="7" max="7" width="9.109375" style="67"/>
    <col min="8" max="8" width="14.88671875" style="67" customWidth="1"/>
    <col min="9" max="9" width="9.109375" style="67"/>
    <col min="10" max="10" width="12.109375" style="67" customWidth="1"/>
    <col min="11" max="11" width="9.109375" style="67"/>
    <col min="12" max="12" width="14.109375" style="67" customWidth="1"/>
    <col min="13" max="16384" width="9.109375" style="67"/>
  </cols>
  <sheetData>
    <row r="1" spans="1:13" ht="33" customHeight="1" x14ac:dyDescent="0.25">
      <c r="A1" s="66"/>
      <c r="B1" s="66"/>
      <c r="C1" s="66"/>
      <c r="D1" s="66"/>
      <c r="E1" s="66"/>
      <c r="F1" s="66"/>
      <c r="G1" s="66"/>
      <c r="H1" s="66"/>
      <c r="I1" s="66"/>
      <c r="J1" s="66"/>
      <c r="K1" s="66"/>
      <c r="L1" s="66"/>
      <c r="M1" s="66"/>
    </row>
    <row r="2" spans="1:13" ht="24.6" x14ac:dyDescent="0.4">
      <c r="A2" s="72"/>
      <c r="B2" s="72"/>
      <c r="C2" s="72"/>
      <c r="D2" s="72"/>
      <c r="E2" s="72"/>
      <c r="F2" s="72"/>
      <c r="G2" s="72"/>
      <c r="H2" s="72"/>
      <c r="I2" s="72"/>
      <c r="J2" s="72"/>
      <c r="K2" s="72"/>
      <c r="L2" s="72"/>
      <c r="M2" s="66"/>
    </row>
    <row r="3" spans="1:13" ht="24.75" customHeight="1" x14ac:dyDescent="0.25">
      <c r="A3" s="66"/>
      <c r="B3" s="66"/>
      <c r="C3" s="66"/>
      <c r="D3" s="66"/>
      <c r="E3" s="66"/>
      <c r="F3" s="66"/>
      <c r="G3" s="66"/>
      <c r="H3" s="68" t="s">
        <v>68</v>
      </c>
      <c r="I3" s="66"/>
      <c r="J3" s="66"/>
      <c r="K3" s="66"/>
      <c r="L3" s="66"/>
      <c r="M3" s="66"/>
    </row>
    <row r="4" spans="1:13" ht="20.25" customHeight="1" x14ac:dyDescent="0.25">
      <c r="A4" s="66"/>
      <c r="B4" s="66"/>
      <c r="C4" s="66"/>
      <c r="D4" s="66"/>
      <c r="E4" s="66"/>
      <c r="F4" s="66"/>
      <c r="G4" s="66"/>
      <c r="H4" s="69"/>
      <c r="I4" s="66"/>
      <c r="J4" s="66"/>
      <c r="K4" s="66"/>
      <c r="L4" s="66"/>
      <c r="M4" s="66"/>
    </row>
    <row r="5" spans="1:13" ht="12.75" customHeight="1" x14ac:dyDescent="0.25">
      <c r="A5" s="149" t="str">
        <f>BoQ!A2</f>
        <v>INSTALLATION TOILET AREA AT ROSHANEE BUILDING SIXTH (6) FLOOR | ACCOUNTS DIVISION.</v>
      </c>
      <c r="B5" s="149"/>
      <c r="C5" s="149"/>
      <c r="D5" s="149"/>
      <c r="E5" s="149"/>
      <c r="F5" s="149"/>
      <c r="G5" s="149"/>
      <c r="H5" s="149"/>
      <c r="I5" s="66"/>
      <c r="J5" s="66"/>
      <c r="K5" s="66"/>
      <c r="L5" s="66"/>
      <c r="M5" s="66"/>
    </row>
    <row r="6" spans="1:13" ht="18" customHeight="1" x14ac:dyDescent="0.25">
      <c r="A6" s="149"/>
      <c r="B6" s="149"/>
      <c r="C6" s="149"/>
      <c r="D6" s="149"/>
      <c r="E6" s="149"/>
      <c r="F6" s="149"/>
      <c r="G6" s="149"/>
      <c r="H6" s="149"/>
      <c r="I6" s="66"/>
      <c r="J6" s="66"/>
      <c r="K6" s="70"/>
      <c r="L6" s="66"/>
      <c r="M6" s="66"/>
    </row>
    <row r="7" spans="1:13" ht="88.8" x14ac:dyDescent="0.25">
      <c r="A7" s="126"/>
      <c r="B7" s="126"/>
      <c r="C7" s="126"/>
      <c r="D7" s="126"/>
      <c r="E7" s="126"/>
      <c r="F7" s="126"/>
      <c r="G7" s="126"/>
      <c r="H7" s="126"/>
      <c r="I7" s="126"/>
      <c r="J7" s="125"/>
      <c r="K7" s="91">
        <f>BoQ!A3</f>
        <v>0</v>
      </c>
      <c r="L7" s="66"/>
      <c r="M7" s="66"/>
    </row>
    <row r="8" spans="1:13" ht="12.75" customHeight="1" x14ac:dyDescent="0.25">
      <c r="A8" s="126"/>
      <c r="B8" s="126"/>
      <c r="C8" s="126"/>
      <c r="D8" s="126"/>
      <c r="E8" s="126"/>
      <c r="F8" s="126"/>
      <c r="G8" s="126"/>
      <c r="H8" s="126"/>
      <c r="I8" s="126"/>
      <c r="J8" s="66"/>
      <c r="K8" s="66"/>
      <c r="L8" s="66"/>
      <c r="M8" s="66"/>
    </row>
    <row r="9" spans="1:13" ht="12.75" customHeight="1" x14ac:dyDescent="0.25">
      <c r="A9" s="126"/>
      <c r="B9" s="126"/>
      <c r="C9" s="126"/>
      <c r="D9" s="126"/>
      <c r="E9" s="126"/>
      <c r="F9" s="126"/>
      <c r="G9" s="126"/>
      <c r="H9" s="126"/>
      <c r="I9" s="126"/>
      <c r="J9" s="66"/>
      <c r="K9" s="66"/>
      <c r="L9" s="66"/>
      <c r="M9" s="66"/>
    </row>
    <row r="10" spans="1:13" ht="12.75" customHeight="1" x14ac:dyDescent="0.25">
      <c r="A10" s="126"/>
      <c r="B10" s="126"/>
      <c r="C10" s="126"/>
      <c r="D10" s="126"/>
      <c r="E10" s="126"/>
      <c r="F10" s="126"/>
      <c r="G10" s="126"/>
      <c r="H10" s="126"/>
      <c r="I10" s="126"/>
      <c r="J10" s="66"/>
      <c r="K10" s="66"/>
      <c r="L10" s="66"/>
      <c r="M10" s="66"/>
    </row>
    <row r="11" spans="1:13" ht="12.75" customHeight="1" x14ac:dyDescent="0.25">
      <c r="A11" s="126"/>
      <c r="B11" s="126"/>
      <c r="C11" s="126"/>
      <c r="D11" s="126"/>
      <c r="E11" s="126"/>
      <c r="F11" s="126"/>
      <c r="G11" s="126"/>
      <c r="H11" s="126"/>
      <c r="I11" s="126"/>
      <c r="J11" s="66"/>
      <c r="K11" s="66"/>
      <c r="L11" s="66"/>
      <c r="M11" s="66"/>
    </row>
    <row r="12" spans="1:13" ht="12.75" customHeight="1" x14ac:dyDescent="0.25">
      <c r="A12" s="126"/>
      <c r="B12" s="126"/>
      <c r="C12" s="126"/>
      <c r="D12" s="126"/>
      <c r="E12" s="126"/>
      <c r="F12" s="126"/>
      <c r="G12" s="126"/>
      <c r="H12" s="126"/>
      <c r="I12" s="126"/>
      <c r="J12" s="66"/>
      <c r="K12" s="66"/>
      <c r="L12" s="66"/>
      <c r="M12" s="66"/>
    </row>
    <row r="13" spans="1:13" ht="12.75" customHeight="1" x14ac:dyDescent="0.25">
      <c r="A13" s="126"/>
      <c r="B13" s="126"/>
      <c r="C13" s="126"/>
      <c r="D13" s="126"/>
      <c r="E13" s="126"/>
      <c r="F13" s="126"/>
      <c r="G13" s="126"/>
      <c r="H13" s="126"/>
      <c r="I13" s="126"/>
      <c r="J13" s="66"/>
      <c r="K13" s="66"/>
      <c r="L13" s="66"/>
      <c r="M13" s="66"/>
    </row>
    <row r="14" spans="1:13" ht="37.200000000000003" x14ac:dyDescent="0.6">
      <c r="A14" s="126"/>
      <c r="B14" s="126"/>
      <c r="C14" s="126"/>
      <c r="D14" s="126"/>
      <c r="E14" s="126"/>
      <c r="F14" s="126"/>
      <c r="G14" s="126"/>
      <c r="H14" s="126"/>
      <c r="I14" s="126"/>
      <c r="J14" s="71"/>
      <c r="K14" s="66"/>
      <c r="L14" s="71"/>
      <c r="M14" s="66"/>
    </row>
    <row r="15" spans="1:13" ht="24.6" x14ac:dyDescent="0.4">
      <c r="A15" s="126"/>
      <c r="B15" s="126"/>
      <c r="C15" s="126"/>
      <c r="D15" s="126"/>
      <c r="E15" s="126"/>
      <c r="F15" s="126"/>
      <c r="G15" s="126"/>
      <c r="H15" s="126"/>
      <c r="I15" s="126"/>
      <c r="J15" s="72"/>
      <c r="K15" s="66"/>
      <c r="L15" s="72"/>
      <c r="M15" s="66"/>
    </row>
    <row r="16" spans="1:13" ht="12.75" customHeight="1" x14ac:dyDescent="0.25">
      <c r="A16" s="126"/>
      <c r="B16" s="126"/>
      <c r="C16" s="126"/>
      <c r="D16" s="126"/>
      <c r="E16" s="126"/>
      <c r="F16" s="126"/>
      <c r="G16" s="126"/>
      <c r="H16" s="126"/>
      <c r="I16" s="126"/>
      <c r="J16" s="66"/>
      <c r="K16" s="66"/>
      <c r="L16" s="66"/>
      <c r="M16" s="66"/>
    </row>
    <row r="17" spans="1:13" ht="12.75" customHeight="1" x14ac:dyDescent="0.25">
      <c r="A17" s="126"/>
      <c r="B17" s="126"/>
      <c r="C17" s="126"/>
      <c r="D17" s="126"/>
      <c r="E17" s="126"/>
      <c r="F17" s="126"/>
      <c r="G17" s="126"/>
      <c r="H17" s="126"/>
      <c r="I17" s="126"/>
      <c r="J17" s="66"/>
      <c r="K17" s="66"/>
      <c r="L17" s="66"/>
      <c r="M17" s="66"/>
    </row>
    <row r="18" spans="1:13" ht="12.75" customHeight="1" x14ac:dyDescent="0.25">
      <c r="A18" s="126"/>
      <c r="B18" s="126"/>
      <c r="C18" s="126"/>
      <c r="D18" s="126"/>
      <c r="E18" s="126"/>
      <c r="F18" s="126"/>
      <c r="G18" s="126"/>
      <c r="H18" s="126"/>
      <c r="I18" s="126"/>
      <c r="J18" s="66"/>
      <c r="K18" s="66"/>
      <c r="L18" s="66"/>
      <c r="M18" s="66"/>
    </row>
    <row r="19" spans="1:13" ht="12.75" customHeight="1" x14ac:dyDescent="0.25">
      <c r="A19" s="126"/>
      <c r="B19" s="126"/>
      <c r="C19" s="126"/>
      <c r="D19" s="126"/>
      <c r="E19" s="126"/>
      <c r="F19" s="126"/>
      <c r="G19" s="126"/>
      <c r="H19" s="126"/>
      <c r="I19" s="126"/>
      <c r="J19" s="66"/>
      <c r="K19" s="66"/>
      <c r="L19" s="66"/>
      <c r="M19" s="66"/>
    </row>
    <row r="20" spans="1:13" ht="12.75" customHeight="1" x14ac:dyDescent="0.25">
      <c r="A20" s="126"/>
      <c r="B20" s="126"/>
      <c r="C20" s="126"/>
      <c r="D20" s="126"/>
      <c r="E20" s="126"/>
      <c r="F20" s="126"/>
      <c r="G20" s="126"/>
      <c r="H20" s="126"/>
      <c r="I20" s="126"/>
      <c r="J20" s="66"/>
      <c r="K20" s="66"/>
      <c r="L20" s="66"/>
      <c r="M20" s="66"/>
    </row>
    <row r="21" spans="1:13" ht="12.75" customHeight="1" x14ac:dyDescent="0.25">
      <c r="A21" s="126"/>
      <c r="B21" s="126"/>
      <c r="C21" s="126"/>
      <c r="D21" s="126"/>
      <c r="E21" s="126"/>
      <c r="F21" s="126"/>
      <c r="G21" s="126"/>
      <c r="H21" s="126"/>
      <c r="I21" s="126"/>
      <c r="J21" s="66"/>
      <c r="K21" s="66"/>
      <c r="L21" s="66"/>
      <c r="M21" s="66"/>
    </row>
    <row r="22" spans="1:13" ht="12.75" customHeight="1" x14ac:dyDescent="0.25">
      <c r="A22" s="126"/>
      <c r="B22" s="126"/>
      <c r="C22" s="126"/>
      <c r="D22" s="126"/>
      <c r="E22" s="126"/>
      <c r="F22" s="126"/>
      <c r="G22" s="126"/>
      <c r="H22" s="126"/>
      <c r="I22" s="126"/>
      <c r="J22" s="66"/>
      <c r="K22" s="66"/>
      <c r="L22" s="66"/>
      <c r="M22" s="66"/>
    </row>
    <row r="23" spans="1:13" ht="15.75" customHeight="1" x14ac:dyDescent="0.25">
      <c r="A23" s="126"/>
      <c r="B23" s="126"/>
      <c r="C23" s="126"/>
      <c r="D23" s="126"/>
      <c r="E23" s="126"/>
      <c r="F23" s="126"/>
      <c r="G23" s="126"/>
      <c r="H23" s="126"/>
      <c r="I23" s="126"/>
      <c r="J23" s="66"/>
      <c r="K23" s="66"/>
      <c r="L23" s="66"/>
      <c r="M23" s="66"/>
    </row>
    <row r="24" spans="1:13" ht="15.75" customHeight="1" x14ac:dyDescent="0.25">
      <c r="A24" s="126"/>
      <c r="B24" s="126"/>
      <c r="C24" s="126"/>
      <c r="D24" s="126"/>
      <c r="E24" s="126"/>
      <c r="F24" s="126"/>
      <c r="G24" s="126"/>
      <c r="H24" s="126"/>
      <c r="I24" s="126"/>
      <c r="J24" s="66"/>
      <c r="K24" s="66"/>
      <c r="L24" s="66"/>
      <c r="M24" s="66"/>
    </row>
    <row r="25" spans="1:13" ht="15.75" customHeight="1" x14ac:dyDescent="0.25">
      <c r="A25" s="126"/>
      <c r="B25" s="126"/>
      <c r="C25" s="126"/>
      <c r="D25" s="126"/>
      <c r="E25" s="126"/>
      <c r="F25" s="126"/>
      <c r="G25" s="126"/>
      <c r="H25" s="126"/>
      <c r="I25" s="126"/>
      <c r="J25" s="66"/>
      <c r="K25" s="66"/>
      <c r="L25" s="66"/>
      <c r="M25" s="66"/>
    </row>
    <row r="26" spans="1:13" ht="18" customHeight="1" x14ac:dyDescent="0.25">
      <c r="A26" s="126"/>
      <c r="B26" s="126"/>
      <c r="C26" s="126"/>
      <c r="D26" s="126"/>
      <c r="E26" s="126"/>
      <c r="F26" s="126"/>
      <c r="G26" s="126"/>
      <c r="H26" s="126"/>
      <c r="I26" s="126"/>
      <c r="J26" s="66"/>
      <c r="K26" s="66"/>
      <c r="L26" s="66"/>
      <c r="M26" s="66"/>
    </row>
    <row r="27" spans="1:13" ht="12" customHeight="1" x14ac:dyDescent="0.25">
      <c r="A27" s="126"/>
      <c r="B27" s="126"/>
      <c r="C27" s="126"/>
      <c r="D27" s="126"/>
      <c r="E27" s="126"/>
      <c r="F27" s="126"/>
      <c r="G27" s="126"/>
      <c r="H27" s="126"/>
      <c r="I27" s="126"/>
      <c r="J27" s="66"/>
      <c r="K27" s="66"/>
      <c r="L27" s="66"/>
      <c r="M27" s="66"/>
    </row>
    <row r="28" spans="1:13" ht="13.5" customHeight="1" x14ac:dyDescent="0.25">
      <c r="A28" s="126"/>
      <c r="B28" s="126"/>
      <c r="C28" s="126"/>
      <c r="D28" s="126"/>
      <c r="E28" s="126"/>
      <c r="F28" s="126"/>
      <c r="G28" s="126"/>
      <c r="H28" s="126"/>
      <c r="I28" s="126"/>
      <c r="J28" s="66"/>
      <c r="K28" s="66"/>
      <c r="L28" s="66"/>
      <c r="M28" s="66"/>
    </row>
    <row r="29" spans="1:13" ht="12.75" customHeight="1" x14ac:dyDescent="0.25">
      <c r="A29" s="126"/>
      <c r="B29" s="126"/>
      <c r="C29" s="126"/>
      <c r="D29" s="126"/>
      <c r="E29" s="126"/>
      <c r="F29" s="126"/>
      <c r="G29" s="126"/>
      <c r="H29" s="126"/>
      <c r="I29" s="126"/>
      <c r="J29" s="66"/>
      <c r="K29" s="66"/>
      <c r="L29" s="66"/>
    </row>
    <row r="30" spans="1:13" ht="12.75" customHeight="1" x14ac:dyDescent="0.25">
      <c r="A30" s="126"/>
      <c r="B30" s="126"/>
      <c r="C30" s="126"/>
      <c r="D30" s="126"/>
      <c r="E30" s="126"/>
      <c r="F30" s="126"/>
      <c r="G30" s="126"/>
      <c r="H30" s="126"/>
      <c r="I30" s="126"/>
      <c r="J30" s="66"/>
      <c r="K30" s="66"/>
      <c r="L30" s="66"/>
    </row>
    <row r="31" spans="1:13" ht="13.5" customHeight="1" x14ac:dyDescent="0.25">
      <c r="A31" s="126"/>
      <c r="B31" s="126"/>
      <c r="C31" s="126"/>
      <c r="D31" s="126"/>
      <c r="E31" s="126"/>
      <c r="F31" s="126"/>
      <c r="G31" s="126"/>
      <c r="H31" s="126"/>
      <c r="I31" s="126"/>
      <c r="J31" s="66"/>
      <c r="K31" s="66"/>
      <c r="L31" s="66"/>
    </row>
    <row r="32" spans="1:13" ht="12.75" customHeight="1" x14ac:dyDescent="0.25">
      <c r="A32" s="126"/>
      <c r="B32" s="126"/>
      <c r="C32" s="126"/>
      <c r="D32" s="126"/>
      <c r="E32" s="126"/>
      <c r="F32" s="126"/>
      <c r="G32" s="126"/>
      <c r="H32" s="126"/>
      <c r="I32" s="126"/>
      <c r="J32" s="66"/>
      <c r="K32" s="66"/>
      <c r="L32" s="66"/>
    </row>
    <row r="33" spans="1:12" ht="12.75" customHeight="1" x14ac:dyDescent="0.25">
      <c r="A33" s="126"/>
      <c r="B33" s="126"/>
      <c r="C33" s="126"/>
      <c r="D33" s="126"/>
      <c r="E33" s="126"/>
      <c r="F33" s="126"/>
      <c r="G33" s="126"/>
      <c r="H33" s="126"/>
      <c r="I33" s="126"/>
      <c r="J33" s="66"/>
      <c r="K33" s="66"/>
      <c r="L33" s="66"/>
    </row>
    <row r="34" spans="1:12" ht="12.75" customHeight="1" x14ac:dyDescent="0.25">
      <c r="A34" s="126"/>
      <c r="B34" s="126"/>
      <c r="C34" s="126"/>
      <c r="D34" s="126"/>
      <c r="E34" s="126"/>
      <c r="F34" s="126"/>
      <c r="G34" s="126"/>
      <c r="H34" s="126"/>
      <c r="I34" s="126"/>
      <c r="J34" s="66"/>
      <c r="K34" s="66"/>
      <c r="L34" s="66"/>
    </row>
    <row r="35" spans="1:12" ht="12.75" customHeight="1" x14ac:dyDescent="0.25">
      <c r="A35" s="126"/>
      <c r="B35" s="126"/>
      <c r="C35" s="126"/>
      <c r="D35" s="126"/>
      <c r="E35" s="126"/>
      <c r="F35" s="126"/>
      <c r="G35" s="126"/>
      <c r="H35" s="126"/>
      <c r="I35" s="126"/>
      <c r="J35" s="66"/>
      <c r="K35" s="66"/>
      <c r="L35" s="66"/>
    </row>
    <row r="36" spans="1:12" ht="12.75" customHeight="1" x14ac:dyDescent="0.25">
      <c r="A36" s="126"/>
      <c r="B36" s="126"/>
      <c r="C36" s="126"/>
      <c r="D36" s="126"/>
      <c r="E36" s="126"/>
      <c r="F36" s="126"/>
      <c r="G36" s="126"/>
      <c r="H36" s="126"/>
      <c r="I36" s="126"/>
      <c r="J36" s="66"/>
      <c r="K36" s="66"/>
      <c r="L36" s="66"/>
    </row>
    <row r="37" spans="1:12" ht="12.75" customHeight="1" x14ac:dyDescent="0.25">
      <c r="A37" s="126"/>
      <c r="B37" s="126"/>
      <c r="C37" s="126"/>
      <c r="D37" s="126"/>
      <c r="E37" s="126"/>
      <c r="F37" s="126"/>
      <c r="G37" s="126"/>
      <c r="H37" s="126"/>
      <c r="I37" s="126"/>
      <c r="J37" s="66"/>
      <c r="K37" s="66"/>
      <c r="L37" s="66"/>
    </row>
    <row r="38" spans="1:12" ht="12.75" customHeight="1" x14ac:dyDescent="0.25">
      <c r="A38" s="126"/>
      <c r="B38" s="126"/>
      <c r="C38" s="126"/>
      <c r="D38" s="126"/>
      <c r="E38" s="126"/>
      <c r="F38" s="126"/>
      <c r="G38" s="126"/>
      <c r="H38" s="126"/>
      <c r="I38" s="126"/>
      <c r="J38" s="66"/>
      <c r="K38" s="66"/>
      <c r="L38" s="66"/>
    </row>
    <row r="39" spans="1:12" ht="12.75" customHeight="1" x14ac:dyDescent="0.25">
      <c r="A39" s="126"/>
      <c r="B39" s="126"/>
      <c r="C39" s="126"/>
      <c r="D39" s="126"/>
      <c r="E39" s="126"/>
      <c r="F39" s="126"/>
      <c r="G39" s="126"/>
      <c r="H39" s="126"/>
      <c r="I39" s="126"/>
      <c r="J39" s="66"/>
      <c r="K39" s="66"/>
      <c r="L39" s="66"/>
    </row>
    <row r="40" spans="1:12" ht="12.75" customHeight="1" x14ac:dyDescent="0.25">
      <c r="A40" s="126"/>
      <c r="B40" s="126"/>
      <c r="C40" s="126"/>
      <c r="D40" s="126"/>
      <c r="E40" s="126"/>
      <c r="F40" s="126"/>
      <c r="G40" s="126"/>
      <c r="H40" s="126"/>
      <c r="I40" s="126"/>
      <c r="J40" s="66"/>
      <c r="K40" s="66"/>
      <c r="L40" s="66"/>
    </row>
    <row r="41" spans="1:12" ht="12.75" customHeight="1" x14ac:dyDescent="0.25">
      <c r="A41" s="126"/>
      <c r="B41" s="126"/>
      <c r="C41" s="126"/>
      <c r="D41" s="126"/>
      <c r="E41" s="126"/>
      <c r="F41" s="126"/>
      <c r="G41" s="126"/>
      <c r="H41" s="126"/>
      <c r="I41" s="126"/>
      <c r="J41" s="66"/>
      <c r="K41" s="66"/>
      <c r="L41" s="66"/>
    </row>
    <row r="42" spans="1:12" ht="12.75" customHeight="1" x14ac:dyDescent="0.25">
      <c r="A42" s="126"/>
      <c r="B42" s="126"/>
      <c r="C42" s="126"/>
      <c r="D42" s="126"/>
      <c r="E42" s="126"/>
      <c r="F42" s="126"/>
      <c r="G42" s="126"/>
      <c r="H42" s="126"/>
      <c r="I42" s="126"/>
      <c r="J42" s="66"/>
      <c r="K42" s="66"/>
      <c r="L42" s="66"/>
    </row>
    <row r="43" spans="1:12" ht="12.75" customHeight="1" x14ac:dyDescent="0.25">
      <c r="A43" s="126"/>
      <c r="B43" s="126"/>
      <c r="C43" s="126"/>
      <c r="D43" s="126"/>
      <c r="E43" s="126"/>
      <c r="F43" s="126"/>
      <c r="G43" s="126"/>
      <c r="H43" s="126"/>
      <c r="I43" s="126"/>
      <c r="J43" s="66"/>
      <c r="K43" s="66"/>
      <c r="L43" s="66"/>
    </row>
    <row r="44" spans="1:12" ht="12.75" customHeight="1" x14ac:dyDescent="0.25">
      <c r="A44" s="126"/>
      <c r="B44" s="126"/>
      <c r="C44" s="126"/>
      <c r="D44" s="126"/>
      <c r="E44" s="126"/>
      <c r="F44" s="126"/>
      <c r="G44" s="126"/>
      <c r="H44" s="126"/>
      <c r="I44" s="126"/>
      <c r="J44" s="66"/>
      <c r="K44" s="66"/>
      <c r="L44" s="66"/>
    </row>
    <row r="45" spans="1:12" ht="12.75" customHeight="1" x14ac:dyDescent="0.25">
      <c r="A45" s="126"/>
      <c r="B45" s="126"/>
      <c r="C45" s="126"/>
      <c r="D45" s="126"/>
      <c r="E45" s="126"/>
      <c r="F45" s="126"/>
      <c r="G45" s="126"/>
      <c r="H45" s="126"/>
      <c r="I45" s="126"/>
      <c r="J45" s="66"/>
      <c r="K45" s="66"/>
      <c r="L45" s="66"/>
    </row>
    <row r="46" spans="1:12" x14ac:dyDescent="0.25">
      <c r="A46" s="126"/>
      <c r="B46" s="126"/>
      <c r="C46" s="126"/>
      <c r="D46" s="126"/>
      <c r="E46" s="126"/>
      <c r="F46" s="126"/>
      <c r="G46" s="126"/>
      <c r="H46" s="126"/>
      <c r="I46" s="126"/>
    </row>
  </sheetData>
  <mergeCells count="1">
    <mergeCell ref="A5:H6"/>
  </mergeCells>
  <phoneticPr fontId="2" type="noConversion"/>
  <pageMargins left="0.8" right="0.68" top="0.71" bottom="0.63" header="0.5" footer="0.7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showGridLines="0" workbookViewId="0">
      <selection activeCell="D8" sqref="D8"/>
    </sheetView>
  </sheetViews>
  <sheetFormatPr defaultColWidth="9.109375" defaultRowHeight="13.2" x14ac:dyDescent="0.25"/>
  <cols>
    <col min="1" max="1" width="9.44140625" style="59" customWidth="1"/>
    <col min="2" max="2" width="3.109375" style="59" customWidth="1"/>
    <col min="3" max="3" width="42.6640625" style="59" customWidth="1"/>
    <col min="4" max="4" width="16" style="59" customWidth="1"/>
    <col min="5" max="5" width="16.5546875" style="103" customWidth="1"/>
    <col min="6" max="6" width="11.5546875" style="59" customWidth="1"/>
    <col min="7" max="7" width="13.6640625" style="59" customWidth="1"/>
    <col min="8" max="8" width="12.44140625" style="59" customWidth="1"/>
    <col min="9" max="16384" width="9.109375" style="59"/>
  </cols>
  <sheetData>
    <row r="1" spans="1:6" x14ac:dyDescent="0.25">
      <c r="A1" s="58"/>
      <c r="B1" s="58"/>
      <c r="C1" s="58"/>
      <c r="D1" s="58"/>
      <c r="E1" s="102"/>
      <c r="F1" s="58"/>
    </row>
    <row r="2" spans="1:6" ht="17.399999999999999" x14ac:dyDescent="0.3">
      <c r="A2" s="150" t="s">
        <v>4</v>
      </c>
      <c r="B2" s="150"/>
      <c r="C2" s="150"/>
      <c r="D2" s="150"/>
      <c r="E2" s="150"/>
      <c r="F2" s="60"/>
    </row>
    <row r="3" spans="1:6" ht="20.25" customHeight="1" x14ac:dyDescent="0.25">
      <c r="A3" s="151" t="str">
        <f>BoQ!A2</f>
        <v>INSTALLATION TOILET AREA AT ROSHANEE BUILDING SIXTH (6) FLOOR | ACCOUNTS DIVISION.</v>
      </c>
      <c r="B3" s="151"/>
      <c r="C3" s="151"/>
      <c r="D3" s="151"/>
      <c r="E3" s="151"/>
      <c r="F3" s="61"/>
    </row>
    <row r="4" spans="1:6" ht="12.75" customHeight="1" x14ac:dyDescent="0.25">
      <c r="A4" s="151"/>
      <c r="B4" s="151"/>
      <c r="C4" s="151"/>
      <c r="D4" s="151"/>
      <c r="E4" s="151"/>
      <c r="F4" s="61"/>
    </row>
    <row r="5" spans="1:6" ht="12.75" customHeight="1" x14ac:dyDescent="0.25"/>
    <row r="6" spans="1:6" ht="15" x14ac:dyDescent="0.25">
      <c r="A6" s="127" t="s">
        <v>5</v>
      </c>
      <c r="B6" s="128"/>
      <c r="C6" s="129" t="s">
        <v>30</v>
      </c>
      <c r="D6" s="130"/>
      <c r="E6" s="131" t="s">
        <v>32</v>
      </c>
    </row>
    <row r="7" spans="1:6" ht="9" customHeight="1" x14ac:dyDescent="0.25">
      <c r="A7" s="132"/>
      <c r="B7" s="137"/>
      <c r="C7" s="136"/>
      <c r="D7" s="63"/>
      <c r="E7" s="133"/>
    </row>
    <row r="8" spans="1:6" ht="24.9" customHeight="1" x14ac:dyDescent="0.25">
      <c r="A8" s="138">
        <v>1</v>
      </c>
      <c r="B8" s="139"/>
      <c r="C8" s="140" t="str">
        <f>BoQ!B8</f>
        <v>PRELIMINARIES</v>
      </c>
      <c r="D8" s="141" t="s">
        <v>52</v>
      </c>
      <c r="E8" s="142">
        <f>BoQ!H37</f>
        <v>0</v>
      </c>
    </row>
    <row r="9" spans="1:6" ht="24.9" customHeight="1" x14ac:dyDescent="0.25">
      <c r="A9" s="138">
        <v>2</v>
      </c>
      <c r="B9" s="139"/>
      <c r="C9" s="140" t="str">
        <f>BoQ!B40</f>
        <v>DOORS AND WINDOWS</v>
      </c>
      <c r="D9" s="141" t="s">
        <v>53</v>
      </c>
      <c r="E9" s="142">
        <f>BoQ!H50</f>
        <v>0</v>
      </c>
    </row>
    <row r="10" spans="1:6" ht="24.9" customHeight="1" x14ac:dyDescent="0.25">
      <c r="A10" s="138">
        <v>3</v>
      </c>
      <c r="B10" s="139"/>
      <c r="C10" s="143" t="str">
        <f>BoQ!B53</f>
        <v>TILING</v>
      </c>
      <c r="D10" s="141" t="s">
        <v>54</v>
      </c>
      <c r="E10" s="142">
        <f>BoQ!H74</f>
        <v>0</v>
      </c>
    </row>
    <row r="11" spans="1:6" ht="24.9" customHeight="1" x14ac:dyDescent="0.25">
      <c r="A11" s="138">
        <v>4</v>
      </c>
      <c r="B11" s="139"/>
      <c r="C11" s="140" t="str">
        <f>BoQ!B77</f>
        <v>PAINTING</v>
      </c>
      <c r="D11" s="141" t="s">
        <v>55</v>
      </c>
      <c r="E11" s="142">
        <f>BoQ!H88</f>
        <v>0</v>
      </c>
    </row>
    <row r="12" spans="1:6" ht="24.9" customHeight="1" x14ac:dyDescent="0.25">
      <c r="A12" s="138">
        <v>5</v>
      </c>
      <c r="B12" s="139"/>
      <c r="C12" s="140" t="str">
        <f>BoQ!B91</f>
        <v>ELECTRICAL INSTALLATIONS</v>
      </c>
      <c r="D12" s="141" t="s">
        <v>56</v>
      </c>
      <c r="E12" s="142">
        <f>BoQ!H120</f>
        <v>0</v>
      </c>
    </row>
    <row r="13" spans="1:6" ht="24.9" customHeight="1" x14ac:dyDescent="0.25">
      <c r="A13" s="138">
        <v>6</v>
      </c>
      <c r="B13" s="139"/>
      <c r="C13" s="140" t="str">
        <f>BoQ!B124</f>
        <v>WOOD WORKS,</v>
      </c>
      <c r="D13" s="141" t="s">
        <v>57</v>
      </c>
      <c r="E13" s="142">
        <f>BoQ!H138</f>
        <v>0</v>
      </c>
    </row>
    <row r="14" spans="1:6" ht="24.9" customHeight="1" x14ac:dyDescent="0.25">
      <c r="A14" s="138">
        <v>7</v>
      </c>
      <c r="B14" s="139"/>
      <c r="C14" s="140" t="str">
        <f>BoQ!B142</f>
        <v>HYDRAULICS &amp; DRAINAGE</v>
      </c>
      <c r="D14" s="141" t="s">
        <v>58</v>
      </c>
      <c r="E14" s="142">
        <f>BoQ!H177</f>
        <v>0</v>
      </c>
    </row>
    <row r="15" spans="1:6" ht="24.75" customHeight="1" x14ac:dyDescent="0.25">
      <c r="A15" s="144">
        <v>8</v>
      </c>
      <c r="B15" s="145"/>
      <c r="C15" s="146" t="str">
        <f>BoQ!B181</f>
        <v>TENDERER'S ADJUSTMENTS</v>
      </c>
      <c r="D15" s="147" t="s">
        <v>59</v>
      </c>
      <c r="E15" s="148">
        <f>BoQ!H205</f>
        <v>0</v>
      </c>
    </row>
    <row r="16" spans="1:6" ht="16.5" customHeight="1" x14ac:dyDescent="0.25">
      <c r="B16" s="64"/>
      <c r="D16" s="107" t="s">
        <v>116</v>
      </c>
      <c r="E16" s="134">
        <f>SUM(E8:E15)</f>
        <v>0</v>
      </c>
      <c r="F16" s="65"/>
    </row>
    <row r="17" spans="4:6" ht="16.5" customHeight="1" x14ac:dyDescent="0.25">
      <c r="D17" s="108" t="s">
        <v>117</v>
      </c>
      <c r="E17" s="135">
        <f>E16*0.06</f>
        <v>0</v>
      </c>
      <c r="F17" s="62"/>
    </row>
    <row r="18" spans="4:6" ht="16.5" customHeight="1" x14ac:dyDescent="0.25">
      <c r="D18" s="108" t="s">
        <v>6</v>
      </c>
      <c r="E18" s="135">
        <f>E17+E16</f>
        <v>0</v>
      </c>
    </row>
  </sheetData>
  <mergeCells count="2">
    <mergeCell ref="A2:E2"/>
    <mergeCell ref="A3:E4"/>
  </mergeCells>
  <phoneticPr fontId="0" type="noConversion"/>
  <printOptions horizontalCentered="1"/>
  <pageMargins left="0.5" right="0.5" top="0.75" bottom="1" header="0.5" footer="0.5"/>
  <pageSetup paperSize="9" orientation="portrait" horizontalDpi="300" verticalDpi="300" r:id="rId1"/>
  <headerFooter alignWithMargins="0">
    <oddFooter>&amp;L&amp;"Maiandra GD,Regular"&amp;F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6"/>
  <sheetViews>
    <sheetView showGridLines="0" showZeros="0" tabSelected="1" topLeftCell="A22" zoomScale="85" zoomScaleNormal="85" zoomScaleSheetLayoutView="100" workbookViewId="0">
      <selection activeCell="B30" sqref="B30"/>
    </sheetView>
  </sheetViews>
  <sheetFormatPr defaultColWidth="9.109375" defaultRowHeight="13.2" x14ac:dyDescent="0.25"/>
  <cols>
    <col min="1" max="1" width="7.33203125" style="55" customWidth="1"/>
    <col min="2" max="2" width="74.6640625" style="84" customWidth="1"/>
    <col min="3" max="3" width="8.44140625" style="56" customWidth="1"/>
    <col min="4" max="4" width="10.33203125" style="57" bestFit="1" customWidth="1"/>
    <col min="5" max="6" width="11.6640625" style="84" customWidth="1"/>
    <col min="7" max="7" width="12.6640625" style="84" customWidth="1"/>
    <col min="8" max="8" width="17.33203125" style="84" customWidth="1"/>
    <col min="9" max="9" width="9.109375" style="84"/>
    <col min="10" max="10" width="10.33203125" style="84" bestFit="1" customWidth="1"/>
    <col min="11" max="11" width="11.33203125" style="84" bestFit="1" customWidth="1"/>
    <col min="12" max="16384" width="9.109375" style="84"/>
  </cols>
  <sheetData>
    <row r="1" spans="1:8" x14ac:dyDescent="0.25">
      <c r="A1" s="1" t="s">
        <v>3</v>
      </c>
      <c r="B1" s="2"/>
      <c r="C1" s="3"/>
      <c r="D1" s="4"/>
      <c r="E1" s="2"/>
      <c r="F1" s="2"/>
      <c r="G1" s="2"/>
      <c r="H1" s="2"/>
    </row>
    <row r="2" spans="1:8" x14ac:dyDescent="0.25">
      <c r="A2" s="1" t="s">
        <v>170</v>
      </c>
      <c r="B2" s="2"/>
      <c r="C2" s="3"/>
      <c r="D2" s="4"/>
      <c r="E2" s="2"/>
      <c r="F2" s="2"/>
      <c r="G2" s="2"/>
      <c r="H2" s="2"/>
    </row>
    <row r="3" spans="1:8" x14ac:dyDescent="0.25">
      <c r="A3" s="1"/>
      <c r="B3" s="5"/>
      <c r="C3" s="3"/>
      <c r="D3" s="4"/>
      <c r="E3" s="2"/>
      <c r="F3" s="2"/>
      <c r="G3" s="2"/>
      <c r="H3" s="2"/>
    </row>
    <row r="4" spans="1:8" x14ac:dyDescent="0.25">
      <c r="A4" s="1"/>
      <c r="B4" s="5"/>
      <c r="C4" s="3"/>
      <c r="D4" s="4"/>
      <c r="E4" s="2"/>
      <c r="F4" s="2"/>
      <c r="G4" s="2"/>
      <c r="H4" s="2"/>
    </row>
    <row r="5" spans="1:8" ht="26.25" customHeight="1" x14ac:dyDescent="0.25">
      <c r="A5" s="152" t="s">
        <v>29</v>
      </c>
      <c r="B5" s="154" t="s">
        <v>30</v>
      </c>
      <c r="C5" s="154" t="s">
        <v>31</v>
      </c>
      <c r="D5" s="156" t="s">
        <v>62</v>
      </c>
      <c r="E5" s="6" t="s">
        <v>66</v>
      </c>
      <c r="F5" s="6" t="s">
        <v>66</v>
      </c>
      <c r="G5" s="6" t="s">
        <v>61</v>
      </c>
      <c r="H5" s="154" t="s">
        <v>32</v>
      </c>
    </row>
    <row r="6" spans="1:8" ht="26.25" customHeight="1" x14ac:dyDescent="0.25">
      <c r="A6" s="153"/>
      <c r="B6" s="155"/>
      <c r="C6" s="155"/>
      <c r="D6" s="157"/>
      <c r="E6" s="7" t="s">
        <v>63</v>
      </c>
      <c r="F6" s="6" t="s">
        <v>64</v>
      </c>
      <c r="G6" s="6" t="s">
        <v>65</v>
      </c>
      <c r="H6" s="155"/>
    </row>
    <row r="7" spans="1:8" x14ac:dyDescent="0.25">
      <c r="A7" s="85"/>
      <c r="B7" s="8" t="s">
        <v>34</v>
      </c>
      <c r="C7" s="9"/>
      <c r="D7" s="10"/>
      <c r="E7" s="9"/>
      <c r="F7" s="9"/>
      <c r="G7" s="9"/>
      <c r="H7" s="93"/>
    </row>
    <row r="8" spans="1:8" x14ac:dyDescent="0.25">
      <c r="A8" s="85"/>
      <c r="B8" s="11" t="s">
        <v>35</v>
      </c>
      <c r="C8" s="9"/>
      <c r="D8" s="10"/>
      <c r="E8" s="9"/>
      <c r="F8" s="9"/>
      <c r="G8" s="9"/>
      <c r="H8" s="93"/>
    </row>
    <row r="9" spans="1:8" x14ac:dyDescent="0.25">
      <c r="A9" s="85"/>
      <c r="B9" s="12"/>
      <c r="C9" s="9"/>
      <c r="D9" s="10"/>
      <c r="E9" s="86"/>
      <c r="F9" s="86"/>
      <c r="G9" s="9"/>
      <c r="H9" s="93"/>
    </row>
    <row r="10" spans="1:8" ht="17.100000000000001" customHeight="1" x14ac:dyDescent="0.25">
      <c r="A10" s="85">
        <v>1.1000000000000001</v>
      </c>
      <c r="B10" s="13" t="s">
        <v>36</v>
      </c>
      <c r="C10" s="9"/>
      <c r="D10" s="10"/>
      <c r="E10" s="86"/>
      <c r="F10" s="86"/>
      <c r="G10" s="9"/>
      <c r="H10" s="93"/>
    </row>
    <row r="11" spans="1:8" ht="17.100000000000001" customHeight="1" x14ac:dyDescent="0.25">
      <c r="A11" s="14" t="s">
        <v>37</v>
      </c>
      <c r="B11" s="15" t="s">
        <v>38</v>
      </c>
      <c r="C11" s="9"/>
      <c r="D11" s="10"/>
      <c r="E11" s="86"/>
      <c r="F11" s="86"/>
      <c r="G11" s="9"/>
      <c r="H11" s="93"/>
    </row>
    <row r="12" spans="1:8" ht="17.100000000000001" customHeight="1" x14ac:dyDescent="0.25">
      <c r="A12" s="16"/>
      <c r="B12" s="17" t="s">
        <v>69</v>
      </c>
      <c r="C12" s="9"/>
      <c r="D12" s="10"/>
      <c r="E12" s="86"/>
      <c r="F12" s="86"/>
      <c r="G12" s="9"/>
      <c r="H12" s="93"/>
    </row>
    <row r="13" spans="1:8" ht="17.100000000000001" customHeight="1" x14ac:dyDescent="0.25">
      <c r="A13" s="16"/>
      <c r="B13" s="17" t="s">
        <v>39</v>
      </c>
      <c r="C13" s="9"/>
      <c r="D13" s="10"/>
      <c r="E13" s="86"/>
      <c r="F13" s="86"/>
      <c r="G13" s="9"/>
      <c r="H13" s="93"/>
    </row>
    <row r="14" spans="1:8" ht="17.100000000000001" customHeight="1" x14ac:dyDescent="0.25">
      <c r="A14" s="16"/>
      <c r="B14" s="17" t="s">
        <v>70</v>
      </c>
      <c r="C14" s="9"/>
      <c r="D14" s="10"/>
      <c r="E14" s="86"/>
      <c r="F14" s="86"/>
      <c r="G14" s="9"/>
      <c r="H14" s="93"/>
    </row>
    <row r="15" spans="1:8" s="2" customFormat="1" ht="17.100000000000001" customHeight="1" x14ac:dyDescent="0.25">
      <c r="A15" s="16"/>
      <c r="B15" s="17" t="s">
        <v>71</v>
      </c>
      <c r="C15" s="9"/>
      <c r="D15" s="10"/>
      <c r="E15" s="86"/>
      <c r="F15" s="86"/>
      <c r="G15" s="9"/>
      <c r="H15" s="93"/>
    </row>
    <row r="16" spans="1:8" s="2" customFormat="1" ht="17.100000000000001" customHeight="1" x14ac:dyDescent="0.25">
      <c r="A16" s="16"/>
      <c r="B16" s="17" t="s">
        <v>72</v>
      </c>
      <c r="C16" s="9"/>
      <c r="D16" s="10"/>
      <c r="E16" s="86"/>
      <c r="F16" s="86"/>
      <c r="G16" s="9"/>
      <c r="H16" s="93"/>
    </row>
    <row r="17" spans="1:8" ht="17.100000000000001" customHeight="1" x14ac:dyDescent="0.25">
      <c r="A17" s="16"/>
      <c r="B17" s="17" t="s">
        <v>60</v>
      </c>
      <c r="C17" s="9"/>
      <c r="D17" s="10"/>
      <c r="E17" s="18"/>
      <c r="F17" s="18"/>
      <c r="G17" s="9"/>
      <c r="H17" s="93"/>
    </row>
    <row r="18" spans="1:8" ht="17.100000000000001" customHeight="1" x14ac:dyDescent="0.25">
      <c r="A18" s="16"/>
      <c r="B18" s="17" t="s">
        <v>40</v>
      </c>
      <c r="C18" s="9"/>
      <c r="D18" s="10"/>
      <c r="E18" s="18"/>
      <c r="F18" s="18"/>
      <c r="G18" s="9"/>
      <c r="H18" s="93"/>
    </row>
    <row r="19" spans="1:8" ht="17.100000000000001" customHeight="1" x14ac:dyDescent="0.25">
      <c r="A19" s="16"/>
      <c r="B19" s="17" t="s">
        <v>74</v>
      </c>
      <c r="C19" s="9"/>
      <c r="D19" s="10"/>
      <c r="E19" s="18"/>
      <c r="F19" s="18"/>
      <c r="G19" s="9"/>
      <c r="H19" s="93"/>
    </row>
    <row r="20" spans="1:8" ht="17.100000000000001" customHeight="1" x14ac:dyDescent="0.25">
      <c r="A20" s="16"/>
      <c r="B20" s="17" t="s">
        <v>41</v>
      </c>
      <c r="C20" s="9"/>
      <c r="D20" s="10"/>
      <c r="E20" s="18"/>
      <c r="F20" s="18"/>
      <c r="G20" s="9"/>
      <c r="H20" s="93"/>
    </row>
    <row r="21" spans="1:8" ht="17.100000000000001" customHeight="1" x14ac:dyDescent="0.25">
      <c r="A21" s="16"/>
      <c r="B21" s="17" t="s">
        <v>42</v>
      </c>
      <c r="C21" s="9"/>
      <c r="D21" s="10"/>
      <c r="E21" s="18"/>
      <c r="F21" s="18"/>
      <c r="G21" s="9"/>
      <c r="H21" s="93"/>
    </row>
    <row r="22" spans="1:8" ht="17.100000000000001" customHeight="1" x14ac:dyDescent="0.25">
      <c r="A22" s="16"/>
      <c r="B22" s="17" t="s">
        <v>73</v>
      </c>
      <c r="C22" s="9"/>
      <c r="D22" s="10"/>
      <c r="E22" s="18"/>
      <c r="F22" s="18"/>
      <c r="G22" s="9"/>
      <c r="H22" s="93"/>
    </row>
    <row r="23" spans="1:8" ht="17.100000000000001" customHeight="1" x14ac:dyDescent="0.25">
      <c r="A23" s="16"/>
      <c r="B23" s="17"/>
      <c r="C23" s="9"/>
      <c r="D23" s="10"/>
      <c r="E23" s="18"/>
      <c r="F23" s="18"/>
      <c r="G23" s="9"/>
      <c r="H23" s="93"/>
    </row>
    <row r="24" spans="1:8" ht="17.100000000000001" customHeight="1" x14ac:dyDescent="0.25">
      <c r="A24" s="16"/>
      <c r="B24" s="22" t="s">
        <v>82</v>
      </c>
      <c r="C24" s="9"/>
      <c r="D24" s="10"/>
      <c r="E24" s="18"/>
      <c r="F24" s="18"/>
      <c r="G24" s="9"/>
      <c r="H24" s="93"/>
    </row>
    <row r="25" spans="1:8" ht="26.4" x14ac:dyDescent="0.25">
      <c r="A25" s="16"/>
      <c r="B25" s="44" t="s">
        <v>81</v>
      </c>
      <c r="C25" s="9"/>
      <c r="D25" s="10"/>
      <c r="E25" s="18"/>
      <c r="F25" s="18"/>
      <c r="G25" s="9"/>
      <c r="H25" s="93"/>
    </row>
    <row r="26" spans="1:8" ht="26.4" x14ac:dyDescent="0.25">
      <c r="A26" s="16"/>
      <c r="B26" s="44" t="s">
        <v>83</v>
      </c>
      <c r="C26" s="9"/>
      <c r="D26" s="10"/>
      <c r="E26" s="18"/>
      <c r="F26" s="18"/>
      <c r="G26" s="9"/>
      <c r="H26" s="93"/>
    </row>
    <row r="27" spans="1:8" x14ac:dyDescent="0.25">
      <c r="A27" s="16"/>
      <c r="B27" s="106"/>
      <c r="C27" s="9"/>
      <c r="D27" s="10"/>
      <c r="E27" s="18"/>
      <c r="F27" s="18"/>
      <c r="G27" s="9"/>
      <c r="H27" s="93"/>
    </row>
    <row r="28" spans="1:8" s="2" customFormat="1" x14ac:dyDescent="0.25">
      <c r="A28" s="16"/>
      <c r="B28" s="18"/>
      <c r="C28" s="86"/>
      <c r="D28" s="21"/>
      <c r="E28" s="18"/>
      <c r="F28" s="18"/>
      <c r="G28" s="9"/>
      <c r="H28" s="93"/>
    </row>
    <row r="29" spans="1:8" s="2" customFormat="1" x14ac:dyDescent="0.25">
      <c r="A29" s="23">
        <v>1.2</v>
      </c>
      <c r="B29" s="22" t="s">
        <v>44</v>
      </c>
      <c r="C29" s="18"/>
      <c r="D29" s="21"/>
      <c r="E29" s="18"/>
      <c r="F29" s="18"/>
      <c r="G29" s="9"/>
      <c r="H29" s="93"/>
    </row>
    <row r="30" spans="1:8" s="2" customFormat="1" x14ac:dyDescent="0.25">
      <c r="A30" s="49">
        <v>1</v>
      </c>
      <c r="B30" s="47" t="s">
        <v>45</v>
      </c>
      <c r="C30" s="86" t="s">
        <v>29</v>
      </c>
      <c r="D30" s="87">
        <v>1</v>
      </c>
      <c r="E30" s="18"/>
      <c r="F30" s="18"/>
      <c r="G30" s="86">
        <f>F30+E30</f>
        <v>0</v>
      </c>
      <c r="H30" s="94">
        <f>G30*D30</f>
        <v>0</v>
      </c>
    </row>
    <row r="31" spans="1:8" s="2" customFormat="1" x14ac:dyDescent="0.25">
      <c r="A31" s="16"/>
      <c r="B31" s="18"/>
      <c r="C31" s="86"/>
      <c r="D31" s="21"/>
      <c r="E31" s="18"/>
      <c r="F31" s="18"/>
      <c r="G31" s="9"/>
      <c r="H31" s="93"/>
    </row>
    <row r="32" spans="1:8" s="2" customFormat="1" x14ac:dyDescent="0.25">
      <c r="A32" s="16"/>
      <c r="B32" s="18"/>
      <c r="C32" s="86"/>
      <c r="D32" s="21"/>
      <c r="E32" s="18"/>
      <c r="F32" s="18"/>
      <c r="G32" s="9"/>
      <c r="H32" s="93"/>
    </row>
    <row r="33" spans="1:8" s="2" customFormat="1" x14ac:dyDescent="0.25">
      <c r="A33" s="49"/>
      <c r="B33" s="47"/>
      <c r="C33" s="86"/>
      <c r="D33" s="86"/>
      <c r="E33" s="18"/>
      <c r="F33" s="18"/>
      <c r="G33" s="86"/>
      <c r="H33" s="94"/>
    </row>
    <row r="34" spans="1:8" s="2" customFormat="1" x14ac:dyDescent="0.25">
      <c r="A34" s="16"/>
      <c r="B34" s="18"/>
      <c r="C34" s="86"/>
      <c r="D34" s="21"/>
      <c r="E34" s="18"/>
      <c r="F34" s="18"/>
      <c r="G34" s="9"/>
      <c r="H34" s="93"/>
    </row>
    <row r="35" spans="1:8" s="2" customFormat="1" x14ac:dyDescent="0.25">
      <c r="A35" s="16"/>
      <c r="B35" s="18"/>
      <c r="C35" s="86"/>
      <c r="D35" s="21"/>
      <c r="E35" s="18"/>
      <c r="F35" s="18"/>
      <c r="G35" s="9"/>
      <c r="H35" s="93"/>
    </row>
    <row r="36" spans="1:8" x14ac:dyDescent="0.25">
      <c r="A36" s="24"/>
      <c r="B36" s="88"/>
      <c r="C36" s="86"/>
      <c r="D36" s="87"/>
      <c r="E36" s="86"/>
      <c r="F36" s="86"/>
      <c r="G36" s="86"/>
      <c r="H36" s="93"/>
    </row>
    <row r="37" spans="1:8" x14ac:dyDescent="0.25">
      <c r="A37" s="25"/>
      <c r="B37" s="26" t="s">
        <v>46</v>
      </c>
      <c r="C37" s="27"/>
      <c r="D37" s="28"/>
      <c r="E37" s="29"/>
      <c r="F37" s="29"/>
      <c r="G37" s="29"/>
      <c r="H37" s="95">
        <f>SUM(H22:H36)</f>
        <v>0</v>
      </c>
    </row>
    <row r="38" spans="1:8" x14ac:dyDescent="0.25">
      <c r="A38" s="30"/>
      <c r="B38" s="31" t="s">
        <v>47</v>
      </c>
      <c r="C38" s="32"/>
      <c r="D38" s="33"/>
      <c r="E38" s="34"/>
      <c r="F38" s="34"/>
      <c r="G38" s="34"/>
      <c r="H38" s="96"/>
    </row>
    <row r="39" spans="1:8" x14ac:dyDescent="0.25">
      <c r="A39" s="25"/>
      <c r="B39" s="35" t="s">
        <v>135</v>
      </c>
      <c r="C39" s="27"/>
      <c r="D39" s="28"/>
      <c r="E39" s="36"/>
      <c r="F39" s="36"/>
      <c r="G39" s="36"/>
      <c r="H39" s="97"/>
    </row>
    <row r="40" spans="1:8" x14ac:dyDescent="0.25">
      <c r="A40" s="16"/>
      <c r="B40" s="11" t="s">
        <v>2</v>
      </c>
      <c r="C40" s="86"/>
      <c r="D40" s="21"/>
      <c r="E40" s="86"/>
      <c r="F40" s="86"/>
      <c r="G40" s="9"/>
      <c r="H40" s="93"/>
    </row>
    <row r="41" spans="1:8" ht="5.25" customHeight="1" x14ac:dyDescent="0.25">
      <c r="A41" s="16"/>
      <c r="B41" s="9"/>
      <c r="C41" s="86"/>
      <c r="D41" s="21"/>
      <c r="E41" s="86"/>
      <c r="F41" s="86"/>
      <c r="G41" s="9"/>
      <c r="H41" s="93"/>
    </row>
    <row r="42" spans="1:8" x14ac:dyDescent="0.25">
      <c r="A42" s="85">
        <v>2.1</v>
      </c>
      <c r="B42" s="13" t="s">
        <v>48</v>
      </c>
      <c r="C42" s="86"/>
      <c r="D42" s="21"/>
      <c r="E42" s="86"/>
      <c r="F42" s="86"/>
      <c r="G42" s="9"/>
      <c r="H42" s="93"/>
    </row>
    <row r="43" spans="1:8" ht="82.5" customHeight="1" x14ac:dyDescent="0.25">
      <c r="A43" s="85"/>
      <c r="B43" s="105" t="s">
        <v>88</v>
      </c>
      <c r="C43" s="86"/>
      <c r="D43" s="21"/>
      <c r="E43" s="86"/>
      <c r="F43" s="86"/>
      <c r="G43" s="9"/>
      <c r="H43" s="93"/>
    </row>
    <row r="44" spans="1:8" ht="26.4" x14ac:dyDescent="0.25">
      <c r="A44" s="16"/>
      <c r="B44" s="88" t="s">
        <v>80</v>
      </c>
      <c r="C44" s="86"/>
      <c r="D44" s="21"/>
      <c r="E44" s="86"/>
      <c r="F44" s="86"/>
      <c r="G44" s="9"/>
      <c r="H44" s="93"/>
    </row>
    <row r="45" spans="1:8" s="2" customFormat="1" x14ac:dyDescent="0.25">
      <c r="A45" s="16"/>
      <c r="B45" s="92"/>
      <c r="C45" s="86"/>
      <c r="D45" s="21"/>
      <c r="E45" s="86"/>
      <c r="F45" s="86"/>
      <c r="G45" s="9"/>
      <c r="H45" s="93"/>
    </row>
    <row r="46" spans="1:8" x14ac:dyDescent="0.25">
      <c r="A46" s="85">
        <v>2.2000000000000002</v>
      </c>
      <c r="B46" s="90" t="s">
        <v>7</v>
      </c>
      <c r="C46" s="86"/>
      <c r="D46" s="21"/>
      <c r="E46" s="18"/>
      <c r="F46" s="18"/>
      <c r="G46" s="9"/>
      <c r="H46" s="93"/>
    </row>
    <row r="47" spans="1:8" ht="52.8" x14ac:dyDescent="0.25">
      <c r="A47" s="116">
        <v>1</v>
      </c>
      <c r="B47" s="117" t="s">
        <v>134</v>
      </c>
      <c r="C47" s="118" t="s">
        <v>43</v>
      </c>
      <c r="D47" s="119">
        <v>2</v>
      </c>
      <c r="E47" s="18"/>
      <c r="F47" s="18"/>
      <c r="G47" s="86">
        <f t="shared" ref="G47" si="0">F47+E47</f>
        <v>0</v>
      </c>
      <c r="H47" s="94">
        <f t="shared" ref="H47" si="1">G47*D47</f>
        <v>0</v>
      </c>
    </row>
    <row r="48" spans="1:8" s="2" customFormat="1" x14ac:dyDescent="0.25">
      <c r="A48" s="89"/>
      <c r="B48" s="88"/>
      <c r="C48" s="86"/>
      <c r="D48" s="87"/>
      <c r="E48" s="18"/>
      <c r="F48" s="18"/>
      <c r="G48" s="9"/>
      <c r="H48" s="93"/>
    </row>
    <row r="49" spans="1:8" s="2" customFormat="1" ht="5.25" customHeight="1" x14ac:dyDescent="0.25">
      <c r="A49" s="89"/>
      <c r="B49" s="88"/>
      <c r="C49" s="86"/>
      <c r="D49" s="87"/>
      <c r="E49" s="18"/>
      <c r="F49" s="18"/>
      <c r="G49" s="9"/>
      <c r="H49" s="93"/>
    </row>
    <row r="50" spans="1:8" x14ac:dyDescent="0.25">
      <c r="A50" s="25"/>
      <c r="B50" s="26" t="s">
        <v>136</v>
      </c>
      <c r="C50" s="27"/>
      <c r="D50" s="28"/>
      <c r="E50" s="29"/>
      <c r="F50" s="29"/>
      <c r="G50" s="29"/>
      <c r="H50" s="95">
        <f>SUM(H41:H48)</f>
        <v>0</v>
      </c>
    </row>
    <row r="51" spans="1:8" x14ac:dyDescent="0.25">
      <c r="A51" s="30"/>
      <c r="B51" s="31" t="s">
        <v>137</v>
      </c>
      <c r="C51" s="32"/>
      <c r="D51" s="33"/>
      <c r="E51" s="34"/>
      <c r="F51" s="34"/>
      <c r="G51" s="34"/>
      <c r="H51" s="96"/>
    </row>
    <row r="52" spans="1:8" x14ac:dyDescent="0.25">
      <c r="A52" s="25"/>
      <c r="B52" s="35" t="s">
        <v>87</v>
      </c>
      <c r="C52" s="27"/>
      <c r="D52" s="28"/>
      <c r="E52" s="36"/>
      <c r="F52" s="36"/>
      <c r="G52" s="36"/>
      <c r="H52" s="97"/>
    </row>
    <row r="53" spans="1:8" x14ac:dyDescent="0.25">
      <c r="A53" s="16"/>
      <c r="B53" s="11" t="s">
        <v>11</v>
      </c>
      <c r="C53" s="86"/>
      <c r="D53" s="21"/>
      <c r="E53" s="86"/>
      <c r="F53" s="86"/>
      <c r="G53" s="9"/>
      <c r="H53" s="93"/>
    </row>
    <row r="54" spans="1:8" x14ac:dyDescent="0.25">
      <c r="A54" s="16"/>
      <c r="B54" s="11"/>
      <c r="C54" s="86"/>
      <c r="D54" s="21"/>
      <c r="E54" s="86"/>
      <c r="F54" s="86"/>
      <c r="G54" s="9"/>
      <c r="H54" s="93"/>
    </row>
    <row r="55" spans="1:8" x14ac:dyDescent="0.25">
      <c r="A55" s="85">
        <v>3.1</v>
      </c>
      <c r="B55" s="13" t="s">
        <v>48</v>
      </c>
      <c r="C55" s="86"/>
      <c r="D55" s="21"/>
      <c r="E55" s="86"/>
      <c r="F55" s="86"/>
      <c r="G55" s="9"/>
      <c r="H55" s="93"/>
    </row>
    <row r="56" spans="1:8" ht="105.6" x14ac:dyDescent="0.25">
      <c r="A56" s="16"/>
      <c r="B56" s="41" t="s">
        <v>77</v>
      </c>
      <c r="C56" s="86"/>
      <c r="D56" s="87"/>
      <c r="E56" s="86"/>
      <c r="F56" s="86"/>
      <c r="G56" s="9"/>
      <c r="H56" s="93"/>
    </row>
    <row r="57" spans="1:8" x14ac:dyDescent="0.25">
      <c r="A57" s="16"/>
      <c r="B57" s="18"/>
      <c r="C57" s="86"/>
      <c r="D57" s="87"/>
      <c r="E57" s="86"/>
      <c r="F57" s="86"/>
      <c r="G57" s="9"/>
      <c r="H57" s="93"/>
    </row>
    <row r="58" spans="1:8" x14ac:dyDescent="0.25">
      <c r="A58" s="85">
        <v>3.2</v>
      </c>
      <c r="B58" s="40" t="s">
        <v>12</v>
      </c>
      <c r="C58" s="86"/>
      <c r="D58" s="87"/>
      <c r="E58" s="86"/>
      <c r="F58" s="86"/>
      <c r="G58" s="9"/>
      <c r="H58" s="93"/>
    </row>
    <row r="59" spans="1:8" s="2" customFormat="1" ht="26.4" x14ac:dyDescent="0.25">
      <c r="A59" s="116" t="s">
        <v>161</v>
      </c>
      <c r="B59" s="47" t="s">
        <v>120</v>
      </c>
      <c r="C59" s="86"/>
      <c r="D59" s="87"/>
      <c r="E59" s="86"/>
      <c r="F59" s="86"/>
      <c r="G59" s="9"/>
      <c r="H59" s="93"/>
    </row>
    <row r="60" spans="1:8" s="2" customFormat="1" x14ac:dyDescent="0.25">
      <c r="A60" s="89">
        <v>1</v>
      </c>
      <c r="B60" s="88" t="s">
        <v>118</v>
      </c>
      <c r="C60" s="86" t="s">
        <v>49</v>
      </c>
      <c r="D60" s="87">
        <v>4.09</v>
      </c>
      <c r="E60" s="86"/>
      <c r="F60" s="86"/>
      <c r="G60" s="86">
        <f t="shared" ref="G60:G64" si="2">F60+E60</f>
        <v>0</v>
      </c>
      <c r="H60" s="94">
        <f t="shared" ref="H60:H64" si="3">G60*D60</f>
        <v>0</v>
      </c>
    </row>
    <row r="61" spans="1:8" x14ac:dyDescent="0.25">
      <c r="A61" s="89"/>
      <c r="B61" s="88"/>
      <c r="C61" s="86"/>
      <c r="D61" s="87"/>
      <c r="E61" s="86"/>
      <c r="F61" s="86"/>
      <c r="G61" s="86"/>
      <c r="H61" s="94"/>
    </row>
    <row r="62" spans="1:8" x14ac:dyDescent="0.25">
      <c r="A62" s="85">
        <v>3.3</v>
      </c>
      <c r="B62" s="40" t="s">
        <v>51</v>
      </c>
      <c r="C62" s="86"/>
      <c r="D62" s="87"/>
      <c r="E62" s="86"/>
      <c r="F62" s="86"/>
      <c r="G62" s="86">
        <f t="shared" si="2"/>
        <v>0</v>
      </c>
      <c r="H62" s="94">
        <f t="shared" si="3"/>
        <v>0</v>
      </c>
    </row>
    <row r="63" spans="1:8" s="2" customFormat="1" x14ac:dyDescent="0.25">
      <c r="A63" s="89" t="s">
        <v>162</v>
      </c>
      <c r="B63" s="88" t="s">
        <v>89</v>
      </c>
      <c r="C63" s="86"/>
      <c r="D63" s="87"/>
      <c r="E63" s="18"/>
      <c r="F63" s="18"/>
      <c r="G63" s="86">
        <f t="shared" si="2"/>
        <v>0</v>
      </c>
      <c r="H63" s="94">
        <f t="shared" si="3"/>
        <v>0</v>
      </c>
    </row>
    <row r="64" spans="1:8" s="2" customFormat="1" x14ac:dyDescent="0.25">
      <c r="A64" s="89">
        <v>1</v>
      </c>
      <c r="B64" s="88" t="s">
        <v>113</v>
      </c>
      <c r="C64" s="86" t="s">
        <v>49</v>
      </c>
      <c r="D64" s="87">
        <v>11.53</v>
      </c>
      <c r="E64" s="86"/>
      <c r="F64" s="86"/>
      <c r="G64" s="86">
        <f t="shared" si="2"/>
        <v>0</v>
      </c>
      <c r="H64" s="94">
        <f t="shared" si="3"/>
        <v>0</v>
      </c>
    </row>
    <row r="65" spans="1:8" s="2" customFormat="1" x14ac:dyDescent="0.25">
      <c r="A65" s="89"/>
      <c r="B65" s="88"/>
      <c r="C65" s="86"/>
      <c r="D65" s="87"/>
      <c r="E65" s="18"/>
      <c r="F65" s="18"/>
      <c r="G65" s="9"/>
      <c r="H65" s="93"/>
    </row>
    <row r="66" spans="1:8" x14ac:dyDescent="0.25">
      <c r="A66" s="85">
        <v>3.4</v>
      </c>
      <c r="B66" s="40" t="s">
        <v>90</v>
      </c>
      <c r="C66" s="86"/>
      <c r="D66" s="87"/>
      <c r="E66" s="86"/>
      <c r="F66" s="86"/>
      <c r="G66" s="86">
        <f>F66+E66</f>
        <v>0</v>
      </c>
      <c r="H66" s="94">
        <f>G66*D66</f>
        <v>0</v>
      </c>
    </row>
    <row r="67" spans="1:8" s="2" customFormat="1" ht="39.6" x14ac:dyDescent="0.25">
      <c r="A67" s="116" t="s">
        <v>163</v>
      </c>
      <c r="B67" s="88" t="s">
        <v>121</v>
      </c>
      <c r="C67" s="86"/>
      <c r="D67" s="87"/>
      <c r="E67" s="18"/>
      <c r="F67" s="18"/>
      <c r="G67" s="86">
        <f>F67+E67</f>
        <v>0</v>
      </c>
      <c r="H67" s="94">
        <f>G67*D67</f>
        <v>0</v>
      </c>
    </row>
    <row r="68" spans="1:8" s="2" customFormat="1" x14ac:dyDescent="0.25">
      <c r="A68" s="89">
        <v>1</v>
      </c>
      <c r="B68" s="88" t="s">
        <v>118</v>
      </c>
      <c r="C68" s="86" t="s">
        <v>49</v>
      </c>
      <c r="D68" s="87">
        <v>4.09</v>
      </c>
      <c r="E68" s="86"/>
      <c r="F68" s="86"/>
      <c r="G68" s="86">
        <f>F68+E68</f>
        <v>0</v>
      </c>
      <c r="H68" s="94">
        <f>G68*D68</f>
        <v>0</v>
      </c>
    </row>
    <row r="69" spans="1:8" s="2" customFormat="1" x14ac:dyDescent="0.25">
      <c r="A69" s="89"/>
      <c r="B69" s="88"/>
      <c r="C69" s="86"/>
      <c r="D69" s="87"/>
      <c r="E69" s="86"/>
      <c r="F69" s="86"/>
      <c r="G69" s="86"/>
      <c r="H69" s="94"/>
    </row>
    <row r="70" spans="1:8" s="2" customFormat="1" x14ac:dyDescent="0.25">
      <c r="A70" s="85">
        <v>3.5</v>
      </c>
      <c r="B70" s="40" t="s">
        <v>171</v>
      </c>
      <c r="C70" s="86"/>
      <c r="D70" s="87"/>
      <c r="E70" s="86"/>
      <c r="F70" s="86"/>
      <c r="G70" s="86"/>
      <c r="H70" s="94"/>
    </row>
    <row r="71" spans="1:8" s="2" customFormat="1" ht="39.6" x14ac:dyDescent="0.25">
      <c r="A71" s="116" t="s">
        <v>172</v>
      </c>
      <c r="B71" s="88" t="s">
        <v>173</v>
      </c>
      <c r="C71" s="86" t="s">
        <v>29</v>
      </c>
      <c r="D71" s="87">
        <v>1</v>
      </c>
      <c r="E71" s="86"/>
      <c r="F71" s="86"/>
      <c r="G71" s="86"/>
      <c r="H71" s="94"/>
    </row>
    <row r="72" spans="1:8" s="2" customFormat="1" x14ac:dyDescent="0.25">
      <c r="A72" s="89"/>
      <c r="B72" s="88"/>
      <c r="C72" s="86"/>
      <c r="D72" s="87"/>
      <c r="E72" s="18"/>
      <c r="F72" s="18"/>
      <c r="G72" s="9"/>
      <c r="H72" s="93"/>
    </row>
    <row r="73" spans="1:8" x14ac:dyDescent="0.25">
      <c r="A73" s="24"/>
      <c r="B73" s="88"/>
      <c r="C73" s="86"/>
      <c r="D73" s="87"/>
      <c r="E73" s="86"/>
      <c r="F73" s="86"/>
      <c r="G73" s="9"/>
      <c r="H73" s="93"/>
    </row>
    <row r="74" spans="1:8" x14ac:dyDescent="0.25">
      <c r="A74" s="25"/>
      <c r="B74" s="26" t="s">
        <v>138</v>
      </c>
      <c r="C74" s="27"/>
      <c r="D74" s="28"/>
      <c r="E74" s="29"/>
      <c r="F74" s="29"/>
      <c r="G74" s="29"/>
      <c r="H74" s="95">
        <f>SUM(H52:H72)</f>
        <v>0</v>
      </c>
    </row>
    <row r="75" spans="1:8" x14ac:dyDescent="0.25">
      <c r="A75" s="30"/>
      <c r="B75" s="31" t="s">
        <v>50</v>
      </c>
      <c r="C75" s="32"/>
      <c r="D75" s="33"/>
      <c r="E75" s="34"/>
      <c r="F75" s="34"/>
      <c r="G75" s="34"/>
      <c r="H75" s="96"/>
    </row>
    <row r="76" spans="1:8" x14ac:dyDescent="0.25">
      <c r="A76" s="25"/>
      <c r="B76" s="35" t="s">
        <v>139</v>
      </c>
      <c r="C76" s="27"/>
      <c r="D76" s="28"/>
      <c r="E76" s="36"/>
      <c r="F76" s="36"/>
      <c r="G76" s="36"/>
      <c r="H76" s="97"/>
    </row>
    <row r="77" spans="1:8" x14ac:dyDescent="0.25">
      <c r="A77" s="16"/>
      <c r="B77" s="11" t="s">
        <v>13</v>
      </c>
      <c r="C77" s="86"/>
      <c r="D77" s="21"/>
      <c r="E77" s="86"/>
      <c r="F77" s="86"/>
      <c r="G77" s="9"/>
      <c r="H77" s="93"/>
    </row>
    <row r="78" spans="1:8" x14ac:dyDescent="0.25">
      <c r="A78" s="16"/>
      <c r="B78" s="11"/>
      <c r="C78" s="86"/>
      <c r="D78" s="21"/>
      <c r="E78" s="86"/>
      <c r="F78" s="86"/>
      <c r="G78" s="9"/>
      <c r="H78" s="93"/>
    </row>
    <row r="79" spans="1:8" x14ac:dyDescent="0.25">
      <c r="A79" s="39">
        <v>4.0999999999999996</v>
      </c>
      <c r="B79" s="90" t="s">
        <v>48</v>
      </c>
      <c r="C79" s="86" t="s">
        <v>33</v>
      </c>
      <c r="D79" s="21"/>
      <c r="E79" s="86"/>
      <c r="F79" s="86"/>
      <c r="G79" s="9"/>
      <c r="H79" s="93"/>
    </row>
    <row r="80" spans="1:8" ht="79.2" x14ac:dyDescent="0.25">
      <c r="A80" s="16"/>
      <c r="B80" s="48" t="s">
        <v>122</v>
      </c>
      <c r="C80" s="86"/>
      <c r="D80" s="21"/>
      <c r="E80" s="86"/>
      <c r="F80" s="86"/>
      <c r="G80" s="9"/>
      <c r="H80" s="93"/>
    </row>
    <row r="81" spans="1:8" x14ac:dyDescent="0.25">
      <c r="A81" s="16"/>
      <c r="B81" s="48"/>
      <c r="C81" s="86"/>
      <c r="D81" s="21"/>
      <c r="E81" s="86"/>
      <c r="F81" s="86"/>
      <c r="G81" s="9"/>
      <c r="H81" s="93"/>
    </row>
    <row r="82" spans="1:8" x14ac:dyDescent="0.25">
      <c r="A82" s="16"/>
      <c r="B82" s="88" t="s">
        <v>0</v>
      </c>
      <c r="C82" s="86"/>
      <c r="D82" s="87"/>
      <c r="E82" s="86"/>
      <c r="F82" s="86"/>
      <c r="G82" s="9"/>
      <c r="H82" s="93"/>
    </row>
    <row r="83" spans="1:8" s="2" customFormat="1" x14ac:dyDescent="0.25">
      <c r="A83" s="16"/>
      <c r="B83" s="88"/>
      <c r="C83" s="86"/>
      <c r="D83" s="87"/>
      <c r="E83" s="86"/>
      <c r="F83" s="86"/>
      <c r="G83" s="9"/>
      <c r="H83" s="93"/>
    </row>
    <row r="84" spans="1:8" s="2" customFormat="1" x14ac:dyDescent="0.25">
      <c r="A84" s="85">
        <v>4.2</v>
      </c>
      <c r="B84" s="40" t="s">
        <v>14</v>
      </c>
      <c r="C84" s="86"/>
      <c r="D84" s="87"/>
      <c r="E84" s="86"/>
      <c r="F84" s="86"/>
      <c r="G84" s="9"/>
      <c r="H84" s="93"/>
    </row>
    <row r="85" spans="1:8" ht="26.4" x14ac:dyDescent="0.25">
      <c r="A85" s="89">
        <v>1</v>
      </c>
      <c r="B85" s="47" t="s">
        <v>123</v>
      </c>
      <c r="C85" s="86" t="s">
        <v>49</v>
      </c>
      <c r="D85" s="87">
        <v>29.51</v>
      </c>
      <c r="E85" s="18"/>
      <c r="F85" s="18"/>
      <c r="G85" s="86">
        <f t="shared" ref="G85:G86" si="4">F85+E85</f>
        <v>0</v>
      </c>
      <c r="H85" s="94">
        <f t="shared" ref="H85:H86" si="5">G85*D85</f>
        <v>0</v>
      </c>
    </row>
    <row r="86" spans="1:8" s="2" customFormat="1" x14ac:dyDescent="0.25">
      <c r="A86" s="49"/>
      <c r="B86" s="17"/>
      <c r="C86" s="86"/>
      <c r="D86" s="50"/>
      <c r="E86" s="18"/>
      <c r="F86" s="18"/>
      <c r="G86" s="86">
        <f t="shared" si="4"/>
        <v>0</v>
      </c>
      <c r="H86" s="94">
        <f t="shared" si="5"/>
        <v>0</v>
      </c>
    </row>
    <row r="87" spans="1:8" x14ac:dyDescent="0.25">
      <c r="A87" s="24"/>
      <c r="B87" s="88"/>
      <c r="C87" s="86"/>
      <c r="D87" s="87"/>
      <c r="E87" s="86"/>
      <c r="F87" s="86"/>
      <c r="G87" s="9"/>
      <c r="H87" s="93"/>
    </row>
    <row r="88" spans="1:8" x14ac:dyDescent="0.25">
      <c r="A88" s="25"/>
      <c r="B88" s="26" t="s">
        <v>140</v>
      </c>
      <c r="C88" s="27"/>
      <c r="D88" s="28"/>
      <c r="E88" s="29"/>
      <c r="F88" s="29"/>
      <c r="G88" s="29"/>
      <c r="H88" s="99">
        <f>SUM(H77:H87)</f>
        <v>0</v>
      </c>
    </row>
    <row r="89" spans="1:8" x14ac:dyDescent="0.25">
      <c r="A89" s="30"/>
      <c r="B89" s="31" t="s">
        <v>141</v>
      </c>
      <c r="C89" s="32"/>
      <c r="D89" s="33"/>
      <c r="E89" s="34"/>
      <c r="F89" s="34"/>
      <c r="G89" s="34"/>
      <c r="H89" s="98"/>
    </row>
    <row r="90" spans="1:8" x14ac:dyDescent="0.25">
      <c r="A90" s="25"/>
      <c r="B90" s="45" t="s">
        <v>142</v>
      </c>
      <c r="C90" s="27"/>
      <c r="D90" s="28"/>
      <c r="E90" s="36"/>
      <c r="F90" s="36"/>
      <c r="G90" s="36"/>
      <c r="H90" s="97"/>
    </row>
    <row r="91" spans="1:8" x14ac:dyDescent="0.25">
      <c r="A91" s="16"/>
      <c r="B91" s="51" t="s">
        <v>15</v>
      </c>
      <c r="C91" s="86"/>
      <c r="D91" s="21"/>
      <c r="E91" s="86"/>
      <c r="F91" s="86"/>
      <c r="G91" s="9"/>
      <c r="H91" s="93"/>
    </row>
    <row r="92" spans="1:8" ht="7.5" customHeight="1" x14ac:dyDescent="0.25">
      <c r="A92" s="16"/>
      <c r="B92" s="20"/>
      <c r="C92" s="86"/>
      <c r="D92" s="21"/>
      <c r="E92" s="86"/>
      <c r="F92" s="86"/>
      <c r="G92" s="9"/>
      <c r="H92" s="93"/>
    </row>
    <row r="93" spans="1:8" x14ac:dyDescent="0.25">
      <c r="A93" s="85">
        <v>5.0999999999999996</v>
      </c>
      <c r="B93" s="90" t="s">
        <v>48</v>
      </c>
      <c r="C93" s="86"/>
      <c r="D93" s="21"/>
      <c r="E93" s="86"/>
      <c r="F93" s="86"/>
      <c r="G93" s="9"/>
      <c r="H93" s="93"/>
    </row>
    <row r="94" spans="1:8" ht="26.4" x14ac:dyDescent="0.25">
      <c r="A94" s="16"/>
      <c r="B94" s="88" t="s">
        <v>16</v>
      </c>
      <c r="C94" s="86"/>
      <c r="D94" s="87"/>
      <c r="E94" s="86"/>
      <c r="F94" s="86"/>
      <c r="G94" s="9"/>
      <c r="H94" s="93"/>
    </row>
    <row r="95" spans="1:8" ht="30" customHeight="1" x14ac:dyDescent="0.25">
      <c r="A95" s="16"/>
      <c r="B95" s="88" t="s">
        <v>17</v>
      </c>
      <c r="C95" s="86"/>
      <c r="D95" s="87"/>
      <c r="E95" s="86"/>
      <c r="F95" s="86"/>
      <c r="G95" s="9"/>
      <c r="H95" s="93"/>
    </row>
    <row r="96" spans="1:8" ht="26.4" x14ac:dyDescent="0.25">
      <c r="A96" s="16"/>
      <c r="B96" s="88" t="s">
        <v>18</v>
      </c>
      <c r="C96" s="86"/>
      <c r="D96" s="87"/>
      <c r="E96" s="86"/>
      <c r="F96" s="86"/>
      <c r="G96" s="9"/>
      <c r="H96" s="93"/>
    </row>
    <row r="97" spans="1:10" s="2" customFormat="1" ht="26.4" x14ac:dyDescent="0.25">
      <c r="A97" s="16"/>
      <c r="B97" s="88" t="s">
        <v>119</v>
      </c>
      <c r="C97" s="86"/>
      <c r="D97" s="87"/>
      <c r="E97" s="86"/>
      <c r="F97" s="86"/>
      <c r="G97" s="9"/>
      <c r="H97" s="93"/>
    </row>
    <row r="98" spans="1:10" s="2" customFormat="1" x14ac:dyDescent="0.25">
      <c r="A98" s="16"/>
      <c r="B98" s="88" t="s">
        <v>19</v>
      </c>
      <c r="C98" s="86"/>
      <c r="D98" s="87"/>
      <c r="E98" s="86"/>
      <c r="F98" s="86"/>
      <c r="G98" s="9"/>
      <c r="H98" s="93"/>
    </row>
    <row r="99" spans="1:10" ht="39.6" x14ac:dyDescent="0.25">
      <c r="A99" s="16"/>
      <c r="B99" s="88" t="s">
        <v>114</v>
      </c>
      <c r="C99" s="86"/>
      <c r="D99" s="87"/>
      <c r="E99" s="18"/>
      <c r="F99" s="18"/>
      <c r="G99" s="9"/>
      <c r="H99" s="93"/>
    </row>
    <row r="100" spans="1:10" x14ac:dyDescent="0.25">
      <c r="A100" s="89"/>
      <c r="B100" s="88"/>
      <c r="C100" s="86"/>
      <c r="D100" s="87"/>
      <c r="E100" s="18"/>
      <c r="F100" s="18"/>
      <c r="G100" s="86">
        <f t="shared" ref="G100:G110" si="6">F100+E100</f>
        <v>0</v>
      </c>
      <c r="H100" s="94">
        <f t="shared" ref="H100:H109" si="7">G100*D100</f>
        <v>0</v>
      </c>
    </row>
    <row r="101" spans="1:10" s="2" customFormat="1" x14ac:dyDescent="0.25">
      <c r="A101" s="85">
        <v>5.2</v>
      </c>
      <c r="B101" s="90" t="s">
        <v>20</v>
      </c>
      <c r="C101" s="122"/>
      <c r="D101" s="123"/>
      <c r="E101" s="18"/>
      <c r="F101" s="18"/>
      <c r="G101" s="86">
        <f t="shared" si="6"/>
        <v>0</v>
      </c>
      <c r="H101" s="94">
        <f t="shared" si="7"/>
        <v>0</v>
      </c>
    </row>
    <row r="102" spans="1:10" s="2" customFormat="1" ht="26.4" x14ac:dyDescent="0.25">
      <c r="A102" s="89"/>
      <c r="B102" s="38" t="s">
        <v>128</v>
      </c>
      <c r="C102" s="122"/>
      <c r="D102" s="123"/>
      <c r="E102" s="18"/>
      <c r="F102" s="18"/>
      <c r="G102" s="86">
        <f t="shared" si="6"/>
        <v>0</v>
      </c>
      <c r="H102" s="94">
        <f t="shared" si="7"/>
        <v>0</v>
      </c>
    </row>
    <row r="103" spans="1:10" s="2" customFormat="1" x14ac:dyDescent="0.25">
      <c r="A103" s="89">
        <v>1</v>
      </c>
      <c r="B103" s="88" t="s">
        <v>86</v>
      </c>
      <c r="C103" s="86" t="s">
        <v>21</v>
      </c>
      <c r="D103" s="87">
        <v>4</v>
      </c>
      <c r="E103" s="18"/>
      <c r="F103" s="18"/>
      <c r="G103" s="86">
        <f t="shared" si="6"/>
        <v>0</v>
      </c>
      <c r="H103" s="94">
        <f t="shared" si="7"/>
        <v>0</v>
      </c>
    </row>
    <row r="104" spans="1:10" s="2" customFormat="1" x14ac:dyDescent="0.25">
      <c r="A104" s="89">
        <v>2</v>
      </c>
      <c r="B104" s="88" t="s">
        <v>1</v>
      </c>
      <c r="C104" s="86" t="s">
        <v>21</v>
      </c>
      <c r="D104" s="87">
        <v>3</v>
      </c>
      <c r="E104" s="18"/>
      <c r="F104" s="18"/>
      <c r="G104" s="86">
        <f t="shared" si="6"/>
        <v>0</v>
      </c>
      <c r="H104" s="94">
        <f t="shared" si="7"/>
        <v>0</v>
      </c>
    </row>
    <row r="105" spans="1:10" s="2" customFormat="1" x14ac:dyDescent="0.25">
      <c r="A105" s="89">
        <v>3</v>
      </c>
      <c r="B105" s="88" t="s">
        <v>127</v>
      </c>
      <c r="C105" s="86" t="s">
        <v>21</v>
      </c>
      <c r="D105" s="87">
        <v>2</v>
      </c>
      <c r="E105" s="18"/>
      <c r="F105" s="18"/>
      <c r="G105" s="86"/>
      <c r="H105" s="94"/>
    </row>
    <row r="106" spans="1:10" s="2" customFormat="1" ht="11.25" customHeight="1" x14ac:dyDescent="0.25">
      <c r="A106" s="89"/>
      <c r="B106" s="88"/>
      <c r="C106" s="86"/>
      <c r="D106" s="87"/>
      <c r="E106" s="18"/>
      <c r="F106" s="18"/>
      <c r="G106" s="86">
        <f t="shared" si="6"/>
        <v>0</v>
      </c>
      <c r="H106" s="94">
        <f t="shared" si="7"/>
        <v>0</v>
      </c>
    </row>
    <row r="107" spans="1:10" x14ac:dyDescent="0.25">
      <c r="A107" s="85">
        <v>5.3</v>
      </c>
      <c r="B107" s="90" t="s">
        <v>8</v>
      </c>
      <c r="C107" s="86"/>
      <c r="D107" s="87"/>
      <c r="E107" s="18"/>
      <c r="F107" s="18"/>
      <c r="G107" s="86">
        <f t="shared" si="6"/>
        <v>0</v>
      </c>
      <c r="H107" s="94">
        <f t="shared" si="7"/>
        <v>0</v>
      </c>
    </row>
    <row r="108" spans="1:10" x14ac:dyDescent="0.25">
      <c r="A108" s="89">
        <v>1</v>
      </c>
      <c r="B108" s="88" t="s">
        <v>124</v>
      </c>
      <c r="C108" s="86" t="s">
        <v>43</v>
      </c>
      <c r="D108" s="87">
        <v>3</v>
      </c>
      <c r="E108" s="18"/>
      <c r="F108" s="18"/>
      <c r="G108" s="86">
        <f>F108+E108</f>
        <v>0</v>
      </c>
      <c r="H108" s="94">
        <f>G108*D108</f>
        <v>0</v>
      </c>
    </row>
    <row r="109" spans="1:10" x14ac:dyDescent="0.25">
      <c r="A109" s="89">
        <v>2</v>
      </c>
      <c r="B109" s="88" t="s">
        <v>129</v>
      </c>
      <c r="C109" s="86" t="s">
        <v>43</v>
      </c>
      <c r="D109" s="87">
        <v>2</v>
      </c>
      <c r="E109" s="18"/>
      <c r="F109" s="18"/>
      <c r="G109" s="86">
        <f t="shared" si="6"/>
        <v>0</v>
      </c>
      <c r="H109" s="94">
        <f t="shared" si="7"/>
        <v>0</v>
      </c>
    </row>
    <row r="110" spans="1:10" s="2" customFormat="1" x14ac:dyDescent="0.25">
      <c r="A110" s="89" t="s">
        <v>33</v>
      </c>
      <c r="B110" s="41"/>
      <c r="C110" s="86" t="s">
        <v>33</v>
      </c>
      <c r="D110" s="87" t="s">
        <v>33</v>
      </c>
      <c r="E110" s="18"/>
      <c r="F110" s="18"/>
      <c r="G110" s="86">
        <f t="shared" si="6"/>
        <v>0</v>
      </c>
      <c r="H110" s="94"/>
      <c r="J110" s="84"/>
    </row>
    <row r="111" spans="1:10" s="2" customFormat="1" x14ac:dyDescent="0.25">
      <c r="A111" s="85">
        <v>5.4</v>
      </c>
      <c r="B111" s="90" t="s">
        <v>22</v>
      </c>
      <c r="C111" s="46"/>
      <c r="D111" s="87"/>
      <c r="E111" s="18"/>
      <c r="F111" s="18"/>
      <c r="G111" s="9"/>
      <c r="H111" s="93"/>
    </row>
    <row r="112" spans="1:10" s="2" customFormat="1" x14ac:dyDescent="0.25">
      <c r="A112" s="16"/>
      <c r="B112" s="88" t="s">
        <v>67</v>
      </c>
      <c r="C112" s="46"/>
      <c r="D112" s="87"/>
      <c r="E112" s="18"/>
      <c r="F112" s="18"/>
      <c r="G112" s="9"/>
      <c r="H112" s="93"/>
    </row>
    <row r="113" spans="1:8" x14ac:dyDescent="0.25">
      <c r="A113" s="89">
        <v>1</v>
      </c>
      <c r="B113" s="88" t="s">
        <v>79</v>
      </c>
      <c r="C113" s="86" t="s">
        <v>43</v>
      </c>
      <c r="D113" s="87">
        <v>4</v>
      </c>
      <c r="E113" s="18"/>
      <c r="F113" s="18"/>
      <c r="G113" s="86">
        <f>F113+E113</f>
        <v>0</v>
      </c>
      <c r="H113" s="94">
        <f>G113*D113</f>
        <v>0</v>
      </c>
    </row>
    <row r="114" spans="1:8" s="2" customFormat="1" ht="16.5" customHeight="1" x14ac:dyDescent="0.25">
      <c r="A114" s="89"/>
      <c r="B114" s="41"/>
      <c r="C114" s="86"/>
      <c r="D114" s="87"/>
      <c r="E114" s="18"/>
      <c r="F114" s="18"/>
      <c r="G114" s="86">
        <f t="shared" ref="G114:G118" si="8">F114+E114</f>
        <v>0</v>
      </c>
      <c r="H114" s="94">
        <f t="shared" ref="H114:H118" si="9">G114*D114</f>
        <v>0</v>
      </c>
    </row>
    <row r="115" spans="1:8" s="2" customFormat="1" x14ac:dyDescent="0.25">
      <c r="A115" s="85">
        <v>5.5</v>
      </c>
      <c r="B115" s="90" t="s">
        <v>9</v>
      </c>
      <c r="C115" s="46"/>
      <c r="D115" s="87"/>
      <c r="E115" s="18"/>
      <c r="F115" s="18"/>
      <c r="G115" s="86">
        <f t="shared" si="8"/>
        <v>0</v>
      </c>
      <c r="H115" s="94">
        <f t="shared" si="9"/>
        <v>0</v>
      </c>
    </row>
    <row r="116" spans="1:8" s="2" customFormat="1" ht="26.4" x14ac:dyDescent="0.25">
      <c r="A116" s="16"/>
      <c r="B116" s="88" t="s">
        <v>75</v>
      </c>
      <c r="C116" s="46"/>
      <c r="D116" s="87"/>
      <c r="E116" s="18"/>
      <c r="F116" s="18"/>
      <c r="G116" s="86">
        <f t="shared" si="8"/>
        <v>0</v>
      </c>
      <c r="H116" s="94">
        <f t="shared" si="9"/>
        <v>0</v>
      </c>
    </row>
    <row r="117" spans="1:8" s="2" customFormat="1" x14ac:dyDescent="0.25">
      <c r="A117" s="89">
        <v>1</v>
      </c>
      <c r="B117" s="88" t="s">
        <v>76</v>
      </c>
      <c r="C117" s="86" t="s">
        <v>43</v>
      </c>
      <c r="D117" s="87">
        <v>1</v>
      </c>
      <c r="E117" s="18"/>
      <c r="F117" s="18"/>
      <c r="G117" s="86">
        <f t="shared" si="8"/>
        <v>0</v>
      </c>
      <c r="H117" s="94">
        <f t="shared" si="9"/>
        <v>0</v>
      </c>
    </row>
    <row r="118" spans="1:8" s="2" customFormat="1" x14ac:dyDescent="0.25">
      <c r="A118" s="89">
        <v>2</v>
      </c>
      <c r="B118" s="88" t="s">
        <v>78</v>
      </c>
      <c r="C118" s="86" t="s">
        <v>43</v>
      </c>
      <c r="D118" s="87">
        <v>1</v>
      </c>
      <c r="E118" s="18"/>
      <c r="F118" s="18"/>
      <c r="G118" s="86">
        <f t="shared" si="8"/>
        <v>0</v>
      </c>
      <c r="H118" s="94">
        <f t="shared" si="9"/>
        <v>0</v>
      </c>
    </row>
    <row r="119" spans="1:8" x14ac:dyDescent="0.25">
      <c r="A119" s="89"/>
      <c r="B119" s="88"/>
      <c r="C119" s="86"/>
      <c r="D119" s="87"/>
      <c r="E119" s="18"/>
      <c r="F119" s="18"/>
      <c r="G119" s="9"/>
      <c r="H119" s="93"/>
    </row>
    <row r="120" spans="1:8" x14ac:dyDescent="0.25">
      <c r="A120" s="25"/>
      <c r="B120" s="26" t="s">
        <v>143</v>
      </c>
      <c r="C120" s="27"/>
      <c r="D120" s="28"/>
      <c r="E120" s="43"/>
      <c r="F120" s="29"/>
      <c r="G120" s="29"/>
      <c r="H120" s="104">
        <f>SUM(H91:H118)</f>
        <v>0</v>
      </c>
    </row>
    <row r="121" spans="1:8" x14ac:dyDescent="0.25">
      <c r="A121" s="30"/>
      <c r="B121" s="31" t="s">
        <v>144</v>
      </c>
      <c r="C121" s="32"/>
      <c r="D121" s="33"/>
      <c r="E121" s="42"/>
      <c r="F121" s="75"/>
      <c r="G121" s="75"/>
      <c r="H121" s="100"/>
    </row>
    <row r="122" spans="1:8" s="2" customFormat="1" x14ac:dyDescent="0.25">
      <c r="A122" s="85"/>
      <c r="B122" s="74"/>
      <c r="C122" s="9"/>
      <c r="D122" s="37"/>
      <c r="E122" s="77"/>
      <c r="F122" s="77"/>
      <c r="G122" s="77"/>
      <c r="H122" s="101"/>
    </row>
    <row r="123" spans="1:8" x14ac:dyDescent="0.25">
      <c r="A123" s="16"/>
      <c r="B123" s="8" t="s">
        <v>145</v>
      </c>
      <c r="C123" s="86"/>
      <c r="D123" s="21"/>
      <c r="E123" s="77"/>
      <c r="F123" s="77"/>
      <c r="G123" s="77"/>
      <c r="H123" s="101"/>
    </row>
    <row r="124" spans="1:8" x14ac:dyDescent="0.25">
      <c r="A124" s="16"/>
      <c r="B124" s="11" t="s">
        <v>84</v>
      </c>
      <c r="C124" s="86"/>
      <c r="D124" s="21"/>
      <c r="E124" s="77"/>
      <c r="F124" s="77"/>
      <c r="G124" s="77"/>
      <c r="H124" s="101"/>
    </row>
    <row r="125" spans="1:8" x14ac:dyDescent="0.25">
      <c r="A125" s="16"/>
      <c r="B125" s="9"/>
      <c r="C125" s="86"/>
      <c r="D125" s="21"/>
      <c r="E125" s="77"/>
      <c r="F125" s="77"/>
      <c r="G125" s="77"/>
      <c r="H125" s="101"/>
    </row>
    <row r="126" spans="1:8" x14ac:dyDescent="0.25">
      <c r="A126" s="85">
        <v>6.1</v>
      </c>
      <c r="B126" s="13" t="s">
        <v>85</v>
      </c>
      <c r="C126" s="86"/>
      <c r="D126" s="21"/>
      <c r="E126" s="77"/>
      <c r="F126" s="77"/>
      <c r="G126" s="77"/>
      <c r="H126" s="101"/>
    </row>
    <row r="127" spans="1:8" x14ac:dyDescent="0.25">
      <c r="A127" s="16" t="s">
        <v>164</v>
      </c>
      <c r="B127" s="15" t="s">
        <v>48</v>
      </c>
      <c r="C127" s="86"/>
      <c r="D127" s="21"/>
      <c r="E127" s="77"/>
      <c r="F127" s="77"/>
      <c r="G127" s="77"/>
      <c r="H127" s="101"/>
    </row>
    <row r="128" spans="1:8" ht="52.8" x14ac:dyDescent="0.25">
      <c r="A128" s="16"/>
      <c r="B128" s="88" t="s">
        <v>91</v>
      </c>
      <c r="C128" s="86"/>
      <c r="D128" s="87"/>
      <c r="E128" s="77"/>
      <c r="F128" s="77"/>
      <c r="G128" s="77"/>
      <c r="H128" s="101"/>
    </row>
    <row r="129" spans="1:8" x14ac:dyDescent="0.25">
      <c r="A129" s="16"/>
      <c r="B129" s="20"/>
      <c r="C129" s="86"/>
      <c r="D129" s="87"/>
      <c r="E129" s="77"/>
      <c r="F129" s="77"/>
      <c r="G129" s="77"/>
      <c r="H129" s="101"/>
    </row>
    <row r="130" spans="1:8" x14ac:dyDescent="0.25">
      <c r="A130" s="85">
        <v>6.2</v>
      </c>
      <c r="B130" s="90" t="s">
        <v>115</v>
      </c>
      <c r="C130" s="86"/>
      <c r="D130" s="87"/>
      <c r="E130" s="77"/>
      <c r="F130" s="77"/>
      <c r="G130" s="77"/>
      <c r="H130" s="101"/>
    </row>
    <row r="131" spans="1:8" ht="26.4" x14ac:dyDescent="0.25">
      <c r="A131" s="89">
        <v>1</v>
      </c>
      <c r="B131" s="88" t="s">
        <v>125</v>
      </c>
      <c r="C131" s="86" t="s">
        <v>29</v>
      </c>
      <c r="D131" s="87">
        <v>1</v>
      </c>
      <c r="E131" s="77"/>
      <c r="F131" s="77"/>
      <c r="G131" s="86">
        <f>F131+E131</f>
        <v>0</v>
      </c>
      <c r="H131" s="94">
        <f>G131*D131</f>
        <v>0</v>
      </c>
    </row>
    <row r="132" spans="1:8" x14ac:dyDescent="0.25">
      <c r="A132" s="89"/>
      <c r="B132" s="88"/>
      <c r="C132" s="86"/>
      <c r="D132" s="87"/>
      <c r="E132" s="77"/>
      <c r="F132" s="77"/>
      <c r="G132" s="86"/>
      <c r="H132" s="94"/>
    </row>
    <row r="133" spans="1:8" x14ac:dyDescent="0.25">
      <c r="A133" s="85">
        <v>6.3</v>
      </c>
      <c r="B133" s="90" t="s">
        <v>131</v>
      </c>
      <c r="C133" s="86"/>
      <c r="D133" s="87"/>
      <c r="E133" s="77"/>
      <c r="F133" s="77"/>
      <c r="G133" s="124"/>
      <c r="H133" s="94"/>
    </row>
    <row r="134" spans="1:8" x14ac:dyDescent="0.25">
      <c r="A134" s="89">
        <v>1</v>
      </c>
      <c r="B134" s="88" t="s">
        <v>133</v>
      </c>
      <c r="C134" s="86" t="s">
        <v>29</v>
      </c>
      <c r="D134" s="87">
        <v>1</v>
      </c>
      <c r="E134" s="77"/>
      <c r="F134" s="77"/>
      <c r="G134" s="124"/>
      <c r="H134" s="94"/>
    </row>
    <row r="135" spans="1:8" x14ac:dyDescent="0.25">
      <c r="A135" s="89">
        <v>2</v>
      </c>
      <c r="B135" s="88" t="s">
        <v>132</v>
      </c>
      <c r="C135" s="86" t="s">
        <v>29</v>
      </c>
      <c r="D135" s="87">
        <v>1</v>
      </c>
      <c r="E135" s="77"/>
      <c r="F135" s="77"/>
      <c r="G135" s="124"/>
      <c r="H135" s="94"/>
    </row>
    <row r="136" spans="1:8" x14ac:dyDescent="0.25">
      <c r="A136" s="89"/>
      <c r="B136" s="88"/>
      <c r="C136" s="86"/>
      <c r="D136" s="87"/>
      <c r="E136" s="77"/>
      <c r="F136" s="77"/>
      <c r="G136" s="124"/>
      <c r="H136" s="94"/>
    </row>
    <row r="137" spans="1:8" x14ac:dyDescent="0.25">
      <c r="A137" s="85"/>
      <c r="B137" s="74"/>
      <c r="C137" s="9"/>
      <c r="D137" s="37"/>
      <c r="E137" s="77"/>
      <c r="F137" s="77"/>
      <c r="G137" s="77"/>
      <c r="H137" s="101"/>
    </row>
    <row r="138" spans="1:8" x14ac:dyDescent="0.25">
      <c r="A138" s="78"/>
      <c r="B138" s="79" t="s">
        <v>146</v>
      </c>
      <c r="C138" s="80"/>
      <c r="D138" s="81"/>
      <c r="E138" s="82"/>
      <c r="F138" s="82"/>
      <c r="G138" s="82"/>
      <c r="H138" s="120">
        <f>SUM(H123:H137)</f>
        <v>0</v>
      </c>
    </row>
    <row r="139" spans="1:8" x14ac:dyDescent="0.25">
      <c r="A139" s="30"/>
      <c r="B139" s="31" t="s">
        <v>147</v>
      </c>
      <c r="C139" s="32"/>
      <c r="D139" s="33"/>
      <c r="E139" s="34"/>
      <c r="F139" s="34"/>
      <c r="G139" s="34"/>
      <c r="H139" s="96"/>
    </row>
    <row r="140" spans="1:8" x14ac:dyDescent="0.25">
      <c r="A140" s="85"/>
      <c r="B140" s="74"/>
      <c r="C140" s="9"/>
      <c r="D140" s="109"/>
      <c r="E140" s="77"/>
      <c r="F140" s="77"/>
      <c r="G140" s="77"/>
      <c r="H140" s="121"/>
    </row>
    <row r="141" spans="1:8" x14ac:dyDescent="0.25">
      <c r="A141" s="16"/>
      <c r="B141" s="8" t="s">
        <v>148</v>
      </c>
      <c r="C141" s="86"/>
      <c r="D141" s="18"/>
      <c r="E141" s="77"/>
      <c r="F141" s="77"/>
      <c r="G141" s="77"/>
      <c r="H141" s="101"/>
    </row>
    <row r="142" spans="1:8" x14ac:dyDescent="0.25">
      <c r="A142" s="16"/>
      <c r="B142" s="11" t="s">
        <v>92</v>
      </c>
      <c r="C142" s="86"/>
      <c r="D142" s="18"/>
      <c r="E142" s="77"/>
      <c r="F142" s="77"/>
      <c r="G142" s="77"/>
      <c r="H142" s="101"/>
    </row>
    <row r="143" spans="1:8" x14ac:dyDescent="0.25">
      <c r="A143" s="16"/>
      <c r="B143" s="9"/>
      <c r="C143" s="86"/>
      <c r="D143" s="18"/>
      <c r="E143" s="77"/>
      <c r="F143" s="77"/>
      <c r="G143" s="77"/>
      <c r="H143" s="101"/>
    </row>
    <row r="144" spans="1:8" x14ac:dyDescent="0.25">
      <c r="A144" s="85">
        <v>7.1</v>
      </c>
      <c r="B144" s="13" t="s">
        <v>93</v>
      </c>
      <c r="C144" s="86"/>
      <c r="D144" s="18"/>
      <c r="E144" s="77"/>
      <c r="F144" s="77"/>
      <c r="G144" s="77"/>
      <c r="H144" s="101"/>
    </row>
    <row r="145" spans="1:8" x14ac:dyDescent="0.25">
      <c r="A145" s="16" t="s">
        <v>165</v>
      </c>
      <c r="B145" s="15" t="s">
        <v>48</v>
      </c>
      <c r="C145" s="86"/>
      <c r="D145" s="18"/>
      <c r="E145" s="77"/>
      <c r="F145" s="77"/>
      <c r="G145" s="77"/>
      <c r="H145" s="101"/>
    </row>
    <row r="146" spans="1:8" ht="66" x14ac:dyDescent="0.25">
      <c r="A146" s="16"/>
      <c r="B146" s="88" t="s">
        <v>94</v>
      </c>
      <c r="C146" s="86"/>
      <c r="D146" s="86"/>
      <c r="E146" s="77"/>
      <c r="F146" s="77"/>
      <c r="G146" s="77"/>
      <c r="H146" s="101"/>
    </row>
    <row r="147" spans="1:8" ht="26.4" x14ac:dyDescent="0.25">
      <c r="A147" s="16"/>
      <c r="B147" s="88" t="s">
        <v>95</v>
      </c>
      <c r="C147" s="86"/>
      <c r="D147" s="86"/>
      <c r="E147" s="77"/>
      <c r="F147" s="77"/>
      <c r="G147" s="77"/>
      <c r="H147" s="101"/>
    </row>
    <row r="148" spans="1:8" x14ac:dyDescent="0.25">
      <c r="A148" s="16"/>
      <c r="B148" s="88" t="s">
        <v>96</v>
      </c>
      <c r="C148" s="86"/>
      <c r="D148" s="86"/>
      <c r="E148" s="77"/>
      <c r="F148" s="77"/>
      <c r="G148" s="77"/>
      <c r="H148" s="101"/>
    </row>
    <row r="149" spans="1:8" x14ac:dyDescent="0.25">
      <c r="A149" s="16"/>
      <c r="B149" s="20"/>
      <c r="C149" s="86"/>
      <c r="D149" s="86"/>
      <c r="E149" s="77"/>
      <c r="F149" s="77"/>
      <c r="G149" s="77"/>
      <c r="H149" s="101"/>
    </row>
    <row r="150" spans="1:8" x14ac:dyDescent="0.25">
      <c r="A150" s="16" t="s">
        <v>166</v>
      </c>
      <c r="B150" s="110" t="s">
        <v>97</v>
      </c>
      <c r="C150" s="86"/>
      <c r="D150" s="86"/>
      <c r="E150" s="77"/>
      <c r="F150" s="77"/>
      <c r="G150" s="77"/>
      <c r="H150" s="101"/>
    </row>
    <row r="151" spans="1:8" x14ac:dyDescent="0.25">
      <c r="A151" s="89">
        <v>1</v>
      </c>
      <c r="B151" s="88" t="s">
        <v>126</v>
      </c>
      <c r="C151" s="86" t="s">
        <v>29</v>
      </c>
      <c r="D151" s="86">
        <v>1</v>
      </c>
      <c r="E151" s="77"/>
      <c r="F151" s="77"/>
      <c r="G151" s="83">
        <f t="shared" ref="G151:G164" si="10">F151+E151</f>
        <v>0</v>
      </c>
      <c r="H151" s="111">
        <f t="shared" ref="H151:H176" si="11">G151*D151</f>
        <v>0</v>
      </c>
    </row>
    <row r="152" spans="1:8" x14ac:dyDescent="0.25">
      <c r="A152" s="89"/>
      <c r="B152" s="88"/>
      <c r="C152" s="86"/>
      <c r="D152" s="86"/>
      <c r="E152" s="77"/>
      <c r="F152" s="77"/>
      <c r="G152" s="83">
        <f t="shared" si="10"/>
        <v>0</v>
      </c>
      <c r="H152" s="111">
        <f t="shared" si="11"/>
        <v>0</v>
      </c>
    </row>
    <row r="153" spans="1:8" x14ac:dyDescent="0.25">
      <c r="A153" s="16" t="s">
        <v>167</v>
      </c>
      <c r="B153" s="110" t="s">
        <v>98</v>
      </c>
      <c r="C153" s="86"/>
      <c r="D153" s="86"/>
      <c r="E153" s="77"/>
      <c r="F153" s="77"/>
      <c r="G153" s="83">
        <f t="shared" si="10"/>
        <v>0</v>
      </c>
      <c r="H153" s="111">
        <f t="shared" si="11"/>
        <v>0</v>
      </c>
    </row>
    <row r="154" spans="1:8" x14ac:dyDescent="0.25">
      <c r="A154" s="89">
        <v>1</v>
      </c>
      <c r="B154" s="88" t="s">
        <v>99</v>
      </c>
      <c r="C154" s="86" t="s">
        <v>29</v>
      </c>
      <c r="D154" s="86">
        <v>1</v>
      </c>
      <c r="E154" s="77"/>
      <c r="F154" s="77"/>
      <c r="G154" s="83">
        <f t="shared" si="10"/>
        <v>0</v>
      </c>
      <c r="H154" s="111">
        <f t="shared" si="11"/>
        <v>0</v>
      </c>
    </row>
    <row r="155" spans="1:8" x14ac:dyDescent="0.25">
      <c r="A155" s="89"/>
      <c r="B155" s="88"/>
      <c r="C155" s="86"/>
      <c r="D155" s="86"/>
      <c r="E155" s="77"/>
      <c r="F155" s="77"/>
      <c r="G155" s="83">
        <f t="shared" si="10"/>
        <v>0</v>
      </c>
      <c r="H155" s="111">
        <f t="shared" si="11"/>
        <v>0</v>
      </c>
    </row>
    <row r="156" spans="1:8" x14ac:dyDescent="0.25">
      <c r="A156" s="16" t="s">
        <v>168</v>
      </c>
      <c r="B156" s="110" t="s">
        <v>100</v>
      </c>
      <c r="C156" s="86"/>
      <c r="D156" s="86"/>
      <c r="E156" s="77"/>
      <c r="F156" s="77"/>
      <c r="G156" s="83">
        <f t="shared" si="10"/>
        <v>0</v>
      </c>
      <c r="H156" s="111">
        <f t="shared" si="11"/>
        <v>0</v>
      </c>
    </row>
    <row r="157" spans="1:8" ht="30" customHeight="1" x14ac:dyDescent="0.25">
      <c r="A157" s="16"/>
      <c r="B157" s="117" t="s">
        <v>101</v>
      </c>
      <c r="C157" s="86"/>
      <c r="D157" s="86"/>
      <c r="E157" s="77"/>
      <c r="F157" s="77"/>
      <c r="G157" s="83">
        <f t="shared" si="10"/>
        <v>0</v>
      </c>
      <c r="H157" s="111">
        <f t="shared" si="11"/>
        <v>0</v>
      </c>
    </row>
    <row r="158" spans="1:8" x14ac:dyDescent="0.25">
      <c r="A158" s="76">
        <v>1</v>
      </c>
      <c r="B158" s="73" t="s">
        <v>112</v>
      </c>
      <c r="C158" s="83" t="s">
        <v>43</v>
      </c>
      <c r="D158" s="83">
        <v>2</v>
      </c>
      <c r="E158" s="77"/>
      <c r="F158" s="77"/>
      <c r="G158" s="83">
        <f t="shared" si="10"/>
        <v>0</v>
      </c>
      <c r="H158" s="111">
        <f t="shared" si="11"/>
        <v>0</v>
      </c>
    </row>
    <row r="159" spans="1:8" x14ac:dyDescent="0.25">
      <c r="A159" s="76">
        <v>2</v>
      </c>
      <c r="B159" s="73" t="s">
        <v>174</v>
      </c>
      <c r="C159" s="83" t="s">
        <v>29</v>
      </c>
      <c r="D159" s="83">
        <v>1</v>
      </c>
      <c r="E159" s="77"/>
      <c r="F159" s="77"/>
      <c r="G159" s="83">
        <f t="shared" si="10"/>
        <v>0</v>
      </c>
      <c r="H159" s="111">
        <f t="shared" si="11"/>
        <v>0</v>
      </c>
    </row>
    <row r="160" spans="1:8" x14ac:dyDescent="0.25">
      <c r="A160" s="76">
        <v>3</v>
      </c>
      <c r="B160" s="73" t="s">
        <v>102</v>
      </c>
      <c r="C160" s="83" t="s">
        <v>43</v>
      </c>
      <c r="D160" s="83">
        <v>3</v>
      </c>
      <c r="E160" s="77"/>
      <c r="F160" s="77"/>
      <c r="G160" s="83">
        <f t="shared" si="10"/>
        <v>0</v>
      </c>
      <c r="H160" s="111">
        <f t="shared" si="11"/>
        <v>0</v>
      </c>
    </row>
    <row r="161" spans="1:8" x14ac:dyDescent="0.25">
      <c r="A161" s="76">
        <v>4</v>
      </c>
      <c r="B161" s="73" t="s">
        <v>103</v>
      </c>
      <c r="C161" s="83" t="s">
        <v>43</v>
      </c>
      <c r="D161" s="83">
        <v>2</v>
      </c>
      <c r="E161" s="77"/>
      <c r="F161" s="77"/>
      <c r="G161" s="83">
        <f t="shared" si="10"/>
        <v>0</v>
      </c>
      <c r="H161" s="111">
        <f t="shared" si="11"/>
        <v>0</v>
      </c>
    </row>
    <row r="162" spans="1:8" x14ac:dyDescent="0.25">
      <c r="A162" s="76">
        <v>5</v>
      </c>
      <c r="B162" s="73" t="s">
        <v>104</v>
      </c>
      <c r="C162" s="83" t="s">
        <v>43</v>
      </c>
      <c r="D162" s="83">
        <v>2</v>
      </c>
      <c r="E162" s="77"/>
      <c r="F162" s="77"/>
      <c r="G162" s="83">
        <f t="shared" si="10"/>
        <v>0</v>
      </c>
      <c r="H162" s="111">
        <f t="shared" si="11"/>
        <v>0</v>
      </c>
    </row>
    <row r="163" spans="1:8" x14ac:dyDescent="0.25">
      <c r="A163" s="76">
        <v>6</v>
      </c>
      <c r="B163" s="73" t="s">
        <v>105</v>
      </c>
      <c r="C163" s="83" t="s">
        <v>43</v>
      </c>
      <c r="D163" s="83">
        <v>2</v>
      </c>
      <c r="E163" s="77"/>
      <c r="F163" s="77"/>
      <c r="G163" s="83">
        <f t="shared" si="10"/>
        <v>0</v>
      </c>
      <c r="H163" s="111">
        <f t="shared" si="11"/>
        <v>0</v>
      </c>
    </row>
    <row r="164" spans="1:8" x14ac:dyDescent="0.25">
      <c r="A164" s="76">
        <v>7</v>
      </c>
      <c r="B164" s="73" t="s">
        <v>130</v>
      </c>
      <c r="C164" s="83" t="s">
        <v>43</v>
      </c>
      <c r="D164" s="83">
        <v>1</v>
      </c>
      <c r="E164" s="77"/>
      <c r="F164" s="77"/>
      <c r="G164" s="83">
        <f t="shared" si="10"/>
        <v>0</v>
      </c>
      <c r="H164" s="111">
        <f t="shared" si="11"/>
        <v>0</v>
      </c>
    </row>
    <row r="165" spans="1:8" x14ac:dyDescent="0.25">
      <c r="A165" s="76">
        <v>8</v>
      </c>
      <c r="B165" s="73" t="s">
        <v>175</v>
      </c>
      <c r="C165" s="83" t="s">
        <v>43</v>
      </c>
      <c r="D165" s="83">
        <v>1</v>
      </c>
      <c r="E165" s="77"/>
      <c r="F165" s="77"/>
      <c r="G165" s="112"/>
      <c r="H165" s="111"/>
    </row>
    <row r="166" spans="1:8" x14ac:dyDescent="0.25">
      <c r="A166" s="76">
        <v>9</v>
      </c>
      <c r="B166" s="73" t="s">
        <v>176</v>
      </c>
      <c r="C166" s="83" t="s">
        <v>43</v>
      </c>
      <c r="D166" s="83">
        <v>1</v>
      </c>
      <c r="E166" s="77"/>
      <c r="F166" s="77"/>
      <c r="G166" s="112"/>
      <c r="H166" s="111"/>
    </row>
    <row r="167" spans="1:8" x14ac:dyDescent="0.25">
      <c r="A167" s="76"/>
      <c r="B167" s="73"/>
      <c r="C167" s="83"/>
      <c r="D167" s="83"/>
      <c r="E167" s="77"/>
      <c r="F167" s="77"/>
      <c r="G167" s="112"/>
      <c r="H167" s="111">
        <f t="shared" si="11"/>
        <v>0</v>
      </c>
    </row>
    <row r="168" spans="1:8" x14ac:dyDescent="0.25">
      <c r="A168" s="85">
        <v>7.2</v>
      </c>
      <c r="B168" s="90" t="s">
        <v>106</v>
      </c>
      <c r="C168" s="86"/>
      <c r="D168" s="86"/>
      <c r="E168" s="77"/>
      <c r="F168" s="77"/>
      <c r="G168" s="83">
        <f t="shared" ref="G168:G175" si="12">F168+E168</f>
        <v>0</v>
      </c>
      <c r="H168" s="111">
        <f t="shared" si="11"/>
        <v>0</v>
      </c>
    </row>
    <row r="169" spans="1:8" x14ac:dyDescent="0.25">
      <c r="A169" s="16" t="s">
        <v>169</v>
      </c>
      <c r="B169" s="110" t="s">
        <v>48</v>
      </c>
      <c r="C169" s="86"/>
      <c r="D169" s="86"/>
      <c r="E169" s="77"/>
      <c r="F169" s="77"/>
      <c r="G169" s="83">
        <f t="shared" si="12"/>
        <v>0</v>
      </c>
      <c r="H169" s="111">
        <f t="shared" si="11"/>
        <v>0</v>
      </c>
    </row>
    <row r="170" spans="1:8" ht="39.6" x14ac:dyDescent="0.25">
      <c r="A170" s="16"/>
      <c r="B170" s="88" t="s">
        <v>107</v>
      </c>
      <c r="C170" s="86"/>
      <c r="D170" s="86"/>
      <c r="E170" s="77"/>
      <c r="F170" s="77"/>
      <c r="G170" s="83">
        <f t="shared" si="12"/>
        <v>0</v>
      </c>
      <c r="H170" s="111">
        <f t="shared" si="11"/>
        <v>0</v>
      </c>
    </row>
    <row r="171" spans="1:8" x14ac:dyDescent="0.25">
      <c r="A171" s="16"/>
      <c r="B171" s="88" t="s">
        <v>108</v>
      </c>
      <c r="C171" s="86"/>
      <c r="D171" s="86"/>
      <c r="E171" s="77"/>
      <c r="F171" s="77"/>
      <c r="G171" s="83">
        <f t="shared" si="12"/>
        <v>0</v>
      </c>
      <c r="H171" s="111">
        <f t="shared" si="11"/>
        <v>0</v>
      </c>
    </row>
    <row r="172" spans="1:8" x14ac:dyDescent="0.25">
      <c r="A172" s="85"/>
      <c r="B172" s="74"/>
      <c r="C172" s="9"/>
      <c r="D172" s="109"/>
      <c r="E172" s="77"/>
      <c r="F172" s="77"/>
      <c r="G172" s="83">
        <f t="shared" si="12"/>
        <v>0</v>
      </c>
      <c r="H172" s="111">
        <f t="shared" si="11"/>
        <v>0</v>
      </c>
    </row>
    <row r="173" spans="1:8" x14ac:dyDescent="0.25">
      <c r="A173" s="85">
        <v>7.3</v>
      </c>
      <c r="B173" s="90" t="s">
        <v>109</v>
      </c>
      <c r="C173" s="86"/>
      <c r="D173" s="86"/>
      <c r="E173" s="77"/>
      <c r="F173" s="77"/>
      <c r="G173" s="83">
        <f t="shared" si="12"/>
        <v>0</v>
      </c>
      <c r="H173" s="111">
        <f t="shared" si="11"/>
        <v>0</v>
      </c>
    </row>
    <row r="174" spans="1:8" ht="26.4" x14ac:dyDescent="0.25">
      <c r="A174" s="89">
        <v>1</v>
      </c>
      <c r="B174" s="88" t="s">
        <v>110</v>
      </c>
      <c r="C174" s="86" t="s">
        <v>29</v>
      </c>
      <c r="D174" s="86">
        <v>1</v>
      </c>
      <c r="E174" s="77"/>
      <c r="F174" s="77"/>
      <c r="G174" s="83">
        <f t="shared" si="12"/>
        <v>0</v>
      </c>
      <c r="H174" s="111">
        <f t="shared" si="11"/>
        <v>0</v>
      </c>
    </row>
    <row r="175" spans="1:8" x14ac:dyDescent="0.25">
      <c r="A175" s="89">
        <v>2</v>
      </c>
      <c r="B175" s="88" t="s">
        <v>111</v>
      </c>
      <c r="C175" s="86" t="s">
        <v>29</v>
      </c>
      <c r="D175" s="86">
        <v>1</v>
      </c>
      <c r="E175" s="77"/>
      <c r="F175" s="77"/>
      <c r="G175" s="83">
        <f t="shared" si="12"/>
        <v>0</v>
      </c>
      <c r="H175" s="111">
        <f t="shared" si="11"/>
        <v>0</v>
      </c>
    </row>
    <row r="176" spans="1:8" x14ac:dyDescent="0.25">
      <c r="A176" s="85"/>
      <c r="B176" s="74"/>
      <c r="C176" s="9"/>
      <c r="D176" s="37"/>
      <c r="E176" s="77"/>
      <c r="F176" s="77"/>
      <c r="G176" s="77"/>
      <c r="H176" s="111">
        <f t="shared" si="11"/>
        <v>0</v>
      </c>
    </row>
    <row r="177" spans="1:8" x14ac:dyDescent="0.25">
      <c r="A177" s="78"/>
      <c r="B177" s="79" t="s">
        <v>149</v>
      </c>
      <c r="C177" s="80"/>
      <c r="D177" s="113"/>
      <c r="E177" s="82"/>
      <c r="F177" s="82"/>
      <c r="G177" s="82"/>
      <c r="H177" s="114">
        <f>SUM(H154:H176)</f>
        <v>0</v>
      </c>
    </row>
    <row r="178" spans="1:8" x14ac:dyDescent="0.25">
      <c r="A178" s="30"/>
      <c r="B178" s="31" t="s">
        <v>150</v>
      </c>
      <c r="C178" s="32"/>
      <c r="D178" s="115"/>
      <c r="E178" s="34"/>
      <c r="F178" s="34"/>
      <c r="G178" s="34"/>
      <c r="H178" s="34"/>
    </row>
    <row r="179" spans="1:8" x14ac:dyDescent="0.25">
      <c r="A179" s="16"/>
      <c r="B179" s="8"/>
      <c r="C179" s="46"/>
      <c r="D179" s="87"/>
      <c r="E179" s="9"/>
      <c r="F179" s="9"/>
      <c r="G179" s="9"/>
      <c r="H179" s="93"/>
    </row>
    <row r="180" spans="1:8" x14ac:dyDescent="0.25">
      <c r="A180" s="16"/>
      <c r="B180" s="8" t="s">
        <v>151</v>
      </c>
      <c r="C180" s="46"/>
      <c r="D180" s="87"/>
      <c r="E180" s="86"/>
      <c r="F180" s="86"/>
      <c r="G180" s="9"/>
      <c r="H180" s="93"/>
    </row>
    <row r="181" spans="1:8" x14ac:dyDescent="0.25">
      <c r="A181" s="16"/>
      <c r="B181" s="11" t="s">
        <v>23</v>
      </c>
      <c r="C181" s="46"/>
      <c r="D181" s="87"/>
      <c r="E181" s="86"/>
      <c r="F181" s="86"/>
      <c r="G181" s="9"/>
      <c r="H181" s="93"/>
    </row>
    <row r="182" spans="1:8" ht="26.4" x14ac:dyDescent="0.25">
      <c r="A182" s="16"/>
      <c r="B182" s="88" t="s">
        <v>24</v>
      </c>
      <c r="C182" s="46"/>
      <c r="D182" s="87"/>
      <c r="E182" s="86"/>
      <c r="F182" s="86"/>
      <c r="G182" s="9"/>
      <c r="H182" s="93"/>
    </row>
    <row r="183" spans="1:8" x14ac:dyDescent="0.25">
      <c r="A183" s="16">
        <v>8.1</v>
      </c>
      <c r="B183" s="90" t="s">
        <v>25</v>
      </c>
      <c r="C183" s="46"/>
      <c r="D183" s="87"/>
      <c r="E183" s="86"/>
      <c r="F183" s="86"/>
      <c r="G183" s="9"/>
      <c r="H183" s="93"/>
    </row>
    <row r="184" spans="1:8" ht="15.75" customHeight="1" x14ac:dyDescent="0.25">
      <c r="A184" s="89">
        <v>1</v>
      </c>
      <c r="B184" s="19" t="s">
        <v>10</v>
      </c>
      <c r="C184" s="46"/>
      <c r="D184" s="87"/>
      <c r="E184" s="86"/>
      <c r="F184" s="86"/>
      <c r="G184" s="86">
        <f>F184+E184</f>
        <v>0</v>
      </c>
      <c r="H184" s="94">
        <f>G184*D184</f>
        <v>0</v>
      </c>
    </row>
    <row r="185" spans="1:8" ht="15.75" customHeight="1" x14ac:dyDescent="0.25">
      <c r="A185" s="89">
        <v>2</v>
      </c>
      <c r="B185" s="19" t="s">
        <v>154</v>
      </c>
      <c r="C185" s="46"/>
      <c r="D185" s="87"/>
      <c r="E185" s="86"/>
      <c r="F185" s="86"/>
      <c r="G185" s="86">
        <f t="shared" ref="G185:G189" si="13">F185+E185</f>
        <v>0</v>
      </c>
      <c r="H185" s="94">
        <f t="shared" ref="H185:H189" si="14">G185*D185</f>
        <v>0</v>
      </c>
    </row>
    <row r="186" spans="1:8" ht="15.75" customHeight="1" x14ac:dyDescent="0.25">
      <c r="A186" s="89">
        <v>3</v>
      </c>
      <c r="B186" s="19" t="s">
        <v>155</v>
      </c>
      <c r="C186" s="46"/>
      <c r="D186" s="87"/>
      <c r="E186" s="86"/>
      <c r="F186" s="86"/>
      <c r="G186" s="86">
        <f t="shared" si="13"/>
        <v>0</v>
      </c>
      <c r="H186" s="94">
        <f t="shared" si="14"/>
        <v>0</v>
      </c>
    </row>
    <row r="187" spans="1:8" ht="15.75" customHeight="1" x14ac:dyDescent="0.25">
      <c r="A187" s="89">
        <v>4</v>
      </c>
      <c r="B187" s="19" t="s">
        <v>156</v>
      </c>
      <c r="C187" s="46"/>
      <c r="D187" s="87"/>
      <c r="E187" s="86"/>
      <c r="F187" s="86"/>
      <c r="G187" s="86">
        <f t="shared" si="13"/>
        <v>0</v>
      </c>
      <c r="H187" s="94">
        <f t="shared" si="14"/>
        <v>0</v>
      </c>
    </row>
    <row r="188" spans="1:8" ht="15.75" customHeight="1" x14ac:dyDescent="0.25">
      <c r="A188" s="89">
        <v>5</v>
      </c>
      <c r="B188" s="19" t="s">
        <v>157</v>
      </c>
      <c r="C188" s="46"/>
      <c r="D188" s="87"/>
      <c r="E188" s="86"/>
      <c r="F188" s="86"/>
      <c r="G188" s="86">
        <f t="shared" si="13"/>
        <v>0</v>
      </c>
      <c r="H188" s="94">
        <f t="shared" si="14"/>
        <v>0</v>
      </c>
    </row>
    <row r="189" spans="1:8" ht="15.75" customHeight="1" x14ac:dyDescent="0.25">
      <c r="A189" s="89">
        <v>6</v>
      </c>
      <c r="B189" s="19" t="s">
        <v>158</v>
      </c>
      <c r="C189" s="46"/>
      <c r="D189" s="87"/>
      <c r="E189" s="86"/>
      <c r="F189" s="86"/>
      <c r="G189" s="86">
        <f t="shared" si="13"/>
        <v>0</v>
      </c>
      <c r="H189" s="94">
        <f t="shared" si="14"/>
        <v>0</v>
      </c>
    </row>
    <row r="190" spans="1:8" ht="15.75" customHeight="1" x14ac:dyDescent="0.25">
      <c r="A190" s="89">
        <v>7</v>
      </c>
      <c r="B190" s="19" t="s">
        <v>159</v>
      </c>
      <c r="C190" s="46"/>
      <c r="D190" s="87"/>
      <c r="E190" s="86"/>
      <c r="F190" s="86"/>
      <c r="G190" s="86">
        <f>F190+E190</f>
        <v>0</v>
      </c>
      <c r="H190" s="94">
        <f>G190*D190</f>
        <v>0</v>
      </c>
    </row>
    <row r="191" spans="1:8" ht="18" customHeight="1" x14ac:dyDescent="0.25">
      <c r="A191" s="89">
        <v>8</v>
      </c>
      <c r="B191" s="88" t="s">
        <v>160</v>
      </c>
      <c r="C191" s="46"/>
      <c r="D191" s="87"/>
      <c r="E191" s="86"/>
      <c r="F191" s="86"/>
      <c r="G191" s="86">
        <f>F191+E191</f>
        <v>0</v>
      </c>
      <c r="H191" s="94">
        <f>G191*D191</f>
        <v>0</v>
      </c>
    </row>
    <row r="192" spans="1:8" ht="18" customHeight="1" x14ac:dyDescent="0.25">
      <c r="A192" s="52"/>
      <c r="B192" s="90" t="s">
        <v>26</v>
      </c>
      <c r="C192" s="46"/>
      <c r="D192" s="87"/>
      <c r="E192" s="86"/>
      <c r="F192" s="86"/>
      <c r="G192" s="9"/>
      <c r="H192" s="93">
        <f>SUM(H184:H191)</f>
        <v>0</v>
      </c>
    </row>
    <row r="193" spans="1:8" ht="6.75" customHeight="1" x14ac:dyDescent="0.25">
      <c r="A193" s="52"/>
      <c r="B193" s="90"/>
      <c r="C193" s="46"/>
      <c r="D193" s="87"/>
      <c r="E193" s="86"/>
      <c r="F193" s="86"/>
      <c r="G193" s="9"/>
      <c r="H193" s="93"/>
    </row>
    <row r="194" spans="1:8" s="2" customFormat="1" ht="18" customHeight="1" x14ac:dyDescent="0.25">
      <c r="A194" s="16">
        <v>8.1999999999999993</v>
      </c>
      <c r="B194" s="90" t="s">
        <v>27</v>
      </c>
      <c r="C194" s="46"/>
      <c r="D194" s="87"/>
      <c r="E194" s="86"/>
      <c r="F194" s="86"/>
      <c r="G194" s="9"/>
      <c r="H194" s="93"/>
    </row>
    <row r="195" spans="1:8" ht="15.75" customHeight="1" x14ac:dyDescent="0.25">
      <c r="A195" s="89">
        <v>1</v>
      </c>
      <c r="B195" s="19" t="s">
        <v>10</v>
      </c>
      <c r="C195" s="46"/>
      <c r="D195" s="87"/>
      <c r="E195" s="18"/>
      <c r="F195" s="18"/>
      <c r="G195" s="86">
        <f t="shared" ref="G195:G202" si="15">F195+E195</f>
        <v>0</v>
      </c>
      <c r="H195" s="94">
        <f t="shared" ref="H195:H202" si="16">G195*D195</f>
        <v>0</v>
      </c>
    </row>
    <row r="196" spans="1:8" ht="15.75" customHeight="1" x14ac:dyDescent="0.25">
      <c r="A196" s="89">
        <v>2</v>
      </c>
      <c r="B196" s="19" t="s">
        <v>154</v>
      </c>
      <c r="C196" s="46"/>
      <c r="D196" s="87"/>
      <c r="E196" s="18"/>
      <c r="F196" s="18"/>
      <c r="G196" s="86">
        <f t="shared" si="15"/>
        <v>0</v>
      </c>
      <c r="H196" s="94">
        <f t="shared" si="16"/>
        <v>0</v>
      </c>
    </row>
    <row r="197" spans="1:8" ht="15.75" customHeight="1" x14ac:dyDescent="0.25">
      <c r="A197" s="89">
        <v>3</v>
      </c>
      <c r="B197" s="19" t="s">
        <v>155</v>
      </c>
      <c r="C197" s="46"/>
      <c r="D197" s="87"/>
      <c r="E197" s="18"/>
      <c r="F197" s="18"/>
      <c r="G197" s="86">
        <f t="shared" si="15"/>
        <v>0</v>
      </c>
      <c r="H197" s="94">
        <f t="shared" si="16"/>
        <v>0</v>
      </c>
    </row>
    <row r="198" spans="1:8" ht="15.75" customHeight="1" x14ac:dyDescent="0.25">
      <c r="A198" s="89">
        <v>4</v>
      </c>
      <c r="B198" s="19" t="s">
        <v>156</v>
      </c>
      <c r="C198" s="46"/>
      <c r="D198" s="87"/>
      <c r="E198" s="18"/>
      <c r="F198" s="18"/>
      <c r="G198" s="86">
        <f t="shared" si="15"/>
        <v>0</v>
      </c>
      <c r="H198" s="94">
        <f t="shared" si="16"/>
        <v>0</v>
      </c>
    </row>
    <row r="199" spans="1:8" ht="15.75" customHeight="1" x14ac:dyDescent="0.25">
      <c r="A199" s="89">
        <v>5</v>
      </c>
      <c r="B199" s="19" t="s">
        <v>157</v>
      </c>
      <c r="C199" s="46"/>
      <c r="D199" s="87"/>
      <c r="E199" s="18"/>
      <c r="F199" s="18"/>
      <c r="G199" s="86">
        <f t="shared" si="15"/>
        <v>0</v>
      </c>
      <c r="H199" s="94">
        <f t="shared" si="16"/>
        <v>0</v>
      </c>
    </row>
    <row r="200" spans="1:8" s="2" customFormat="1" ht="15.75" customHeight="1" x14ac:dyDescent="0.25">
      <c r="A200" s="89">
        <v>6</v>
      </c>
      <c r="B200" s="19" t="s">
        <v>158</v>
      </c>
      <c r="C200" s="46"/>
      <c r="D200" s="87"/>
      <c r="E200" s="18"/>
      <c r="F200" s="18"/>
      <c r="G200" s="86">
        <f t="shared" si="15"/>
        <v>0</v>
      </c>
      <c r="H200" s="94">
        <f t="shared" si="16"/>
        <v>0</v>
      </c>
    </row>
    <row r="201" spans="1:8" s="2" customFormat="1" ht="15.75" customHeight="1" x14ac:dyDescent="0.25">
      <c r="A201" s="89">
        <v>7</v>
      </c>
      <c r="B201" s="19" t="s">
        <v>159</v>
      </c>
      <c r="C201" s="46"/>
      <c r="D201" s="87"/>
      <c r="E201" s="18"/>
      <c r="F201" s="18"/>
      <c r="G201" s="86">
        <f t="shared" si="15"/>
        <v>0</v>
      </c>
      <c r="H201" s="94">
        <f t="shared" si="16"/>
        <v>0</v>
      </c>
    </row>
    <row r="202" spans="1:8" s="2" customFormat="1" ht="15.75" customHeight="1" x14ac:dyDescent="0.25">
      <c r="A202" s="89">
        <v>8</v>
      </c>
      <c r="B202" s="88" t="s">
        <v>160</v>
      </c>
      <c r="C202" s="46"/>
      <c r="D202" s="87"/>
      <c r="E202" s="18"/>
      <c r="F202" s="18"/>
      <c r="G202" s="86">
        <f t="shared" si="15"/>
        <v>0</v>
      </c>
      <c r="H202" s="94">
        <f t="shared" si="16"/>
        <v>0</v>
      </c>
    </row>
    <row r="203" spans="1:8" s="2" customFormat="1" ht="18" customHeight="1" x14ac:dyDescent="0.25">
      <c r="A203" s="52"/>
      <c r="B203" s="90" t="s">
        <v>28</v>
      </c>
      <c r="C203" s="46"/>
      <c r="D203" s="87"/>
      <c r="E203" s="86"/>
      <c r="F203" s="86"/>
      <c r="G203" s="9"/>
      <c r="H203" s="93">
        <f>SUM(H195:H202)</f>
        <v>0</v>
      </c>
    </row>
    <row r="204" spans="1:8" s="2" customFormat="1" ht="9.75" customHeight="1" x14ac:dyDescent="0.25">
      <c r="A204" s="52"/>
      <c r="B204" s="90"/>
      <c r="C204" s="46"/>
      <c r="D204" s="87"/>
      <c r="E204" s="18"/>
      <c r="F204" s="18"/>
      <c r="G204" s="9"/>
      <c r="H204" s="93"/>
    </row>
    <row r="205" spans="1:8" x14ac:dyDescent="0.25">
      <c r="A205" s="25"/>
      <c r="B205" s="26" t="s">
        <v>152</v>
      </c>
      <c r="C205" s="27"/>
      <c r="D205" s="53"/>
      <c r="E205" s="29"/>
      <c r="F205" s="29"/>
      <c r="G205" s="29"/>
      <c r="H205" s="95">
        <f>H192-H203</f>
        <v>0</v>
      </c>
    </row>
    <row r="206" spans="1:8" x14ac:dyDescent="0.25">
      <c r="A206" s="30"/>
      <c r="B206" s="31" t="s">
        <v>153</v>
      </c>
      <c r="C206" s="32"/>
      <c r="D206" s="54"/>
      <c r="E206" s="34"/>
      <c r="F206" s="34"/>
      <c r="G206" s="34"/>
      <c r="H206" s="96"/>
    </row>
  </sheetData>
  <mergeCells count="5">
    <mergeCell ref="A5:A6"/>
    <mergeCell ref="B5:B6"/>
    <mergeCell ref="C5:C6"/>
    <mergeCell ref="D5:D6"/>
    <mergeCell ref="H5:H6"/>
  </mergeCells>
  <phoneticPr fontId="0" type="noConversion"/>
  <printOptions horizontalCentered="1" gridLinesSet="0"/>
  <pageMargins left="0.65" right="0.48" top="0.36" bottom="0.69" header="0.31" footer="0.36"/>
  <pageSetup paperSize="9" scale="87" firstPageNumber="2" orientation="landscape" useFirstPageNumber="1" r:id="rId1"/>
  <headerFooter alignWithMargins="0">
    <oddHeader xml:space="preserve">&amp;R&amp;"Times New Roman,Italic"
</oddHeader>
    <oddFooter xml:space="preserve">&amp;L&amp;"Maiandra GD,Italic"&amp;8&amp;F&amp;"Times New Roman,Italic"
&amp;C&amp;"Maiandra GD,Italic"&amp;8Page&amp;"Maiandra GD,Bold"&amp;P&amp;"Times New Roman,Bold"&amp;10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SUMMARY</vt:lpstr>
      <vt:lpstr>BoQ</vt:lpstr>
      <vt:lpstr>BoQ!Print_Titles</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Aishath Rasheedha Ali</cp:lastModifiedBy>
  <cp:lastPrinted>2021-01-17T12:06:48Z</cp:lastPrinted>
  <dcterms:created xsi:type="dcterms:W3CDTF">1999-08-05T02:34:29Z</dcterms:created>
  <dcterms:modified xsi:type="dcterms:W3CDTF">2021-04-18T08:23:13Z</dcterms:modified>
</cp:coreProperties>
</file>