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650" tabRatio="772" activeTab="2"/>
  </bookViews>
  <sheets>
    <sheet name="COVER SHEET" sheetId="1" r:id="rId1"/>
    <sheet name="SUMMARY" sheetId="2" r:id="rId2"/>
    <sheet name="BoQ" sheetId="3" r:id="rId3"/>
  </sheets>
  <definedNames/>
  <calcPr fullCalcOnLoad="1"/>
</workbook>
</file>

<file path=xl/sharedStrings.xml><?xml version="1.0" encoding="utf-8"?>
<sst xmlns="http://schemas.openxmlformats.org/spreadsheetml/2006/main" count="468" uniqueCount="342">
  <si>
    <t>All painting work shall be carried in accordance with the Specifications</t>
  </si>
  <si>
    <t>Wiring with 2.5 mm² cable to lights and fan</t>
  </si>
  <si>
    <t>DOORS AND WINDOWS</t>
  </si>
  <si>
    <t>BILL OF QUANTITIES</t>
  </si>
  <si>
    <t>SUMMARY OF BILLS OF QUANTITIES</t>
  </si>
  <si>
    <t>Bill No</t>
  </si>
  <si>
    <t>GRAND TOTAL carried to form of bid</t>
  </si>
  <si>
    <t>Door / Windows units</t>
  </si>
  <si>
    <t>Lighting / Fan</t>
  </si>
  <si>
    <t xml:space="preserve">Light switches </t>
  </si>
  <si>
    <t>PRELIMINARIES, Bill no. 01</t>
  </si>
  <si>
    <t>TILING</t>
  </si>
  <si>
    <t>CEILINGS</t>
  </si>
  <si>
    <t>PAINTING</t>
  </si>
  <si>
    <t>Wall painting</t>
  </si>
  <si>
    <t>ELECTRICAL INSTALLATIONS</t>
  </si>
  <si>
    <t>(a) Rates shall include for: screws, nails, bolts, nuts, standard cable fixing or supporting clips, brackets, straps, rivets, plugs and all incidental accessories</t>
  </si>
  <si>
    <t>Electrical wiring</t>
  </si>
  <si>
    <t>points</t>
  </si>
  <si>
    <t>Socket outlets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</si>
  <si>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</si>
  <si>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</si>
  <si>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</si>
  <si>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</si>
  <si>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</si>
  <si>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</si>
  <si>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</si>
  <si>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</si>
  <si>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</si>
  <si>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</si>
  <si>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</si>
  <si>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</si>
  <si>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</si>
  <si>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</si>
  <si>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</si>
  <si>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</si>
  <si>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</si>
  <si>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no</t>
  </si>
  <si>
    <t>BILL No: 01 PRELIMINARIES</t>
  </si>
  <si>
    <t>TOTAL OF BILL No: 01 - Carried over to summary</t>
  </si>
  <si>
    <t>General</t>
  </si>
  <si>
    <t>m²</t>
  </si>
  <si>
    <t>TOTAL OF BILL No: 02 - Carried over to summary</t>
  </si>
  <si>
    <t xml:space="preserve">floor slabs, cutting or leaving holes and openings as recesses for and building in pipes, conduits, sleeves and similar as required for all trades; leaving surfaces rough or raking out joints for plastering and flashings, bedding </t>
  </si>
  <si>
    <t>Plastering</t>
  </si>
  <si>
    <t>Bill no. 01</t>
  </si>
  <si>
    <t>Electrical Boards</t>
  </si>
  <si>
    <t>BILL No: 8</t>
  </si>
  <si>
    <t>TOTAL OF BILL No: 9 - Carried over to summary</t>
  </si>
  <si>
    <t>KG - Kilograms</t>
  </si>
  <si>
    <t>Total Unit Rate</t>
  </si>
  <si>
    <t>Quantity</t>
  </si>
  <si>
    <t>Material</t>
  </si>
  <si>
    <t>Labour</t>
  </si>
  <si>
    <t>Rates per Units</t>
  </si>
  <si>
    <t xml:space="preserve">Rate/ Unit </t>
  </si>
  <si>
    <t>(a) All socket outlets shall be "Legrand" or equivalent.</t>
  </si>
  <si>
    <t xml:space="preserve"> BILL OF QUANTITIES </t>
  </si>
  <si>
    <t>1x15Amp wall socket outlet, for AC</t>
  </si>
  <si>
    <t>m - meter</t>
  </si>
  <si>
    <t>m³ - cubic meter</t>
  </si>
  <si>
    <t>m² - square meter</t>
  </si>
  <si>
    <t>Lm - Linear meter</t>
  </si>
  <si>
    <t>GI - Galvanized Iron</t>
  </si>
  <si>
    <t>Cement block work</t>
  </si>
  <si>
    <t>mm - millimeter</t>
  </si>
  <si>
    <t>Interior Ceilings</t>
  </si>
  <si>
    <t>No</t>
  </si>
  <si>
    <t>GENERAL: Interior and Exterior:  Plaster All masonry wall have smooth finishing of 18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 edges of doors, windows and ventilators included.</t>
  </si>
  <si>
    <t>Prepare surface for approved bedding tiles with reach bedding materials as per the technical specifications &amp; approved working drawings, fix tiles with ct grout in a precise manner to maintain correct alignment, applying tile grout and wiping any excess grout to ensure the required standards of finished works.
Rates shall include for: fixing, bedding, grouting, and pointing materials; making good around pipes, sanitary fixtures, and similar; cleaning down and polishing any other similar works to ensure the required finish.
All tiles shall be White ceramic / Homogeneous or equivalent.</t>
  </si>
  <si>
    <t>(Profiles to be chosen by client).</t>
  </si>
  <si>
    <t>Interior Ceiling painting</t>
  </si>
  <si>
    <t xml:space="preserve">2x13Amp wall Socket outlet,   </t>
  </si>
  <si>
    <t xml:space="preserve">1x13Amp wall Socket outlet,  </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</si>
  <si>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Local sand, Free from salt) shall be of OPC &amp; Local sand free form salt.</t>
  </si>
  <si>
    <t>Design, Supply and Complete Installation of computer networking, including CAT6 Cabling, Sockets and double layer switches,  Allow for the provision of a completed and detailed set of shop drawings</t>
  </si>
  <si>
    <t>Rate shall include for all materials, items, fittings, accessories  &amp; labour. Contractor must refer to drawings, specification before pricing. All the details are provided in drawing.</t>
  </si>
  <si>
    <t>NOTE:</t>
  </si>
  <si>
    <t xml:space="preserve">All materials must be approved by the consultant/client representative before commencing the work.  </t>
  </si>
  <si>
    <t>200mm wide solid blocks, laid on and incl. 1:5 Cement Mortar, tie rods, compression gap filler, nylon / plastic mesh as specified.</t>
  </si>
  <si>
    <t>Wiring with 2.5 mm² cable to Power points ( single sockets)</t>
  </si>
  <si>
    <t>Wiring with 2.5 mm² cable to Power points ( Double sockets)</t>
  </si>
  <si>
    <t>Completion of  Telephone points (Telephone outlet (single gang)</t>
  </si>
  <si>
    <t>TOTAL OF BILL No: 8 - Carried over to summary</t>
  </si>
  <si>
    <t>GENERAL: 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Manufactured sand) shall be of OPC &amp; free form salt.</t>
  </si>
  <si>
    <t>Closing of existing windows</t>
  </si>
  <si>
    <t xml:space="preserve">Data, Network </t>
  </si>
  <si>
    <t>TOTAL OF BILL No: 10 - Carried over to summary</t>
  </si>
  <si>
    <t>Sub Total</t>
  </si>
  <si>
    <t>GST 6%</t>
  </si>
  <si>
    <t>Three phase Electrical wiring with copper conductor cable in conduits in walls  as specified to:</t>
  </si>
  <si>
    <t>m</t>
  </si>
  <si>
    <t>The interior ceiling consist of a 50X50mm timber frame with a Gypsum board suspended ceiling, including framing beading nails and screws as per drawing and picture provided by this document. spans of timber frame are 600mm c/c vertical, 1200mm c/c Horizontal frame. Rates include removing the existing ceiling, clean debris and supply and fabrication of frame, fixing of Gypsum boards, puttying and painting.
Rates also include 50mm thick Mineral wool installation with both side reflective foil Fixed in the ceiling frame, 12.5X12.5mm plastic mesh to be fixed on top of foiled and properly fixed on the ceiling frame, </t>
  </si>
  <si>
    <t>Wiring with 6 mm² cable to   1 x 15 Amp Power points (for AC)</t>
  </si>
  <si>
    <t>1x15Amp wall socket outlet,</t>
  </si>
  <si>
    <t>Finger print scanner</t>
  </si>
  <si>
    <t>(a) Finger printing scanner should be fixed on both side of the door at Main entrance to get excess IN and OUT</t>
  </si>
  <si>
    <t>(b) Finger scan reader brand ZKFR 1200 with both card and finger reading</t>
  </si>
  <si>
    <t>(c) A controller should come with a back-up battery in case power loss.</t>
  </si>
  <si>
    <t>Earthing</t>
  </si>
  <si>
    <t>3/4 earth rods must be used and must have clamps at the end</t>
  </si>
  <si>
    <t>For internal painting must be putty finish with texture painting(Scandinavian finishing), Terraco decorative paint or equivalent paint</t>
  </si>
  <si>
    <r>
      <t>Interior walls</t>
    </r>
    <r>
      <rPr>
        <sz val="10"/>
        <rFont val="Cambria"/>
        <family val="1"/>
      </rPr>
      <t xml:space="preserve"> </t>
    </r>
    <r>
      <rPr>
        <b/>
        <i/>
        <sz val="10"/>
        <rFont val="Cambria"/>
        <family val="1"/>
      </rPr>
      <t xml:space="preserve">Must be putty finish with texture painting(Scandinavian finishing), Terraco decorative paint or equivalent paint. </t>
    </r>
    <r>
      <rPr>
        <sz val="10"/>
        <rFont val="Cambria"/>
        <family val="1"/>
      </rPr>
      <t xml:space="preserve"> Rates includes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t>
    </r>
  </si>
  <si>
    <t>Completion of main connection from hospital panel board, size of cable should be 16m2 foru core cable, Rates includes to laying cable as per MEB regulatios. Length of cable and how to lay the cable to be check by contractor before bidding.</t>
  </si>
  <si>
    <r>
      <t>Exterior &amp; Exterior Ceiling</t>
    </r>
    <r>
      <rPr>
        <sz val="10"/>
        <rFont val="Cambria"/>
        <family val="1"/>
      </rPr>
      <t xml:space="preserve">  (interior and exterior) shall be of 2 coats of (interior paint over 1 coat of primer or equivalent. Erection of scaffolding, preparing working platforms, applying sealer and two coats of paint as specified in the working drawings. Removal of scaffolding if any after completion of work. Rates shall include for the provision and removal of scaffolding, preparation, rubbing down between coats and similar work, the protection and or masking floors fittings and similar work removing and replacing door window furniture. </t>
    </r>
  </si>
  <si>
    <t>Interio paint putty finish on ceiling and beams,  Gypsum board of all internal surfaces. 1 coat of primer &amp; 2 coats of paints.</t>
  </si>
  <si>
    <t>GROUND  WORKS</t>
  </si>
  <si>
    <t>(a) Rates shall include for: leveling, grading, trimming, compacting to faces of excavation, keep sides plumb, backfilling, consolidating and disposing surplus soil.</t>
  </si>
  <si>
    <t>Excavation</t>
  </si>
  <si>
    <t>Excavation shall be carried out in all type of materials and by whatever means are necessary accurately to the lines and levels shown in the approved drawing. No blasting of any kind will be permitted. Excavation for foundations and will include timbering of soil faces and dewatering.   Excavation quantities are measured to the faces of concrete members. Rates shall include for dewatering, leveling, grading, trimming compacting to faces of excavation, keeping sides plumb, backfilling, consolidating and disposing surplus soil and include for all additional excavation required to place the formwork / shuttering and dewatering the trench for the required days.</t>
  </si>
  <si>
    <t>Excavation for Footings (F1)</t>
  </si>
  <si>
    <t>m³</t>
  </si>
  <si>
    <t>Excavation for Tie beam beams (TB)</t>
  </si>
  <si>
    <t>Back Filling up to ground level.</t>
  </si>
  <si>
    <t>Rates shall include for: leveling, grading, trimming and compacting as specified.</t>
  </si>
  <si>
    <t>Basement filling Above ground level.</t>
  </si>
  <si>
    <t>Damp Proof Membrane</t>
  </si>
  <si>
    <t>Cutting and laying in position heavy duty polythene sheets of gauge 500 (not less than 1.5mm thick). Rates shall include for: dressing around and sealing to all penetrations. Apply slurry type waterproofing to all surfaces of concrete below ground level in accordance with manufacturer's instructions.</t>
  </si>
  <si>
    <t>Damp proof membrane above lean concrete  and foundation beams ( Foundation Beams FB)</t>
  </si>
  <si>
    <t>Damp proof membrane below floor slab</t>
  </si>
  <si>
    <t>Bituminous application to 3 sides of footings, Tie beams  &amp; all the side of columns below ground level.</t>
  </si>
  <si>
    <t>item</t>
  </si>
  <si>
    <t>BILL No: 02 - GROUND WORKS</t>
  </si>
  <si>
    <t>BILL No: 03</t>
  </si>
  <si>
    <t>CONCRETE</t>
  </si>
  <si>
    <r>
      <t xml:space="preserve">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r>
    <r>
      <rPr>
        <b/>
        <sz val="10"/>
        <rFont val="Cambria"/>
        <family val="1"/>
      </rPr>
      <t>Desalinated water shall be used for all purposes, ground water shall not be used.</t>
    </r>
  </si>
  <si>
    <t>Lean Concrete</t>
  </si>
  <si>
    <t>Lean concrete shall be 50mm thick &amp; mix ratio shall be 1:2:6 by dry volume. Lean concrete placed at bottom of footing and foundation beam and below plinth for protection according to line and length mentioned in the approved drawing.  Quantity measured to the edges of concrete foundation members. Rate shall include of placing any formwork where necessary, batching, mixing, casting in all required items pouring &amp; compacting and curing for 3 days and removal of any formwork include for provision casting of  required items &amp; finishing after removal of formwork and additional concrete required to confirm to structural and excavated tolerances and rates shall include supply of all required works</t>
  </si>
  <si>
    <t>50 mm thick lean concrete under the footings / strip footing and tie beam with a mix of 1:2:6</t>
  </si>
  <si>
    <t>Reinforced Concrete</t>
  </si>
  <si>
    <t>In-situ reinforced concrete to:</t>
  </si>
  <si>
    <t>*Add water proofing compound / admixture to concrete mix for walls GL and Roof Slabs</t>
  </si>
  <si>
    <t>3.3.1</t>
  </si>
  <si>
    <t>Foundations</t>
  </si>
  <si>
    <t>Footings, F1 600x600x300mm</t>
  </si>
  <si>
    <t>Tie Beam, TB 200x200mm</t>
  </si>
  <si>
    <t>3.3.2</t>
  </si>
  <si>
    <t>Ground Floor</t>
  </si>
  <si>
    <t>RCC Ground Slab 100 mm thick,  (Rate shall include for reinforcement and shuttering required as per the drawings)</t>
  </si>
  <si>
    <t>Concrete columns C1, 200 x 200mm</t>
  </si>
  <si>
    <t>3.3.3</t>
  </si>
  <si>
    <t>Roof Level</t>
  </si>
  <si>
    <t xml:space="preserve">Roof beam, RB, 200x200 </t>
  </si>
  <si>
    <t>Formwork</t>
  </si>
  <si>
    <t>(a) Rates shall include for all necessary boarding, supports, erecting, framing, temporary cambering, cutting, perforations for reinforcing bars, bolts, straps, ties, hangers, pipes and removal of formwork.
All materials such as plywood, shutter oils and other items and transportation to work place and secure the formwork in highly precise manner guaranteeing straight and smooth concrete edges. 
Cutting, fixing, bracing and oiling according to line and length as per approved working drawings removal of it after concrete has set without damaging the concrete faces.</t>
  </si>
  <si>
    <t>Footings, F1 600x600x300mm, (50% of form work) same form work to be use balance  50% Footings</t>
  </si>
  <si>
    <t>Tie beam, TB 200X200mm</t>
  </si>
  <si>
    <t>3.4.2</t>
  </si>
  <si>
    <t>Concrete columns C1, 200 x 200mm, (50% of form work) same form work to be use balance  50% column</t>
  </si>
  <si>
    <t>Roof level</t>
  </si>
  <si>
    <t>Reinforcement</t>
  </si>
  <si>
    <t xml:space="preserve">GENERAL : 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</si>
  <si>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(b) All reinforcing bars shall be high strength bars.</t>
  </si>
  <si>
    <t>3.4.1</t>
  </si>
  <si>
    <t>Substructure</t>
  </si>
  <si>
    <t>Steel deformed bars, 12mm dia  x 6m</t>
  </si>
  <si>
    <t>Bars</t>
  </si>
  <si>
    <t>Tie beam, TB 200x200mm</t>
  </si>
  <si>
    <t>Steel ring bars, 6mm dia x 6m</t>
  </si>
  <si>
    <t>3.5.2</t>
  </si>
  <si>
    <t>Steel deformed bars, 12mm dia x 6m</t>
  </si>
  <si>
    <t>3.5.3</t>
  </si>
  <si>
    <t>3.5.3.1</t>
  </si>
  <si>
    <t xml:space="preserve">Attached Beams,  </t>
  </si>
  <si>
    <t>Roof beam, RB, 250x200 mm</t>
  </si>
  <si>
    <t>3.5.5</t>
  </si>
  <si>
    <t>Floor Slab</t>
  </si>
  <si>
    <t>10 mm dia bars @250 C/C, For ground slab</t>
  </si>
  <si>
    <t>bars</t>
  </si>
  <si>
    <t>External walls</t>
  </si>
  <si>
    <t>25mm cement plastering on external walls , 18mm cement plastering on internal walls and concrete surfaces with 1:4 Cement mortar mix as specified incl. wire mesh at joints of concrete surfaces and walls (first, second coats).</t>
  </si>
  <si>
    <t>50mm thick Cement screed.</t>
  </si>
  <si>
    <t>BILL No: 04 - MASONRY AND PLASTERING</t>
  </si>
  <si>
    <t>TOTAL OF BILL No: 04 - Carried over to summary</t>
  </si>
  <si>
    <t>BILL N0: 05</t>
  </si>
  <si>
    <t>BILL N0: 05 -  DOORS AND WINDOWS</t>
  </si>
  <si>
    <t>TOTAL OF BILL No: 05 - Carried over to summary</t>
  </si>
  <si>
    <t>BILL No: 06</t>
  </si>
  <si>
    <t>ROOFING</t>
  </si>
  <si>
    <t>(a) Rates shall include for: fair edges, dressing over angel fillets, turning into grooves, all other labours, circular edges, nails, screws and other fixings and laps.</t>
  </si>
  <si>
    <t>(b) Rates shall include to apply Wood preservative to  all the surface of timbers (Roof structure).</t>
  </si>
  <si>
    <t>Roof Coverings</t>
  </si>
  <si>
    <t>Roofing sheets: Blue scope steel international limited MSP- Aqua marine or equivalent for Main building and connection area. Thickness of roofing sheets to me minimum 0.42mm (total coated thickness).</t>
  </si>
  <si>
    <t>Capping and Flashings</t>
  </si>
  <si>
    <t>Flashing:  Blue scope steel international limited MSP- Aqua marine or equivalent</t>
  </si>
  <si>
    <t xml:space="preserve">End Cap:  Blue scope steel international limited MSP- Aqua marine or equivalent </t>
  </si>
  <si>
    <t>Gutter</t>
  </si>
  <si>
    <t>(a) MSP Colorbond flat sheet gutter including framing, and supports, straps, brackets, clips, stop ends, overflow, downpipe outlets, mesh flashings and all fixings and fastenings.</t>
  </si>
  <si>
    <t>GUTTER: Blue scope steel international MSP- Aqua marine or equivalent, Thickness of gutte to me minimum 0.42mm (total coated thickness).</t>
  </si>
  <si>
    <t>Down Pipes</t>
  </si>
  <si>
    <t>75 mm dia uPVC down pipes including bends, junctions, straps, brackets, clips, roof drain strainer and all fixings.</t>
  </si>
  <si>
    <t>Roof Structure</t>
  </si>
  <si>
    <t>(a) Rates shall include for: all labour in framing, notching and fitting around projections, pipes, light fittings, hatches, grilles and similar and complete with cleats, packers, wedges and similar and all nails and screws.
(b) Rates includes to applying solignam wood preservative oil to all the surface of roof structure.
(c) Rates include to fixing galvanized bolt with washers and nuts as show on the drawings.</t>
  </si>
  <si>
    <t xml:space="preserve">Timber rafters 50 X 100mm </t>
  </si>
  <si>
    <t>Timber purling 50 X 50mm , to be fixed with a 100X500 MS Angle.</t>
  </si>
  <si>
    <t>Fascia board 18 X 250mm (Shera board to be used)</t>
  </si>
  <si>
    <t>Applying Solignum wood preservative or equivalent  for all surface of roof structure</t>
  </si>
  <si>
    <t>Roof Insulation</t>
  </si>
  <si>
    <t>50mm thick Mineral wool installation with both side reflective foil on Fixed to underside of roofing with 12.5X12.5mm plastic mesh, Connection and edges of the foil to be sealed properly with a approved tape from consultant.</t>
  </si>
  <si>
    <t>BILL No: 06 - ROOFING</t>
  </si>
  <si>
    <t>BILL N0: 07</t>
  </si>
  <si>
    <t>7.2.1</t>
  </si>
  <si>
    <t>BILL No: 7 - TILING</t>
  </si>
  <si>
    <t>TOTAL OF BILL No: 7 - Carried over to summary</t>
  </si>
  <si>
    <t>Exterior Ceilings</t>
  </si>
  <si>
    <t>Exterior ceiling consist of 6mm thick M board suspended ceiling, including framing beading nails and screws. Grid of the frame to be 600 X 600 with timber supports to roof structure at every 1200 mm on the main entrance ceiling &amp; 600X900 mm at eaves of roof ceiling, timber framing and supports shall  50 x 50mm size shall be seasoned red meranti timber as per given drawing.</t>
  </si>
  <si>
    <t>BILL N0: 8 CEILINGS</t>
  </si>
  <si>
    <t>BILL No: 9</t>
  </si>
  <si>
    <t xml:space="preserve">Internal painting as per specification given above. (putty finish with texture painting (Scandinavian finishing), Terraco decorative paint or equivalent paint) </t>
  </si>
  <si>
    <t>9.3.1</t>
  </si>
  <si>
    <t xml:space="preserve">Ceiling painting as per specification given above. (putty finish with texture painting (Scandinavian finishing), Terraco decorative paint or equivalent paint) </t>
  </si>
  <si>
    <t>Exterior ceiling painting</t>
  </si>
  <si>
    <t>BILL No: 9 - PAINTING</t>
  </si>
  <si>
    <t>BILL No: 10</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</si>
  <si>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</si>
  <si>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t>
  </si>
  <si>
    <t>(d) Each Light/ light fixture and its switch is measured as one  point; similarly each fan or each socket outlet is measured as one point;</t>
  </si>
  <si>
    <t xml:space="preserve">(e) Rates shall include for supply and complete installation </t>
  </si>
  <si>
    <t xml:space="preserve">(f) Point wiring including cables, socket outlets, patch codes and all the other necessary arrangements to complete to working order as per the detailed drawings and specifications.  Cable shall be laid in PVC conduits when laid inside the ceiling. </t>
  </si>
  <si>
    <r>
      <t xml:space="preserve">Three phase electrical distribution board </t>
    </r>
    <r>
      <rPr>
        <b/>
        <sz val="10"/>
        <rFont val="Cambria"/>
        <family val="1"/>
      </rPr>
      <t>(wall embedded)</t>
    </r>
    <r>
      <rPr>
        <sz val="10"/>
        <rFont val="Cambria"/>
        <family val="1"/>
      </rPr>
      <t>:  Supply and installation of   D-Board .  Rates Shall include all required Brackets and other electrical appliance as per drawings and Maldivian Regulations ( wall embedded ). All the light circuit should be one DB Sockets to be one DB. Rates to be included to connect main cable from nearest DB to hall area DB and complete all the works.</t>
    </r>
  </si>
  <si>
    <t>Wiring with 6 mm² cable to   1 x 15 Amp Power points</t>
  </si>
  <si>
    <t xml:space="preserve">One gang switch </t>
  </si>
  <si>
    <t>Suuplying of Computer System as per Specifications</t>
  </si>
  <si>
    <t>Suuplying of Canon Black and white print as per Specifications</t>
  </si>
  <si>
    <t>Earth pit with resistance less than 2 ohms</t>
  </si>
  <si>
    <t>earth pit should be covered junction with cover.</t>
  </si>
  <si>
    <t>Completion of earth pit with earthing cable and completion of earthing as per the above requirements.</t>
  </si>
  <si>
    <t>TOTAL OF BILL No: 11 - Carried over to summary</t>
  </si>
  <si>
    <t>GROUND  WORKS, Bill no. 02</t>
  </si>
  <si>
    <t>CONCRETE  WORKS, Bill no. 03</t>
  </si>
  <si>
    <t>MASONRY AND PLASTERING, Bill no. 04</t>
  </si>
  <si>
    <t>DOORS AND WINDOWS, Bill no. 05</t>
  </si>
  <si>
    <t>Roofing, Bill no. 06</t>
  </si>
  <si>
    <t>TILING, Bill no. 07</t>
  </si>
  <si>
    <t>CEILINGS, Bill no. 08</t>
  </si>
  <si>
    <t>PAINTING, Bill no. 09</t>
  </si>
  <si>
    <t>ELECTRICAL INSTALLATIONS, Bill no. 10</t>
  </si>
  <si>
    <t>PARTITION WORKS, Bill no. 11</t>
  </si>
  <si>
    <t>AIR CONDITIONING SYSTEM, Bill no. 12</t>
  </si>
  <si>
    <t>TENDERER'S ADJUSTMENTS,  Bill no. 13</t>
  </si>
  <si>
    <t>AIR CONDITIONING SYSTEM</t>
  </si>
  <si>
    <t>(a) Rates shall include for detail design, supply and complete installation of  A/C units pipework, insulation, fixings, electrical wiring, drain pipes etc.</t>
  </si>
  <si>
    <t>(b) The Contractor shall provide detailed and complete set of shop drawings</t>
  </si>
  <si>
    <t>Air Condition</t>
  </si>
  <si>
    <t>12.2.1</t>
  </si>
  <si>
    <r>
      <t>Design, supply and complete installation of indoor and out door unit, with 40</t>
    </r>
    <r>
      <rPr>
        <sz val="12"/>
        <rFont val="Cambria"/>
        <family val="1"/>
      </rPr>
      <t>ø</t>
    </r>
    <r>
      <rPr>
        <sz val="10"/>
        <rFont val="Cambria"/>
        <family val="1"/>
      </rPr>
      <t xml:space="preserve"> drop in water (type) 25ø extended as Cd drop in 32 flex conduit 18ø Cd drain (typ0 run above FC insulated, CU1/3 48,000 BTU/HR, all AC unit is DAIKIN</t>
    </r>
    <r>
      <rPr>
        <i/>
        <sz val="10"/>
        <rFont val="Cambria"/>
        <family val="1"/>
      </rPr>
      <t xml:space="preserve"> </t>
    </r>
    <r>
      <rPr>
        <sz val="10"/>
        <rFont val="Cambria"/>
        <family val="1"/>
      </rPr>
      <t xml:space="preserve">Spilt type or equivalent (INVERTER TYPE). </t>
    </r>
  </si>
  <si>
    <t xml:space="preserve">Following rooms should be installed AC, all the indoor unit should be spilt type. </t>
  </si>
  <si>
    <t>OTHER CONCRETE WORKS</t>
  </si>
  <si>
    <t>3.4.3</t>
  </si>
  <si>
    <t>Lintel &amp; Sill Beams</t>
  </si>
  <si>
    <t>Lintel beams and Sill beams, 150x150mm, (50% of form work) same form work to be use balance  50% Footings</t>
  </si>
  <si>
    <t>3.4.4</t>
  </si>
  <si>
    <t>3.3.4</t>
  </si>
  <si>
    <t>Lintel beams and Sill beams, 150x150mm,(Rate shall include for reinforcement and shuttering required as per the drawings)</t>
  </si>
  <si>
    <t>150mm thick  masonary walls</t>
  </si>
  <si>
    <t xml:space="preserve"> Install new ceiling at building inside</t>
  </si>
  <si>
    <t>Gypsum cornice for all the edges between wall and ceillings</t>
  </si>
  <si>
    <t xml:space="preserve"> Install new ceiling at building outside</t>
  </si>
  <si>
    <t xml:space="preserve">Internal walls </t>
  </si>
  <si>
    <t>9.2.1</t>
  </si>
  <si>
    <t>External painting 1 coat of wall sealer , 1 coat texture compound &amp; 2 coats of paints ( all coats to be oil based and external paint ).</t>
  </si>
  <si>
    <t>Exterior Ceiling painting  at building outside as per specification given.</t>
  </si>
  <si>
    <t>Interior paint with putty paint finish at Building inside ceiling</t>
  </si>
  <si>
    <t>BILL No: 11</t>
  </si>
  <si>
    <t>BILL No: 11 - ELECTRICAL INSTALLATIONS</t>
  </si>
  <si>
    <t>PCR LABORTARY AT R. UGOOFAARU REGIONAL HOSPITAL.</t>
  </si>
  <si>
    <t>Closing of existing windows at Labortary out side wall , Rates included making masonry wall  with both side plastering and painting, and completion of the task.</t>
  </si>
  <si>
    <t>Timber border for Edge between wall and ceiling, building outside.</t>
  </si>
  <si>
    <t>BILL No: 12</t>
  </si>
  <si>
    <t>HYDRAULICS &amp; DRINAGE</t>
  </si>
  <si>
    <r>
      <rPr>
        <sz val="10"/>
        <rFont val="Cambria"/>
        <family val="1"/>
      </rPr>
      <t>(a)</t>
    </r>
    <r>
      <rPr>
        <b/>
        <sz val="10"/>
        <rFont val="Cambria"/>
        <family val="1"/>
      </rPr>
      <t xml:space="preserve"> </t>
    </r>
    <r>
      <rPr>
        <sz val="10"/>
        <rFont val="Cambria"/>
        <family val="1"/>
      </rPr>
      <t xml:space="preserve">Rates shall include for excavation, laying pipes and backfilling trenches, maintaining faces of drainpipe trenches and pits, disposal of surplus soil, bends, junctions, reducers, expension joints brackets, joints,straps, hangers, screws, nails, ande fixing complete, and all joints ande other incidental material, All pipes and fittings area hihg pressure uPVC pipes. </t>
    </r>
  </si>
  <si>
    <t>fixing complete, including cutting and forming holes, excavating, laying pipes and backfilling trenches.</t>
  </si>
  <si>
    <t>(b) All the pipe work shall be uPVC.</t>
  </si>
  <si>
    <t>11.1.1</t>
  </si>
  <si>
    <t>Hydraulics</t>
  </si>
  <si>
    <t>11.1.2</t>
  </si>
  <si>
    <t>Fresh water supply pipe work</t>
  </si>
  <si>
    <t>11.1.3</t>
  </si>
  <si>
    <t>Ground  water supply pipe work</t>
  </si>
  <si>
    <t>Completion of pipe works and connect fresh water supply network installed at island. ( For All the Sinks, Toilet Sea shower &amp; wash basin.)</t>
  </si>
  <si>
    <t>Completion of pipe works and connect ground water supply network installed at Hospital. ( For Toilet flash Tank)</t>
  </si>
  <si>
    <t>11.1.4</t>
  </si>
  <si>
    <t>Sanitary Fixtures &amp; accessories</t>
  </si>
  <si>
    <t>Sanitary fixtuers &amp; accessories: sanitary fixtures complete including brackets, flush pipes, valves, overflows, plugs and washers, as specified.</t>
  </si>
  <si>
    <t>Water closet ( Cotto ) or equivalent , ( dual top flush ).</t>
  </si>
  <si>
    <t>Wash basin with half pedestal ( Cotto ) or equivalent.</t>
  </si>
  <si>
    <t>Floor drain with gully &amp; water trap ( SS )</t>
  </si>
  <si>
    <t>Muslim shower with stop valve, ( Cotto ) or equivalent.</t>
  </si>
  <si>
    <t>Stop valve, ( Cotto ) or equivalent.</t>
  </si>
  <si>
    <t>wall cabinet ( Mirror and towel bar ), ( Cotto ) or equivalent.</t>
  </si>
  <si>
    <t>Elbow operated water tap for sinks &amp; wash basin.</t>
  </si>
  <si>
    <t>Drainage</t>
  </si>
  <si>
    <t>11.2.1</t>
  </si>
  <si>
    <t xml:space="preserve">(a) Rates shall include for excavation, maintaining faces of drain pipe trenches and pits , backfilling, disposal of surplus spoil; bends, junctiond, reducers, expension joints and other incidental materials.  </t>
  </si>
  <si>
    <t>(b) All pipe work shall be UPVC.</t>
  </si>
  <si>
    <t>Constructing concrete inspection chamber of required size with all provisions to connect pipelines as per drawing.</t>
  </si>
  <si>
    <t>Pipe work</t>
  </si>
  <si>
    <t>Completion of pipe works and connect sewers 100mm dia pipe &amp; waste disposal pipe 75mm dia pipe to sewer network istalled at island.</t>
  </si>
  <si>
    <t>PCR Amplification Room, 12000BTU with 1 wired remote connect to AC.  Indoor unit must be Ceiling Cassette type as per Drawings.</t>
  </si>
  <si>
    <t>PCR Lab, 12000BTU with 1 wired remote connect to AC. Indoor unit must be Ceiling Cassette type as per Drawings.</t>
  </si>
  <si>
    <t>Reagent Room, 9000BTU with 1 wired remote.  Indoor unit must be Ceiling Cassette type as per Drawings.</t>
  </si>
  <si>
    <t>TOTAL OF BILL No: 12 - Carried over to summary</t>
  </si>
  <si>
    <t>BILL No: 10- ELECTRICAL INSTALLATIONS</t>
  </si>
  <si>
    <r>
      <t xml:space="preserve">Fabrication of Concrete sink cupboard at </t>
    </r>
    <r>
      <rPr>
        <sz val="10"/>
        <rFont val="Cambria"/>
        <family val="1"/>
      </rPr>
      <t>PCR Amplification Room  900mm length and 600mm width as per floorplan, Rates includes, concrete works tiling of  all surfaces, installation of ceramic laboratory sink 620x480x255mm, (Cotto or equivalent)with an wall mount elbow operated faucet. And Rates shall also include connecting fresh water, waste water related to this item. Also, rates shall include fixing the timber door panel and shelves with PVC role fomica on allsurfaces.  Granite sheet to be laid on top of the Sink cupboard. 18mm thick plywood to use for door panels of the cupboard with both side PVC  role Formica,</t>
    </r>
  </si>
  <si>
    <r>
      <t xml:space="preserve">Fabrication of Concrete sink cupboard at , </t>
    </r>
    <r>
      <rPr>
        <sz val="10"/>
        <rFont val="Cambria"/>
        <family val="1"/>
      </rPr>
      <t>PCR Lab  900mm length and 600mm width as per floorplan, Rates includes, concrete works tiling of  all surfaces, installation of ceramic laboratory sink 620x480x255mm, (Cotto or equivalent)with an wall mount elbow operated faucet. And Rates shall also include connecting fresh water, waste water related to this item. Also, rates shall include fixing the timber door panel and shelves with PVC role fomica on allsurfaces.  Granite sheet to be laid on top of the Sink cupboard. 18mm thick plywood to use for door panels of the cupboard with both side PVC  role Formica,</t>
    </r>
  </si>
  <si>
    <r>
      <t xml:space="preserve">Fabrication of Concrete sink cupboard at </t>
    </r>
    <r>
      <rPr>
        <sz val="10"/>
        <rFont val="Cambria"/>
        <family val="1"/>
      </rPr>
      <t xml:space="preserve"> Reagents Room,  900mm length and 600mm width as per floorplan, Rates includes, concrete works tiling of  all surfaces, installation of ceramic laboratory sink 620x480x255mm, (Cotto or equivalent)with an wall mount elbow operated faucet. And Rates shall also include connecting fresh water, waste water related to this item. Also, rates shall include fixing the timber door panel and shelves with PVC role fomica on allsurfaces.  Granite sheet to be laid on top of the Sink cupboard. 18mm thick plywood to use for door panels of the cupboard with both side PVC  role Formica,</t>
    </r>
  </si>
  <si>
    <r>
      <rPr>
        <b/>
        <sz val="10"/>
        <rFont val="Cambria"/>
        <family val="1"/>
      </rPr>
      <t>Aluminum Doors and windows</t>
    </r>
    <r>
      <rPr>
        <sz val="10"/>
        <rFont val="Cambria"/>
        <family val="1"/>
      </rPr>
      <t>, Fabricate and fix in position the aluminum doors and window frame  - aluminum doors and window (white powder coated, 60-80 micron, 2 mm profile thickness) using recommended material with specified fixtures as shown in approved working drawings and installation should be as per technical specifications. Rates shall include for locks, latches, closures, push plates, pull handles, bolts, kick plates hinges, screws, washer and all door and window hardware and these materials should be of ss steel according to drawing and of superior quality.</t>
    </r>
  </si>
  <si>
    <t>(a) All door and window frames and panels shall be as specified in the drawing .</t>
  </si>
  <si>
    <t>(b) All glazing shall be 6mm  Tinted.
(c) all the hingers are stainless steel hinges.</t>
  </si>
  <si>
    <t>(d) All Cladding sheet shall be 5mm, white powder coated on both side double glazing.</t>
  </si>
  <si>
    <t>Fabricate and Fixing of  Aluminium Frame Door with panels  (D1)  as per the drawings.</t>
  </si>
  <si>
    <t>Fabricate and Fixing of  Aluminium Frame Door with panels  (D2)  as per the drawings.</t>
  </si>
  <si>
    <t>Fabricate and Fixing of  Aluminium Frame Door with panels  (D3)  as per the drawings.</t>
  </si>
  <si>
    <t>Fabricate and Fixing of  Aluminium Frame Door with panels  (D4)  as per the drawings.</t>
  </si>
  <si>
    <t>Fabricate and Fixing of  Aluminium Frame Door with panels  (V1)  as per the drawings.</t>
  </si>
  <si>
    <t>Fabricate and Fixing of  Aluminium Frame Door with panels  (V2)  as per the drawings.</t>
  </si>
  <si>
    <t>Fabricate and Fixing of  Aluminium Frame Door with panels  (V3)  as per the drawings.</t>
  </si>
  <si>
    <t>Ground floor, general area floor tiles.</t>
  </si>
  <si>
    <t>Ground floor, Toilet area floor tiles.</t>
  </si>
  <si>
    <t>Floor Finish</t>
  </si>
  <si>
    <t>600x600 mm Skid Resistant white ceramic ( white ceramic body ) floor Tiles for general area &amp; 300x300 mm for Toilet area.</t>
  </si>
  <si>
    <t>Wall Finish</t>
  </si>
  <si>
    <t>7.3.1</t>
  </si>
  <si>
    <t>300x600 mm Glazed white ceramic ( white ceramic body ) wall tile.</t>
  </si>
  <si>
    <t>Ceiling surface mounting light 280mm dia with 30W LED  bulb,  Cool day light, (not crystal light or not Stellar bright) Total lumen 3600. or equivalent.</t>
  </si>
  <si>
    <t>Doffing Area, 9000BTU with 1 wired remote. Indoor unit must be Ceiling Cassette type as per Drawings.</t>
  </si>
  <si>
    <t>PCR Amplification Area, 1.8m from FFL.</t>
  </si>
  <si>
    <t>PCR Lab, 1.8m from FFL.</t>
  </si>
  <si>
    <t>Reagent Room, 1.8m from FFL.</t>
  </si>
  <si>
    <t>Doffing Area, 1.8m from FFL.</t>
  </si>
  <si>
    <t>Buffer Zone, 1.8m from FFL.</t>
  </si>
  <si>
    <t xml:space="preserve">  Toilet , 1.8m from FFL.</t>
  </si>
  <si>
    <t>Make a GL TRUSS as per the drawing and  fulll completion of work</t>
  </si>
  <si>
    <t>Supply and complete installation of Access control unit at Enterance door, specification mentioned above. Readers on both side. ( PCR LABOATARY building main entrance door)</t>
  </si>
  <si>
    <t>(a) All light switches shall be "Legrand" or equivalent.  Light should be control by one switch.</t>
  </si>
  <si>
    <t xml:space="preserve"> Back filling above ground level in 150mm thick compacted layers of approved back fill soil and disposal of any excess soil and including ramp: rates shall include for leveling, grading, trimming and compaction in 150mm layers of filled areas of excavation </t>
  </si>
  <si>
    <t>Fire Fighting</t>
  </si>
  <si>
    <t>CO2 Extinguisher</t>
  </si>
  <si>
    <t>H2O Extinguisher</t>
  </si>
  <si>
    <t>Supply and completion of 8 port POE managable network switch, switch, D-Link or equivalent</t>
  </si>
  <si>
    <t>Buliding Outside light  should be wall mount type, water proof light covers &amp; connected to photocell switch.</t>
  </si>
  <si>
    <t>BILL No: 12 - TENDERER'S ADJUSTMENTS</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</si>
</sst>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ރ.&quot;_-;#,##0\ &quot;ރ.&quot;\-"/>
    <numFmt numFmtId="165" formatCode="#,##0\ &quot;ރ.&quot;_-;[Red]#,##0\ &quot;ރ.&quot;\-"/>
    <numFmt numFmtId="166" formatCode="#,##0.00\ &quot;ރ.&quot;_-;#,##0.00\ &quot;ރ.&quot;\-"/>
    <numFmt numFmtId="167" formatCode="#,##0.00\ &quot;ރ.&quot;_-;[Red]#,##0.00\ &quot;ރ.&quot;\-"/>
    <numFmt numFmtId="168" formatCode="_-* #,##0\ &quot;ރ.&quot;_-;_-* #,##0\ &quot;ރ.&quot;\-;_-* &quot;-&quot;\ &quot;ރ.&quot;_-;_-@_-"/>
    <numFmt numFmtId="169" formatCode="_-* #,##0\ _ރ_._-;_-* #,##0\ _ރ_.\-;_-* &quot;-&quot;\ _ރ_._-;_-@_-"/>
    <numFmt numFmtId="170" formatCode="_-* #,##0.00\ &quot;ރ.&quot;_-;_-* #,##0.00\ &quot;ރ.&quot;\-;_-* &quot;-&quot;??\ &quot;ރ.&quot;_-;_-@_-"/>
    <numFmt numFmtId="171" formatCode="_-* #,##0.00\ _ރ_._-;_-* #,##0.00\ _ރ_.\-;_-* &quot;-&quot;??\ _ރ_._-;_-@_-"/>
    <numFmt numFmtId="172" formatCode="&quot;Rf&quot;\ #,##0;\-&quot;Rf&quot;\ #,##0"/>
    <numFmt numFmtId="173" formatCode="&quot;Rf&quot;\ #,##0;[Red]\-&quot;Rf&quot;\ #,##0"/>
    <numFmt numFmtId="174" formatCode="&quot;Rf&quot;\ #,##0.00;\-&quot;Rf&quot;\ #,##0.00"/>
    <numFmt numFmtId="175" formatCode="&quot;Rf&quot;\ #,##0.00;[Red]\-&quot;Rf&quot;\ #,##0.00"/>
    <numFmt numFmtId="176" formatCode="_-&quot;Rf&quot;\ * #,##0_-;\-&quot;Rf&quot;\ * #,##0_-;_-&quot;Rf&quot;\ * &quot;-&quot;_-;_-@_-"/>
    <numFmt numFmtId="177" formatCode="_-* #,##0_-;\-* #,##0_-;_-* &quot;-&quot;_-;_-@_-"/>
    <numFmt numFmtId="178" formatCode="_-&quot;Rf&quot;\ * #,##0.00_-;\-&quot;Rf&quot;\ * #,##0.00_-;_-&quot;Rf&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MRf&quot;#,##0_);\(&quot;MRf&quot;#,##0\)"/>
    <numFmt numFmtId="187" formatCode="&quot;MRf&quot;#,##0_);[Red]\(&quot;MRf&quot;#,##0\)"/>
    <numFmt numFmtId="188" formatCode="&quot;MRf&quot;#,##0.00_);\(&quot;MRf&quot;#,##0.00\)"/>
    <numFmt numFmtId="189" formatCode="&quot;MRf&quot;#,##0.00_);[Red]\(&quot;MRf&quot;#,##0.00\)"/>
    <numFmt numFmtId="190" formatCode="_(&quot;MRf&quot;* #,##0_);_(&quot;MRf&quot;* \(#,##0\);_(&quot;MRf&quot;* &quot;-&quot;_);_(@_)"/>
    <numFmt numFmtId="191" formatCode="_(&quot;MRf&quot;* #,##0.00_);_(&quot;MRf&quot;* \(#,##0.00\);_(&quot;MRf&quot;* &quot;-&quot;??_);_(@_)"/>
    <numFmt numFmtId="192" formatCode="&quot;MRf&quot;#,##0;\-&quot;MRf&quot;#,##0"/>
    <numFmt numFmtId="193" formatCode="&quot;MRf&quot;#,##0;[Red]\-&quot;MRf&quot;#,##0"/>
    <numFmt numFmtId="194" formatCode="&quot;MRf&quot;#,##0.00;\-&quot;MRf&quot;#,##0.00"/>
    <numFmt numFmtId="195" formatCode="&quot;MRf&quot;#,##0.00;[Red]\-&quot;MRf&quot;#,##0.00"/>
    <numFmt numFmtId="196" formatCode="_-&quot;MRf&quot;* #,##0_-;\-&quot;MRf&quot;* #,##0_-;_-&quot;MRf&quot;* &quot;-&quot;_-;_-@_-"/>
    <numFmt numFmtId="197" formatCode="_-&quot;MRf&quot;* #,##0.00_-;\-&quot;MRf&quot;* #,##0.00_-;_-&quot;MRf&quot;* &quot;-&quot;??_-;_-@_-"/>
    <numFmt numFmtId="198" formatCode="_(* #,##0.0_);_(* \(#,##0.0\);_(* &quot;-&quot;??_);_(@_)"/>
    <numFmt numFmtId="199" formatCode="0.0"/>
    <numFmt numFmtId="200" formatCode="_(* #,##0_);_(* \(#,##0\);_(* &quot;-&quot;??_);_(@_)"/>
    <numFmt numFmtId="201" formatCode="_(* #,##0.0_);_(* \(#,##0.0\);_(* &quot;&quot;??_)"/>
    <numFmt numFmtId="202" formatCode="_(* #,##0_);_(* \(#,##0\);_(* &quot;&quot;??_);_(@_)"/>
    <numFmt numFmtId="203" formatCode="_(* #,##0.00_);_(* \(#,##0.00\);_(* &quot;&quot;??_);_(@_)"/>
    <numFmt numFmtId="204" formatCode="\(0\)"/>
    <numFmt numFmtId="205" formatCode="dddd\,\ dd\ mmmm\ yyyy"/>
    <numFmt numFmtId="206" formatCode="&quot;Rf&quot;\ #,##0.00"/>
    <numFmt numFmtId="207" formatCode="0.00_);\(0.00\)"/>
    <numFmt numFmtId="208" formatCode="#,##0.00_ ;\-#,##0.00\ "/>
    <numFmt numFmtId="209" formatCode="\R\f\ #,##0.00_);\(\R\f\ #,##0.00\)"/>
    <numFmt numFmtId="210" formatCode="0%\ \o\f"/>
    <numFmt numFmtId="211" formatCode="\(#,##0.00\)"/>
    <numFmt numFmtId="212" formatCode="#,##0.00_ ;[Red]\-#,##0.00\ "/>
    <numFmt numFmtId="213" formatCode="mmmm\ d\,\ yyyy"/>
    <numFmt numFmtId="214" formatCode="0.0%"/>
    <numFmt numFmtId="215" formatCode="mmm\-yyyy"/>
    <numFmt numFmtId="216" formatCode="_(* #,##0.000_);_(* \(#,##0.000\);_(* &quot;-&quot;??_);_(@_)"/>
    <numFmt numFmtId="217" formatCode="_(* #,##0.000_);_(* \(#,##0.000\);_(* &quot;-&quot;???_);_(@_)"/>
    <numFmt numFmtId="218" formatCode="#,##0.000"/>
    <numFmt numFmtId="219" formatCode="0.000"/>
    <numFmt numFmtId="220" formatCode="&quot;Yes&quot;;&quot;Yes&quot;;&quot;No&quot;"/>
    <numFmt numFmtId="221" formatCode="&quot;True&quot;;&quot;True&quot;;&quot;False&quot;"/>
    <numFmt numFmtId="222" formatCode="&quot;On&quot;;&quot;On&quot;;&quot;Off&quot;"/>
    <numFmt numFmtId="223" formatCode="[$€-2]\ #,##0.00_);[Red]\([$€-2]\ #,##0.00\)"/>
  </numFmts>
  <fonts count="63">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b/>
      <sz val="10"/>
      <name val="Cambria"/>
      <family val="1"/>
    </font>
    <font>
      <sz val="10"/>
      <name val="Cambria"/>
      <family val="1"/>
    </font>
    <font>
      <b/>
      <i/>
      <sz val="10"/>
      <name val="Cambria"/>
      <family val="1"/>
    </font>
    <font>
      <sz val="12"/>
      <name val="Cambria"/>
      <family val="1"/>
    </font>
    <font>
      <i/>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name val="Cambria"/>
      <family val="1"/>
    </font>
    <font>
      <b/>
      <sz val="16"/>
      <name val="Cambria"/>
      <family val="1"/>
    </font>
    <font>
      <b/>
      <sz val="12"/>
      <name val="Cambria"/>
      <family val="1"/>
    </font>
    <font>
      <b/>
      <sz val="20"/>
      <name val="Cambria"/>
      <family val="1"/>
    </font>
    <font>
      <b/>
      <sz val="14"/>
      <name val="Cambria"/>
      <family val="1"/>
    </font>
    <font>
      <sz val="14"/>
      <name val="Cambria"/>
      <family val="1"/>
    </font>
    <font>
      <b/>
      <sz val="30"/>
      <name val="Cambria"/>
      <family val="1"/>
    </font>
    <font>
      <b/>
      <sz val="72"/>
      <name val="Cambria"/>
      <family val="1"/>
    </font>
    <font>
      <sz val="10"/>
      <color indexed="8"/>
      <name val="Cambria"/>
      <family val="1"/>
    </font>
    <font>
      <b/>
      <u val="single"/>
      <sz val="10"/>
      <name val="Cambria"/>
      <family val="1"/>
    </font>
    <font>
      <u val="single"/>
      <sz val="10"/>
      <name val="Cambria"/>
      <family val="1"/>
    </font>
    <font>
      <b/>
      <sz val="10"/>
      <color indexed="8"/>
      <name val="Cambria"/>
      <family val="1"/>
    </font>
    <font>
      <b/>
      <u val="single"/>
      <sz val="10"/>
      <color indexed="8"/>
      <name val="Cambria"/>
      <family val="1"/>
    </font>
    <font>
      <sz val="7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b/>
      <sz val="10"/>
      <color theme="1"/>
      <name val="Cambria"/>
      <family val="1"/>
    </font>
    <font>
      <b/>
      <u val="single"/>
      <sz val="10"/>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color indexed="63"/>
      </top>
      <bottom>
        <color indexed="63"/>
      </bottom>
    </border>
    <border>
      <left style="medium"/>
      <right style="hair"/>
      <top>
        <color indexed="63"/>
      </top>
      <bottom style="medium"/>
    </border>
    <border>
      <left style="thin"/>
      <right>
        <color indexed="63"/>
      </right>
      <top>
        <color indexed="63"/>
      </top>
      <bottom style="medium"/>
    </border>
    <border>
      <left style="hair"/>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hair"/>
      <right style="hair"/>
      <top>
        <color indexed="63"/>
      </top>
      <bottom>
        <color indexed="63"/>
      </bottom>
    </border>
    <border>
      <left>
        <color indexed="63"/>
      </left>
      <right style="hair"/>
      <top>
        <color indexed="63"/>
      </top>
      <bottom>
        <color indexed="63"/>
      </bottom>
    </border>
    <border>
      <left style="thin"/>
      <right style="thin"/>
      <top style="thin"/>
      <bottom style="thin"/>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style="thin"/>
      <top>
        <color indexed="63"/>
      </top>
      <bottom style="thin"/>
    </border>
    <border>
      <left>
        <color indexed="63"/>
      </left>
      <right style="thin"/>
      <top style="thin"/>
      <bottom>
        <color indexed="63"/>
      </bottom>
    </border>
    <border>
      <left style="thin"/>
      <right style="hair"/>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28">
    <xf numFmtId="0" fontId="0" fillId="0" borderId="0" xfId="0" applyAlignment="1">
      <alignment/>
    </xf>
    <xf numFmtId="43" fontId="10" fillId="33" borderId="10" xfId="42" applyFont="1" applyFill="1" applyBorder="1" applyAlignment="1">
      <alignment horizontal="left"/>
    </xf>
    <xf numFmtId="0" fontId="8" fillId="0" borderId="0" xfId="0" applyFont="1" applyBorder="1" applyAlignment="1">
      <alignment/>
    </xf>
    <xf numFmtId="0" fontId="8" fillId="0" borderId="0" xfId="0" applyFont="1" applyAlignment="1">
      <alignment/>
    </xf>
    <xf numFmtId="0" fontId="29" fillId="0" borderId="0" xfId="0" applyFont="1" applyBorder="1" applyAlignment="1">
      <alignment/>
    </xf>
    <xf numFmtId="0" fontId="30" fillId="34" borderId="0" xfId="0" applyFont="1" applyFill="1" applyBorder="1" applyAlignment="1">
      <alignment vertical="center"/>
    </xf>
    <xf numFmtId="201" fontId="8" fillId="0" borderId="0" xfId="0" applyNumberFormat="1" applyFont="1" applyAlignment="1">
      <alignment/>
    </xf>
    <xf numFmtId="0" fontId="31" fillId="35" borderId="11" xfId="0" applyFont="1" applyFill="1" applyBorder="1" applyAlignment="1">
      <alignment horizontal="center" vertical="center"/>
    </xf>
    <xf numFmtId="0" fontId="10" fillId="35" borderId="12" xfId="0" applyFont="1" applyFill="1" applyBorder="1" applyAlignment="1">
      <alignment horizontal="center" vertical="center"/>
    </xf>
    <xf numFmtId="0" fontId="31" fillId="35" borderId="13" xfId="0" applyFont="1" applyFill="1" applyBorder="1" applyAlignment="1">
      <alignment horizontal="center" vertical="center"/>
    </xf>
    <xf numFmtId="0" fontId="31" fillId="35" borderId="14" xfId="0" applyFont="1" applyFill="1" applyBorder="1" applyAlignment="1">
      <alignment horizontal="center" vertical="center"/>
    </xf>
    <xf numFmtId="0" fontId="10" fillId="0" borderId="15" xfId="0" applyFont="1" applyBorder="1" applyAlignment="1">
      <alignment horizontal="center"/>
    </xf>
    <xf numFmtId="0" fontId="10" fillId="0" borderId="16" xfId="0" applyFont="1" applyBorder="1" applyAlignment="1">
      <alignment horizontal="center"/>
    </xf>
    <xf numFmtId="43" fontId="10" fillId="33" borderId="17" xfId="42" applyFont="1" applyFill="1" applyBorder="1" applyAlignment="1">
      <alignment horizontal="left"/>
    </xf>
    <xf numFmtId="43" fontId="10" fillId="33" borderId="17" xfId="42" applyFont="1" applyFill="1" applyBorder="1" applyAlignment="1">
      <alignment/>
    </xf>
    <xf numFmtId="0" fontId="10" fillId="0" borderId="0" xfId="0" applyFont="1" applyAlignment="1">
      <alignment/>
    </xf>
    <xf numFmtId="201" fontId="10" fillId="0" borderId="0" xfId="0" applyNumberFormat="1" applyFont="1" applyAlignment="1">
      <alignment/>
    </xf>
    <xf numFmtId="0" fontId="8" fillId="34" borderId="18" xfId="0" applyFont="1" applyFill="1" applyBorder="1" applyAlignment="1">
      <alignment/>
    </xf>
    <xf numFmtId="0" fontId="8" fillId="34" borderId="19" xfId="0" applyFont="1" applyFill="1" applyBorder="1" applyAlignment="1">
      <alignment/>
    </xf>
    <xf numFmtId="0" fontId="8" fillId="34" borderId="20" xfId="0" applyFont="1" applyFill="1" applyBorder="1" applyAlignment="1">
      <alignment/>
    </xf>
    <xf numFmtId="0" fontId="8" fillId="34" borderId="0" xfId="0" applyFont="1" applyFill="1" applyBorder="1" applyAlignment="1">
      <alignment/>
    </xf>
    <xf numFmtId="0" fontId="8" fillId="34" borderId="0" xfId="0" applyFont="1" applyFill="1" applyAlignment="1">
      <alignment/>
    </xf>
    <xf numFmtId="0" fontId="8" fillId="34" borderId="21" xfId="0" applyFont="1" applyFill="1" applyBorder="1" applyAlignment="1">
      <alignment/>
    </xf>
    <xf numFmtId="0" fontId="32" fillId="34" borderId="0" xfId="0" applyFont="1" applyFill="1" applyBorder="1" applyAlignment="1">
      <alignment horizontal="right" vertical="center"/>
    </xf>
    <xf numFmtId="0" fontId="8" fillId="34" borderId="22" xfId="0" applyFont="1" applyFill="1" applyBorder="1" applyAlignment="1">
      <alignment/>
    </xf>
    <xf numFmtId="0" fontId="30" fillId="34" borderId="0" xfId="0" applyFont="1" applyFill="1" applyBorder="1" applyAlignment="1">
      <alignment horizontal="right" vertical="center"/>
    </xf>
    <xf numFmtId="43" fontId="33" fillId="34" borderId="0" xfId="0" applyNumberFormat="1" applyFont="1" applyFill="1" applyBorder="1" applyAlignment="1">
      <alignment horizontal="right" vertical="center"/>
    </xf>
    <xf numFmtId="0" fontId="34" fillId="34" borderId="0" xfId="0" applyFont="1" applyFill="1" applyBorder="1" applyAlignment="1">
      <alignment horizontal="right" vertical="center"/>
    </xf>
    <xf numFmtId="0" fontId="35" fillId="34" borderId="21" xfId="0" applyFont="1" applyFill="1" applyBorder="1" applyAlignment="1">
      <alignment/>
    </xf>
    <xf numFmtId="0" fontId="35" fillId="34" borderId="0" xfId="0" applyFont="1" applyFill="1" applyBorder="1" applyAlignment="1">
      <alignment/>
    </xf>
    <xf numFmtId="0" fontId="32" fillId="34" borderId="21" xfId="0" applyFont="1" applyFill="1" applyBorder="1" applyAlignment="1">
      <alignment/>
    </xf>
    <xf numFmtId="0" fontId="32" fillId="34" borderId="0" xfId="0" applyFont="1" applyFill="1" applyBorder="1" applyAlignment="1">
      <alignment/>
    </xf>
    <xf numFmtId="0" fontId="8" fillId="34" borderId="23" xfId="0" applyFont="1" applyFill="1" applyBorder="1" applyAlignment="1">
      <alignment/>
    </xf>
    <xf numFmtId="0" fontId="8" fillId="34" borderId="24" xfId="0" applyFont="1" applyFill="1" applyBorder="1" applyAlignment="1">
      <alignment/>
    </xf>
    <xf numFmtId="0" fontId="8" fillId="34" borderId="25" xfId="0" applyFont="1" applyFill="1" applyBorder="1" applyAlignment="1">
      <alignment/>
    </xf>
    <xf numFmtId="43" fontId="36" fillId="34" borderId="0" xfId="0" applyNumberFormat="1" applyFont="1" applyFill="1" applyBorder="1" applyAlignment="1">
      <alignment horizontal="right" vertical="center"/>
    </xf>
    <xf numFmtId="43" fontId="8" fillId="0" borderId="0" xfId="42" applyFont="1" applyBorder="1" applyAlignment="1">
      <alignment/>
    </xf>
    <xf numFmtId="43" fontId="8" fillId="0" borderId="0" xfId="42" applyFont="1" applyAlignment="1">
      <alignment/>
    </xf>
    <xf numFmtId="43" fontId="31" fillId="35" borderId="26" xfId="42" applyFont="1" applyFill="1" applyBorder="1" applyAlignment="1">
      <alignment horizontal="center" vertical="center"/>
    </xf>
    <xf numFmtId="43" fontId="10" fillId="0" borderId="27" xfId="42" applyFont="1" applyBorder="1" applyAlignment="1">
      <alignment/>
    </xf>
    <xf numFmtId="0" fontId="10" fillId="0" borderId="28" xfId="0" applyFont="1" applyBorder="1" applyAlignment="1">
      <alignment horizontal="center"/>
    </xf>
    <xf numFmtId="0" fontId="10" fillId="0" borderId="29" xfId="0" applyFont="1" applyBorder="1" applyAlignment="1">
      <alignment horizontal="center"/>
    </xf>
    <xf numFmtId="43" fontId="10" fillId="33" borderId="30" xfId="42" applyFont="1" applyFill="1" applyBorder="1" applyAlignment="1">
      <alignment horizontal="left"/>
    </xf>
    <xf numFmtId="43" fontId="10" fillId="33" borderId="31" xfId="42" applyFont="1" applyFill="1" applyBorder="1" applyAlignment="1">
      <alignment/>
    </xf>
    <xf numFmtId="43" fontId="10" fillId="0" borderId="32" xfId="42" applyFont="1" applyBorder="1" applyAlignment="1">
      <alignment/>
    </xf>
    <xf numFmtId="43" fontId="10" fillId="33" borderId="33" xfId="42" applyFont="1" applyFill="1" applyBorder="1" applyAlignment="1">
      <alignment/>
    </xf>
    <xf numFmtId="43" fontId="8" fillId="0" borderId="34" xfId="42" applyFont="1" applyBorder="1" applyAlignment="1">
      <alignment/>
    </xf>
    <xf numFmtId="43" fontId="8" fillId="0" borderId="35" xfId="42" applyFont="1" applyBorder="1" applyAlignment="1">
      <alignment/>
    </xf>
    <xf numFmtId="0" fontId="31" fillId="0" borderId="0" xfId="0" applyFont="1" applyAlignment="1">
      <alignment horizontal="right"/>
    </xf>
    <xf numFmtId="0" fontId="7" fillId="0" borderId="0" xfId="0" applyFont="1" applyAlignment="1">
      <alignment horizontal="right"/>
    </xf>
    <xf numFmtId="0" fontId="8" fillId="34" borderId="0" xfId="0" applyFont="1" applyFill="1" applyBorder="1" applyAlignment="1">
      <alignment horizontal="right"/>
    </xf>
    <xf numFmtId="0" fontId="8" fillId="0" borderId="36" xfId="42" applyNumberFormat="1" applyFont="1" applyFill="1" applyBorder="1" applyAlignment="1">
      <alignment horizontal="justify" vertical="center" wrapText="1"/>
    </xf>
    <xf numFmtId="43" fontId="60" fillId="0" borderId="36" xfId="42" applyFont="1" applyFill="1" applyBorder="1" applyAlignment="1">
      <alignment horizontal="center" vertical="center"/>
    </xf>
    <xf numFmtId="43" fontId="8" fillId="0" borderId="0" xfId="42" applyFont="1" applyFill="1" applyAlignment="1">
      <alignment vertical="center"/>
    </xf>
    <xf numFmtId="43" fontId="8" fillId="0" borderId="36" xfId="42" applyFont="1" applyFill="1" applyBorder="1" applyAlignment="1">
      <alignment horizontal="center" vertical="center"/>
    </xf>
    <xf numFmtId="43" fontId="8" fillId="0" borderId="37" xfId="42" applyFont="1" applyFill="1" applyBorder="1" applyAlignment="1">
      <alignment vertical="center"/>
    </xf>
    <xf numFmtId="43" fontId="8" fillId="0" borderId="17" xfId="42" applyFont="1" applyFill="1" applyBorder="1" applyAlignment="1">
      <alignment horizontal="center" vertical="center"/>
    </xf>
    <xf numFmtId="199" fontId="7" fillId="0" borderId="16" xfId="42" applyNumberFormat="1" applyFont="1" applyFill="1" applyBorder="1" applyAlignment="1">
      <alignment horizontal="right" vertical="center"/>
    </xf>
    <xf numFmtId="0" fontId="38" fillId="0" borderId="36" xfId="42" applyNumberFormat="1" applyFont="1" applyFill="1" applyBorder="1" applyAlignment="1">
      <alignment horizontal="justify" vertical="center"/>
    </xf>
    <xf numFmtId="204" fontId="8" fillId="0" borderId="16" xfId="42" applyNumberFormat="1" applyFont="1" applyFill="1" applyBorder="1" applyAlignment="1">
      <alignment horizontal="right" vertical="center"/>
    </xf>
    <xf numFmtId="0" fontId="8" fillId="0" borderId="36" xfId="42" applyNumberFormat="1" applyFont="1" applyFill="1" applyBorder="1" applyAlignment="1">
      <alignment horizontal="justify" vertical="center"/>
    </xf>
    <xf numFmtId="43" fontId="7" fillId="0" borderId="0" xfId="42" applyFont="1" applyFill="1" applyAlignment="1">
      <alignment horizontal="left" vertical="center"/>
    </xf>
    <xf numFmtId="43" fontId="8" fillId="0" borderId="0" xfId="42" applyFont="1" applyFill="1" applyAlignment="1">
      <alignment horizontal="center" vertical="center"/>
    </xf>
    <xf numFmtId="199" fontId="7" fillId="0" borderId="0" xfId="42" applyNumberFormat="1" applyFont="1" applyFill="1" applyAlignment="1">
      <alignment horizontal="right" vertical="center"/>
    </xf>
    <xf numFmtId="43" fontId="7" fillId="0" borderId="38" xfId="42" applyFont="1" applyFill="1" applyBorder="1" applyAlignment="1">
      <alignment horizontal="center" vertical="center" wrapText="1"/>
    </xf>
    <xf numFmtId="43" fontId="7" fillId="0" borderId="38" xfId="42" applyFont="1" applyFill="1" applyBorder="1" applyAlignment="1">
      <alignment horizontal="center" vertical="center"/>
    </xf>
    <xf numFmtId="43" fontId="38" fillId="0" borderId="36" xfId="42" applyFont="1" applyFill="1" applyBorder="1" applyAlignment="1" quotePrefix="1">
      <alignment horizontal="center" vertical="center"/>
    </xf>
    <xf numFmtId="43" fontId="7" fillId="0" borderId="36" xfId="42" applyFont="1" applyFill="1" applyBorder="1" applyAlignment="1">
      <alignment horizontal="center" vertical="center"/>
    </xf>
    <xf numFmtId="43" fontId="7" fillId="0" borderId="17" xfId="42" applyFont="1" applyFill="1" applyBorder="1" applyAlignment="1">
      <alignment horizontal="center" vertical="center"/>
    </xf>
    <xf numFmtId="43" fontId="38" fillId="0" borderId="36" xfId="42" applyFont="1" applyFill="1" applyBorder="1" applyAlignment="1">
      <alignment horizontal="center" vertical="center"/>
    </xf>
    <xf numFmtId="43" fontId="7" fillId="0" borderId="36" xfId="42" applyFont="1" applyFill="1" applyBorder="1" applyAlignment="1">
      <alignment horizontal="left" vertical="center"/>
    </xf>
    <xf numFmtId="0" fontId="38" fillId="0" borderId="36" xfId="42" applyNumberFormat="1" applyFont="1" applyFill="1" applyBorder="1" applyAlignment="1">
      <alignment horizontal="left" vertical="center"/>
    </xf>
    <xf numFmtId="199" fontId="8" fillId="0" borderId="16" xfId="42" applyNumberFormat="1" applyFont="1" applyFill="1" applyBorder="1" applyAlignment="1" quotePrefix="1">
      <alignment horizontal="right" vertical="center"/>
    </xf>
    <xf numFmtId="0" fontId="39" fillId="0" borderId="36" xfId="42" applyNumberFormat="1" applyFont="1" applyFill="1" applyBorder="1" applyAlignment="1">
      <alignment horizontal="left" vertical="center"/>
    </xf>
    <xf numFmtId="199" fontId="8" fillId="0" borderId="16" xfId="42" applyNumberFormat="1" applyFont="1" applyFill="1" applyBorder="1" applyAlignment="1">
      <alignment horizontal="right" vertical="center"/>
    </xf>
    <xf numFmtId="0" fontId="8" fillId="0" borderId="36" xfId="42" applyNumberFormat="1" applyFont="1" applyFill="1" applyBorder="1" applyAlignment="1">
      <alignment horizontal="left" vertical="center"/>
    </xf>
    <xf numFmtId="43" fontId="8" fillId="0" borderId="36" xfId="42" applyFont="1" applyFill="1" applyBorder="1" applyAlignment="1">
      <alignment vertical="center"/>
    </xf>
    <xf numFmtId="0" fontId="38" fillId="0" borderId="36" xfId="42" applyNumberFormat="1" applyFont="1" applyFill="1" applyBorder="1" applyAlignment="1">
      <alignment vertical="center"/>
    </xf>
    <xf numFmtId="0" fontId="8" fillId="0" borderId="36" xfId="42" applyNumberFormat="1" applyFont="1" applyFill="1" applyBorder="1" applyAlignment="1">
      <alignment horizontal="left" vertical="center" wrapText="1"/>
    </xf>
    <xf numFmtId="0" fontId="7" fillId="0" borderId="36" xfId="42" applyNumberFormat="1" applyFont="1" applyFill="1" applyBorder="1" applyAlignment="1">
      <alignment horizontal="left" vertical="center" wrapText="1"/>
    </xf>
    <xf numFmtId="204" fontId="8" fillId="0" borderId="16" xfId="42" applyNumberFormat="1" applyFont="1" applyFill="1" applyBorder="1" applyAlignment="1" quotePrefix="1">
      <alignment horizontal="right" vertical="center"/>
    </xf>
    <xf numFmtId="0" fontId="8" fillId="0" borderId="36" xfId="42" applyNumberFormat="1" applyFont="1" applyFill="1" applyBorder="1" applyAlignment="1">
      <alignment vertical="center" wrapText="1"/>
    </xf>
    <xf numFmtId="43" fontId="8" fillId="0" borderId="37" xfId="42" applyFont="1" applyFill="1" applyBorder="1" applyAlignment="1">
      <alignment horizontal="center" vertical="center"/>
    </xf>
    <xf numFmtId="199" fontId="8" fillId="0" borderId="39" xfId="42" applyNumberFormat="1" applyFont="1" applyFill="1" applyBorder="1" applyAlignment="1">
      <alignment horizontal="right" vertical="center"/>
    </xf>
    <xf numFmtId="43" fontId="7" fillId="0" borderId="40" xfId="42" applyFont="1" applyFill="1" applyBorder="1" applyAlignment="1" quotePrefix="1">
      <alignment horizontal="left" vertical="center"/>
    </xf>
    <xf numFmtId="43" fontId="8" fillId="0" borderId="40" xfId="42" applyFont="1" applyFill="1" applyBorder="1" applyAlignment="1">
      <alignment horizontal="center" vertical="center"/>
    </xf>
    <xf numFmtId="43" fontId="8" fillId="0" borderId="40" xfId="42" applyFont="1" applyFill="1" applyBorder="1" applyAlignment="1">
      <alignment vertical="center"/>
    </xf>
    <xf numFmtId="43" fontId="8" fillId="0" borderId="41" xfId="42" applyFont="1" applyFill="1" applyBorder="1" applyAlignment="1">
      <alignment vertical="center"/>
    </xf>
    <xf numFmtId="43" fontId="8" fillId="0" borderId="42" xfId="42" applyFont="1" applyFill="1" applyBorder="1" applyAlignment="1">
      <alignment vertical="center"/>
    </xf>
    <xf numFmtId="199" fontId="7" fillId="0" borderId="43" xfId="42" applyNumberFormat="1" applyFont="1" applyFill="1" applyBorder="1" applyAlignment="1">
      <alignment horizontal="right" vertical="center"/>
    </xf>
    <xf numFmtId="43" fontId="7" fillId="0" borderId="44" xfId="42" applyFont="1" applyFill="1" applyBorder="1" applyAlignment="1" quotePrefix="1">
      <alignment horizontal="left" vertical="center"/>
    </xf>
    <xf numFmtId="43" fontId="7" fillId="0" borderId="44" xfId="42" applyFont="1" applyFill="1" applyBorder="1" applyAlignment="1">
      <alignment horizontal="center" vertical="center"/>
    </xf>
    <xf numFmtId="43" fontId="7" fillId="0" borderId="44" xfId="42" applyFont="1" applyFill="1" applyBorder="1" applyAlignment="1">
      <alignment vertical="center"/>
    </xf>
    <xf numFmtId="43" fontId="7" fillId="0" borderId="45" xfId="42" applyFont="1" applyFill="1" applyBorder="1" applyAlignment="1">
      <alignment vertical="center"/>
    </xf>
    <xf numFmtId="43" fontId="7" fillId="0" borderId="46" xfId="42" applyFont="1" applyFill="1" applyBorder="1" applyAlignment="1">
      <alignment vertical="center"/>
    </xf>
    <xf numFmtId="199" fontId="60" fillId="0" borderId="39" xfId="42" applyNumberFormat="1" applyFont="1" applyFill="1" applyBorder="1" applyAlignment="1">
      <alignment horizontal="right" vertical="center"/>
    </xf>
    <xf numFmtId="43" fontId="60" fillId="0" borderId="40" xfId="42" applyFont="1" applyFill="1" applyBorder="1" applyAlignment="1">
      <alignment horizontal="center" vertical="center"/>
    </xf>
    <xf numFmtId="43" fontId="61" fillId="0" borderId="40" xfId="42" applyFont="1" applyFill="1" applyBorder="1" applyAlignment="1">
      <alignment horizontal="center" vertical="center"/>
    </xf>
    <xf numFmtId="43" fontId="61" fillId="0" borderId="47" xfId="42" applyFont="1" applyFill="1" applyBorder="1" applyAlignment="1">
      <alignment horizontal="center" vertical="center"/>
    </xf>
    <xf numFmtId="43" fontId="60" fillId="0" borderId="0" xfId="42" applyFont="1" applyFill="1" applyAlignment="1">
      <alignment vertical="center"/>
    </xf>
    <xf numFmtId="199" fontId="60" fillId="0" borderId="16" xfId="42" applyNumberFormat="1" applyFont="1" applyFill="1" applyBorder="1" applyAlignment="1">
      <alignment horizontal="right" vertical="center"/>
    </xf>
    <xf numFmtId="43" fontId="62" fillId="0" borderId="36" xfId="42" applyFont="1" applyFill="1" applyBorder="1" applyAlignment="1">
      <alignment horizontal="center" vertical="center"/>
    </xf>
    <xf numFmtId="43" fontId="60" fillId="0" borderId="36" xfId="42" applyFont="1" applyFill="1" applyBorder="1" applyAlignment="1">
      <alignment vertical="center"/>
    </xf>
    <xf numFmtId="43" fontId="61" fillId="0" borderId="36" xfId="42" applyFont="1" applyFill="1" applyBorder="1" applyAlignment="1">
      <alignment horizontal="center" vertical="center"/>
    </xf>
    <xf numFmtId="43" fontId="61" fillId="0" borderId="17" xfId="42" applyFont="1" applyFill="1" applyBorder="1" applyAlignment="1">
      <alignment horizontal="center" vertical="center"/>
    </xf>
    <xf numFmtId="199" fontId="61" fillId="0" borderId="16" xfId="42" applyNumberFormat="1" applyFont="1" applyFill="1" applyBorder="1" applyAlignment="1">
      <alignment horizontal="right" vertical="center"/>
    </xf>
    <xf numFmtId="0" fontId="62" fillId="0" borderId="36" xfId="42" applyNumberFormat="1" applyFont="1" applyFill="1" applyBorder="1" applyAlignment="1">
      <alignment vertical="center"/>
    </xf>
    <xf numFmtId="0" fontId="60" fillId="0" borderId="36" xfId="42" applyNumberFormat="1" applyFont="1" applyFill="1" applyBorder="1" applyAlignment="1">
      <alignment horizontal="justify" vertical="center" wrapText="1"/>
    </xf>
    <xf numFmtId="0" fontId="60" fillId="0" borderId="36" xfId="42" applyNumberFormat="1" applyFont="1" applyFill="1" applyBorder="1" applyAlignment="1">
      <alignment horizontal="justify" vertical="center"/>
    </xf>
    <xf numFmtId="43" fontId="62" fillId="0" borderId="36" xfId="42" applyFont="1" applyFill="1" applyBorder="1" applyAlignment="1">
      <alignment horizontal="justify" vertical="center"/>
    </xf>
    <xf numFmtId="204" fontId="60" fillId="0" borderId="16" xfId="42" applyNumberFormat="1" applyFont="1" applyFill="1" applyBorder="1" applyAlignment="1">
      <alignment horizontal="right" vertical="center"/>
    </xf>
    <xf numFmtId="43" fontId="60" fillId="0" borderId="36" xfId="42" applyFont="1" applyFill="1" applyBorder="1" applyAlignment="1">
      <alignment horizontal="justify" vertical="center"/>
    </xf>
    <xf numFmtId="43" fontId="60" fillId="0" borderId="17" xfId="42" applyFont="1" applyFill="1" applyBorder="1" applyAlignment="1">
      <alignment horizontal="center" vertical="center"/>
    </xf>
    <xf numFmtId="43" fontId="61" fillId="0" borderId="36" xfId="42" applyFont="1" applyFill="1" applyBorder="1" applyAlignment="1" quotePrefix="1">
      <alignment horizontal="justify" vertical="center"/>
    </xf>
    <xf numFmtId="43" fontId="60" fillId="0" borderId="36" xfId="42" applyFont="1" applyFill="1" applyBorder="1" applyAlignment="1" quotePrefix="1">
      <alignment horizontal="justify" vertical="center"/>
    </xf>
    <xf numFmtId="43" fontId="60" fillId="0" borderId="37" xfId="42" applyFont="1" applyFill="1" applyBorder="1" applyAlignment="1">
      <alignment vertical="center"/>
    </xf>
    <xf numFmtId="43" fontId="62" fillId="0" borderId="36" xfId="42" applyFont="1" applyFill="1" applyBorder="1" applyAlignment="1">
      <alignment vertical="center"/>
    </xf>
    <xf numFmtId="43" fontId="60" fillId="0" borderId="36" xfId="42" applyFont="1" applyFill="1" applyBorder="1" applyAlignment="1">
      <alignment horizontal="justify" vertical="center" wrapText="1"/>
    </xf>
    <xf numFmtId="0" fontId="60" fillId="0" borderId="36" xfId="42" applyNumberFormat="1" applyFont="1" applyFill="1" applyBorder="1" applyAlignment="1">
      <alignment horizontal="left" vertical="center" wrapText="1"/>
    </xf>
    <xf numFmtId="0" fontId="62" fillId="0" borderId="36" xfId="42" applyNumberFormat="1" applyFont="1" applyFill="1" applyBorder="1" applyAlignment="1">
      <alignment horizontal="justify" vertical="center"/>
    </xf>
    <xf numFmtId="43" fontId="7" fillId="0" borderId="47" xfId="42" applyFont="1" applyFill="1" applyBorder="1" applyAlignment="1">
      <alignment horizontal="center" vertical="center"/>
    </xf>
    <xf numFmtId="43" fontId="7" fillId="0" borderId="46" xfId="42" applyFont="1" applyFill="1" applyBorder="1" applyAlignment="1">
      <alignment horizontal="center" vertical="center"/>
    </xf>
    <xf numFmtId="43" fontId="38" fillId="0" borderId="40" xfId="42" applyFont="1" applyFill="1" applyBorder="1" applyAlignment="1" quotePrefix="1">
      <alignment horizontal="center" vertical="center"/>
    </xf>
    <xf numFmtId="43" fontId="7" fillId="0" borderId="40" xfId="42" applyFont="1" applyFill="1" applyBorder="1" applyAlignment="1">
      <alignment horizontal="center" vertical="center"/>
    </xf>
    <xf numFmtId="0" fontId="8" fillId="0" borderId="36" xfId="42" applyNumberFormat="1" applyFont="1" applyFill="1" applyBorder="1" applyAlignment="1">
      <alignment horizontal="justify" vertical="top" wrapText="1"/>
    </xf>
    <xf numFmtId="0" fontId="8" fillId="0" borderId="36" xfId="42" applyNumberFormat="1" applyFont="1" applyFill="1" applyBorder="1" applyAlignment="1">
      <alignment horizontal="justify" vertical="center"/>
    </xf>
    <xf numFmtId="0" fontId="7" fillId="0" borderId="36" xfId="42" applyNumberFormat="1" applyFont="1" applyFill="1" applyBorder="1" applyAlignment="1">
      <alignment horizontal="left" vertical="center"/>
    </xf>
    <xf numFmtId="43" fontId="38" fillId="0" borderId="36" xfId="42" applyFont="1" applyFill="1" applyBorder="1" applyAlignment="1">
      <alignment vertical="center"/>
    </xf>
    <xf numFmtId="204" fontId="8" fillId="0" borderId="48" xfId="42" applyNumberFormat="1" applyFont="1" applyFill="1" applyBorder="1" applyAlignment="1">
      <alignment horizontal="right" vertical="center"/>
    </xf>
    <xf numFmtId="199" fontId="7" fillId="0" borderId="39" xfId="42" applyNumberFormat="1" applyFont="1" applyFill="1" applyBorder="1" applyAlignment="1">
      <alignment horizontal="right" vertical="center"/>
    </xf>
    <xf numFmtId="43" fontId="38" fillId="0" borderId="40" xfId="42" applyFont="1" applyFill="1" applyBorder="1" applyAlignment="1">
      <alignment horizontal="center" vertical="center"/>
    </xf>
    <xf numFmtId="49" fontId="8" fillId="0" borderId="36" xfId="42" applyNumberFormat="1" applyFont="1" applyFill="1" applyBorder="1" applyAlignment="1">
      <alignment horizontal="justify" vertical="center"/>
    </xf>
    <xf numFmtId="43" fontId="7" fillId="0" borderId="42" xfId="42" applyFont="1" applyFill="1" applyBorder="1" applyAlignment="1">
      <alignment vertical="center"/>
    </xf>
    <xf numFmtId="199" fontId="7" fillId="0" borderId="16" xfId="42" applyNumberFormat="1" applyFont="1" applyFill="1" applyBorder="1" applyAlignment="1" quotePrefix="1">
      <alignment horizontal="right" vertical="center"/>
    </xf>
    <xf numFmtId="0" fontId="7" fillId="0" borderId="36" xfId="42" applyNumberFormat="1" applyFont="1" applyFill="1" applyBorder="1" applyAlignment="1">
      <alignment horizontal="justify" vertical="center"/>
    </xf>
    <xf numFmtId="43" fontId="7" fillId="0" borderId="42" xfId="42" applyFont="1" applyFill="1" applyBorder="1" applyAlignment="1">
      <alignment horizontal="center" vertical="center"/>
    </xf>
    <xf numFmtId="43" fontId="8" fillId="0" borderId="36" xfId="42" applyFont="1" applyFill="1" applyBorder="1" applyAlignment="1">
      <alignment horizontal="justify" vertical="center"/>
    </xf>
    <xf numFmtId="0" fontId="8" fillId="0" borderId="36" xfId="42" applyNumberFormat="1" applyFont="1" applyFill="1" applyBorder="1" applyAlignment="1" quotePrefix="1">
      <alignment horizontal="justify" vertical="center"/>
    </xf>
    <xf numFmtId="43" fontId="8" fillId="0" borderId="36" xfId="42" applyFont="1" applyFill="1" applyBorder="1" applyAlignment="1" quotePrefix="1">
      <alignment horizontal="center" vertical="center"/>
    </xf>
    <xf numFmtId="0" fontId="38" fillId="0" borderId="36" xfId="42" applyNumberFormat="1" applyFont="1" applyFill="1" applyBorder="1" applyAlignment="1">
      <alignment horizontal="justify" vertical="center" wrapText="1"/>
    </xf>
    <xf numFmtId="43" fontId="7" fillId="0" borderId="47" xfId="42" applyFont="1" applyFill="1" applyBorder="1" applyAlignment="1">
      <alignment vertical="center"/>
    </xf>
    <xf numFmtId="43" fontId="8" fillId="0" borderId="44" xfId="42" applyFont="1" applyFill="1" applyBorder="1" applyAlignment="1">
      <alignment vertical="center"/>
    </xf>
    <xf numFmtId="43" fontId="8" fillId="0" borderId="45" xfId="42" applyFont="1" applyFill="1" applyBorder="1" applyAlignment="1">
      <alignment vertical="center"/>
    </xf>
    <xf numFmtId="43" fontId="8" fillId="0" borderId="49" xfId="42" applyFont="1" applyFill="1" applyBorder="1" applyAlignment="1">
      <alignment vertical="center"/>
    </xf>
    <xf numFmtId="43" fontId="7" fillId="0" borderId="36" xfId="42" applyFont="1" applyFill="1" applyBorder="1" applyAlignment="1">
      <alignment vertical="center"/>
    </xf>
    <xf numFmtId="43" fontId="7" fillId="0" borderId="37" xfId="42" applyFont="1" applyFill="1" applyBorder="1" applyAlignment="1">
      <alignment vertical="center"/>
    </xf>
    <xf numFmtId="43" fontId="8" fillId="0" borderId="37" xfId="42" applyFont="1" applyFill="1" applyBorder="1" applyAlignment="1">
      <alignment horizontal="right" vertical="center"/>
    </xf>
    <xf numFmtId="43" fontId="8" fillId="0" borderId="17" xfId="42" applyFont="1" applyFill="1" applyBorder="1" applyAlignment="1">
      <alignment horizontal="right" vertical="center"/>
    </xf>
    <xf numFmtId="43" fontId="8" fillId="0" borderId="36" xfId="42" applyFont="1" applyFill="1" applyBorder="1" applyAlignment="1">
      <alignment horizontal="left" vertical="center"/>
    </xf>
    <xf numFmtId="43" fontId="8" fillId="0" borderId="36" xfId="42" applyFont="1" applyFill="1" applyBorder="1" applyAlignment="1">
      <alignment horizontal="left" vertical="center" wrapText="1"/>
    </xf>
    <xf numFmtId="204" fontId="7" fillId="0" borderId="16" xfId="42" applyNumberFormat="1" applyFont="1" applyFill="1" applyBorder="1" applyAlignment="1">
      <alignment horizontal="right" vertical="center"/>
    </xf>
    <xf numFmtId="199" fontId="8" fillId="0" borderId="0" xfId="42" applyNumberFormat="1" applyFont="1" applyFill="1" applyAlignment="1">
      <alignment horizontal="right" vertical="center"/>
    </xf>
    <xf numFmtId="0" fontId="8" fillId="0" borderId="10" xfId="42" applyNumberFormat="1" applyFont="1" applyFill="1" applyBorder="1" applyAlignment="1">
      <alignment vertical="center" wrapText="1"/>
    </xf>
    <xf numFmtId="43" fontId="38" fillId="0" borderId="36" xfId="42" applyFont="1" applyFill="1" applyBorder="1" applyAlignment="1">
      <alignment horizontal="left" vertical="center"/>
    </xf>
    <xf numFmtId="43" fontId="38" fillId="0" borderId="36" xfId="42" applyFont="1" applyFill="1" applyBorder="1" applyAlignment="1">
      <alignment horizontal="justify" vertical="center"/>
    </xf>
    <xf numFmtId="43" fontId="8" fillId="0" borderId="0" xfId="42" applyFont="1" applyFill="1" applyBorder="1" applyAlignment="1">
      <alignment vertical="center"/>
    </xf>
    <xf numFmtId="198" fontId="8" fillId="0" borderId="36" xfId="42" applyNumberFormat="1" applyFont="1" applyFill="1" applyBorder="1" applyAlignment="1">
      <alignment horizontal="center" vertical="center"/>
    </xf>
    <xf numFmtId="49" fontId="8" fillId="0" borderId="36" xfId="42" applyNumberFormat="1" applyFont="1" applyFill="1" applyBorder="1" applyAlignment="1">
      <alignment horizontal="justify" vertical="center" wrapText="1"/>
    </xf>
    <xf numFmtId="0" fontId="62" fillId="0" borderId="36" xfId="42" applyNumberFormat="1" applyFont="1" applyFill="1" applyBorder="1" applyAlignment="1">
      <alignment horizontal="left" vertical="center"/>
    </xf>
    <xf numFmtId="0" fontId="60" fillId="0" borderId="36" xfId="42" applyNumberFormat="1" applyFont="1" applyFill="1" applyBorder="1" applyAlignment="1">
      <alignment vertical="center" wrapText="1"/>
    </xf>
    <xf numFmtId="43" fontId="60" fillId="0" borderId="36" xfId="42" applyFont="1" applyFill="1" applyBorder="1" applyAlignment="1" quotePrefix="1">
      <alignment horizontal="center" vertical="center"/>
    </xf>
    <xf numFmtId="43" fontId="61" fillId="0" borderId="40" xfId="42" applyFont="1" applyFill="1" applyBorder="1" applyAlignment="1" quotePrefix="1">
      <alignment horizontal="left" vertical="center"/>
    </xf>
    <xf numFmtId="43" fontId="60" fillId="0" borderId="41" xfId="42" applyFont="1" applyFill="1" applyBorder="1" applyAlignment="1">
      <alignment vertical="center"/>
    </xf>
    <xf numFmtId="43" fontId="61" fillId="0" borderId="42" xfId="42" applyFont="1" applyFill="1" applyBorder="1" applyAlignment="1">
      <alignment vertical="center"/>
    </xf>
    <xf numFmtId="199" fontId="61" fillId="0" borderId="43" xfId="42" applyNumberFormat="1" applyFont="1" applyFill="1" applyBorder="1" applyAlignment="1">
      <alignment horizontal="right" vertical="center"/>
    </xf>
    <xf numFmtId="43" fontId="61" fillId="0" borderId="44" xfId="42" applyFont="1" applyFill="1" applyBorder="1" applyAlignment="1" quotePrefix="1">
      <alignment horizontal="left" vertical="center"/>
    </xf>
    <xf numFmtId="43" fontId="60" fillId="0" borderId="44" xfId="42" applyFont="1" applyFill="1" applyBorder="1" applyAlignment="1">
      <alignment horizontal="center" vertical="center"/>
    </xf>
    <xf numFmtId="43" fontId="61" fillId="0" borderId="45" xfId="42" applyFont="1" applyFill="1" applyBorder="1" applyAlignment="1">
      <alignment vertical="center"/>
    </xf>
    <xf numFmtId="43" fontId="61" fillId="0" borderId="46" xfId="42" applyFont="1" applyFill="1" applyBorder="1" applyAlignment="1">
      <alignment vertical="center"/>
    </xf>
    <xf numFmtId="0" fontId="8" fillId="0" borderId="10" xfId="42" applyNumberFormat="1" applyFont="1" applyFill="1" applyBorder="1" applyAlignment="1">
      <alignment horizontal="justify" vertical="center"/>
    </xf>
    <xf numFmtId="43" fontId="62" fillId="0" borderId="40" xfId="42" applyFont="1" applyFill="1" applyBorder="1" applyAlignment="1">
      <alignment horizontal="center" vertical="center"/>
    </xf>
    <xf numFmtId="43" fontId="60" fillId="0" borderId="36" xfId="42" applyFont="1" applyFill="1" applyBorder="1" applyAlignment="1">
      <alignment horizontal="left" vertical="center"/>
    </xf>
    <xf numFmtId="0" fontId="60" fillId="0" borderId="36" xfId="42" applyNumberFormat="1" applyFont="1" applyFill="1" applyBorder="1" applyAlignment="1">
      <alignment horizontal="left" vertical="center"/>
    </xf>
    <xf numFmtId="204" fontId="60" fillId="0" borderId="48" xfId="42" applyNumberFormat="1" applyFont="1" applyFill="1" applyBorder="1" applyAlignment="1">
      <alignment horizontal="right" vertical="center"/>
    </xf>
    <xf numFmtId="0" fontId="60" fillId="0" borderId="0" xfId="42" applyNumberFormat="1" applyFont="1" applyFill="1" applyAlignment="1">
      <alignment horizontal="left" vertical="center"/>
    </xf>
    <xf numFmtId="43" fontId="60" fillId="0" borderId="37" xfId="42" applyFont="1" applyFill="1" applyBorder="1" applyAlignment="1">
      <alignment horizontal="center" vertical="center"/>
    </xf>
    <xf numFmtId="49" fontId="60" fillId="0" borderId="36" xfId="42" applyNumberFormat="1" applyFont="1" applyFill="1" applyBorder="1" applyAlignment="1">
      <alignment horizontal="justify" vertical="center"/>
    </xf>
    <xf numFmtId="199" fontId="8" fillId="0" borderId="16" xfId="42" applyNumberFormat="1" applyFont="1" applyFill="1" applyBorder="1" applyAlignment="1">
      <alignment horizontal="center" vertical="center" wrapText="1"/>
    </xf>
    <xf numFmtId="0" fontId="8" fillId="0" borderId="36" xfId="44" applyNumberFormat="1" applyFont="1" applyFill="1" applyBorder="1" applyAlignment="1">
      <alignment horizontal="justify" vertical="center" wrapText="1"/>
    </xf>
    <xf numFmtId="199" fontId="7" fillId="0" borderId="16" xfId="42" applyNumberFormat="1" applyFont="1" applyFill="1" applyBorder="1" applyAlignment="1">
      <alignment horizontal="center" vertical="center" wrapText="1"/>
    </xf>
    <xf numFmtId="204" fontId="8" fillId="0" borderId="16" xfId="42" applyNumberFormat="1" applyFont="1" applyFill="1" applyBorder="1" applyAlignment="1">
      <alignment horizontal="center" vertical="center" wrapText="1"/>
    </xf>
    <xf numFmtId="204" fontId="60" fillId="0" borderId="16" xfId="42" applyNumberFormat="1" applyFont="1" applyFill="1" applyBorder="1" applyAlignment="1">
      <alignment horizontal="right" vertical="top"/>
    </xf>
    <xf numFmtId="204" fontId="8" fillId="0" borderId="16" xfId="42" applyNumberFormat="1" applyFont="1" applyFill="1" applyBorder="1" applyAlignment="1">
      <alignment horizontal="right" vertical="top"/>
    </xf>
    <xf numFmtId="0" fontId="38" fillId="0" borderId="10" xfId="42" applyNumberFormat="1" applyFont="1" applyFill="1" applyBorder="1" applyAlignment="1">
      <alignment vertical="center" wrapText="1"/>
    </xf>
    <xf numFmtId="199" fontId="7" fillId="0" borderId="48" xfId="42" applyNumberFormat="1" applyFont="1" applyFill="1" applyBorder="1" applyAlignment="1">
      <alignment horizontal="right" vertical="center"/>
    </xf>
    <xf numFmtId="204" fontId="7" fillId="0" borderId="16" xfId="42" applyNumberFormat="1" applyFont="1" applyFill="1" applyBorder="1" applyAlignment="1" quotePrefix="1">
      <alignment horizontal="right" vertical="center"/>
    </xf>
    <xf numFmtId="204" fontId="60" fillId="0" borderId="16" xfId="42" applyNumberFormat="1" applyFont="1" applyFill="1" applyBorder="1" applyAlignment="1">
      <alignment horizontal="right"/>
    </xf>
    <xf numFmtId="204" fontId="8" fillId="0" borderId="48" xfId="42" applyNumberFormat="1" applyFont="1" applyFill="1" applyBorder="1" applyAlignment="1">
      <alignment horizontal="right" vertical="top"/>
    </xf>
    <xf numFmtId="43" fontId="7" fillId="0" borderId="36" xfId="42" applyFont="1" applyFill="1" applyBorder="1" applyAlignment="1" quotePrefix="1">
      <alignment horizontal="left" vertical="center"/>
    </xf>
    <xf numFmtId="43" fontId="8" fillId="0" borderId="17" xfId="42" applyFont="1" applyFill="1" applyBorder="1" applyAlignment="1">
      <alignment vertical="center"/>
    </xf>
    <xf numFmtId="43" fontId="7" fillId="0" borderId="0" xfId="42" applyFont="1" applyFill="1" applyAlignment="1">
      <alignment vertical="center"/>
    </xf>
    <xf numFmtId="199" fontId="8" fillId="0" borderId="0" xfId="42" applyNumberFormat="1" applyFont="1" applyFill="1" applyBorder="1" applyAlignment="1">
      <alignment horizontal="right" vertical="center"/>
    </xf>
    <xf numFmtId="43" fontId="8" fillId="36" borderId="36" xfId="42" applyFont="1" applyFill="1" applyBorder="1" applyAlignment="1">
      <alignment vertical="center"/>
    </xf>
    <xf numFmtId="43" fontId="8" fillId="36" borderId="36" xfId="42" applyFont="1" applyFill="1" applyBorder="1" applyAlignment="1">
      <alignment horizontal="center" vertical="center"/>
    </xf>
    <xf numFmtId="43" fontId="38" fillId="36" borderId="40" xfId="42" applyFont="1" applyFill="1" applyBorder="1" applyAlignment="1" quotePrefix="1">
      <alignment horizontal="center" vertical="center"/>
    </xf>
    <xf numFmtId="43" fontId="38" fillId="36" borderId="36" xfId="42" applyFont="1" applyFill="1" applyBorder="1" applyAlignment="1">
      <alignment horizontal="center" vertical="center"/>
    </xf>
    <xf numFmtId="199" fontId="7" fillId="36" borderId="16" xfId="42" applyNumberFormat="1" applyFont="1" applyFill="1" applyBorder="1" applyAlignment="1">
      <alignment horizontal="right" vertical="center"/>
    </xf>
    <xf numFmtId="43" fontId="38" fillId="36" borderId="36" xfId="42" applyFont="1" applyFill="1" applyBorder="1" applyAlignment="1">
      <alignment vertical="center"/>
    </xf>
    <xf numFmtId="43" fontId="38" fillId="36" borderId="40" xfId="42" applyFont="1" applyFill="1" applyBorder="1" applyAlignment="1">
      <alignment horizontal="center" vertical="center"/>
    </xf>
    <xf numFmtId="43" fontId="38" fillId="36" borderId="36" xfId="42" applyFont="1" applyFill="1" applyBorder="1" applyAlignment="1">
      <alignment horizontal="centerContinuous" vertical="center"/>
    </xf>
    <xf numFmtId="43" fontId="8" fillId="0" borderId="36" xfId="42" applyFont="1" applyFill="1" applyBorder="1" applyAlignment="1">
      <alignment horizontal="center" vertical="top"/>
    </xf>
    <xf numFmtId="0" fontId="8" fillId="0" borderId="36" xfId="42" applyNumberFormat="1" applyFont="1" applyFill="1" applyBorder="1" applyAlignment="1">
      <alignment horizontal="justify" vertical="top"/>
    </xf>
    <xf numFmtId="204" fontId="8" fillId="0" borderId="16" xfId="42" applyNumberFormat="1" applyFont="1" applyFill="1" applyBorder="1" applyAlignment="1">
      <alignment horizontal="center" vertical="top" wrapText="1"/>
    </xf>
    <xf numFmtId="0" fontId="32" fillId="34" borderId="21" xfId="0" applyFont="1" applyFill="1" applyBorder="1" applyAlignment="1">
      <alignment horizontal="center"/>
    </xf>
    <xf numFmtId="0" fontId="32" fillId="34" borderId="0" xfId="0" applyFont="1" applyFill="1" applyBorder="1" applyAlignment="1">
      <alignment horizontal="center"/>
    </xf>
    <xf numFmtId="0" fontId="42" fillId="34" borderId="0" xfId="0" applyFont="1" applyFill="1" applyBorder="1" applyAlignment="1">
      <alignment horizontal="center" vertical="center"/>
    </xf>
    <xf numFmtId="0" fontId="29" fillId="0" borderId="0" xfId="0" applyFont="1" applyBorder="1" applyAlignment="1">
      <alignment horizontal="center"/>
    </xf>
    <xf numFmtId="43" fontId="33" fillId="0" borderId="0" xfId="0" applyNumberFormat="1" applyFont="1" applyBorder="1" applyAlignment="1">
      <alignment horizontal="center"/>
    </xf>
    <xf numFmtId="0" fontId="33" fillId="0" borderId="0" xfId="0" applyFont="1" applyBorder="1" applyAlignment="1">
      <alignment horizontal="center"/>
    </xf>
    <xf numFmtId="199" fontId="7" fillId="0" borderId="50" xfId="42" applyNumberFormat="1" applyFont="1" applyFill="1" applyBorder="1" applyAlignment="1">
      <alignment horizontal="center" vertical="center" wrapText="1"/>
    </xf>
    <xf numFmtId="199" fontId="7" fillId="0" borderId="51" xfId="42" applyNumberFormat="1" applyFont="1" applyFill="1" applyBorder="1" applyAlignment="1">
      <alignment horizontal="center" vertical="center" wrapText="1"/>
    </xf>
    <xf numFmtId="43" fontId="7" fillId="0" borderId="50" xfId="42" applyFont="1" applyFill="1" applyBorder="1" applyAlignment="1">
      <alignment horizontal="center" vertical="center" wrapText="1"/>
    </xf>
    <xf numFmtId="43" fontId="7" fillId="0" borderId="51" xfId="42" applyFont="1" applyFill="1" applyBorder="1" applyAlignment="1">
      <alignment horizontal="center" vertical="center" wrapText="1"/>
    </xf>
    <xf numFmtId="43" fontId="60" fillId="36" borderId="36" xfId="42" applyFont="1" applyFill="1" applyBorder="1" applyAlignment="1">
      <alignment horizontal="center" vertical="center"/>
    </xf>
    <xf numFmtId="43" fontId="60" fillId="36" borderId="36" xfId="42" applyFont="1" applyFill="1" applyBorder="1" applyAlignment="1">
      <alignment vertical="center"/>
    </xf>
    <xf numFmtId="43" fontId="8" fillId="36" borderId="40" xfId="42" applyFont="1" applyFill="1" applyBorder="1" applyAlignment="1">
      <alignment vertical="center"/>
    </xf>
    <xf numFmtId="43" fontId="7" fillId="36" borderId="44" xfId="42" applyFont="1" applyFill="1" applyBorder="1" applyAlignment="1">
      <alignment vertical="center"/>
    </xf>
    <xf numFmtId="43" fontId="7" fillId="36" borderId="40" xfId="42" applyFont="1" applyFill="1" applyBorder="1" applyAlignment="1">
      <alignment horizontal="center" vertical="center"/>
    </xf>
    <xf numFmtId="43" fontId="7" fillId="36" borderId="36" xfId="42" applyFont="1" applyFill="1" applyBorder="1" applyAlignment="1">
      <alignment horizontal="center" vertical="center"/>
    </xf>
    <xf numFmtId="43" fontId="60" fillId="36" borderId="40" xfId="42" applyFont="1" applyFill="1" applyBorder="1" applyAlignment="1">
      <alignment vertical="center"/>
    </xf>
    <xf numFmtId="43" fontId="61" fillId="36" borderId="44" xfId="42" applyFont="1" applyFill="1" applyBorder="1" applyAlignment="1">
      <alignment vertical="center"/>
    </xf>
    <xf numFmtId="43" fontId="8" fillId="36" borderId="36" xfId="0" applyNumberFormat="1" applyFont="1" applyFill="1" applyBorder="1" applyAlignment="1">
      <alignment vertical="center"/>
    </xf>
    <xf numFmtId="43" fontId="8" fillId="36" borderId="36" xfId="42" applyFont="1" applyFill="1" applyBorder="1" applyAlignment="1">
      <alignment horizontal="center" vertical="top"/>
    </xf>
    <xf numFmtId="43" fontId="7" fillId="36" borderId="36" xfId="42" applyFont="1" applyFill="1" applyBorder="1" applyAlignment="1">
      <alignment vertical="center"/>
    </xf>
    <xf numFmtId="43" fontId="8" fillId="36" borderId="52" xfId="42" applyFont="1" applyFill="1" applyBorder="1" applyAlignment="1">
      <alignment vertical="center"/>
    </xf>
    <xf numFmtId="43" fontId="7" fillId="36" borderId="53" xfId="42" applyFont="1" applyFill="1" applyBorder="1" applyAlignment="1">
      <alignment vertical="center"/>
    </xf>
    <xf numFmtId="0" fontId="38" fillId="0" borderId="36" xfId="58" applyFont="1" applyFill="1" applyBorder="1" applyAlignment="1">
      <alignment vertical="center" wrapText="1"/>
      <protection/>
    </xf>
    <xf numFmtId="43" fontId="8" fillId="0" borderId="36" xfId="42"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zoomScale="70" zoomScaleNormal="70" zoomScalePageLayoutView="0" workbookViewId="0" topLeftCell="A1">
      <selection activeCell="O30" sqref="O30"/>
    </sheetView>
  </sheetViews>
  <sheetFormatPr defaultColWidth="9.140625" defaultRowHeight="12.75"/>
  <cols>
    <col min="1" max="5" width="9.140625" style="21" customWidth="1"/>
    <col min="6" max="6" width="9.00390625" style="21" customWidth="1"/>
    <col min="7" max="7" width="9.140625" style="21" customWidth="1"/>
    <col min="8" max="8" width="14.8515625" style="21" customWidth="1"/>
    <col min="9" max="9" width="9.140625" style="21" customWidth="1"/>
    <col min="10" max="10" width="12.140625" style="21" customWidth="1"/>
    <col min="11" max="11" width="9.140625" style="21" customWidth="1"/>
    <col min="12" max="12" width="14.140625" style="21" customWidth="1"/>
    <col min="13" max="16384" width="9.140625" style="21" customWidth="1"/>
  </cols>
  <sheetData>
    <row r="1" spans="1:13" ht="33" customHeight="1">
      <c r="A1" s="17"/>
      <c r="B1" s="18"/>
      <c r="C1" s="18"/>
      <c r="D1" s="18"/>
      <c r="E1" s="18"/>
      <c r="F1" s="18"/>
      <c r="G1" s="18"/>
      <c r="H1" s="18"/>
      <c r="I1" s="18"/>
      <c r="J1" s="18"/>
      <c r="K1" s="18"/>
      <c r="L1" s="18"/>
      <c r="M1" s="19"/>
    </row>
    <row r="2" spans="1:13" ht="25.5">
      <c r="A2" s="203"/>
      <c r="B2" s="204"/>
      <c r="C2" s="204"/>
      <c r="D2" s="204"/>
      <c r="E2" s="204"/>
      <c r="F2" s="204"/>
      <c r="G2" s="204"/>
      <c r="H2" s="204"/>
      <c r="I2" s="204"/>
      <c r="J2" s="204"/>
      <c r="K2" s="204"/>
      <c r="L2" s="204"/>
      <c r="M2" s="24"/>
    </row>
    <row r="3" spans="1:13" ht="25.5">
      <c r="A3" s="22"/>
      <c r="B3" s="20"/>
      <c r="C3" s="20"/>
      <c r="D3" s="20"/>
      <c r="E3" s="20"/>
      <c r="F3" s="20"/>
      <c r="G3" s="20"/>
      <c r="I3" s="50"/>
      <c r="J3" s="50"/>
      <c r="K3" s="50"/>
      <c r="L3" s="23" t="s">
        <v>57</v>
      </c>
      <c r="M3" s="24"/>
    </row>
    <row r="4" spans="1:13" ht="20.25">
      <c r="A4" s="22"/>
      <c r="B4" s="20"/>
      <c r="C4" s="20"/>
      <c r="D4" s="20"/>
      <c r="E4" s="20"/>
      <c r="F4" s="20"/>
      <c r="G4" s="20"/>
      <c r="I4" s="50"/>
      <c r="J4" s="50"/>
      <c r="K4" s="50"/>
      <c r="L4" s="25"/>
      <c r="M4" s="24"/>
    </row>
    <row r="5" spans="1:13" ht="18">
      <c r="A5" s="22"/>
      <c r="B5" s="20"/>
      <c r="C5" s="20"/>
      <c r="D5" s="20"/>
      <c r="E5" s="20"/>
      <c r="F5" s="20"/>
      <c r="G5" s="20"/>
      <c r="I5" s="50"/>
      <c r="J5" s="50"/>
      <c r="K5" s="50"/>
      <c r="L5" s="26" t="str">
        <f>BoQ!A2</f>
        <v>PCR LABORTARY AT R. UGOOFAARU REGIONAL HOSPITAL.</v>
      </c>
      <c r="M5" s="24"/>
    </row>
    <row r="6" spans="1:13" ht="18">
      <c r="A6" s="22"/>
      <c r="B6" s="20"/>
      <c r="C6" s="20"/>
      <c r="D6" s="20"/>
      <c r="E6" s="20"/>
      <c r="F6" s="20"/>
      <c r="G6" s="20"/>
      <c r="H6" s="20"/>
      <c r="I6" s="20"/>
      <c r="J6" s="20"/>
      <c r="K6" s="27"/>
      <c r="L6" s="20"/>
      <c r="M6" s="24"/>
    </row>
    <row r="7" spans="1:13" ht="88.5">
      <c r="A7" s="22"/>
      <c r="B7" s="20"/>
      <c r="C7" s="20"/>
      <c r="D7" s="20"/>
      <c r="E7" s="20"/>
      <c r="F7" s="205"/>
      <c r="G7" s="205"/>
      <c r="H7" s="205"/>
      <c r="I7" s="205"/>
      <c r="J7" s="205"/>
      <c r="K7" s="35" t="e">
        <f>BoQ!#REF!</f>
        <v>#REF!</v>
      </c>
      <c r="L7" s="20"/>
      <c r="M7" s="24"/>
    </row>
    <row r="8" spans="1:13" ht="12.75">
      <c r="A8" s="22"/>
      <c r="B8" s="20"/>
      <c r="C8" s="20"/>
      <c r="D8" s="20"/>
      <c r="E8" s="20"/>
      <c r="F8" s="20"/>
      <c r="G8" s="20"/>
      <c r="H8" s="20"/>
      <c r="I8" s="20"/>
      <c r="J8" s="20"/>
      <c r="K8" s="20"/>
      <c r="L8" s="20"/>
      <c r="M8" s="24"/>
    </row>
    <row r="9" spans="1:13" ht="12.75">
      <c r="A9" s="22"/>
      <c r="B9" s="20"/>
      <c r="C9" s="20"/>
      <c r="D9" s="20"/>
      <c r="E9" s="20"/>
      <c r="F9" s="20"/>
      <c r="G9" s="20"/>
      <c r="H9" s="20"/>
      <c r="I9" s="20"/>
      <c r="J9" s="20"/>
      <c r="K9" s="20"/>
      <c r="L9" s="20"/>
      <c r="M9" s="24"/>
    </row>
    <row r="10" spans="1:13" ht="12.75">
      <c r="A10" s="22"/>
      <c r="B10" s="20"/>
      <c r="C10" s="20"/>
      <c r="D10" s="20"/>
      <c r="E10" s="20"/>
      <c r="F10" s="20"/>
      <c r="G10" s="20"/>
      <c r="H10" s="20"/>
      <c r="I10" s="20"/>
      <c r="J10" s="20"/>
      <c r="K10" s="20"/>
      <c r="L10" s="20"/>
      <c r="M10" s="24"/>
    </row>
    <row r="11" spans="1:13" ht="12.75">
      <c r="A11" s="22"/>
      <c r="B11" s="20"/>
      <c r="C11" s="20"/>
      <c r="D11" s="20"/>
      <c r="E11" s="20"/>
      <c r="F11" s="20"/>
      <c r="G11" s="20"/>
      <c r="H11" s="20"/>
      <c r="I11" s="20"/>
      <c r="J11" s="20"/>
      <c r="K11" s="20"/>
      <c r="L11" s="20"/>
      <c r="M11" s="24"/>
    </row>
    <row r="12" spans="1:13" ht="12.75">
      <c r="A12" s="22"/>
      <c r="B12" s="20"/>
      <c r="C12" s="20"/>
      <c r="D12" s="20"/>
      <c r="E12" s="20"/>
      <c r="F12" s="20"/>
      <c r="G12" s="20"/>
      <c r="H12" s="20"/>
      <c r="I12" s="20"/>
      <c r="J12" s="20"/>
      <c r="K12" s="20"/>
      <c r="L12" s="20"/>
      <c r="M12" s="24"/>
    </row>
    <row r="13" spans="1:13" ht="12.75">
      <c r="A13" s="22"/>
      <c r="B13" s="20"/>
      <c r="C13" s="20"/>
      <c r="D13" s="20"/>
      <c r="E13" s="20"/>
      <c r="F13" s="20"/>
      <c r="G13" s="20"/>
      <c r="H13" s="20"/>
      <c r="I13" s="20"/>
      <c r="J13" s="20"/>
      <c r="K13" s="20"/>
      <c r="L13" s="20"/>
      <c r="M13" s="24"/>
    </row>
    <row r="14" spans="1:13" ht="37.5">
      <c r="A14" s="28"/>
      <c r="B14" s="29"/>
      <c r="C14" s="29"/>
      <c r="D14" s="29"/>
      <c r="E14" s="29"/>
      <c r="F14" s="29"/>
      <c r="G14" s="29"/>
      <c r="H14" s="29"/>
      <c r="I14" s="29"/>
      <c r="J14" s="29"/>
      <c r="K14" s="20"/>
      <c r="L14" s="29"/>
      <c r="M14" s="24"/>
    </row>
    <row r="15" spans="1:13" ht="25.5">
      <c r="A15" s="30"/>
      <c r="B15" s="31"/>
      <c r="C15" s="31"/>
      <c r="D15" s="31"/>
      <c r="E15" s="31"/>
      <c r="F15" s="31"/>
      <c r="G15" s="31"/>
      <c r="H15" s="31"/>
      <c r="I15" s="31"/>
      <c r="J15" s="31"/>
      <c r="K15" s="20"/>
      <c r="L15" s="31"/>
      <c r="M15" s="24"/>
    </row>
    <row r="16" spans="1:13" ht="12.75">
      <c r="A16" s="22"/>
      <c r="B16" s="20"/>
      <c r="C16" s="20"/>
      <c r="D16" s="20"/>
      <c r="E16" s="20"/>
      <c r="F16" s="20"/>
      <c r="G16" s="20"/>
      <c r="H16" s="20"/>
      <c r="I16" s="20"/>
      <c r="J16" s="20"/>
      <c r="K16" s="20"/>
      <c r="L16" s="20"/>
      <c r="M16" s="24"/>
    </row>
    <row r="17" spans="1:13" ht="12.75">
      <c r="A17" s="22"/>
      <c r="B17" s="20"/>
      <c r="C17" s="20"/>
      <c r="D17" s="20"/>
      <c r="E17" s="20"/>
      <c r="F17" s="20"/>
      <c r="G17" s="20"/>
      <c r="H17" s="20"/>
      <c r="I17" s="20"/>
      <c r="J17" s="20"/>
      <c r="K17" s="20"/>
      <c r="L17" s="20"/>
      <c r="M17" s="24"/>
    </row>
    <row r="18" spans="1:13" ht="12.75">
      <c r="A18" s="22"/>
      <c r="B18" s="20"/>
      <c r="C18" s="20"/>
      <c r="D18" s="20"/>
      <c r="E18" s="20"/>
      <c r="F18" s="20"/>
      <c r="G18" s="20"/>
      <c r="H18" s="20"/>
      <c r="I18" s="20"/>
      <c r="J18" s="20"/>
      <c r="K18" s="20"/>
      <c r="L18" s="20"/>
      <c r="M18" s="24"/>
    </row>
    <row r="19" spans="1:13" ht="12.75">
      <c r="A19" s="22"/>
      <c r="B19" s="20"/>
      <c r="C19" s="20"/>
      <c r="D19" s="20"/>
      <c r="E19" s="20"/>
      <c r="F19" s="20"/>
      <c r="G19" s="20"/>
      <c r="H19" s="20"/>
      <c r="I19" s="20"/>
      <c r="J19" s="20"/>
      <c r="K19" s="20"/>
      <c r="L19" s="20"/>
      <c r="M19" s="24"/>
    </row>
    <row r="20" spans="1:13" ht="12.75">
      <c r="A20" s="22"/>
      <c r="B20" s="20"/>
      <c r="C20" s="20"/>
      <c r="D20" s="20"/>
      <c r="E20" s="20"/>
      <c r="F20" s="20"/>
      <c r="G20" s="20"/>
      <c r="H20" s="20"/>
      <c r="I20" s="20"/>
      <c r="J20" s="20"/>
      <c r="K20" s="20"/>
      <c r="L20" s="20"/>
      <c r="M20" s="24"/>
    </row>
    <row r="21" spans="1:13" ht="12.75">
      <c r="A21" s="22"/>
      <c r="B21" s="20"/>
      <c r="C21" s="20"/>
      <c r="D21" s="20"/>
      <c r="E21" s="20"/>
      <c r="F21" s="20"/>
      <c r="G21" s="20"/>
      <c r="H21" s="20"/>
      <c r="I21" s="20"/>
      <c r="J21" s="20"/>
      <c r="K21" s="20"/>
      <c r="L21" s="20"/>
      <c r="M21" s="24"/>
    </row>
    <row r="22" spans="1:13" ht="12.75">
      <c r="A22" s="22"/>
      <c r="B22" s="20"/>
      <c r="C22" s="20"/>
      <c r="D22" s="20"/>
      <c r="E22" s="20"/>
      <c r="F22" s="20"/>
      <c r="G22" s="20"/>
      <c r="H22" s="20"/>
      <c r="I22" s="20"/>
      <c r="J22" s="20"/>
      <c r="K22" s="20"/>
      <c r="L22" s="20"/>
      <c r="M22" s="24"/>
    </row>
    <row r="23" spans="1:13" ht="15.75" customHeight="1">
      <c r="A23" s="22"/>
      <c r="B23" s="20"/>
      <c r="C23" s="20"/>
      <c r="D23" s="20"/>
      <c r="E23" s="20"/>
      <c r="F23" s="20"/>
      <c r="G23" s="20"/>
      <c r="H23" s="20"/>
      <c r="I23" s="20"/>
      <c r="J23" s="20"/>
      <c r="K23" s="20"/>
      <c r="L23" s="20"/>
      <c r="M23" s="24"/>
    </row>
    <row r="24" spans="1:13" ht="15.75" customHeight="1">
      <c r="A24" s="22"/>
      <c r="B24" s="20"/>
      <c r="C24" s="20"/>
      <c r="D24" s="20"/>
      <c r="E24" s="20"/>
      <c r="F24" s="20"/>
      <c r="G24" s="20"/>
      <c r="H24" s="20"/>
      <c r="I24" s="20"/>
      <c r="J24" s="20"/>
      <c r="K24" s="20"/>
      <c r="L24" s="20"/>
      <c r="M24" s="24"/>
    </row>
    <row r="25" spans="1:13" ht="15.75" customHeight="1" thickBot="1">
      <c r="A25" s="32"/>
      <c r="B25" s="33"/>
      <c r="C25" s="33"/>
      <c r="D25" s="33"/>
      <c r="E25" s="33"/>
      <c r="F25" s="33"/>
      <c r="G25" s="33"/>
      <c r="H25" s="33"/>
      <c r="I25" s="33"/>
      <c r="J25" s="33"/>
      <c r="K25" s="33"/>
      <c r="L25" s="33"/>
      <c r="M25" s="34"/>
    </row>
    <row r="26" spans="1:13" ht="18" customHeight="1">
      <c r="A26" s="20"/>
      <c r="B26" s="20"/>
      <c r="C26" s="20"/>
      <c r="D26" s="20"/>
      <c r="E26" s="20"/>
      <c r="F26" s="20"/>
      <c r="G26" s="20"/>
      <c r="H26" s="20"/>
      <c r="I26" s="20"/>
      <c r="J26" s="20"/>
      <c r="K26" s="20"/>
      <c r="L26" s="20"/>
      <c r="M26" s="20"/>
    </row>
    <row r="27" spans="1:13" ht="12" customHeight="1">
      <c r="A27" s="20"/>
      <c r="B27" s="20"/>
      <c r="C27" s="20"/>
      <c r="D27" s="20"/>
      <c r="E27" s="20"/>
      <c r="F27" s="20"/>
      <c r="G27" s="20"/>
      <c r="H27" s="20"/>
      <c r="I27" s="20"/>
      <c r="J27" s="20"/>
      <c r="K27" s="20"/>
      <c r="L27" s="20"/>
      <c r="M27" s="20"/>
    </row>
    <row r="28" spans="1:13" ht="13.5" customHeight="1">
      <c r="A28" s="20"/>
      <c r="B28" s="20"/>
      <c r="C28" s="20"/>
      <c r="D28" s="20"/>
      <c r="E28" s="20"/>
      <c r="F28" s="20"/>
      <c r="G28" s="20"/>
      <c r="H28" s="20"/>
      <c r="I28" s="20"/>
      <c r="J28" s="20"/>
      <c r="K28" s="20"/>
      <c r="L28" s="20"/>
      <c r="M28" s="20"/>
    </row>
    <row r="29" spans="1:13" ht="12.75">
      <c r="A29" s="20"/>
      <c r="B29" s="20"/>
      <c r="C29" s="20"/>
      <c r="D29" s="20"/>
      <c r="E29" s="20"/>
      <c r="F29" s="20"/>
      <c r="G29" s="20"/>
      <c r="H29" s="20"/>
      <c r="I29" s="20"/>
      <c r="J29" s="20"/>
      <c r="K29" s="20"/>
      <c r="L29" s="20"/>
      <c r="M29" s="20"/>
    </row>
    <row r="30" spans="1:13" ht="12.75">
      <c r="A30" s="20"/>
      <c r="B30" s="20"/>
      <c r="C30" s="20"/>
      <c r="D30" s="20"/>
      <c r="E30" s="20"/>
      <c r="F30" s="20"/>
      <c r="G30" s="20"/>
      <c r="H30" s="20"/>
      <c r="I30" s="20"/>
      <c r="J30" s="20"/>
      <c r="K30" s="20"/>
      <c r="L30" s="20"/>
      <c r="M30" s="20"/>
    </row>
    <row r="31" spans="1:13" ht="13.5" customHeight="1">
      <c r="A31" s="20"/>
      <c r="B31" s="20"/>
      <c r="C31" s="20"/>
      <c r="D31" s="20"/>
      <c r="E31" s="20"/>
      <c r="F31" s="20"/>
      <c r="G31" s="20"/>
      <c r="H31" s="20"/>
      <c r="I31" s="20"/>
      <c r="J31" s="20"/>
      <c r="K31" s="20"/>
      <c r="L31" s="20"/>
      <c r="M31" s="20"/>
    </row>
  </sheetData>
  <sheetProtection/>
  <mergeCells count="2">
    <mergeCell ref="A2:L2"/>
    <mergeCell ref="F7:J7"/>
  </mergeCells>
  <printOptions/>
  <pageMargins left="0.8" right="0.68" top="0.71" bottom="0.63" header="0.5" footer="0.7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1"/>
  <sheetViews>
    <sheetView showGridLines="0" zoomScalePageLayoutView="0" workbookViewId="0" topLeftCell="A1">
      <selection activeCell="E9" sqref="E9"/>
    </sheetView>
  </sheetViews>
  <sheetFormatPr defaultColWidth="9.140625" defaultRowHeight="12.75"/>
  <cols>
    <col min="1" max="1" width="9.421875" style="3" customWidth="1"/>
    <col min="2" max="2" width="3.140625" style="3" customWidth="1"/>
    <col min="3" max="3" width="69.57421875" style="3" customWidth="1"/>
    <col min="4" max="4" width="24.28125" style="3" customWidth="1"/>
    <col min="5" max="5" width="21.28125" style="37" customWidth="1"/>
    <col min="6" max="6" width="11.57421875" style="3" customWidth="1"/>
    <col min="7" max="7" width="13.7109375" style="3" customWidth="1"/>
    <col min="8" max="8" width="12.421875" style="3" customWidth="1"/>
    <col min="9" max="16384" width="9.140625" style="3" customWidth="1"/>
  </cols>
  <sheetData>
    <row r="1" spans="1:6" ht="12.75">
      <c r="A1" s="2"/>
      <c r="B1" s="2"/>
      <c r="C1" s="2"/>
      <c r="D1" s="2"/>
      <c r="E1" s="36"/>
      <c r="F1" s="2"/>
    </row>
    <row r="2" spans="1:6" ht="18">
      <c r="A2" s="206" t="s">
        <v>4</v>
      </c>
      <c r="B2" s="206"/>
      <c r="C2" s="206"/>
      <c r="D2" s="206"/>
      <c r="E2" s="206"/>
      <c r="F2" s="4"/>
    </row>
    <row r="3" spans="1:6" ht="20.25" customHeight="1">
      <c r="A3" s="207" t="str">
        <f>BoQ!A2</f>
        <v>PCR LABORTARY AT R. UGOOFAARU REGIONAL HOSPITAL.</v>
      </c>
      <c r="B3" s="208"/>
      <c r="C3" s="208"/>
      <c r="D3" s="208"/>
      <c r="E3" s="208"/>
      <c r="F3" s="5"/>
    </row>
    <row r="4" ht="12.75" customHeight="1" thickBot="1"/>
    <row r="5" spans="1:5" ht="15.75">
      <c r="A5" s="7" t="s">
        <v>5</v>
      </c>
      <c r="B5" s="8"/>
      <c r="C5" s="9" t="s">
        <v>24</v>
      </c>
      <c r="D5" s="10"/>
      <c r="E5" s="38" t="s">
        <v>26</v>
      </c>
    </row>
    <row r="6" spans="1:5" ht="9" customHeight="1">
      <c r="A6" s="11"/>
      <c r="B6" s="12"/>
      <c r="C6" s="1"/>
      <c r="D6" s="13"/>
      <c r="E6" s="39"/>
    </row>
    <row r="7" spans="1:5" ht="24.75" customHeight="1">
      <c r="A7" s="11">
        <v>1</v>
      </c>
      <c r="B7" s="12"/>
      <c r="C7" s="1" t="str">
        <f>BoQ!B132</f>
        <v>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Local sand, Free from salt) shall be of OPC &amp; Local sand free form salt.</v>
      </c>
      <c r="D7" s="14" t="s">
        <v>45</v>
      </c>
      <c r="E7" s="39">
        <f>BoQ!H299</f>
        <v>0</v>
      </c>
    </row>
    <row r="8" spans="1:5" ht="24.75" customHeight="1" thickBot="1">
      <c r="A8" s="40"/>
      <c r="B8" s="41"/>
      <c r="C8" s="42"/>
      <c r="D8" s="43"/>
      <c r="E8" s="44">
        <f>BoQ!H295</f>
        <v>0</v>
      </c>
    </row>
    <row r="9" spans="2:6" ht="26.25" customHeight="1" thickBot="1">
      <c r="B9" s="15"/>
      <c r="C9" s="48" t="s">
        <v>88</v>
      </c>
      <c r="D9" s="15"/>
      <c r="E9" s="45">
        <f>SUM(E7:E8)</f>
        <v>0</v>
      </c>
      <c r="F9" s="16"/>
    </row>
    <row r="10" spans="3:6" ht="26.25" customHeight="1" thickBot="1">
      <c r="C10" s="49" t="s">
        <v>89</v>
      </c>
      <c r="E10" s="47">
        <f>E9*0.06</f>
        <v>0</v>
      </c>
      <c r="F10" s="6"/>
    </row>
    <row r="11" spans="3:5" ht="26.25" customHeight="1" thickBot="1">
      <c r="C11" s="49" t="s">
        <v>6</v>
      </c>
      <c r="E11" s="46">
        <f>E10+E9</f>
        <v>0</v>
      </c>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xl/worksheets/sheet3.xml><?xml version="1.0" encoding="utf-8"?>
<worksheet xmlns="http://schemas.openxmlformats.org/spreadsheetml/2006/main" xmlns:r="http://schemas.openxmlformats.org/officeDocument/2006/relationships">
  <dimension ref="A1:H426"/>
  <sheetViews>
    <sheetView showGridLines="0" showZeros="0" tabSelected="1" zoomScaleSheetLayoutView="100" zoomScalePageLayoutView="0" workbookViewId="0" topLeftCell="A343">
      <selection activeCell="B405" sqref="B405"/>
    </sheetView>
  </sheetViews>
  <sheetFormatPr defaultColWidth="9.140625" defaultRowHeight="12.75"/>
  <cols>
    <col min="1" max="1" width="7.28125" style="151" customWidth="1"/>
    <col min="2" max="2" width="74.7109375" style="53" customWidth="1"/>
    <col min="3" max="3" width="8.421875" style="62" customWidth="1"/>
    <col min="4" max="4" width="10.28125" style="53" bestFit="1" customWidth="1"/>
    <col min="5" max="6" width="11.7109375" style="53" customWidth="1"/>
    <col min="7" max="7" width="12.7109375" style="53" customWidth="1"/>
    <col min="8" max="8" width="17.28125" style="53" customWidth="1"/>
    <col min="9" max="9" width="9.140625" style="53" customWidth="1"/>
    <col min="10" max="10" width="10.28125" style="53" bestFit="1" customWidth="1"/>
    <col min="11" max="11" width="22.8515625" style="53" customWidth="1"/>
    <col min="12" max="16384" width="9.140625" style="53" customWidth="1"/>
  </cols>
  <sheetData>
    <row r="1" ht="12.75">
      <c r="A1" s="61" t="s">
        <v>3</v>
      </c>
    </row>
    <row r="2" ht="12.75">
      <c r="A2" s="61" t="s">
        <v>265</v>
      </c>
    </row>
    <row r="3" spans="1:2" ht="12.75">
      <c r="A3" s="61"/>
      <c r="B3" s="63"/>
    </row>
    <row r="4" spans="1:8" ht="26.25" customHeight="1">
      <c r="A4" s="209" t="s">
        <v>23</v>
      </c>
      <c r="B4" s="211" t="s">
        <v>24</v>
      </c>
      <c r="C4" s="211" t="s">
        <v>25</v>
      </c>
      <c r="D4" s="211" t="s">
        <v>51</v>
      </c>
      <c r="E4" s="64" t="s">
        <v>55</v>
      </c>
      <c r="F4" s="64" t="s">
        <v>55</v>
      </c>
      <c r="G4" s="64" t="s">
        <v>50</v>
      </c>
      <c r="H4" s="211" t="s">
        <v>26</v>
      </c>
    </row>
    <row r="5" spans="1:8" ht="26.25" customHeight="1">
      <c r="A5" s="210"/>
      <c r="B5" s="212"/>
      <c r="C5" s="212"/>
      <c r="D5" s="212"/>
      <c r="E5" s="65" t="s">
        <v>52</v>
      </c>
      <c r="F5" s="64" t="s">
        <v>53</v>
      </c>
      <c r="G5" s="64" t="s">
        <v>54</v>
      </c>
      <c r="H5" s="212"/>
    </row>
    <row r="6" spans="1:8" ht="12.75">
      <c r="A6" s="57"/>
      <c r="B6" s="66" t="s">
        <v>28</v>
      </c>
      <c r="C6" s="67"/>
      <c r="D6" s="67"/>
      <c r="E6" s="67"/>
      <c r="F6" s="67"/>
      <c r="G6" s="67"/>
      <c r="H6" s="68"/>
    </row>
    <row r="7" spans="1:8" ht="12.75">
      <c r="A7" s="57"/>
      <c r="B7" s="69" t="s">
        <v>29</v>
      </c>
      <c r="C7" s="67"/>
      <c r="D7" s="67"/>
      <c r="E7" s="67"/>
      <c r="F7" s="67"/>
      <c r="G7" s="67"/>
      <c r="H7" s="68"/>
    </row>
    <row r="8" spans="1:8" ht="12.75">
      <c r="A8" s="57"/>
      <c r="B8" s="70"/>
      <c r="C8" s="67"/>
      <c r="D8" s="67"/>
      <c r="E8" s="54"/>
      <c r="F8" s="54"/>
      <c r="G8" s="67"/>
      <c r="H8" s="68"/>
    </row>
    <row r="9" spans="1:8" ht="16.5" customHeight="1">
      <c r="A9" s="57">
        <v>1.1</v>
      </c>
      <c r="B9" s="71" t="s">
        <v>30</v>
      </c>
      <c r="C9" s="67"/>
      <c r="D9" s="67"/>
      <c r="E9" s="54"/>
      <c r="F9" s="54"/>
      <c r="G9" s="67"/>
      <c r="H9" s="68"/>
    </row>
    <row r="10" spans="1:8" ht="16.5" customHeight="1">
      <c r="A10" s="72" t="s">
        <v>31</v>
      </c>
      <c r="B10" s="73" t="s">
        <v>32</v>
      </c>
      <c r="C10" s="67"/>
      <c r="D10" s="67"/>
      <c r="E10" s="54"/>
      <c r="F10" s="54"/>
      <c r="G10" s="67"/>
      <c r="H10" s="68"/>
    </row>
    <row r="11" spans="1:8" ht="16.5" customHeight="1">
      <c r="A11" s="74"/>
      <c r="B11" s="75" t="s">
        <v>59</v>
      </c>
      <c r="C11" s="67"/>
      <c r="D11" s="67"/>
      <c r="E11" s="54"/>
      <c r="F11" s="54"/>
      <c r="G11" s="67"/>
      <c r="H11" s="68"/>
    </row>
    <row r="12" spans="1:8" ht="16.5" customHeight="1">
      <c r="A12" s="74"/>
      <c r="B12" s="75" t="s">
        <v>33</v>
      </c>
      <c r="C12" s="67"/>
      <c r="D12" s="67"/>
      <c r="E12" s="54"/>
      <c r="F12" s="54"/>
      <c r="G12" s="67"/>
      <c r="H12" s="68"/>
    </row>
    <row r="13" spans="1:8" ht="16.5" customHeight="1">
      <c r="A13" s="74"/>
      <c r="B13" s="75" t="s">
        <v>60</v>
      </c>
      <c r="C13" s="67"/>
      <c r="D13" s="67"/>
      <c r="E13" s="54"/>
      <c r="F13" s="54"/>
      <c r="G13" s="67"/>
      <c r="H13" s="68"/>
    </row>
    <row r="14" spans="1:8" ht="16.5" customHeight="1">
      <c r="A14" s="74"/>
      <c r="B14" s="75" t="s">
        <v>61</v>
      </c>
      <c r="C14" s="67"/>
      <c r="D14" s="67"/>
      <c r="E14" s="54"/>
      <c r="F14" s="54"/>
      <c r="G14" s="67"/>
      <c r="H14" s="68"/>
    </row>
    <row r="15" spans="1:8" ht="16.5" customHeight="1">
      <c r="A15" s="74"/>
      <c r="B15" s="75" t="s">
        <v>62</v>
      </c>
      <c r="C15" s="67"/>
      <c r="D15" s="67"/>
      <c r="E15" s="54"/>
      <c r="F15" s="54"/>
      <c r="G15" s="67"/>
      <c r="H15" s="68"/>
    </row>
    <row r="16" spans="1:8" ht="16.5" customHeight="1">
      <c r="A16" s="74"/>
      <c r="B16" s="75" t="s">
        <v>49</v>
      </c>
      <c r="C16" s="67"/>
      <c r="D16" s="67"/>
      <c r="E16" s="76"/>
      <c r="F16" s="76"/>
      <c r="G16" s="67"/>
      <c r="H16" s="68"/>
    </row>
    <row r="17" spans="1:8" ht="16.5" customHeight="1">
      <c r="A17" s="74"/>
      <c r="B17" s="75" t="s">
        <v>34</v>
      </c>
      <c r="C17" s="67"/>
      <c r="D17" s="67"/>
      <c r="E17" s="76"/>
      <c r="F17" s="76"/>
      <c r="G17" s="67"/>
      <c r="H17" s="68"/>
    </row>
    <row r="18" spans="1:8" ht="16.5" customHeight="1">
      <c r="A18" s="74"/>
      <c r="B18" s="75" t="s">
        <v>65</v>
      </c>
      <c r="C18" s="67"/>
      <c r="D18" s="67"/>
      <c r="E18" s="76"/>
      <c r="F18" s="76"/>
      <c r="G18" s="67"/>
      <c r="H18" s="68"/>
    </row>
    <row r="19" spans="1:8" ht="16.5" customHeight="1">
      <c r="A19" s="74"/>
      <c r="B19" s="75" t="s">
        <v>35</v>
      </c>
      <c r="C19" s="67"/>
      <c r="D19" s="67"/>
      <c r="E19" s="76"/>
      <c r="F19" s="76"/>
      <c r="G19" s="67"/>
      <c r="H19" s="68"/>
    </row>
    <row r="20" spans="1:8" ht="16.5" customHeight="1">
      <c r="A20" s="74"/>
      <c r="B20" s="75" t="s">
        <v>36</v>
      </c>
      <c r="C20" s="67"/>
      <c r="D20" s="67"/>
      <c r="E20" s="76"/>
      <c r="F20" s="76"/>
      <c r="G20" s="67"/>
      <c r="H20" s="68"/>
    </row>
    <row r="21" spans="1:8" ht="16.5" customHeight="1">
      <c r="A21" s="74"/>
      <c r="B21" s="75" t="s">
        <v>63</v>
      </c>
      <c r="C21" s="67"/>
      <c r="D21" s="67"/>
      <c r="E21" s="76"/>
      <c r="F21" s="76"/>
      <c r="G21" s="67"/>
      <c r="H21" s="68"/>
    </row>
    <row r="22" spans="1:8" ht="16.5" customHeight="1">
      <c r="A22" s="74"/>
      <c r="B22" s="75"/>
      <c r="C22" s="67"/>
      <c r="D22" s="67"/>
      <c r="E22" s="76"/>
      <c r="F22" s="76"/>
      <c r="G22" s="67"/>
      <c r="H22" s="68"/>
    </row>
    <row r="23" spans="1:8" ht="16.5" customHeight="1">
      <c r="A23" s="74"/>
      <c r="B23" s="77" t="s">
        <v>77</v>
      </c>
      <c r="C23" s="67"/>
      <c r="D23" s="67"/>
      <c r="E23" s="76"/>
      <c r="F23" s="76"/>
      <c r="G23" s="67"/>
      <c r="H23" s="68"/>
    </row>
    <row r="24" spans="1:8" ht="25.5">
      <c r="A24" s="74"/>
      <c r="B24" s="78" t="s">
        <v>76</v>
      </c>
      <c r="C24" s="67"/>
      <c r="D24" s="67"/>
      <c r="E24" s="76"/>
      <c r="F24" s="76"/>
      <c r="G24" s="67"/>
      <c r="H24" s="68"/>
    </row>
    <row r="25" spans="1:8" ht="25.5">
      <c r="A25" s="74"/>
      <c r="B25" s="78" t="s">
        <v>78</v>
      </c>
      <c r="C25" s="67"/>
      <c r="D25" s="67"/>
      <c r="E25" s="76"/>
      <c r="F25" s="76"/>
      <c r="G25" s="67"/>
      <c r="H25" s="68"/>
    </row>
    <row r="26" spans="1:8" ht="12.75">
      <c r="A26" s="74"/>
      <c r="B26" s="79"/>
      <c r="C26" s="67"/>
      <c r="D26" s="67"/>
      <c r="E26" s="76"/>
      <c r="F26" s="76"/>
      <c r="G26" s="67"/>
      <c r="H26" s="68"/>
    </row>
    <row r="27" spans="1:8" ht="12.75">
      <c r="A27" s="57">
        <v>1.2</v>
      </c>
      <c r="B27" s="134" t="s">
        <v>85</v>
      </c>
      <c r="C27" s="54"/>
      <c r="D27" s="54"/>
      <c r="E27" s="145"/>
      <c r="F27" s="145"/>
      <c r="G27" s="54"/>
      <c r="H27" s="56"/>
    </row>
    <row r="28" spans="1:8" ht="25.5">
      <c r="A28" s="181">
        <v>1</v>
      </c>
      <c r="B28" s="107" t="s">
        <v>266</v>
      </c>
      <c r="C28" s="52" t="s">
        <v>41</v>
      </c>
      <c r="D28" s="213">
        <v>4.515</v>
      </c>
      <c r="E28" s="102"/>
      <c r="F28" s="102"/>
      <c r="G28" s="52">
        <f>F28+E28</f>
        <v>0</v>
      </c>
      <c r="H28" s="112">
        <f>G28*D28</f>
        <v>0</v>
      </c>
    </row>
    <row r="29" spans="1:8" ht="12.75">
      <c r="A29" s="181"/>
      <c r="B29" s="107"/>
      <c r="C29" s="52"/>
      <c r="D29" s="52"/>
      <c r="E29" s="115"/>
      <c r="F29" s="115"/>
      <c r="G29" s="175"/>
      <c r="H29" s="112"/>
    </row>
    <row r="30" spans="1:8" ht="12.75">
      <c r="A30" s="83"/>
      <c r="B30" s="84" t="s">
        <v>38</v>
      </c>
      <c r="C30" s="85"/>
      <c r="D30" s="86"/>
      <c r="E30" s="87"/>
      <c r="F30" s="87"/>
      <c r="G30" s="87"/>
      <c r="H30" s="132">
        <f>SUM(H11:H27)</f>
        <v>0</v>
      </c>
    </row>
    <row r="31" spans="1:8" ht="12.75">
      <c r="A31" s="89"/>
      <c r="B31" s="90" t="s">
        <v>39</v>
      </c>
      <c r="C31" s="91"/>
      <c r="D31" s="92"/>
      <c r="E31" s="93"/>
      <c r="F31" s="93"/>
      <c r="G31" s="93"/>
      <c r="H31" s="94"/>
    </row>
    <row r="32" spans="1:8" ht="12.75">
      <c r="A32" s="57"/>
      <c r="B32" s="69" t="s">
        <v>106</v>
      </c>
      <c r="C32" s="144"/>
      <c r="D32" s="144"/>
      <c r="E32" s="67"/>
      <c r="F32" s="67"/>
      <c r="G32" s="67"/>
      <c r="H32" s="68"/>
    </row>
    <row r="33" spans="1:8" ht="12.75">
      <c r="A33" s="57"/>
      <c r="B33" s="70"/>
      <c r="C33" s="67"/>
      <c r="D33" s="67"/>
      <c r="E33" s="54"/>
      <c r="F33" s="54"/>
      <c r="G33" s="67"/>
      <c r="H33" s="68"/>
    </row>
    <row r="34" spans="1:8" ht="12.75">
      <c r="A34" s="57">
        <v>2.1</v>
      </c>
      <c r="B34" s="153" t="s">
        <v>40</v>
      </c>
      <c r="C34" s="67"/>
      <c r="D34" s="67"/>
      <c r="E34" s="54"/>
      <c r="F34" s="54"/>
      <c r="G34" s="67"/>
      <c r="H34" s="68"/>
    </row>
    <row r="35" spans="1:8" ht="25.5">
      <c r="A35" s="74"/>
      <c r="B35" s="137" t="s">
        <v>107</v>
      </c>
      <c r="C35" s="54"/>
      <c r="D35" s="67"/>
      <c r="E35" s="54"/>
      <c r="F35" s="54"/>
      <c r="G35" s="67"/>
      <c r="H35" s="68"/>
    </row>
    <row r="36" spans="1:8" ht="12.75">
      <c r="A36" s="74"/>
      <c r="B36" s="136"/>
      <c r="C36" s="54"/>
      <c r="D36" s="67"/>
      <c r="E36" s="54"/>
      <c r="F36" s="54"/>
      <c r="G36" s="67"/>
      <c r="H36" s="68"/>
    </row>
    <row r="37" spans="1:8" s="155" customFormat="1" ht="12.75">
      <c r="A37" s="57">
        <v>2.2</v>
      </c>
      <c r="B37" s="154" t="s">
        <v>108</v>
      </c>
      <c r="C37" s="54"/>
      <c r="D37" s="76"/>
      <c r="E37" s="54"/>
      <c r="F37" s="54"/>
      <c r="G37" s="54">
        <f>E37+F37</f>
        <v>0</v>
      </c>
      <c r="H37" s="56">
        <f>G37*D37</f>
        <v>0</v>
      </c>
    </row>
    <row r="38" spans="1:8" ht="102">
      <c r="A38" s="74"/>
      <c r="B38" s="137" t="s">
        <v>109</v>
      </c>
      <c r="C38" s="54"/>
      <c r="D38" s="54"/>
      <c r="E38" s="76"/>
      <c r="F38" s="76"/>
      <c r="G38" s="54">
        <f>E38+F38</f>
        <v>0</v>
      </c>
      <c r="H38" s="56">
        <f>G38*D38</f>
        <v>0</v>
      </c>
    </row>
    <row r="39" spans="1:8" ht="12.75">
      <c r="A39" s="74"/>
      <c r="B39" s="137"/>
      <c r="C39" s="54"/>
      <c r="D39" s="54"/>
      <c r="E39" s="76"/>
      <c r="F39" s="76"/>
      <c r="G39" s="54">
        <f>E39+F39</f>
        <v>0</v>
      </c>
      <c r="H39" s="56">
        <f>G39*D39</f>
        <v>0</v>
      </c>
    </row>
    <row r="40" spans="1:8" ht="12.75">
      <c r="A40" s="59">
        <v>1</v>
      </c>
      <c r="B40" s="114" t="s">
        <v>110</v>
      </c>
      <c r="C40" s="52" t="s">
        <v>111</v>
      </c>
      <c r="D40" s="192">
        <v>4.5375</v>
      </c>
      <c r="E40" s="76"/>
      <c r="F40" s="76"/>
      <c r="G40" s="54">
        <f>E40+F40</f>
        <v>0</v>
      </c>
      <c r="H40" s="56">
        <f>G40*D40</f>
        <v>0</v>
      </c>
    </row>
    <row r="41" spans="1:8" ht="12.75">
      <c r="A41" s="59">
        <v>2</v>
      </c>
      <c r="B41" s="114" t="s">
        <v>112</v>
      </c>
      <c r="C41" s="52" t="s">
        <v>111</v>
      </c>
      <c r="D41" s="192">
        <v>13.9496</v>
      </c>
      <c r="E41" s="76"/>
      <c r="F41" s="76"/>
      <c r="G41" s="54">
        <f>E41+F41</f>
        <v>0</v>
      </c>
      <c r="H41" s="56">
        <f>G41*D41</f>
        <v>0</v>
      </c>
    </row>
    <row r="42" spans="1:8" ht="12.75">
      <c r="A42" s="80"/>
      <c r="B42" s="152"/>
      <c r="C42" s="54"/>
      <c r="D42" s="193"/>
      <c r="E42" s="55"/>
      <c r="F42" s="55"/>
      <c r="G42" s="82"/>
      <c r="H42" s="56"/>
    </row>
    <row r="43" spans="1:8" s="155" customFormat="1" ht="12.75">
      <c r="A43" s="57">
        <v>2.3</v>
      </c>
      <c r="B43" s="154" t="s">
        <v>113</v>
      </c>
      <c r="C43" s="54"/>
      <c r="D43" s="192"/>
      <c r="E43" s="76"/>
      <c r="F43" s="76"/>
      <c r="G43" s="54">
        <f>E43+F43</f>
        <v>0</v>
      </c>
      <c r="H43" s="56">
        <f>G43*D43</f>
        <v>0</v>
      </c>
    </row>
    <row r="44" spans="1:8" s="155" customFormat="1" ht="12.75">
      <c r="A44" s="59">
        <v>1</v>
      </c>
      <c r="B44" s="137" t="s">
        <v>114</v>
      </c>
      <c r="C44" s="52" t="s">
        <v>23</v>
      </c>
      <c r="D44" s="192">
        <v>1</v>
      </c>
      <c r="E44" s="76"/>
      <c r="F44" s="76"/>
      <c r="G44" s="54">
        <f>E44+F44</f>
        <v>0</v>
      </c>
      <c r="H44" s="56">
        <f>G44*D44</f>
        <v>0</v>
      </c>
    </row>
    <row r="45" spans="1:8" s="155" customFormat="1" ht="12.75">
      <c r="A45" s="74"/>
      <c r="B45" s="137"/>
      <c r="C45" s="54"/>
      <c r="D45" s="192"/>
      <c r="E45" s="76"/>
      <c r="F45" s="76"/>
      <c r="G45" s="54">
        <f>E45+F45</f>
        <v>0</v>
      </c>
      <c r="H45" s="56">
        <f>G45*D45</f>
        <v>0</v>
      </c>
    </row>
    <row r="46" spans="1:8" s="155" customFormat="1" ht="12.75">
      <c r="A46" s="105">
        <v>2.3</v>
      </c>
      <c r="B46" s="119" t="s">
        <v>115</v>
      </c>
      <c r="C46" s="52"/>
      <c r="D46" s="214"/>
      <c r="E46" s="76"/>
      <c r="F46" s="76"/>
      <c r="G46" s="54">
        <f>E46+F46</f>
        <v>0</v>
      </c>
      <c r="H46" s="56">
        <f>G46*D46</f>
        <v>0</v>
      </c>
    </row>
    <row r="47" spans="1:8" s="155" customFormat="1" ht="38.25">
      <c r="A47" s="181">
        <v>1</v>
      </c>
      <c r="B47" s="108" t="s">
        <v>335</v>
      </c>
      <c r="C47" s="52" t="s">
        <v>111</v>
      </c>
      <c r="D47" s="214">
        <v>7.7925</v>
      </c>
      <c r="E47" s="76"/>
      <c r="F47" s="76"/>
      <c r="G47" s="54">
        <f>E47+F47</f>
        <v>0</v>
      </c>
      <c r="H47" s="56">
        <f>G47*D47</f>
        <v>0</v>
      </c>
    </row>
    <row r="48" spans="1:8" ht="12.75">
      <c r="A48" s="80"/>
      <c r="B48" s="152"/>
      <c r="C48" s="54"/>
      <c r="D48" s="193"/>
      <c r="E48" s="55"/>
      <c r="F48" s="55"/>
      <c r="G48" s="82"/>
      <c r="H48" s="56"/>
    </row>
    <row r="49" spans="1:8" s="155" customFormat="1" ht="12.75">
      <c r="A49" s="57">
        <v>2.4</v>
      </c>
      <c r="B49" s="154" t="s">
        <v>116</v>
      </c>
      <c r="C49" s="54"/>
      <c r="D49" s="192"/>
      <c r="E49" s="76"/>
      <c r="F49" s="76"/>
      <c r="G49" s="54">
        <f>E49+F49</f>
        <v>0</v>
      </c>
      <c r="H49" s="56">
        <f>G49*D49</f>
        <v>0</v>
      </c>
    </row>
    <row r="50" spans="1:8" s="155" customFormat="1" ht="51">
      <c r="A50" s="74"/>
      <c r="B50" s="60" t="s">
        <v>117</v>
      </c>
      <c r="C50" s="54"/>
      <c r="D50" s="192"/>
      <c r="E50" s="76"/>
      <c r="F50" s="76"/>
      <c r="G50" s="54">
        <f>E50+F50</f>
        <v>0</v>
      </c>
      <c r="H50" s="56">
        <f>G50*D50</f>
        <v>0</v>
      </c>
    </row>
    <row r="51" spans="1:8" s="155" customFormat="1" ht="25.5">
      <c r="A51" s="59">
        <v>1</v>
      </c>
      <c r="B51" s="60" t="s">
        <v>118</v>
      </c>
      <c r="C51" s="52" t="s">
        <v>41</v>
      </c>
      <c r="D51" s="192">
        <v>6.974</v>
      </c>
      <c r="E51" s="76"/>
      <c r="F51" s="76"/>
      <c r="G51" s="54">
        <f>E51+F51</f>
        <v>0</v>
      </c>
      <c r="H51" s="56">
        <f>G51*D51</f>
        <v>0</v>
      </c>
    </row>
    <row r="52" spans="1:8" s="155" customFormat="1" ht="12.75">
      <c r="A52" s="110">
        <v>2</v>
      </c>
      <c r="B52" s="108" t="s">
        <v>119</v>
      </c>
      <c r="C52" s="52" t="s">
        <v>41</v>
      </c>
      <c r="D52" s="213">
        <v>51.96</v>
      </c>
      <c r="E52" s="76"/>
      <c r="F52" s="76"/>
      <c r="G52" s="54">
        <f>E52+F52</f>
        <v>0</v>
      </c>
      <c r="H52" s="56">
        <f>G52*D52</f>
        <v>0</v>
      </c>
    </row>
    <row r="53" spans="1:8" s="155" customFormat="1" ht="25.5">
      <c r="A53" s="182">
        <v>3</v>
      </c>
      <c r="B53" s="60" t="s">
        <v>120</v>
      </c>
      <c r="C53" s="54" t="s">
        <v>121</v>
      </c>
      <c r="D53" s="192">
        <v>1</v>
      </c>
      <c r="E53" s="76"/>
      <c r="F53" s="76"/>
      <c r="G53" s="54">
        <f>E53+F53</f>
        <v>0</v>
      </c>
      <c r="H53" s="56">
        <f>G53*D53</f>
        <v>0</v>
      </c>
    </row>
    <row r="54" spans="1:8" s="155" customFormat="1" ht="12.75">
      <c r="A54" s="59"/>
      <c r="B54" s="169"/>
      <c r="C54" s="54"/>
      <c r="D54" s="192"/>
      <c r="E54" s="55"/>
      <c r="F54" s="55"/>
      <c r="G54" s="82"/>
      <c r="H54" s="56"/>
    </row>
    <row r="55" spans="1:8" ht="12.75">
      <c r="A55" s="83"/>
      <c r="B55" s="84" t="s">
        <v>122</v>
      </c>
      <c r="C55" s="85"/>
      <c r="D55" s="215"/>
      <c r="E55" s="87"/>
      <c r="F55" s="87"/>
      <c r="G55" s="87"/>
      <c r="H55" s="132">
        <f>SUM(H36:H53)</f>
        <v>0</v>
      </c>
    </row>
    <row r="56" spans="1:8" ht="12.75">
      <c r="A56" s="89"/>
      <c r="B56" s="90" t="s">
        <v>42</v>
      </c>
      <c r="C56" s="91"/>
      <c r="D56" s="216"/>
      <c r="E56" s="93"/>
      <c r="F56" s="93"/>
      <c r="G56" s="93"/>
      <c r="H56" s="94"/>
    </row>
    <row r="57" spans="1:8" ht="12.75">
      <c r="A57" s="129"/>
      <c r="B57" s="122" t="s">
        <v>123</v>
      </c>
      <c r="C57" s="123"/>
      <c r="D57" s="217"/>
      <c r="E57" s="123"/>
      <c r="F57" s="123"/>
      <c r="G57" s="123"/>
      <c r="H57" s="120"/>
    </row>
    <row r="58" spans="1:8" ht="12.75">
      <c r="A58" s="57"/>
      <c r="B58" s="69" t="s">
        <v>124</v>
      </c>
      <c r="C58" s="67"/>
      <c r="D58" s="218"/>
      <c r="E58" s="67"/>
      <c r="F58" s="67"/>
      <c r="G58" s="67"/>
      <c r="H58" s="68"/>
    </row>
    <row r="59" spans="1:8" ht="12.75">
      <c r="A59" s="57">
        <v>3.1</v>
      </c>
      <c r="B59" s="58" t="s">
        <v>40</v>
      </c>
      <c r="C59" s="54"/>
      <c r="D59" s="192"/>
      <c r="E59" s="54"/>
      <c r="F59" s="54"/>
      <c r="G59" s="67"/>
      <c r="H59" s="68"/>
    </row>
    <row r="60" spans="1:8" ht="165.75">
      <c r="A60" s="74"/>
      <c r="B60" s="51" t="s">
        <v>125</v>
      </c>
      <c r="C60" s="54"/>
      <c r="D60" s="193"/>
      <c r="E60" s="54"/>
      <c r="F60" s="54"/>
      <c r="G60" s="67"/>
      <c r="H60" s="68"/>
    </row>
    <row r="61" spans="1:8" ht="12.75">
      <c r="A61" s="80"/>
      <c r="B61" s="152"/>
      <c r="C61" s="54"/>
      <c r="D61" s="193"/>
      <c r="E61" s="55"/>
      <c r="F61" s="55"/>
      <c r="G61" s="82"/>
      <c r="H61" s="56"/>
    </row>
    <row r="62" spans="1:8" ht="12.75">
      <c r="A62" s="57">
        <v>3.2</v>
      </c>
      <c r="B62" s="58" t="s">
        <v>126</v>
      </c>
      <c r="C62" s="54"/>
      <c r="D62" s="193"/>
      <c r="E62" s="76"/>
      <c r="F62" s="76"/>
      <c r="G62" s="54">
        <f>E62+F62</f>
        <v>0</v>
      </c>
      <c r="H62" s="56">
        <f>G62*D62</f>
        <v>0</v>
      </c>
    </row>
    <row r="63" spans="1:8" ht="102">
      <c r="A63" s="74"/>
      <c r="B63" s="137" t="s">
        <v>127</v>
      </c>
      <c r="C63" s="156"/>
      <c r="D63" s="193"/>
      <c r="E63" s="76"/>
      <c r="F63" s="76"/>
      <c r="G63" s="54">
        <f>E63+F63</f>
        <v>0</v>
      </c>
      <c r="H63" s="56">
        <f>G63*D63</f>
        <v>0</v>
      </c>
    </row>
    <row r="64" spans="1:8" ht="4.5" customHeight="1">
      <c r="A64" s="59"/>
      <c r="B64" s="60"/>
      <c r="C64" s="54"/>
      <c r="D64" s="192"/>
      <c r="E64" s="76"/>
      <c r="F64" s="76"/>
      <c r="G64" s="54">
        <f>E64+F64</f>
        <v>0</v>
      </c>
      <c r="H64" s="56">
        <f>G64*D64</f>
        <v>0</v>
      </c>
    </row>
    <row r="65" spans="1:8" ht="25.5">
      <c r="A65" s="59">
        <v>1</v>
      </c>
      <c r="B65" s="136" t="s">
        <v>128</v>
      </c>
      <c r="C65" s="54" t="s">
        <v>111</v>
      </c>
      <c r="D65" s="192">
        <v>0.66</v>
      </c>
      <c r="E65" s="76"/>
      <c r="F65" s="76"/>
      <c r="G65" s="54">
        <f>E65+F65</f>
        <v>0</v>
      </c>
      <c r="H65" s="56">
        <f>G65*D65</f>
        <v>0</v>
      </c>
    </row>
    <row r="66" spans="1:8" ht="12.75">
      <c r="A66" s="80"/>
      <c r="B66" s="152"/>
      <c r="C66" s="54"/>
      <c r="D66" s="193"/>
      <c r="E66" s="55"/>
      <c r="F66" s="55"/>
      <c r="G66" s="82"/>
      <c r="H66" s="56"/>
    </row>
    <row r="67" spans="1:8" ht="12.75">
      <c r="A67" s="133">
        <v>3.3</v>
      </c>
      <c r="B67" s="71" t="s">
        <v>129</v>
      </c>
      <c r="C67" s="54"/>
      <c r="D67" s="193"/>
      <c r="E67" s="76"/>
      <c r="F67" s="76"/>
      <c r="G67" s="54">
        <f aca="true" t="shared" si="0" ref="G67:G76">E67+F67</f>
        <v>0</v>
      </c>
      <c r="H67" s="56">
        <f aca="true" t="shared" si="1" ref="H67:H76">G67*D67</f>
        <v>0</v>
      </c>
    </row>
    <row r="68" spans="1:8" ht="12.75">
      <c r="A68" s="133"/>
      <c r="B68" s="137" t="s">
        <v>130</v>
      </c>
      <c r="C68" s="54"/>
      <c r="D68" s="193"/>
      <c r="E68" s="76"/>
      <c r="F68" s="76"/>
      <c r="G68" s="54">
        <f t="shared" si="0"/>
        <v>0</v>
      </c>
      <c r="H68" s="56">
        <f t="shared" si="1"/>
        <v>0</v>
      </c>
    </row>
    <row r="69" spans="1:8" ht="12.75">
      <c r="A69" s="133"/>
      <c r="B69" s="137" t="s">
        <v>131</v>
      </c>
      <c r="C69" s="54"/>
      <c r="D69" s="193"/>
      <c r="E69" s="76"/>
      <c r="F69" s="76"/>
      <c r="G69" s="54">
        <f t="shared" si="0"/>
        <v>0</v>
      </c>
      <c r="H69" s="56">
        <f t="shared" si="1"/>
        <v>0</v>
      </c>
    </row>
    <row r="70" spans="1:8" s="155" customFormat="1" ht="24.75" customHeight="1">
      <c r="A70" s="57" t="s">
        <v>132</v>
      </c>
      <c r="B70" s="58" t="s">
        <v>133</v>
      </c>
      <c r="C70" s="54"/>
      <c r="D70" s="193"/>
      <c r="E70" s="76"/>
      <c r="F70" s="76"/>
      <c r="G70" s="54">
        <f t="shared" si="0"/>
        <v>0</v>
      </c>
      <c r="H70" s="56">
        <f t="shared" si="1"/>
        <v>0</v>
      </c>
    </row>
    <row r="71" spans="1:8" ht="16.5" customHeight="1">
      <c r="A71" s="59">
        <v>1</v>
      </c>
      <c r="B71" s="60" t="s">
        <v>134</v>
      </c>
      <c r="C71" s="54" t="s">
        <v>111</v>
      </c>
      <c r="D71" s="192">
        <v>0.54</v>
      </c>
      <c r="E71" s="76"/>
      <c r="F71" s="76"/>
      <c r="G71" s="54">
        <f t="shared" si="0"/>
        <v>0</v>
      </c>
      <c r="H71" s="56">
        <f t="shared" si="1"/>
        <v>0</v>
      </c>
    </row>
    <row r="72" spans="1:8" ht="16.5" customHeight="1">
      <c r="A72" s="59">
        <v>2</v>
      </c>
      <c r="B72" s="60" t="s">
        <v>135</v>
      </c>
      <c r="C72" s="54" t="s">
        <v>111</v>
      </c>
      <c r="D72" s="192">
        <v>1.49</v>
      </c>
      <c r="E72" s="76"/>
      <c r="F72" s="76"/>
      <c r="G72" s="54">
        <f t="shared" si="0"/>
        <v>0</v>
      </c>
      <c r="H72" s="56">
        <f t="shared" si="1"/>
        <v>0</v>
      </c>
    </row>
    <row r="73" spans="1:8" s="155" customFormat="1" ht="12.75">
      <c r="A73" s="59"/>
      <c r="B73" s="60"/>
      <c r="C73" s="54"/>
      <c r="D73" s="192"/>
      <c r="E73" s="76"/>
      <c r="F73" s="76"/>
      <c r="G73" s="54">
        <f t="shared" si="0"/>
        <v>0</v>
      </c>
      <c r="H73" s="56">
        <f t="shared" si="1"/>
        <v>0</v>
      </c>
    </row>
    <row r="74" spans="1:8" s="155" customFormat="1" ht="12.75">
      <c r="A74" s="57" t="s">
        <v>136</v>
      </c>
      <c r="B74" s="58" t="s">
        <v>137</v>
      </c>
      <c r="C74" s="54"/>
      <c r="D74" s="193"/>
      <c r="E74" s="76"/>
      <c r="F74" s="76"/>
      <c r="G74" s="54">
        <f t="shared" si="0"/>
        <v>0</v>
      </c>
      <c r="H74" s="56">
        <f t="shared" si="1"/>
        <v>0</v>
      </c>
    </row>
    <row r="75" spans="1:8" s="155" customFormat="1" ht="25.5">
      <c r="A75" s="59">
        <v>1</v>
      </c>
      <c r="B75" s="60" t="s">
        <v>138</v>
      </c>
      <c r="C75" s="54" t="s">
        <v>111</v>
      </c>
      <c r="D75" s="192">
        <v>5.195</v>
      </c>
      <c r="E75" s="76"/>
      <c r="F75" s="76"/>
      <c r="G75" s="54">
        <f t="shared" si="0"/>
        <v>0</v>
      </c>
      <c r="H75" s="56">
        <f t="shared" si="1"/>
        <v>0</v>
      </c>
    </row>
    <row r="76" spans="1:8" s="155" customFormat="1" ht="16.5" customHeight="1">
      <c r="A76" s="59">
        <v>2</v>
      </c>
      <c r="B76" s="60" t="s">
        <v>139</v>
      </c>
      <c r="C76" s="54" t="s">
        <v>111</v>
      </c>
      <c r="D76" s="193">
        <v>1.318</v>
      </c>
      <c r="E76" s="76"/>
      <c r="F76" s="76"/>
      <c r="G76" s="54">
        <f t="shared" si="0"/>
        <v>0</v>
      </c>
      <c r="H76" s="56">
        <f t="shared" si="1"/>
        <v>0</v>
      </c>
    </row>
    <row r="77" spans="1:8" ht="12.75">
      <c r="A77" s="80"/>
      <c r="B77" s="152"/>
      <c r="C77" s="54"/>
      <c r="D77" s="193"/>
      <c r="E77" s="55"/>
      <c r="F77" s="55"/>
      <c r="G77" s="82"/>
      <c r="H77" s="56"/>
    </row>
    <row r="78" spans="1:8" s="155" customFormat="1" ht="16.5" customHeight="1">
      <c r="A78" s="150" t="s">
        <v>140</v>
      </c>
      <c r="B78" s="58" t="s">
        <v>141</v>
      </c>
      <c r="C78" s="54"/>
      <c r="D78" s="192"/>
      <c r="E78" s="76"/>
      <c r="F78" s="76"/>
      <c r="G78" s="54">
        <f>E78+F78</f>
        <v>0</v>
      </c>
      <c r="H78" s="56">
        <f>G78*D78</f>
        <v>0</v>
      </c>
    </row>
    <row r="79" spans="1:8" s="155" customFormat="1" ht="12.75">
      <c r="A79" s="59">
        <v>1</v>
      </c>
      <c r="B79" s="75" t="s">
        <v>142</v>
      </c>
      <c r="C79" s="54" t="s">
        <v>111</v>
      </c>
      <c r="D79" s="192">
        <v>1.49</v>
      </c>
      <c r="E79" s="76"/>
      <c r="F79" s="76"/>
      <c r="G79" s="54">
        <f>E79+F79</f>
        <v>0</v>
      </c>
      <c r="H79" s="56">
        <f>G79*D79</f>
        <v>0</v>
      </c>
    </row>
    <row r="80" spans="1:8" ht="12.75">
      <c r="A80" s="80"/>
      <c r="B80" s="152"/>
      <c r="C80" s="54"/>
      <c r="D80" s="193"/>
      <c r="E80" s="55"/>
      <c r="F80" s="55"/>
      <c r="G80" s="82"/>
      <c r="H80" s="56"/>
    </row>
    <row r="81" spans="1:8" ht="12.75">
      <c r="A81" s="185" t="s">
        <v>252</v>
      </c>
      <c r="B81" s="183" t="s">
        <v>249</v>
      </c>
      <c r="C81" s="54"/>
      <c r="D81" s="193"/>
      <c r="E81" s="55"/>
      <c r="F81" s="55"/>
      <c r="G81" s="82"/>
      <c r="H81" s="56"/>
    </row>
    <row r="82" spans="1:8" ht="25.5">
      <c r="A82" s="80"/>
      <c r="B82" s="152" t="s">
        <v>253</v>
      </c>
      <c r="C82" s="54" t="s">
        <v>111</v>
      </c>
      <c r="D82" s="193">
        <v>0.3</v>
      </c>
      <c r="E82" s="55"/>
      <c r="F82" s="55"/>
      <c r="G82" s="82"/>
      <c r="H82" s="56"/>
    </row>
    <row r="83" spans="1:8" ht="12.75">
      <c r="A83" s="80"/>
      <c r="B83" s="152"/>
      <c r="C83" s="54"/>
      <c r="D83" s="193"/>
      <c r="E83" s="55"/>
      <c r="F83" s="55"/>
      <c r="G83" s="82"/>
      <c r="H83" s="56"/>
    </row>
    <row r="84" spans="1:8" ht="12.75">
      <c r="A84" s="57">
        <v>3.3</v>
      </c>
      <c r="B84" s="71" t="s">
        <v>143</v>
      </c>
      <c r="C84" s="54"/>
      <c r="D84" s="193"/>
      <c r="E84" s="76"/>
      <c r="F84" s="76"/>
      <c r="G84" s="54">
        <f aca="true" t="shared" si="2" ref="G84:G91">E84+F84</f>
        <v>0</v>
      </c>
      <c r="H84" s="56">
        <f aca="true" t="shared" si="3" ref="H84:H91">G84*D84</f>
        <v>0</v>
      </c>
    </row>
    <row r="85" spans="1:8" ht="102">
      <c r="A85" s="74"/>
      <c r="B85" s="51" t="s">
        <v>144</v>
      </c>
      <c r="C85" s="54"/>
      <c r="D85" s="193"/>
      <c r="E85" s="76"/>
      <c r="F85" s="76"/>
      <c r="G85" s="54">
        <f t="shared" si="2"/>
        <v>0</v>
      </c>
      <c r="H85" s="56">
        <f t="shared" si="3"/>
        <v>0</v>
      </c>
    </row>
    <row r="86" spans="1:8" ht="12.75">
      <c r="A86" s="74"/>
      <c r="B86" s="51"/>
      <c r="C86" s="54"/>
      <c r="D86" s="193"/>
      <c r="E86" s="76"/>
      <c r="F86" s="76"/>
      <c r="G86" s="54"/>
      <c r="H86" s="56"/>
    </row>
    <row r="87" spans="1:8" s="155" customFormat="1" ht="12.75">
      <c r="A87" s="184" t="s">
        <v>132</v>
      </c>
      <c r="B87" s="58" t="s">
        <v>133</v>
      </c>
      <c r="C87" s="54"/>
      <c r="D87" s="193"/>
      <c r="E87" s="76"/>
      <c r="F87" s="76"/>
      <c r="G87" s="54">
        <f t="shared" si="2"/>
        <v>0</v>
      </c>
      <c r="H87" s="56">
        <f t="shared" si="3"/>
        <v>0</v>
      </c>
    </row>
    <row r="88" spans="1:8" s="155" customFormat="1" ht="25.5">
      <c r="A88" s="182">
        <v>1</v>
      </c>
      <c r="B88" s="60" t="s">
        <v>145</v>
      </c>
      <c r="C88" s="54" t="s">
        <v>41</v>
      </c>
      <c r="D88" s="192">
        <v>2.16</v>
      </c>
      <c r="E88" s="76"/>
      <c r="F88" s="76"/>
      <c r="G88" s="54">
        <f t="shared" si="2"/>
        <v>0</v>
      </c>
      <c r="H88" s="56">
        <f t="shared" si="3"/>
        <v>0</v>
      </c>
    </row>
    <row r="89" spans="1:8" s="155" customFormat="1" ht="12.75">
      <c r="A89" s="182">
        <v>2</v>
      </c>
      <c r="B89" s="60" t="s">
        <v>146</v>
      </c>
      <c r="C89" s="54" t="s">
        <v>41</v>
      </c>
      <c r="D89" s="192">
        <v>13.94</v>
      </c>
      <c r="E89" s="76"/>
      <c r="F89" s="76"/>
      <c r="G89" s="54">
        <f t="shared" si="2"/>
        <v>0</v>
      </c>
      <c r="H89" s="56">
        <f t="shared" si="3"/>
        <v>0</v>
      </c>
    </row>
    <row r="90" spans="1:8" s="155" customFormat="1" ht="30" customHeight="1">
      <c r="A90" s="57" t="s">
        <v>147</v>
      </c>
      <c r="B90" s="58" t="s">
        <v>137</v>
      </c>
      <c r="C90" s="54"/>
      <c r="D90" s="193"/>
      <c r="E90" s="76"/>
      <c r="F90" s="76"/>
      <c r="G90" s="54">
        <f t="shared" si="2"/>
        <v>0</v>
      </c>
      <c r="H90" s="56">
        <f t="shared" si="3"/>
        <v>0</v>
      </c>
    </row>
    <row r="91" spans="1:8" s="155" customFormat="1" ht="25.5">
      <c r="A91" s="59">
        <v>1</v>
      </c>
      <c r="B91" s="60" t="s">
        <v>148</v>
      </c>
      <c r="C91" s="54" t="s">
        <v>41</v>
      </c>
      <c r="D91" s="193">
        <v>11.84</v>
      </c>
      <c r="E91" s="76"/>
      <c r="F91" s="76"/>
      <c r="G91" s="54">
        <f t="shared" si="2"/>
        <v>0</v>
      </c>
      <c r="H91" s="56">
        <f t="shared" si="3"/>
        <v>0</v>
      </c>
    </row>
    <row r="92" spans="1:8" ht="12.75">
      <c r="A92" s="80"/>
      <c r="B92" s="152"/>
      <c r="C92" s="54"/>
      <c r="D92" s="193"/>
      <c r="E92" s="55"/>
      <c r="F92" s="55"/>
      <c r="G92" s="82"/>
      <c r="H92" s="56"/>
    </row>
    <row r="93" spans="1:8" s="155" customFormat="1" ht="12.75">
      <c r="A93" s="57" t="s">
        <v>248</v>
      </c>
      <c r="B93" s="71" t="s">
        <v>149</v>
      </c>
      <c r="C93" s="54"/>
      <c r="D93" s="193"/>
      <c r="E93" s="76"/>
      <c r="F93" s="76"/>
      <c r="G93" s="54">
        <f>E93+F93</f>
        <v>0</v>
      </c>
      <c r="H93" s="56">
        <f>G93*D93</f>
        <v>0</v>
      </c>
    </row>
    <row r="94" spans="1:8" ht="12.75">
      <c r="A94" s="59">
        <v>1</v>
      </c>
      <c r="B94" s="75" t="s">
        <v>142</v>
      </c>
      <c r="C94" s="54" t="s">
        <v>41</v>
      </c>
      <c r="D94" s="192">
        <v>20.924</v>
      </c>
      <c r="E94" s="76"/>
      <c r="F94" s="76"/>
      <c r="G94" s="54">
        <f>E94+F94</f>
        <v>0</v>
      </c>
      <c r="H94" s="56">
        <f>G94*D94</f>
        <v>0</v>
      </c>
    </row>
    <row r="95" spans="1:8" ht="12.75">
      <c r="A95" s="80"/>
      <c r="B95" s="152"/>
      <c r="C95" s="54"/>
      <c r="D95" s="193"/>
      <c r="E95" s="55"/>
      <c r="F95" s="55"/>
      <c r="G95" s="82"/>
      <c r="H95" s="56"/>
    </row>
    <row r="96" spans="1:8" ht="12.75">
      <c r="A96" s="185" t="s">
        <v>251</v>
      </c>
      <c r="B96" s="183" t="s">
        <v>249</v>
      </c>
      <c r="C96" s="54"/>
      <c r="D96" s="193"/>
      <c r="E96" s="55"/>
      <c r="F96" s="55"/>
      <c r="G96" s="82"/>
      <c r="H96" s="56"/>
    </row>
    <row r="97" spans="1:8" ht="25.5">
      <c r="A97" s="80">
        <v>1</v>
      </c>
      <c r="B97" s="152" t="s">
        <v>250</v>
      </c>
      <c r="C97" s="54" t="s">
        <v>41</v>
      </c>
      <c r="D97" s="193">
        <v>5.61</v>
      </c>
      <c r="E97" s="55"/>
      <c r="F97" s="55"/>
      <c r="G97" s="82"/>
      <c r="H97" s="56"/>
    </row>
    <row r="98" spans="1:8" ht="12.75">
      <c r="A98" s="80"/>
      <c r="B98" s="152"/>
      <c r="C98" s="54"/>
      <c r="D98" s="193"/>
      <c r="E98" s="55"/>
      <c r="F98" s="55"/>
      <c r="G98" s="82"/>
      <c r="H98" s="56"/>
    </row>
    <row r="99" spans="1:8" ht="12.75">
      <c r="A99" s="57">
        <v>3.4</v>
      </c>
      <c r="B99" s="71" t="s">
        <v>150</v>
      </c>
      <c r="C99" s="54"/>
      <c r="D99" s="193"/>
      <c r="E99" s="76"/>
      <c r="F99" s="76"/>
      <c r="G99" s="54">
        <f aca="true" t="shared" si="4" ref="G99:G105">E99+F99</f>
        <v>0</v>
      </c>
      <c r="H99" s="56">
        <f aca="true" t="shared" si="5" ref="H99:H105">G99*D99</f>
        <v>0</v>
      </c>
    </row>
    <row r="100" spans="1:8" ht="153">
      <c r="A100" s="74"/>
      <c r="B100" s="51" t="s">
        <v>151</v>
      </c>
      <c r="C100" s="54"/>
      <c r="D100" s="193"/>
      <c r="E100" s="76"/>
      <c r="F100" s="76"/>
      <c r="G100" s="54">
        <f t="shared" si="4"/>
        <v>0</v>
      </c>
      <c r="H100" s="56">
        <f t="shared" si="5"/>
        <v>0</v>
      </c>
    </row>
    <row r="101" spans="1:8" ht="12.75">
      <c r="A101" s="74"/>
      <c r="B101" s="60" t="s">
        <v>152</v>
      </c>
      <c r="C101" s="54"/>
      <c r="D101" s="193"/>
      <c r="E101" s="76"/>
      <c r="F101" s="76"/>
      <c r="G101" s="54">
        <f t="shared" si="4"/>
        <v>0</v>
      </c>
      <c r="H101" s="56">
        <f t="shared" si="5"/>
        <v>0</v>
      </c>
    </row>
    <row r="102" spans="1:8" ht="11.25" customHeight="1">
      <c r="A102" s="74"/>
      <c r="B102" s="60"/>
      <c r="C102" s="54"/>
      <c r="D102" s="193"/>
      <c r="E102" s="76"/>
      <c r="F102" s="76"/>
      <c r="G102" s="54">
        <f t="shared" si="4"/>
        <v>0</v>
      </c>
      <c r="H102" s="56">
        <f t="shared" si="5"/>
        <v>0</v>
      </c>
    </row>
    <row r="103" spans="1:8" ht="16.5" customHeight="1">
      <c r="A103" s="57" t="s">
        <v>153</v>
      </c>
      <c r="B103" s="58" t="s">
        <v>154</v>
      </c>
      <c r="C103" s="54"/>
      <c r="D103" s="192"/>
      <c r="E103" s="76"/>
      <c r="F103" s="76"/>
      <c r="G103" s="54">
        <f t="shared" si="4"/>
        <v>0</v>
      </c>
      <c r="H103" s="56">
        <f t="shared" si="5"/>
        <v>0</v>
      </c>
    </row>
    <row r="104" spans="1:8" s="155" customFormat="1" ht="15.75" customHeight="1">
      <c r="A104" s="59"/>
      <c r="B104" s="60" t="s">
        <v>134</v>
      </c>
      <c r="C104" s="54"/>
      <c r="D104" s="192"/>
      <c r="E104" s="76"/>
      <c r="F104" s="76"/>
      <c r="G104" s="54">
        <f t="shared" si="4"/>
        <v>0</v>
      </c>
      <c r="H104" s="56">
        <f t="shared" si="5"/>
        <v>0</v>
      </c>
    </row>
    <row r="105" spans="1:8" ht="16.5" customHeight="1">
      <c r="A105" s="59">
        <v>1</v>
      </c>
      <c r="B105" s="60" t="s">
        <v>155</v>
      </c>
      <c r="C105" s="54" t="s">
        <v>156</v>
      </c>
      <c r="D105" s="192">
        <v>4</v>
      </c>
      <c r="E105" s="76"/>
      <c r="F105" s="76"/>
      <c r="G105" s="54">
        <f t="shared" si="4"/>
        <v>0</v>
      </c>
      <c r="H105" s="56">
        <f t="shared" si="5"/>
        <v>0</v>
      </c>
    </row>
    <row r="106" spans="1:8" ht="12.75">
      <c r="A106" s="80"/>
      <c r="B106" s="152"/>
      <c r="C106" s="54"/>
      <c r="D106" s="193"/>
      <c r="E106" s="55"/>
      <c r="F106" s="55"/>
      <c r="G106" s="82"/>
      <c r="H106" s="56"/>
    </row>
    <row r="107" spans="1:8" ht="16.5" customHeight="1">
      <c r="A107" s="59"/>
      <c r="B107" s="60" t="s">
        <v>157</v>
      </c>
      <c r="C107" s="54"/>
      <c r="D107" s="192"/>
      <c r="E107" s="76"/>
      <c r="F107" s="76"/>
      <c r="G107" s="54">
        <f>E107+F107</f>
        <v>0</v>
      </c>
      <c r="H107" s="56">
        <f>G107*D107</f>
        <v>0</v>
      </c>
    </row>
    <row r="108" spans="1:8" ht="16.5" customHeight="1">
      <c r="A108" s="59">
        <v>1</v>
      </c>
      <c r="B108" s="60" t="s">
        <v>155</v>
      </c>
      <c r="C108" s="54" t="s">
        <v>156</v>
      </c>
      <c r="D108" s="192">
        <v>28</v>
      </c>
      <c r="E108" s="76"/>
      <c r="F108" s="76"/>
      <c r="G108" s="54">
        <f>E108+F108</f>
        <v>0</v>
      </c>
      <c r="H108" s="56">
        <f>G108*D108</f>
        <v>0</v>
      </c>
    </row>
    <row r="109" spans="1:8" ht="16.5" customHeight="1">
      <c r="A109" s="59">
        <v>2</v>
      </c>
      <c r="B109" s="60" t="s">
        <v>158</v>
      </c>
      <c r="C109" s="54" t="s">
        <v>156</v>
      </c>
      <c r="D109" s="192">
        <v>40</v>
      </c>
      <c r="E109" s="76"/>
      <c r="F109" s="76"/>
      <c r="G109" s="54">
        <f>E109+F109</f>
        <v>0</v>
      </c>
      <c r="H109" s="56">
        <f>G109*D109</f>
        <v>0</v>
      </c>
    </row>
    <row r="110" spans="1:8" ht="12.75">
      <c r="A110" s="80"/>
      <c r="B110" s="152"/>
      <c r="C110" s="54"/>
      <c r="D110" s="193"/>
      <c r="E110" s="55"/>
      <c r="F110" s="55"/>
      <c r="G110" s="82"/>
      <c r="H110" s="56"/>
    </row>
    <row r="111" spans="1:8" ht="18.75" customHeight="1">
      <c r="A111" s="57" t="s">
        <v>159</v>
      </c>
      <c r="B111" s="58" t="s">
        <v>137</v>
      </c>
      <c r="C111" s="54"/>
      <c r="D111" s="193"/>
      <c r="E111" s="76"/>
      <c r="F111" s="76"/>
      <c r="G111" s="54">
        <f>E111+F111</f>
        <v>0</v>
      </c>
      <c r="H111" s="56">
        <f>G111*D111</f>
        <v>0</v>
      </c>
    </row>
    <row r="112" spans="1:8" ht="16.5" customHeight="1">
      <c r="A112" s="59"/>
      <c r="B112" s="60" t="s">
        <v>139</v>
      </c>
      <c r="C112" s="54"/>
      <c r="D112" s="193"/>
      <c r="E112" s="76"/>
      <c r="F112" s="76"/>
      <c r="G112" s="54">
        <f>E112+F112</f>
        <v>0</v>
      </c>
      <c r="H112" s="56">
        <f>G112*D112</f>
        <v>0</v>
      </c>
    </row>
    <row r="113" spans="1:8" ht="16.5" customHeight="1">
      <c r="A113" s="59">
        <v>1</v>
      </c>
      <c r="B113" s="60" t="s">
        <v>160</v>
      </c>
      <c r="C113" s="54" t="s">
        <v>156</v>
      </c>
      <c r="D113" s="192">
        <v>32</v>
      </c>
      <c r="E113" s="76"/>
      <c r="F113" s="76"/>
      <c r="G113" s="54">
        <f>E113+F113</f>
        <v>0</v>
      </c>
      <c r="H113" s="56">
        <f>G113*D113</f>
        <v>0</v>
      </c>
    </row>
    <row r="114" spans="1:8" ht="16.5" customHeight="1">
      <c r="A114" s="59">
        <v>2</v>
      </c>
      <c r="B114" s="60" t="s">
        <v>158</v>
      </c>
      <c r="C114" s="54" t="s">
        <v>156</v>
      </c>
      <c r="D114" s="192">
        <v>31</v>
      </c>
      <c r="E114" s="76"/>
      <c r="F114" s="76"/>
      <c r="G114" s="54">
        <f>E114+F114</f>
        <v>0</v>
      </c>
      <c r="H114" s="56">
        <f>G114*D114</f>
        <v>0</v>
      </c>
    </row>
    <row r="115" spans="1:8" ht="12.75">
      <c r="A115" s="80"/>
      <c r="B115" s="152"/>
      <c r="C115" s="54"/>
      <c r="D115" s="193"/>
      <c r="E115" s="55"/>
      <c r="F115" s="55"/>
      <c r="G115" s="82"/>
      <c r="H115" s="56"/>
    </row>
    <row r="116" spans="1:8" ht="18.75" customHeight="1">
      <c r="A116" s="57" t="s">
        <v>161</v>
      </c>
      <c r="B116" s="58" t="s">
        <v>149</v>
      </c>
      <c r="C116" s="54"/>
      <c r="D116" s="193"/>
      <c r="E116" s="76"/>
      <c r="F116" s="76"/>
      <c r="G116" s="54">
        <f aca="true" t="shared" si="6" ref="G116:G123">E116+F116</f>
        <v>0</v>
      </c>
      <c r="H116" s="56">
        <f aca="true" t="shared" si="7" ref="H116:H123">G116*D116</f>
        <v>0</v>
      </c>
    </row>
    <row r="117" spans="1:8" ht="16.5" customHeight="1">
      <c r="A117" s="59" t="s">
        <v>162</v>
      </c>
      <c r="B117" s="60" t="s">
        <v>163</v>
      </c>
      <c r="C117" s="54"/>
      <c r="D117" s="193"/>
      <c r="E117" s="76"/>
      <c r="F117" s="76"/>
      <c r="G117" s="54">
        <f t="shared" si="6"/>
        <v>0</v>
      </c>
      <c r="H117" s="56">
        <f t="shared" si="7"/>
        <v>0</v>
      </c>
    </row>
    <row r="118" spans="1:8" ht="16.5" customHeight="1">
      <c r="A118" s="59"/>
      <c r="B118" s="75" t="s">
        <v>164</v>
      </c>
      <c r="C118" s="54"/>
      <c r="D118" s="193"/>
      <c r="E118" s="76"/>
      <c r="F118" s="76"/>
      <c r="G118" s="54">
        <f t="shared" si="6"/>
        <v>0</v>
      </c>
      <c r="H118" s="56">
        <f t="shared" si="7"/>
        <v>0</v>
      </c>
    </row>
    <row r="119" spans="1:8" ht="16.5" customHeight="1">
      <c r="A119" s="59">
        <v>1</v>
      </c>
      <c r="B119" s="60" t="s">
        <v>155</v>
      </c>
      <c r="C119" s="54" t="s">
        <v>156</v>
      </c>
      <c r="D119" s="192">
        <v>28</v>
      </c>
      <c r="E119" s="76"/>
      <c r="F119" s="76"/>
      <c r="G119" s="54">
        <f t="shared" si="6"/>
        <v>0</v>
      </c>
      <c r="H119" s="56">
        <f t="shared" si="7"/>
        <v>0</v>
      </c>
    </row>
    <row r="120" spans="1:8" ht="16.5" customHeight="1">
      <c r="A120" s="59">
        <v>2</v>
      </c>
      <c r="B120" s="60" t="s">
        <v>158</v>
      </c>
      <c r="C120" s="54" t="s">
        <v>156</v>
      </c>
      <c r="D120" s="192">
        <v>31</v>
      </c>
      <c r="E120" s="76"/>
      <c r="F120" s="76"/>
      <c r="G120" s="54">
        <f t="shared" si="6"/>
        <v>0</v>
      </c>
      <c r="H120" s="56">
        <f t="shared" si="7"/>
        <v>0</v>
      </c>
    </row>
    <row r="121" spans="1:8" ht="16.5" customHeight="1">
      <c r="A121" s="59"/>
      <c r="B121" s="60"/>
      <c r="C121" s="54"/>
      <c r="D121" s="192"/>
      <c r="E121" s="76"/>
      <c r="F121" s="76"/>
      <c r="G121" s="54">
        <f t="shared" si="6"/>
        <v>0</v>
      </c>
      <c r="H121" s="56">
        <f t="shared" si="7"/>
        <v>0</v>
      </c>
    </row>
    <row r="122" spans="1:8" ht="16.5" customHeight="1">
      <c r="A122" s="57" t="s">
        <v>165</v>
      </c>
      <c r="B122" s="58" t="s">
        <v>166</v>
      </c>
      <c r="C122" s="54"/>
      <c r="D122" s="192"/>
      <c r="E122" s="76"/>
      <c r="F122" s="76"/>
      <c r="G122" s="54">
        <f t="shared" si="6"/>
        <v>0</v>
      </c>
      <c r="H122" s="56">
        <f t="shared" si="7"/>
        <v>0</v>
      </c>
    </row>
    <row r="123" spans="1:8" ht="16.5" customHeight="1">
      <c r="A123" s="59">
        <v>1</v>
      </c>
      <c r="B123" s="60" t="s">
        <v>167</v>
      </c>
      <c r="C123" s="54" t="s">
        <v>168</v>
      </c>
      <c r="D123" s="192">
        <v>87</v>
      </c>
      <c r="E123" s="76"/>
      <c r="F123" s="76"/>
      <c r="G123" s="54">
        <f t="shared" si="6"/>
        <v>0</v>
      </c>
      <c r="H123" s="56">
        <f t="shared" si="7"/>
        <v>0</v>
      </c>
    </row>
    <row r="124" spans="1:8" ht="16.5" customHeight="1">
      <c r="A124" s="59"/>
      <c r="B124" s="60"/>
      <c r="C124" s="54"/>
      <c r="D124" s="192"/>
      <c r="E124" s="76"/>
      <c r="F124" s="76"/>
      <c r="G124" s="54"/>
      <c r="H124" s="56"/>
    </row>
    <row r="125" spans="1:8" ht="16.5" customHeight="1">
      <c r="A125" s="57">
        <v>3.6</v>
      </c>
      <c r="B125" s="58" t="s">
        <v>247</v>
      </c>
      <c r="C125" s="54"/>
      <c r="D125" s="192"/>
      <c r="E125" s="76"/>
      <c r="F125" s="76"/>
      <c r="G125" s="54">
        <f>E125+F125</f>
        <v>0</v>
      </c>
      <c r="H125" s="56">
        <f>G125*D125</f>
        <v>0</v>
      </c>
    </row>
    <row r="126" spans="1:8" s="99" customFormat="1" ht="16.5" customHeight="1">
      <c r="A126" s="59"/>
      <c r="B126" s="60"/>
      <c r="C126" s="54"/>
      <c r="D126" s="192"/>
      <c r="E126" s="76"/>
      <c r="F126" s="76"/>
      <c r="G126" s="54">
        <f>E126+F126</f>
        <v>0</v>
      </c>
      <c r="H126" s="56">
        <f>G126*D126</f>
        <v>0</v>
      </c>
    </row>
    <row r="127" spans="1:8" ht="102">
      <c r="A127" s="182">
        <v>1</v>
      </c>
      <c r="B127" s="60" t="s">
        <v>303</v>
      </c>
      <c r="C127" s="54" t="s">
        <v>23</v>
      </c>
      <c r="D127" s="192">
        <v>1</v>
      </c>
      <c r="E127" s="76"/>
      <c r="F127" s="76"/>
      <c r="G127" s="54">
        <f>E127+F127</f>
        <v>0</v>
      </c>
      <c r="H127" s="56">
        <f>G127*D127</f>
        <v>0</v>
      </c>
    </row>
    <row r="128" spans="1:8" ht="89.25">
      <c r="A128" s="182">
        <v>2</v>
      </c>
      <c r="B128" s="60" t="s">
        <v>304</v>
      </c>
      <c r="C128" s="54" t="s">
        <v>23</v>
      </c>
      <c r="D128" s="192">
        <v>1</v>
      </c>
      <c r="E128" s="76"/>
      <c r="F128" s="76"/>
      <c r="G128" s="54">
        <f>E128+F128</f>
        <v>0</v>
      </c>
      <c r="H128" s="56">
        <f>G128*D128</f>
        <v>0</v>
      </c>
    </row>
    <row r="129" spans="1:8" ht="89.25">
      <c r="A129" s="182">
        <v>3</v>
      </c>
      <c r="B129" s="60" t="s">
        <v>305</v>
      </c>
      <c r="C129" s="54" t="s">
        <v>23</v>
      </c>
      <c r="D129" s="192">
        <v>1</v>
      </c>
      <c r="E129" s="76"/>
      <c r="F129" s="76"/>
      <c r="G129" s="54">
        <f>E129+F129</f>
        <v>0</v>
      </c>
      <c r="H129" s="56">
        <f>G129*D129</f>
        <v>0</v>
      </c>
    </row>
    <row r="130" spans="1:8" ht="12.75">
      <c r="A130" s="80"/>
      <c r="B130" s="152"/>
      <c r="C130" s="54"/>
      <c r="D130" s="193"/>
      <c r="E130" s="55"/>
      <c r="F130" s="55"/>
      <c r="G130" s="82"/>
      <c r="H130" s="56"/>
    </row>
    <row r="131" spans="1:8" s="99" customFormat="1" ht="12.75">
      <c r="A131" s="105">
        <v>4.1</v>
      </c>
      <c r="B131" s="106" t="s">
        <v>40</v>
      </c>
      <c r="C131" s="52"/>
      <c r="D131" s="213"/>
      <c r="E131" s="52"/>
      <c r="F131" s="52"/>
      <c r="G131" s="103"/>
      <c r="H131" s="104"/>
    </row>
    <row r="132" spans="1:8" s="99" customFormat="1" ht="191.25">
      <c r="A132" s="100"/>
      <c r="B132" s="107" t="s">
        <v>74</v>
      </c>
      <c r="C132" s="52"/>
      <c r="D132" s="213"/>
      <c r="E132" s="52"/>
      <c r="F132" s="52"/>
      <c r="G132" s="103"/>
      <c r="H132" s="104"/>
    </row>
    <row r="133" spans="1:8" s="99" customFormat="1" ht="38.25">
      <c r="A133" s="100"/>
      <c r="B133" s="108" t="s">
        <v>43</v>
      </c>
      <c r="C133" s="52"/>
      <c r="D133" s="213"/>
      <c r="E133" s="52"/>
      <c r="F133" s="52"/>
      <c r="G133" s="103"/>
      <c r="H133" s="104"/>
    </row>
    <row r="134" spans="1:8" s="99" customFormat="1" ht="12.75">
      <c r="A134" s="100"/>
      <c r="B134" s="108"/>
      <c r="C134" s="52"/>
      <c r="D134" s="213"/>
      <c r="E134" s="52"/>
      <c r="F134" s="52"/>
      <c r="G134" s="103"/>
      <c r="H134" s="104"/>
    </row>
    <row r="135" spans="1:8" s="99" customFormat="1" ht="12.75">
      <c r="A135" s="105">
        <v>4.2</v>
      </c>
      <c r="B135" s="109" t="s">
        <v>64</v>
      </c>
      <c r="C135" s="52"/>
      <c r="D135" s="213"/>
      <c r="E135" s="52"/>
      <c r="F135" s="52"/>
      <c r="G135" s="103"/>
      <c r="H135" s="104"/>
    </row>
    <row r="136" spans="1:8" s="99" customFormat="1" ht="12.75">
      <c r="A136" s="110"/>
      <c r="B136" s="111"/>
      <c r="C136" s="52"/>
      <c r="D136" s="213"/>
      <c r="E136" s="102"/>
      <c r="F136" s="102"/>
      <c r="G136" s="52">
        <f aca="true" t="shared" si="8" ref="G136:G142">F136+E136</f>
        <v>0</v>
      </c>
      <c r="H136" s="112">
        <f aca="true" t="shared" si="9" ref="H136:H142">G136*D136</f>
        <v>0</v>
      </c>
    </row>
    <row r="137" spans="1:8" s="99" customFormat="1" ht="12.75">
      <c r="A137" s="105"/>
      <c r="B137" s="113" t="s">
        <v>169</v>
      </c>
      <c r="C137" s="52"/>
      <c r="D137" s="213"/>
      <c r="E137" s="52"/>
      <c r="F137" s="52"/>
      <c r="G137" s="52">
        <f t="shared" si="8"/>
        <v>0</v>
      </c>
      <c r="H137" s="112">
        <f t="shared" si="9"/>
        <v>0</v>
      </c>
    </row>
    <row r="138" spans="1:8" s="99" customFormat="1" ht="191.25">
      <c r="A138" s="105">
        <v>4.3</v>
      </c>
      <c r="B138" s="107" t="s">
        <v>84</v>
      </c>
      <c r="C138" s="52"/>
      <c r="D138" s="213"/>
      <c r="E138" s="52"/>
      <c r="F138" s="52"/>
      <c r="G138" s="52"/>
      <c r="H138" s="112"/>
    </row>
    <row r="139" spans="1:8" s="99" customFormat="1" ht="25.5">
      <c r="A139" s="100"/>
      <c r="B139" s="114" t="s">
        <v>79</v>
      </c>
      <c r="C139" s="52"/>
      <c r="D139" s="213"/>
      <c r="E139" s="102"/>
      <c r="F139" s="102"/>
      <c r="G139" s="52">
        <f t="shared" si="8"/>
        <v>0</v>
      </c>
      <c r="H139" s="112">
        <f t="shared" si="9"/>
        <v>0</v>
      </c>
    </row>
    <row r="140" spans="1:8" s="99" customFormat="1" ht="12.75">
      <c r="A140" s="100"/>
      <c r="B140" s="114"/>
      <c r="C140" s="52"/>
      <c r="D140" s="213"/>
      <c r="E140" s="115"/>
      <c r="F140" s="115"/>
      <c r="G140" s="52"/>
      <c r="H140" s="112"/>
    </row>
    <row r="141" spans="1:8" s="99" customFormat="1" ht="12.75">
      <c r="A141" s="110">
        <v>1</v>
      </c>
      <c r="B141" s="111" t="s">
        <v>254</v>
      </c>
      <c r="C141" s="52" t="s">
        <v>41</v>
      </c>
      <c r="D141" s="213">
        <v>120</v>
      </c>
      <c r="E141" s="115"/>
      <c r="F141" s="115"/>
      <c r="G141" s="52">
        <f>F141+E141</f>
        <v>0</v>
      </c>
      <c r="H141" s="112">
        <f>G141*D141</f>
        <v>0</v>
      </c>
    </row>
    <row r="142" spans="1:8" s="99" customFormat="1" ht="12.75">
      <c r="A142" s="110"/>
      <c r="B142" s="111"/>
      <c r="C142" s="52"/>
      <c r="D142" s="213"/>
      <c r="E142" s="115"/>
      <c r="F142" s="115"/>
      <c r="G142" s="52">
        <f t="shared" si="8"/>
        <v>0</v>
      </c>
      <c r="H142" s="112">
        <f t="shared" si="9"/>
        <v>0</v>
      </c>
    </row>
    <row r="143" spans="1:8" s="99" customFormat="1" ht="12.75">
      <c r="A143" s="105">
        <v>4.4</v>
      </c>
      <c r="B143" s="116" t="s">
        <v>44</v>
      </c>
      <c r="C143" s="52"/>
      <c r="D143" s="213"/>
      <c r="E143" s="102"/>
      <c r="F143" s="102"/>
      <c r="G143" s="103"/>
      <c r="H143" s="104"/>
    </row>
    <row r="144" spans="1:8" s="99" customFormat="1" ht="12.75">
      <c r="A144" s="100"/>
      <c r="B144" s="117"/>
      <c r="C144" s="52"/>
      <c r="D144" s="213"/>
      <c r="E144" s="102"/>
      <c r="F144" s="102"/>
      <c r="G144" s="103"/>
      <c r="H144" s="104"/>
    </row>
    <row r="145" spans="1:8" s="99" customFormat="1" ht="76.5">
      <c r="A145" s="110"/>
      <c r="B145" s="118" t="s">
        <v>68</v>
      </c>
      <c r="C145" s="52"/>
      <c r="D145" s="213"/>
      <c r="E145" s="102"/>
      <c r="F145" s="102"/>
      <c r="G145" s="103"/>
      <c r="H145" s="104"/>
    </row>
    <row r="146" spans="1:8" s="99" customFormat="1" ht="12.75">
      <c r="A146" s="110"/>
      <c r="B146" s="111"/>
      <c r="C146" s="52"/>
      <c r="D146" s="213"/>
      <c r="E146" s="102"/>
      <c r="F146" s="102"/>
      <c r="G146" s="52"/>
      <c r="H146" s="112"/>
    </row>
    <row r="147" spans="1:8" s="99" customFormat="1" ht="38.25">
      <c r="A147" s="181">
        <v>1</v>
      </c>
      <c r="B147" s="111" t="s">
        <v>170</v>
      </c>
      <c r="C147" s="52" t="s">
        <v>41</v>
      </c>
      <c r="D147" s="213">
        <v>240</v>
      </c>
      <c r="E147" s="102"/>
      <c r="F147" s="102"/>
      <c r="G147" s="52">
        <f>F147+E147</f>
        <v>0</v>
      </c>
      <c r="H147" s="112">
        <f>G147*D147</f>
        <v>0</v>
      </c>
    </row>
    <row r="148" spans="1:8" s="99" customFormat="1" ht="12.75">
      <c r="A148" s="186">
        <v>2</v>
      </c>
      <c r="B148" s="118" t="s">
        <v>171</v>
      </c>
      <c r="C148" s="52" t="s">
        <v>41</v>
      </c>
      <c r="D148" s="213">
        <v>51.95</v>
      </c>
      <c r="E148" s="102"/>
      <c r="F148" s="102"/>
      <c r="G148" s="52">
        <f>F148+E148</f>
        <v>0</v>
      </c>
      <c r="H148" s="112">
        <f>G148*D148</f>
        <v>0</v>
      </c>
    </row>
    <row r="149" spans="1:8" s="99" customFormat="1" ht="12.75">
      <c r="A149" s="110"/>
      <c r="B149" s="111"/>
      <c r="C149" s="52"/>
      <c r="D149" s="214"/>
      <c r="E149" s="102"/>
      <c r="F149" s="102"/>
      <c r="G149" s="52"/>
      <c r="H149" s="112"/>
    </row>
    <row r="150" spans="1:8" ht="12.75">
      <c r="A150" s="83"/>
      <c r="B150" s="84" t="s">
        <v>172</v>
      </c>
      <c r="C150" s="85"/>
      <c r="D150" s="215"/>
      <c r="E150" s="87"/>
      <c r="F150" s="87"/>
      <c r="G150" s="87"/>
      <c r="H150" s="120">
        <f>SUM(H138:H149)</f>
        <v>0</v>
      </c>
    </row>
    <row r="151" spans="1:8" ht="12.75">
      <c r="A151" s="89"/>
      <c r="B151" s="90" t="s">
        <v>173</v>
      </c>
      <c r="C151" s="91"/>
      <c r="D151" s="216"/>
      <c r="E151" s="93"/>
      <c r="F151" s="93"/>
      <c r="G151" s="93"/>
      <c r="H151" s="121"/>
    </row>
    <row r="152" spans="1:8" ht="12.75">
      <c r="A152" s="83"/>
      <c r="B152" s="122" t="s">
        <v>174</v>
      </c>
      <c r="C152" s="85"/>
      <c r="D152" s="215"/>
      <c r="E152" s="123"/>
      <c r="F152" s="123"/>
      <c r="G152" s="123"/>
      <c r="H152" s="120"/>
    </row>
    <row r="153" spans="1:8" ht="12.75">
      <c r="A153" s="74"/>
      <c r="B153" s="69" t="s">
        <v>2</v>
      </c>
      <c r="C153" s="54"/>
      <c r="D153" s="192"/>
      <c r="E153" s="54"/>
      <c r="F153" s="54"/>
      <c r="G153" s="67"/>
      <c r="H153" s="68"/>
    </row>
    <row r="154" spans="1:8" ht="5.25" customHeight="1">
      <c r="A154" s="74"/>
      <c r="B154" s="67"/>
      <c r="C154" s="54"/>
      <c r="D154" s="192"/>
      <c r="E154" s="54"/>
      <c r="F154" s="54"/>
      <c r="G154" s="67"/>
      <c r="H154" s="68"/>
    </row>
    <row r="155" spans="1:8" ht="12.75">
      <c r="A155" s="57">
        <v>5.1</v>
      </c>
      <c r="B155" s="71" t="s">
        <v>40</v>
      </c>
      <c r="C155" s="54"/>
      <c r="D155" s="192"/>
      <c r="E155" s="54"/>
      <c r="F155" s="54"/>
      <c r="G155" s="67"/>
      <c r="H155" s="68"/>
    </row>
    <row r="156" spans="1:8" ht="12.75">
      <c r="A156" s="57"/>
      <c r="B156" s="124"/>
      <c r="C156" s="54"/>
      <c r="D156" s="192"/>
      <c r="E156" s="54"/>
      <c r="F156" s="54"/>
      <c r="G156" s="67"/>
      <c r="H156" s="68"/>
    </row>
    <row r="157" spans="1:8" ht="89.25">
      <c r="A157" s="74"/>
      <c r="B157" s="125" t="s">
        <v>306</v>
      </c>
      <c r="C157" s="54"/>
      <c r="D157" s="192"/>
      <c r="E157" s="54"/>
      <c r="F157" s="54"/>
      <c r="G157" s="67"/>
      <c r="H157" s="68"/>
    </row>
    <row r="158" spans="1:8" ht="12.75">
      <c r="A158" s="74"/>
      <c r="B158" s="60" t="s">
        <v>307</v>
      </c>
      <c r="C158" s="54"/>
      <c r="D158" s="192"/>
      <c r="E158" s="54"/>
      <c r="F158" s="54"/>
      <c r="G158" s="67"/>
      <c r="H158" s="68"/>
    </row>
    <row r="159" spans="1:8" ht="25.5">
      <c r="A159" s="74"/>
      <c r="B159" s="51" t="s">
        <v>308</v>
      </c>
      <c r="C159" s="54"/>
      <c r="D159" s="192"/>
      <c r="E159" s="54"/>
      <c r="F159" s="54"/>
      <c r="G159" s="67"/>
      <c r="H159" s="68"/>
    </row>
    <row r="160" spans="1:8" ht="12.75">
      <c r="A160" s="74"/>
      <c r="B160" s="51" t="s">
        <v>309</v>
      </c>
      <c r="C160" s="54"/>
      <c r="D160" s="192"/>
      <c r="E160" s="54"/>
      <c r="F160" s="54"/>
      <c r="G160" s="67"/>
      <c r="H160" s="68"/>
    </row>
    <row r="161" spans="1:8" ht="12.75">
      <c r="A161" s="74"/>
      <c r="B161" s="126" t="s">
        <v>70</v>
      </c>
      <c r="C161" s="54"/>
      <c r="D161" s="192"/>
      <c r="E161" s="54"/>
      <c r="F161" s="54"/>
      <c r="G161" s="67"/>
      <c r="H161" s="68"/>
    </row>
    <row r="162" spans="1:8" ht="12.75">
      <c r="A162" s="74"/>
      <c r="B162" s="126"/>
      <c r="C162" s="54"/>
      <c r="D162" s="192"/>
      <c r="E162" s="54"/>
      <c r="F162" s="54"/>
      <c r="G162" s="67"/>
      <c r="H162" s="68"/>
    </row>
    <row r="163" spans="1:8" ht="12.75">
      <c r="A163" s="57">
        <v>5.2</v>
      </c>
      <c r="B163" s="58" t="s">
        <v>7</v>
      </c>
      <c r="C163" s="54"/>
      <c r="D163" s="192"/>
      <c r="E163" s="76"/>
      <c r="F163" s="76"/>
      <c r="G163" s="67"/>
      <c r="H163" s="68"/>
    </row>
    <row r="164" spans="1:8" ht="12.75">
      <c r="A164" s="57"/>
      <c r="B164" s="58"/>
      <c r="C164" s="54"/>
      <c r="D164" s="192"/>
      <c r="E164" s="76"/>
      <c r="F164" s="76"/>
      <c r="G164" s="67"/>
      <c r="H164" s="68"/>
    </row>
    <row r="165" spans="1:8" ht="12.75">
      <c r="A165" s="182">
        <v>1</v>
      </c>
      <c r="B165" s="60" t="s">
        <v>310</v>
      </c>
      <c r="C165" s="54" t="s">
        <v>23</v>
      </c>
      <c r="D165" s="193">
        <v>1</v>
      </c>
      <c r="E165" s="76"/>
      <c r="F165" s="76"/>
      <c r="G165" s="54">
        <f aca="true" t="shared" si="10" ref="G165:G170">F165+E165</f>
        <v>0</v>
      </c>
      <c r="H165" s="56">
        <f aca="true" t="shared" si="11" ref="H165:H170">G165*D165</f>
        <v>0</v>
      </c>
    </row>
    <row r="166" spans="1:8" ht="12.75">
      <c r="A166" s="59">
        <v>2</v>
      </c>
      <c r="B166" s="60" t="s">
        <v>311</v>
      </c>
      <c r="C166" s="54" t="s">
        <v>23</v>
      </c>
      <c r="D166" s="193">
        <v>3</v>
      </c>
      <c r="E166" s="76"/>
      <c r="F166" s="76"/>
      <c r="G166" s="54">
        <f t="shared" si="10"/>
        <v>0</v>
      </c>
      <c r="H166" s="56">
        <f t="shared" si="11"/>
        <v>0</v>
      </c>
    </row>
    <row r="167" spans="1:8" ht="12.75">
      <c r="A167" s="182">
        <v>3</v>
      </c>
      <c r="B167" s="60" t="s">
        <v>312</v>
      </c>
      <c r="C167" s="54" t="s">
        <v>23</v>
      </c>
      <c r="D167" s="193">
        <v>1</v>
      </c>
      <c r="E167" s="76"/>
      <c r="F167" s="76"/>
      <c r="G167" s="54">
        <f>F167+E167</f>
        <v>0</v>
      </c>
      <c r="H167" s="56">
        <f>G167*D167</f>
        <v>0</v>
      </c>
    </row>
    <row r="168" spans="1:8" ht="12.75">
      <c r="A168" s="182">
        <v>4</v>
      </c>
      <c r="B168" s="60" t="s">
        <v>313</v>
      </c>
      <c r="C168" s="54" t="s">
        <v>23</v>
      </c>
      <c r="D168" s="193">
        <v>1</v>
      </c>
      <c r="E168" s="76"/>
      <c r="F168" s="76"/>
      <c r="G168" s="54">
        <f t="shared" si="10"/>
        <v>0</v>
      </c>
      <c r="H168" s="56">
        <f t="shared" si="11"/>
        <v>0</v>
      </c>
    </row>
    <row r="169" spans="1:8" ht="12.75">
      <c r="A169" s="182">
        <v>5</v>
      </c>
      <c r="B169" s="60" t="s">
        <v>314</v>
      </c>
      <c r="C169" s="54" t="s">
        <v>23</v>
      </c>
      <c r="D169" s="193">
        <v>3</v>
      </c>
      <c r="E169" s="76"/>
      <c r="F169" s="76"/>
      <c r="G169" s="54">
        <f>F169+E169</f>
        <v>0</v>
      </c>
      <c r="H169" s="56">
        <f>G169*D169</f>
        <v>0</v>
      </c>
    </row>
    <row r="170" spans="1:8" ht="12.75">
      <c r="A170" s="182">
        <v>6</v>
      </c>
      <c r="B170" s="60" t="s">
        <v>315</v>
      </c>
      <c r="C170" s="54" t="s">
        <v>23</v>
      </c>
      <c r="D170" s="193">
        <v>2</v>
      </c>
      <c r="E170" s="76"/>
      <c r="F170" s="76"/>
      <c r="G170" s="54">
        <f t="shared" si="10"/>
        <v>0</v>
      </c>
      <c r="H170" s="56">
        <f t="shared" si="11"/>
        <v>0</v>
      </c>
    </row>
    <row r="171" spans="1:8" ht="12.75">
      <c r="A171" s="182">
        <v>7</v>
      </c>
      <c r="B171" s="60" t="s">
        <v>316</v>
      </c>
      <c r="C171" s="54" t="s">
        <v>23</v>
      </c>
      <c r="D171" s="193">
        <v>2</v>
      </c>
      <c r="E171" s="76"/>
      <c r="F171" s="76"/>
      <c r="G171" s="54"/>
      <c r="H171" s="56"/>
    </row>
    <row r="172" spans="1:8" ht="12.75">
      <c r="A172" s="182"/>
      <c r="B172" s="60"/>
      <c r="C172" s="54"/>
      <c r="D172" s="193"/>
      <c r="E172" s="76"/>
      <c r="F172" s="76"/>
      <c r="G172" s="54"/>
      <c r="H172" s="56"/>
    </row>
    <row r="173" spans="1:8" ht="12.75">
      <c r="A173" s="59"/>
      <c r="B173" s="60"/>
      <c r="C173" s="54"/>
      <c r="D173" s="193"/>
      <c r="E173" s="76"/>
      <c r="F173" s="76"/>
      <c r="G173" s="54"/>
      <c r="H173" s="56"/>
    </row>
    <row r="174" spans="1:8" ht="5.25" customHeight="1">
      <c r="A174" s="59"/>
      <c r="B174" s="60"/>
      <c r="C174" s="54"/>
      <c r="D174" s="193"/>
      <c r="E174" s="76"/>
      <c r="F174" s="76"/>
      <c r="G174" s="67"/>
      <c r="H174" s="68"/>
    </row>
    <row r="175" spans="1:8" ht="12.75">
      <c r="A175" s="83"/>
      <c r="B175" s="84" t="s">
        <v>175</v>
      </c>
      <c r="C175" s="85"/>
      <c r="D175" s="215"/>
      <c r="E175" s="87"/>
      <c r="F175" s="87"/>
      <c r="G175" s="87"/>
      <c r="H175" s="132">
        <f>SUM(H161:H173)</f>
        <v>0</v>
      </c>
    </row>
    <row r="176" spans="1:8" ht="12.75">
      <c r="A176" s="89"/>
      <c r="B176" s="90" t="s">
        <v>176</v>
      </c>
      <c r="C176" s="91"/>
      <c r="D176" s="216"/>
      <c r="E176" s="93"/>
      <c r="F176" s="93"/>
      <c r="G176" s="93"/>
      <c r="H176" s="94"/>
    </row>
    <row r="177" spans="1:8" s="99" customFormat="1" ht="12.75">
      <c r="A177" s="95"/>
      <c r="B177" s="170" t="s">
        <v>177</v>
      </c>
      <c r="C177" s="96"/>
      <c r="D177" s="219"/>
      <c r="E177" s="97"/>
      <c r="F177" s="97"/>
      <c r="G177" s="97"/>
      <c r="H177" s="98"/>
    </row>
    <row r="178" spans="1:8" s="99" customFormat="1" ht="12.75">
      <c r="A178" s="100"/>
      <c r="B178" s="101" t="s">
        <v>178</v>
      </c>
      <c r="C178" s="52"/>
      <c r="D178" s="214"/>
      <c r="E178" s="52"/>
      <c r="F178" s="52"/>
      <c r="G178" s="103"/>
      <c r="H178" s="104"/>
    </row>
    <row r="179" spans="1:8" s="99" customFormat="1" ht="12.75">
      <c r="A179" s="100"/>
      <c r="B179" s="171"/>
      <c r="C179" s="52"/>
      <c r="D179" s="214"/>
      <c r="E179" s="52"/>
      <c r="F179" s="52"/>
      <c r="G179" s="103"/>
      <c r="H179" s="104"/>
    </row>
    <row r="180" spans="1:8" s="99" customFormat="1" ht="12.75">
      <c r="A180" s="105">
        <v>6.1</v>
      </c>
      <c r="B180" s="158" t="s">
        <v>40</v>
      </c>
      <c r="C180" s="52"/>
      <c r="D180" s="214"/>
      <c r="E180" s="52"/>
      <c r="F180" s="52"/>
      <c r="G180" s="103"/>
      <c r="H180" s="104"/>
    </row>
    <row r="181" spans="1:8" s="99" customFormat="1" ht="25.5">
      <c r="A181" s="100"/>
      <c r="B181" s="108" t="s">
        <v>179</v>
      </c>
      <c r="C181" s="52"/>
      <c r="D181" s="213"/>
      <c r="E181" s="52"/>
      <c r="F181" s="52"/>
      <c r="G181" s="103"/>
      <c r="H181" s="104"/>
    </row>
    <row r="182" spans="1:8" s="99" customFormat="1" ht="25.5">
      <c r="A182" s="100"/>
      <c r="B182" s="108" t="s">
        <v>180</v>
      </c>
      <c r="C182" s="52"/>
      <c r="D182" s="213"/>
      <c r="E182" s="52"/>
      <c r="F182" s="52"/>
      <c r="G182" s="103"/>
      <c r="H182" s="104"/>
    </row>
    <row r="183" spans="1:8" s="99" customFormat="1" ht="12.75">
      <c r="A183" s="100"/>
      <c r="B183" s="108"/>
      <c r="C183" s="52"/>
      <c r="D183" s="213"/>
      <c r="E183" s="52"/>
      <c r="F183" s="52"/>
      <c r="G183" s="103"/>
      <c r="H183" s="104"/>
    </row>
    <row r="184" spans="1:8" s="99" customFormat="1" ht="12.75">
      <c r="A184" s="105">
        <v>6.2</v>
      </c>
      <c r="B184" s="158" t="s">
        <v>181</v>
      </c>
      <c r="C184" s="52"/>
      <c r="D184" s="213"/>
      <c r="E184" s="52"/>
      <c r="F184" s="52"/>
      <c r="G184" s="103"/>
      <c r="H184" s="104"/>
    </row>
    <row r="185" spans="1:8" s="99" customFormat="1" ht="38.25">
      <c r="A185" s="181">
        <v>1</v>
      </c>
      <c r="B185" s="159" t="s">
        <v>182</v>
      </c>
      <c r="C185" s="52" t="s">
        <v>41</v>
      </c>
      <c r="D185" s="213">
        <v>66.275</v>
      </c>
      <c r="E185" s="52"/>
      <c r="F185" s="52"/>
      <c r="G185" s="52">
        <f>F185+E185</f>
        <v>0</v>
      </c>
      <c r="H185" s="112">
        <f>G185*D185</f>
        <v>0</v>
      </c>
    </row>
    <row r="186" spans="1:8" s="99" customFormat="1" ht="12.75">
      <c r="A186" s="100"/>
      <c r="B186" s="172"/>
      <c r="C186" s="52"/>
      <c r="D186" s="213"/>
      <c r="E186" s="52"/>
      <c r="F186" s="52"/>
      <c r="G186" s="52"/>
      <c r="H186" s="112">
        <f aca="true" t="shared" si="12" ref="H186:H192">G186*D186</f>
        <v>0</v>
      </c>
    </row>
    <row r="187" spans="1:8" s="99" customFormat="1" ht="12.75">
      <c r="A187" s="105">
        <v>6.3</v>
      </c>
      <c r="B187" s="158" t="s">
        <v>183</v>
      </c>
      <c r="C187" s="52"/>
      <c r="D187" s="213"/>
      <c r="E187" s="102"/>
      <c r="F187" s="102"/>
      <c r="G187" s="52"/>
      <c r="H187" s="112">
        <f t="shared" si="12"/>
        <v>0</v>
      </c>
    </row>
    <row r="188" spans="1:8" s="99" customFormat="1" ht="12.75">
      <c r="A188" s="110">
        <v>1</v>
      </c>
      <c r="B188" s="108" t="s">
        <v>184</v>
      </c>
      <c r="C188" s="52" t="s">
        <v>91</v>
      </c>
      <c r="D188" s="213">
        <v>15.329</v>
      </c>
      <c r="E188" s="52"/>
      <c r="F188" s="102"/>
      <c r="G188" s="52">
        <f>F188+E188</f>
        <v>0</v>
      </c>
      <c r="H188" s="112">
        <f t="shared" si="12"/>
        <v>0</v>
      </c>
    </row>
    <row r="189" spans="1:8" s="99" customFormat="1" ht="12.75">
      <c r="A189" s="110">
        <v>2</v>
      </c>
      <c r="B189" s="108" t="s">
        <v>185</v>
      </c>
      <c r="C189" s="52" t="s">
        <v>91</v>
      </c>
      <c r="D189" s="213">
        <v>6.31</v>
      </c>
      <c r="E189" s="52"/>
      <c r="F189" s="102"/>
      <c r="G189" s="52">
        <f>F189+E189</f>
        <v>0</v>
      </c>
      <c r="H189" s="112">
        <f t="shared" si="12"/>
        <v>0</v>
      </c>
    </row>
    <row r="190" spans="1:8" s="99" customFormat="1" ht="12.75">
      <c r="A190" s="110"/>
      <c r="B190" s="108"/>
      <c r="C190" s="52"/>
      <c r="D190" s="213"/>
      <c r="E190" s="52"/>
      <c r="F190" s="102"/>
      <c r="G190" s="52">
        <f>F190+E190</f>
        <v>0</v>
      </c>
      <c r="H190" s="112">
        <f t="shared" si="12"/>
        <v>0</v>
      </c>
    </row>
    <row r="191" spans="1:8" s="99" customFormat="1" ht="12.75">
      <c r="A191" s="105">
        <v>6.4</v>
      </c>
      <c r="B191" s="158" t="s">
        <v>186</v>
      </c>
      <c r="C191" s="52"/>
      <c r="D191" s="213"/>
      <c r="E191" s="52"/>
      <c r="F191" s="102"/>
      <c r="G191" s="52">
        <f>F191+E191</f>
        <v>0</v>
      </c>
      <c r="H191" s="112">
        <f t="shared" si="12"/>
        <v>0</v>
      </c>
    </row>
    <row r="192" spans="1:8" s="99" customFormat="1" ht="25.5">
      <c r="A192" s="181"/>
      <c r="B192" s="108" t="s">
        <v>187</v>
      </c>
      <c r="C192" s="160"/>
      <c r="D192" s="213"/>
      <c r="E192" s="52"/>
      <c r="F192" s="102"/>
      <c r="G192" s="52">
        <f>F192+E192</f>
        <v>0</v>
      </c>
      <c r="H192" s="112">
        <f t="shared" si="12"/>
        <v>0</v>
      </c>
    </row>
    <row r="193" spans="1:8" s="99" customFormat="1" ht="25.5">
      <c r="A193" s="181">
        <v>1</v>
      </c>
      <c r="B193" s="108" t="s">
        <v>188</v>
      </c>
      <c r="C193" s="52" t="s">
        <v>91</v>
      </c>
      <c r="D193" s="213">
        <v>11.009</v>
      </c>
      <c r="E193" s="52"/>
      <c r="F193" s="102"/>
      <c r="G193" s="103"/>
      <c r="H193" s="104"/>
    </row>
    <row r="194" spans="1:8" s="99" customFormat="1" ht="12.75">
      <c r="A194" s="110"/>
      <c r="B194" s="108"/>
      <c r="C194" s="52"/>
      <c r="D194" s="213"/>
      <c r="E194" s="52"/>
      <c r="F194" s="102"/>
      <c r="G194" s="103"/>
      <c r="H194" s="104"/>
    </row>
    <row r="195" spans="1:8" s="99" customFormat="1" ht="12.75">
      <c r="A195" s="105">
        <v>6.5</v>
      </c>
      <c r="B195" s="158" t="s">
        <v>189</v>
      </c>
      <c r="C195" s="52"/>
      <c r="D195" s="213"/>
      <c r="E195" s="52"/>
      <c r="F195" s="102"/>
      <c r="G195" s="54">
        <f>E195+F195</f>
        <v>0</v>
      </c>
      <c r="H195" s="56">
        <f>G195*D195</f>
        <v>0</v>
      </c>
    </row>
    <row r="196" spans="1:8" s="99" customFormat="1" ht="25.5">
      <c r="A196" s="181">
        <v>1</v>
      </c>
      <c r="B196" s="108" t="s">
        <v>190</v>
      </c>
      <c r="C196" s="52" t="s">
        <v>91</v>
      </c>
      <c r="D196" s="213">
        <v>18</v>
      </c>
      <c r="E196" s="52"/>
      <c r="F196" s="102"/>
      <c r="G196" s="54">
        <f>E196+F196</f>
        <v>0</v>
      </c>
      <c r="H196" s="56">
        <f>G196*D196</f>
        <v>0</v>
      </c>
    </row>
    <row r="197" spans="1:8" s="99" customFormat="1" ht="12.75">
      <c r="A197" s="110"/>
      <c r="B197" s="108"/>
      <c r="C197" s="52"/>
      <c r="D197" s="213"/>
      <c r="E197" s="52"/>
      <c r="F197" s="102"/>
      <c r="G197" s="54"/>
      <c r="H197" s="56"/>
    </row>
    <row r="198" spans="1:8" s="99" customFormat="1" ht="12.75">
      <c r="A198" s="105">
        <v>6.6</v>
      </c>
      <c r="B198" s="119" t="s">
        <v>191</v>
      </c>
      <c r="C198" s="52"/>
      <c r="D198" s="213"/>
      <c r="E198" s="52"/>
      <c r="F198" s="102"/>
      <c r="G198" s="103"/>
      <c r="H198" s="104"/>
    </row>
    <row r="199" spans="1:8" s="99" customFormat="1" ht="76.5">
      <c r="A199" s="110"/>
      <c r="B199" s="118" t="s">
        <v>192</v>
      </c>
      <c r="C199" s="52"/>
      <c r="D199" s="213"/>
      <c r="E199" s="52"/>
      <c r="F199" s="102"/>
      <c r="G199" s="103"/>
      <c r="H199" s="104"/>
    </row>
    <row r="200" spans="1:8" s="99" customFormat="1" ht="5.25" customHeight="1">
      <c r="A200" s="110"/>
      <c r="B200" s="118"/>
      <c r="C200" s="52"/>
      <c r="D200" s="213"/>
      <c r="E200" s="52"/>
      <c r="F200" s="102"/>
      <c r="G200" s="103"/>
      <c r="H200" s="104"/>
    </row>
    <row r="201" spans="1:8" s="99" customFormat="1" ht="12.75">
      <c r="A201" s="173">
        <v>1</v>
      </c>
      <c r="B201" s="174" t="s">
        <v>193</v>
      </c>
      <c r="C201" s="52" t="s">
        <v>91</v>
      </c>
      <c r="D201" s="213">
        <v>88.2</v>
      </c>
      <c r="E201" s="52"/>
      <c r="F201" s="102"/>
      <c r="G201" s="52">
        <f>F201+E201</f>
        <v>0</v>
      </c>
      <c r="H201" s="112">
        <f>G201*D201</f>
        <v>0</v>
      </c>
    </row>
    <row r="202" spans="1:8" s="99" customFormat="1" ht="12.75">
      <c r="A202" s="173">
        <v>2</v>
      </c>
      <c r="B202" s="174" t="s">
        <v>194</v>
      </c>
      <c r="C202" s="52" t="s">
        <v>91</v>
      </c>
      <c r="D202" s="213">
        <v>121</v>
      </c>
      <c r="E202" s="52"/>
      <c r="F202" s="102"/>
      <c r="G202" s="52">
        <f>F202+E202</f>
        <v>0</v>
      </c>
      <c r="H202" s="112">
        <f>G202*D202</f>
        <v>0</v>
      </c>
    </row>
    <row r="203" spans="1:8" s="99" customFormat="1" ht="12.75">
      <c r="A203" s="173">
        <v>3</v>
      </c>
      <c r="B203" s="174" t="s">
        <v>195</v>
      </c>
      <c r="C203" s="52" t="s">
        <v>91</v>
      </c>
      <c r="D203" s="213">
        <v>18.38</v>
      </c>
      <c r="E203" s="52"/>
      <c r="F203" s="102"/>
      <c r="G203" s="52"/>
      <c r="H203" s="112"/>
    </row>
    <row r="204" spans="1:8" s="99" customFormat="1" ht="12.75">
      <c r="A204" s="173">
        <v>4</v>
      </c>
      <c r="B204" s="174" t="s">
        <v>332</v>
      </c>
      <c r="C204" s="54" t="s">
        <v>121</v>
      </c>
      <c r="D204" s="193">
        <v>1</v>
      </c>
      <c r="E204" s="52"/>
      <c r="F204" s="102"/>
      <c r="G204" s="52"/>
      <c r="H204" s="112"/>
    </row>
    <row r="205" spans="1:8" s="99" customFormat="1" ht="12.75">
      <c r="A205" s="173">
        <v>5</v>
      </c>
      <c r="B205" s="131" t="s">
        <v>196</v>
      </c>
      <c r="C205" s="54" t="s">
        <v>121</v>
      </c>
      <c r="D205" s="193">
        <v>1</v>
      </c>
      <c r="E205" s="52"/>
      <c r="F205" s="102"/>
      <c r="G205" s="52">
        <f>F205+E205</f>
        <v>0</v>
      </c>
      <c r="H205" s="112">
        <f>G205*D205</f>
        <v>0</v>
      </c>
    </row>
    <row r="206" spans="1:8" s="99" customFormat="1" ht="12.75">
      <c r="A206" s="59"/>
      <c r="B206" s="131"/>
      <c r="C206" s="54"/>
      <c r="D206" s="193"/>
      <c r="E206" s="175"/>
      <c r="F206" s="115"/>
      <c r="G206" s="175"/>
      <c r="H206" s="112"/>
    </row>
    <row r="207" spans="1:8" s="99" customFormat="1" ht="12.75">
      <c r="A207" s="105">
        <v>6.7</v>
      </c>
      <c r="B207" s="119" t="s">
        <v>197</v>
      </c>
      <c r="C207" s="52"/>
      <c r="D207" s="213"/>
      <c r="E207" s="52"/>
      <c r="F207" s="102"/>
      <c r="G207" s="52">
        <f>F207+E207</f>
        <v>0</v>
      </c>
      <c r="H207" s="112">
        <f>G207*D207</f>
        <v>0</v>
      </c>
    </row>
    <row r="208" spans="1:8" s="99" customFormat="1" ht="38.25">
      <c r="A208" s="173">
        <v>1</v>
      </c>
      <c r="B208" s="176" t="s">
        <v>198</v>
      </c>
      <c r="C208" s="52" t="s">
        <v>41</v>
      </c>
      <c r="D208" s="213">
        <v>66.28</v>
      </c>
      <c r="E208" s="52"/>
      <c r="F208" s="102"/>
      <c r="G208" s="52">
        <f>F208+E208</f>
        <v>0</v>
      </c>
      <c r="H208" s="112">
        <f>G208*D208</f>
        <v>0</v>
      </c>
    </row>
    <row r="209" spans="1:8" s="99" customFormat="1" ht="12.75">
      <c r="A209" s="59"/>
      <c r="B209" s="131"/>
      <c r="C209" s="54"/>
      <c r="D209" s="193"/>
      <c r="E209" s="175"/>
      <c r="F209" s="115"/>
      <c r="G209" s="175"/>
      <c r="H209" s="112"/>
    </row>
    <row r="210" spans="1:8" s="99" customFormat="1" ht="12.75">
      <c r="A210" s="59"/>
      <c r="B210" s="131"/>
      <c r="C210" s="54"/>
      <c r="D210" s="193"/>
      <c r="E210" s="175"/>
      <c r="F210" s="115"/>
      <c r="G210" s="175"/>
      <c r="H210" s="112"/>
    </row>
    <row r="211" spans="1:8" s="99" customFormat="1" ht="12.75">
      <c r="A211" s="95"/>
      <c r="B211" s="161" t="s">
        <v>199</v>
      </c>
      <c r="C211" s="96"/>
      <c r="D211" s="219"/>
      <c r="E211" s="162"/>
      <c r="F211" s="162"/>
      <c r="G211" s="162"/>
      <c r="H211" s="163">
        <f>SUM(H180:H210)</f>
        <v>0</v>
      </c>
    </row>
    <row r="212" spans="1:8" s="99" customFormat="1" ht="12.75">
      <c r="A212" s="164"/>
      <c r="B212" s="165" t="s">
        <v>176</v>
      </c>
      <c r="C212" s="166"/>
      <c r="D212" s="220"/>
      <c r="E212" s="167"/>
      <c r="F212" s="167"/>
      <c r="G212" s="167"/>
      <c r="H212" s="168"/>
    </row>
    <row r="213" spans="1:8" ht="12.75">
      <c r="A213" s="83"/>
      <c r="B213" s="194" t="s">
        <v>200</v>
      </c>
      <c r="C213" s="85"/>
      <c r="D213" s="215"/>
      <c r="E213" s="123"/>
      <c r="F213" s="123"/>
      <c r="G213" s="123"/>
      <c r="H213" s="120"/>
    </row>
    <row r="214" spans="1:8" ht="12.75">
      <c r="A214" s="74"/>
      <c r="B214" s="195" t="s">
        <v>11</v>
      </c>
      <c r="C214" s="54"/>
      <c r="D214" s="192"/>
      <c r="E214" s="54"/>
      <c r="F214" s="54"/>
      <c r="G214" s="67"/>
      <c r="H214" s="68"/>
    </row>
    <row r="215" spans="1:8" ht="12.75">
      <c r="A215" s="74"/>
      <c r="B215" s="195"/>
      <c r="C215" s="54"/>
      <c r="D215" s="192"/>
      <c r="E215" s="54"/>
      <c r="F215" s="54"/>
      <c r="G215" s="67"/>
      <c r="H215" s="68"/>
    </row>
    <row r="216" spans="1:8" ht="12.75">
      <c r="A216" s="57">
        <v>7.1</v>
      </c>
      <c r="B216" s="71" t="s">
        <v>40</v>
      </c>
      <c r="C216" s="54"/>
      <c r="D216" s="192"/>
      <c r="E216" s="54"/>
      <c r="F216" s="54"/>
      <c r="G216" s="67"/>
      <c r="H216" s="68"/>
    </row>
    <row r="217" spans="1:8" ht="102">
      <c r="A217" s="74"/>
      <c r="B217" s="51" t="s">
        <v>69</v>
      </c>
      <c r="C217" s="54"/>
      <c r="D217" s="193"/>
      <c r="E217" s="54"/>
      <c r="F217" s="54"/>
      <c r="G217" s="67"/>
      <c r="H217" s="68"/>
    </row>
    <row r="218" spans="1:8" ht="12.75">
      <c r="A218" s="74"/>
      <c r="B218" s="76"/>
      <c r="C218" s="54"/>
      <c r="D218" s="193"/>
      <c r="E218" s="54"/>
      <c r="F218" s="54"/>
      <c r="G218" s="67"/>
      <c r="H218" s="68"/>
    </row>
    <row r="219" spans="1:8" ht="12.75">
      <c r="A219" s="59"/>
      <c r="B219" s="60"/>
      <c r="C219" s="54"/>
      <c r="D219" s="193"/>
      <c r="E219" s="54"/>
      <c r="F219" s="54"/>
      <c r="G219" s="54">
        <f aca="true" t="shared" si="13" ref="G219:G225">F219+E219</f>
        <v>0</v>
      </c>
      <c r="H219" s="56">
        <f aca="true" t="shared" si="14" ref="H219:H225">G219*D219</f>
        <v>0</v>
      </c>
    </row>
    <row r="220" spans="1:8" ht="12.75">
      <c r="A220" s="196">
        <v>7.2</v>
      </c>
      <c r="B220" s="197" t="s">
        <v>319</v>
      </c>
      <c r="C220" s="54"/>
      <c r="D220" s="193"/>
      <c r="E220" s="54"/>
      <c r="F220" s="54"/>
      <c r="G220" s="54">
        <f t="shared" si="13"/>
        <v>0</v>
      </c>
      <c r="H220" s="56">
        <f t="shared" si="14"/>
        <v>0</v>
      </c>
    </row>
    <row r="221" spans="1:8" ht="12.75">
      <c r="A221" s="196"/>
      <c r="B221" s="197"/>
      <c r="C221" s="54"/>
      <c r="D221" s="193"/>
      <c r="E221" s="54"/>
      <c r="F221" s="54"/>
      <c r="G221" s="54"/>
      <c r="H221" s="56"/>
    </row>
    <row r="222" spans="1:8" ht="25.5">
      <c r="A222" s="182" t="s">
        <v>201</v>
      </c>
      <c r="B222" s="51" t="s">
        <v>320</v>
      </c>
      <c r="C222" s="54"/>
      <c r="D222" s="193"/>
      <c r="E222" s="76"/>
      <c r="F222" s="76"/>
      <c r="G222" s="54">
        <f t="shared" si="13"/>
        <v>0</v>
      </c>
      <c r="H222" s="56">
        <f t="shared" si="14"/>
        <v>0</v>
      </c>
    </row>
    <row r="223" spans="1:8" ht="12.75">
      <c r="A223" s="182"/>
      <c r="B223" s="51"/>
      <c r="C223" s="54"/>
      <c r="D223" s="193"/>
      <c r="E223" s="76"/>
      <c r="F223" s="76"/>
      <c r="G223" s="54"/>
      <c r="H223" s="56"/>
    </row>
    <row r="224" spans="1:8" ht="12.75">
      <c r="A224" s="59">
        <v>1</v>
      </c>
      <c r="B224" s="60" t="s">
        <v>317</v>
      </c>
      <c r="C224" s="54" t="s">
        <v>41</v>
      </c>
      <c r="D224" s="193">
        <v>49.545</v>
      </c>
      <c r="E224" s="54"/>
      <c r="F224" s="54"/>
      <c r="G224" s="54">
        <f t="shared" si="13"/>
        <v>0</v>
      </c>
      <c r="H224" s="56">
        <f t="shared" si="14"/>
        <v>0</v>
      </c>
    </row>
    <row r="225" spans="1:8" ht="12.75">
      <c r="A225" s="59">
        <v>2</v>
      </c>
      <c r="B225" s="60" t="s">
        <v>318</v>
      </c>
      <c r="C225" s="54" t="s">
        <v>41</v>
      </c>
      <c r="D225" s="193">
        <v>2.405</v>
      </c>
      <c r="E225" s="54"/>
      <c r="F225" s="54"/>
      <c r="G225" s="54">
        <f t="shared" si="13"/>
        <v>0</v>
      </c>
      <c r="H225" s="56">
        <f t="shared" si="14"/>
        <v>0</v>
      </c>
    </row>
    <row r="226" spans="1:8" ht="12.75">
      <c r="A226" s="59"/>
      <c r="B226" s="60"/>
      <c r="C226" s="54"/>
      <c r="D226" s="193"/>
      <c r="E226" s="54"/>
      <c r="F226" s="54"/>
      <c r="G226" s="54"/>
      <c r="H226" s="56"/>
    </row>
    <row r="227" spans="1:8" ht="12.75">
      <c r="A227" s="196">
        <v>7.3</v>
      </c>
      <c r="B227" s="58" t="s">
        <v>321</v>
      </c>
      <c r="C227" s="54"/>
      <c r="D227" s="193"/>
      <c r="E227" s="54"/>
      <c r="F227" s="54"/>
      <c r="G227" s="54"/>
      <c r="H227" s="56"/>
    </row>
    <row r="228" spans="1:8" ht="12.75">
      <c r="A228" s="59"/>
      <c r="B228" s="60"/>
      <c r="C228" s="54"/>
      <c r="D228" s="193"/>
      <c r="E228" s="54"/>
      <c r="F228" s="54"/>
      <c r="G228" s="54"/>
      <c r="H228" s="56"/>
    </row>
    <row r="229" spans="1:8" ht="12.75">
      <c r="A229" s="182" t="s">
        <v>322</v>
      </c>
      <c r="B229" s="60" t="s">
        <v>323</v>
      </c>
      <c r="C229" s="54"/>
      <c r="D229" s="193"/>
      <c r="E229" s="54"/>
      <c r="F229" s="54"/>
      <c r="G229" s="54"/>
      <c r="H229" s="56"/>
    </row>
    <row r="230" spans="1:8" ht="12.75">
      <c r="A230" s="182"/>
      <c r="B230" s="60"/>
      <c r="C230" s="54"/>
      <c r="D230" s="193"/>
      <c r="E230" s="54"/>
      <c r="F230" s="54"/>
      <c r="G230" s="54"/>
      <c r="H230" s="56"/>
    </row>
    <row r="231" spans="1:8" ht="12.75">
      <c r="A231" s="59">
        <v>1</v>
      </c>
      <c r="B231" s="53" t="s">
        <v>326</v>
      </c>
      <c r="C231" s="54" t="s">
        <v>23</v>
      </c>
      <c r="D231" s="193">
        <v>1</v>
      </c>
      <c r="E231" s="54"/>
      <c r="F231" s="54"/>
      <c r="G231" s="54"/>
      <c r="H231" s="56"/>
    </row>
    <row r="232" spans="1:8" ht="12.75">
      <c r="A232" s="59">
        <v>2</v>
      </c>
      <c r="B232" s="53" t="s">
        <v>327</v>
      </c>
      <c r="C232" s="54" t="s">
        <v>23</v>
      </c>
      <c r="D232" s="193">
        <v>1</v>
      </c>
      <c r="E232" s="54"/>
      <c r="F232" s="54"/>
      <c r="G232" s="54"/>
      <c r="H232" s="56"/>
    </row>
    <row r="233" spans="1:8" ht="12.75">
      <c r="A233" s="59">
        <v>3</v>
      </c>
      <c r="B233" s="53" t="s">
        <v>328</v>
      </c>
      <c r="C233" s="54" t="s">
        <v>23</v>
      </c>
      <c r="D233" s="193">
        <v>1</v>
      </c>
      <c r="E233" s="54"/>
      <c r="F233" s="54"/>
      <c r="G233" s="54"/>
      <c r="H233" s="56"/>
    </row>
    <row r="234" spans="1:8" ht="12.75">
      <c r="A234" s="59">
        <v>4</v>
      </c>
      <c r="B234" s="53" t="s">
        <v>329</v>
      </c>
      <c r="C234" s="54" t="s">
        <v>23</v>
      </c>
      <c r="D234" s="193">
        <v>1</v>
      </c>
      <c r="E234" s="54"/>
      <c r="F234" s="54"/>
      <c r="G234" s="54"/>
      <c r="H234" s="56"/>
    </row>
    <row r="235" spans="1:8" ht="12.75">
      <c r="A235" s="59">
        <v>5</v>
      </c>
      <c r="B235" s="53" t="s">
        <v>330</v>
      </c>
      <c r="C235" s="54" t="s">
        <v>23</v>
      </c>
      <c r="D235" s="193">
        <v>1</v>
      </c>
      <c r="E235" s="54"/>
      <c r="F235" s="54"/>
      <c r="G235" s="54"/>
      <c r="H235" s="56"/>
    </row>
    <row r="236" spans="1:8" ht="12.75">
      <c r="A236" s="59">
        <v>6</v>
      </c>
      <c r="B236" s="60" t="s">
        <v>331</v>
      </c>
      <c r="C236" s="54" t="s">
        <v>23</v>
      </c>
      <c r="D236" s="193">
        <v>1</v>
      </c>
      <c r="E236" s="54"/>
      <c r="F236" s="54"/>
      <c r="G236" s="54"/>
      <c r="H236" s="56"/>
    </row>
    <row r="237" spans="1:8" ht="12.75">
      <c r="A237" s="59"/>
      <c r="B237" s="60"/>
      <c r="C237" s="54"/>
      <c r="D237" s="193"/>
      <c r="E237" s="54"/>
      <c r="F237" s="54"/>
      <c r="G237" s="54"/>
      <c r="H237" s="56"/>
    </row>
    <row r="238" spans="1:8" ht="12.75">
      <c r="A238" s="128"/>
      <c r="B238" s="60"/>
      <c r="C238" s="54"/>
      <c r="D238" s="193"/>
      <c r="E238" s="54"/>
      <c r="F238" s="54"/>
      <c r="G238" s="67"/>
      <c r="H238" s="68"/>
    </row>
    <row r="239" spans="1:8" ht="12.75">
      <c r="A239" s="83"/>
      <c r="B239" s="84" t="s">
        <v>202</v>
      </c>
      <c r="C239" s="85"/>
      <c r="D239" s="215"/>
      <c r="E239" s="87"/>
      <c r="F239" s="87"/>
      <c r="G239" s="87"/>
      <c r="H239" s="132">
        <f>SUM(H218:H225)</f>
        <v>0</v>
      </c>
    </row>
    <row r="240" spans="1:8" ht="12.75">
      <c r="A240" s="89"/>
      <c r="B240" s="90" t="s">
        <v>203</v>
      </c>
      <c r="C240" s="91"/>
      <c r="D240" s="216"/>
      <c r="E240" s="93"/>
      <c r="F240" s="93"/>
      <c r="G240" s="93"/>
      <c r="H240" s="94"/>
    </row>
    <row r="241" spans="1:8" ht="12.75">
      <c r="A241" s="129"/>
      <c r="B241" s="130" t="s">
        <v>47</v>
      </c>
      <c r="C241" s="85"/>
      <c r="D241" s="217"/>
      <c r="E241" s="123"/>
      <c r="F241" s="123"/>
      <c r="G241" s="123"/>
      <c r="H241" s="120"/>
    </row>
    <row r="242" spans="1:8" ht="12.75">
      <c r="A242" s="57"/>
      <c r="B242" s="69" t="s">
        <v>12</v>
      </c>
      <c r="C242" s="54"/>
      <c r="D242" s="218"/>
      <c r="E242" s="54"/>
      <c r="F242" s="54"/>
      <c r="G242" s="67"/>
      <c r="H242" s="68"/>
    </row>
    <row r="243" spans="1:8" ht="12.75">
      <c r="A243" s="57"/>
      <c r="B243" s="67"/>
      <c r="C243" s="54"/>
      <c r="D243" s="218"/>
      <c r="E243" s="54"/>
      <c r="F243" s="54"/>
      <c r="G243" s="67"/>
      <c r="H243" s="68"/>
    </row>
    <row r="244" spans="1:8" ht="12.75">
      <c r="A244" s="57">
        <v>8.1</v>
      </c>
      <c r="B244" s="58" t="s">
        <v>66</v>
      </c>
      <c r="C244" s="54"/>
      <c r="D244" s="218"/>
      <c r="E244" s="54"/>
      <c r="F244" s="54"/>
      <c r="G244" s="67"/>
      <c r="H244" s="68"/>
    </row>
    <row r="245" spans="1:8" ht="102">
      <c r="A245" s="59"/>
      <c r="B245" s="51" t="s">
        <v>92</v>
      </c>
      <c r="C245" s="54"/>
      <c r="D245" s="193"/>
      <c r="E245" s="76"/>
      <c r="F245" s="76"/>
      <c r="G245" s="54"/>
      <c r="H245" s="56"/>
    </row>
    <row r="246" spans="1:8" ht="12.75">
      <c r="A246" s="187">
        <v>1</v>
      </c>
      <c r="B246" s="157" t="s">
        <v>255</v>
      </c>
      <c r="C246" s="54" t="s">
        <v>41</v>
      </c>
      <c r="D246" s="193">
        <v>51.95</v>
      </c>
      <c r="E246" s="76"/>
      <c r="F246" s="76"/>
      <c r="G246" s="54">
        <f>F246+E246</f>
        <v>0</v>
      </c>
      <c r="H246" s="56">
        <f>G246*D246</f>
        <v>0</v>
      </c>
    </row>
    <row r="247" spans="1:8" ht="18.75" customHeight="1">
      <c r="A247" s="59">
        <v>2</v>
      </c>
      <c r="B247" s="60" t="s">
        <v>256</v>
      </c>
      <c r="C247" s="54" t="s">
        <v>23</v>
      </c>
      <c r="D247" s="193">
        <v>1</v>
      </c>
      <c r="E247" s="76"/>
      <c r="F247" s="76"/>
      <c r="G247" s="54">
        <f>F247+E247</f>
        <v>0</v>
      </c>
      <c r="H247" s="56">
        <f>G247*D247</f>
        <v>0</v>
      </c>
    </row>
    <row r="248" spans="1:8" ht="18.75" customHeight="1">
      <c r="A248" s="59"/>
      <c r="B248" s="60"/>
      <c r="C248" s="54"/>
      <c r="D248" s="193"/>
      <c r="E248" s="76"/>
      <c r="F248" s="76"/>
      <c r="G248" s="54"/>
      <c r="H248" s="56"/>
    </row>
    <row r="249" spans="1:8" ht="18.75" customHeight="1">
      <c r="A249" s="57">
        <v>8.2</v>
      </c>
      <c r="B249" s="58" t="s">
        <v>204</v>
      </c>
      <c r="C249" s="54"/>
      <c r="D249" s="193"/>
      <c r="E249" s="54"/>
      <c r="F249" s="54"/>
      <c r="G249" s="67"/>
      <c r="H249" s="68"/>
    </row>
    <row r="250" spans="1:8" ht="63.75">
      <c r="A250" s="59"/>
      <c r="B250" s="60" t="s">
        <v>205</v>
      </c>
      <c r="C250" s="54"/>
      <c r="D250" s="193"/>
      <c r="E250" s="54"/>
      <c r="F250" s="54"/>
      <c r="G250" s="67"/>
      <c r="H250" s="68"/>
    </row>
    <row r="251" spans="1:8" ht="12.75">
      <c r="A251" s="59"/>
      <c r="B251" s="60"/>
      <c r="C251" s="54"/>
      <c r="D251" s="193"/>
      <c r="E251" s="76"/>
      <c r="F251" s="76"/>
      <c r="G251" s="54"/>
      <c r="H251" s="56"/>
    </row>
    <row r="252" spans="1:8" ht="12.75">
      <c r="A252" s="182">
        <v>1</v>
      </c>
      <c r="B252" s="157" t="s">
        <v>257</v>
      </c>
      <c r="C252" s="54" t="s">
        <v>41</v>
      </c>
      <c r="D252" s="193">
        <v>14.325</v>
      </c>
      <c r="E252" s="76"/>
      <c r="F252" s="76"/>
      <c r="G252" s="54">
        <f>F252+E252</f>
        <v>0</v>
      </c>
      <c r="H252" s="56">
        <f>G252*D252</f>
        <v>0</v>
      </c>
    </row>
    <row r="253" spans="1:8" ht="12.75">
      <c r="A253" s="59">
        <v>-2</v>
      </c>
      <c r="B253" s="60" t="s">
        <v>267</v>
      </c>
      <c r="C253" s="54" t="s">
        <v>23</v>
      </c>
      <c r="D253" s="193">
        <v>1</v>
      </c>
      <c r="E253" s="54"/>
      <c r="F253" s="54"/>
      <c r="G253" s="54"/>
      <c r="H253" s="56"/>
    </row>
    <row r="254" spans="1:8" ht="12.75">
      <c r="A254" s="128"/>
      <c r="B254" s="60"/>
      <c r="C254" s="54"/>
      <c r="D254" s="193"/>
      <c r="E254" s="54"/>
      <c r="F254" s="54"/>
      <c r="G254" s="67"/>
      <c r="H254" s="68"/>
    </row>
    <row r="255" spans="1:8" ht="12.75">
      <c r="A255" s="83"/>
      <c r="B255" s="84" t="s">
        <v>206</v>
      </c>
      <c r="C255" s="85"/>
      <c r="D255" s="215"/>
      <c r="E255" s="87"/>
      <c r="F255" s="87"/>
      <c r="G255" s="87"/>
      <c r="H255" s="132">
        <f>SUM(H246:H253)</f>
        <v>0</v>
      </c>
    </row>
    <row r="256" spans="1:8" ht="12.75">
      <c r="A256" s="89"/>
      <c r="B256" s="90" t="s">
        <v>83</v>
      </c>
      <c r="C256" s="91"/>
      <c r="D256" s="216"/>
      <c r="E256" s="93"/>
      <c r="F256" s="93"/>
      <c r="G256" s="93"/>
      <c r="H256" s="94"/>
    </row>
    <row r="257" spans="1:8" ht="12.75">
      <c r="A257" s="83"/>
      <c r="B257" s="122" t="s">
        <v>207</v>
      </c>
      <c r="C257" s="85"/>
      <c r="D257" s="215"/>
      <c r="E257" s="123"/>
      <c r="F257" s="123"/>
      <c r="G257" s="123"/>
      <c r="H257" s="120"/>
    </row>
    <row r="258" spans="1:8" ht="12.75">
      <c r="A258" s="74"/>
      <c r="B258" s="69" t="s">
        <v>13</v>
      </c>
      <c r="C258" s="54"/>
      <c r="D258" s="192"/>
      <c r="E258" s="54"/>
      <c r="F258" s="54"/>
      <c r="G258" s="67"/>
      <c r="H258" s="68"/>
    </row>
    <row r="259" spans="1:8" ht="12.75">
      <c r="A259" s="74"/>
      <c r="B259" s="69"/>
      <c r="C259" s="54"/>
      <c r="D259" s="192"/>
      <c r="E259" s="54"/>
      <c r="F259" s="54"/>
      <c r="G259" s="67"/>
      <c r="H259" s="68"/>
    </row>
    <row r="260" spans="1:8" ht="12.75">
      <c r="A260" s="133">
        <v>9.1</v>
      </c>
      <c r="B260" s="58" t="s">
        <v>40</v>
      </c>
      <c r="C260" s="54" t="s">
        <v>27</v>
      </c>
      <c r="D260" s="192"/>
      <c r="E260" s="54"/>
      <c r="F260" s="54"/>
      <c r="G260" s="67"/>
      <c r="H260" s="68"/>
    </row>
    <row r="261" spans="1:8" ht="89.25">
      <c r="A261" s="74"/>
      <c r="B261" s="134" t="s">
        <v>102</v>
      </c>
      <c r="C261" s="54"/>
      <c r="D261" s="192"/>
      <c r="E261" s="54"/>
      <c r="F261" s="54"/>
      <c r="G261" s="67"/>
      <c r="H261" s="68"/>
    </row>
    <row r="262" spans="1:8" ht="12.75">
      <c r="A262" s="74"/>
      <c r="B262" s="134"/>
      <c r="C262" s="54"/>
      <c r="D262" s="192"/>
      <c r="E262" s="54"/>
      <c r="F262" s="54"/>
      <c r="G262" s="67"/>
      <c r="H262" s="68"/>
    </row>
    <row r="263" spans="1:8" ht="89.25">
      <c r="A263" s="74"/>
      <c r="B263" s="134" t="s">
        <v>104</v>
      </c>
      <c r="C263" s="54"/>
      <c r="D263" s="193"/>
      <c r="E263" s="54"/>
      <c r="F263" s="54"/>
      <c r="G263" s="67"/>
      <c r="H263" s="68"/>
    </row>
    <row r="264" spans="1:8" ht="12.75">
      <c r="A264" s="74"/>
      <c r="B264" s="60" t="s">
        <v>0</v>
      </c>
      <c r="C264" s="54"/>
      <c r="D264" s="193"/>
      <c r="E264" s="54"/>
      <c r="F264" s="54"/>
      <c r="G264" s="67"/>
      <c r="H264" s="68"/>
    </row>
    <row r="265" spans="1:8" ht="25.5">
      <c r="A265" s="74"/>
      <c r="B265" s="60" t="s">
        <v>101</v>
      </c>
      <c r="C265" s="54"/>
      <c r="D265" s="193"/>
      <c r="E265" s="54"/>
      <c r="F265" s="54"/>
      <c r="G265" s="67"/>
      <c r="H265" s="68"/>
    </row>
    <row r="266" spans="1:8" ht="12.75">
      <c r="A266" s="74"/>
      <c r="B266" s="60"/>
      <c r="C266" s="54"/>
      <c r="D266" s="193"/>
      <c r="E266" s="54"/>
      <c r="F266" s="54"/>
      <c r="G266" s="67"/>
      <c r="H266" s="68"/>
    </row>
    <row r="267" spans="1:8" ht="12.75">
      <c r="A267" s="74"/>
      <c r="B267" s="60"/>
      <c r="C267" s="54"/>
      <c r="D267" s="193"/>
      <c r="E267" s="54"/>
      <c r="F267" s="54"/>
      <c r="G267" s="67"/>
      <c r="H267" s="68"/>
    </row>
    <row r="268" spans="1:8" ht="12.75">
      <c r="A268" s="57">
        <v>9.2</v>
      </c>
      <c r="B268" s="127" t="s">
        <v>14</v>
      </c>
      <c r="C268" s="54"/>
      <c r="D268" s="193"/>
      <c r="E268" s="54"/>
      <c r="F268" s="54"/>
      <c r="G268" s="67"/>
      <c r="H268" s="68"/>
    </row>
    <row r="269" spans="1:8" ht="25.5">
      <c r="A269" s="59"/>
      <c r="B269" s="81" t="s">
        <v>208</v>
      </c>
      <c r="C269" s="54"/>
      <c r="D269" s="193"/>
      <c r="E269" s="76"/>
      <c r="F269" s="76"/>
      <c r="G269" s="54">
        <f aca="true" t="shared" si="15" ref="G269:G279">F269+E269</f>
        <v>0</v>
      </c>
      <c r="H269" s="56">
        <f aca="true" t="shared" si="16" ref="H269:H279">G269*D269</f>
        <v>0</v>
      </c>
    </row>
    <row r="270" spans="1:8" ht="12.75">
      <c r="A270" s="59">
        <v>1</v>
      </c>
      <c r="B270" s="81" t="s">
        <v>258</v>
      </c>
      <c r="C270" s="54" t="s">
        <v>41</v>
      </c>
      <c r="D270" s="193">
        <v>240</v>
      </c>
      <c r="E270" s="76"/>
      <c r="F270" s="76"/>
      <c r="G270" s="54">
        <f>F270+E270</f>
        <v>0</v>
      </c>
      <c r="H270" s="56">
        <f>G270*D270</f>
        <v>0</v>
      </c>
    </row>
    <row r="271" spans="1:8" ht="12.75">
      <c r="A271" s="59"/>
      <c r="B271" s="81"/>
      <c r="C271" s="54"/>
      <c r="D271" s="193"/>
      <c r="E271" s="76"/>
      <c r="F271" s="76"/>
      <c r="G271" s="54"/>
      <c r="H271" s="56"/>
    </row>
    <row r="272" spans="1:8" ht="12.75">
      <c r="A272" s="57" t="s">
        <v>259</v>
      </c>
      <c r="B272" s="127" t="s">
        <v>14</v>
      </c>
      <c r="C272" s="54"/>
      <c r="D272" s="193"/>
      <c r="E272" s="54"/>
      <c r="F272" s="54"/>
      <c r="G272" s="67"/>
      <c r="H272" s="68"/>
    </row>
    <row r="273" spans="1:8" ht="25.5">
      <c r="A273" s="59"/>
      <c r="B273" s="81" t="s">
        <v>260</v>
      </c>
      <c r="C273" s="54"/>
      <c r="D273" s="193"/>
      <c r="E273" s="76"/>
      <c r="F273" s="76"/>
      <c r="G273" s="54">
        <f>F273+E273</f>
        <v>0</v>
      </c>
      <c r="H273" s="56">
        <f>G273*D273</f>
        <v>0</v>
      </c>
    </row>
    <row r="274" spans="1:8" ht="12.75">
      <c r="A274" s="59">
        <v>1</v>
      </c>
      <c r="B274" s="76" t="s">
        <v>169</v>
      </c>
      <c r="C274" s="54" t="s">
        <v>41</v>
      </c>
      <c r="D274" s="193">
        <v>60.79</v>
      </c>
      <c r="E274" s="54"/>
      <c r="F274" s="54"/>
      <c r="G274" s="67"/>
      <c r="H274" s="68"/>
    </row>
    <row r="275" spans="1:8" ht="12.75">
      <c r="A275" s="80"/>
      <c r="B275" s="75"/>
      <c r="C275" s="54"/>
      <c r="D275" s="221"/>
      <c r="E275" s="76"/>
      <c r="F275" s="76"/>
      <c r="G275" s="54">
        <f t="shared" si="15"/>
        <v>0</v>
      </c>
      <c r="H275" s="56">
        <f t="shared" si="16"/>
        <v>0</v>
      </c>
    </row>
    <row r="276" spans="1:8" ht="12.75">
      <c r="A276" s="57">
        <v>9.3</v>
      </c>
      <c r="B276" s="127" t="s">
        <v>71</v>
      </c>
      <c r="C276" s="54"/>
      <c r="D276" s="193"/>
      <c r="E276" s="76"/>
      <c r="F276" s="76"/>
      <c r="G276" s="54">
        <f t="shared" si="15"/>
        <v>0</v>
      </c>
      <c r="H276" s="56">
        <f t="shared" si="16"/>
        <v>0</v>
      </c>
    </row>
    <row r="277" spans="1:8" ht="25.5">
      <c r="A277" s="59" t="s">
        <v>209</v>
      </c>
      <c r="B277" s="60" t="s">
        <v>105</v>
      </c>
      <c r="C277" s="54"/>
      <c r="D277" s="193"/>
      <c r="E277" s="76"/>
      <c r="F277" s="76"/>
      <c r="G277" s="54">
        <f t="shared" si="15"/>
        <v>0</v>
      </c>
      <c r="H277" s="56">
        <f t="shared" si="16"/>
        <v>0</v>
      </c>
    </row>
    <row r="278" spans="1:8" ht="25.5">
      <c r="A278" s="59"/>
      <c r="B278" s="60" t="s">
        <v>210</v>
      </c>
      <c r="C278" s="54"/>
      <c r="D278" s="193"/>
      <c r="E278" s="76"/>
      <c r="F278" s="76"/>
      <c r="G278" s="54"/>
      <c r="H278" s="56"/>
    </row>
    <row r="279" spans="1:8" ht="12.75">
      <c r="A279" s="59">
        <v>1</v>
      </c>
      <c r="B279" s="60" t="s">
        <v>262</v>
      </c>
      <c r="C279" s="54" t="s">
        <v>41</v>
      </c>
      <c r="D279" s="193">
        <v>51.95</v>
      </c>
      <c r="E279" s="76"/>
      <c r="F279" s="76"/>
      <c r="G279" s="54">
        <f t="shared" si="15"/>
        <v>0</v>
      </c>
      <c r="H279" s="56">
        <f t="shared" si="16"/>
        <v>0</v>
      </c>
    </row>
    <row r="280" spans="1:8" ht="12.75">
      <c r="A280" s="59"/>
      <c r="B280" s="60"/>
      <c r="C280" s="54"/>
      <c r="D280" s="193"/>
      <c r="E280" s="76"/>
      <c r="F280" s="76"/>
      <c r="G280" s="54"/>
      <c r="H280" s="56"/>
    </row>
    <row r="281" spans="1:8" s="155" customFormat="1" ht="12.75">
      <c r="A281" s="57">
        <v>9.4</v>
      </c>
      <c r="B281" s="127" t="s">
        <v>211</v>
      </c>
      <c r="C281" s="54"/>
      <c r="D281" s="193"/>
      <c r="E281" s="76"/>
      <c r="F281" s="76"/>
      <c r="G281" s="54">
        <f>E281+F281</f>
        <v>0</v>
      </c>
      <c r="H281" s="56">
        <f>G281*D281</f>
        <v>0</v>
      </c>
    </row>
    <row r="282" spans="1:8" s="155" customFormat="1" ht="12.75">
      <c r="A282" s="59">
        <v>1</v>
      </c>
      <c r="B282" s="60" t="s">
        <v>261</v>
      </c>
      <c r="C282" s="54" t="s">
        <v>41</v>
      </c>
      <c r="D282" s="193">
        <v>14.325</v>
      </c>
      <c r="E282" s="76"/>
      <c r="F282" s="76"/>
      <c r="G282" s="54">
        <f>E282+F282</f>
        <v>0</v>
      </c>
      <c r="H282" s="56">
        <f>G282*D282</f>
        <v>0</v>
      </c>
    </row>
    <row r="283" spans="1:8" ht="12.75">
      <c r="A283" s="59"/>
      <c r="B283" s="60"/>
      <c r="C283" s="54"/>
      <c r="D283" s="193"/>
      <c r="E283" s="76"/>
      <c r="F283" s="76"/>
      <c r="G283" s="54"/>
      <c r="H283" s="56"/>
    </row>
    <row r="284" spans="1:8" ht="12.75">
      <c r="A284" s="59"/>
      <c r="B284" s="60"/>
      <c r="C284" s="54"/>
      <c r="D284" s="193"/>
      <c r="E284" s="76"/>
      <c r="F284" s="76"/>
      <c r="G284" s="54"/>
      <c r="H284" s="56"/>
    </row>
    <row r="285" spans="1:8" ht="12.75">
      <c r="A285" s="128"/>
      <c r="B285" s="60"/>
      <c r="C285" s="54"/>
      <c r="D285" s="193"/>
      <c r="E285" s="54"/>
      <c r="F285" s="54"/>
      <c r="G285" s="67"/>
      <c r="H285" s="68"/>
    </row>
    <row r="286" spans="1:8" ht="12.75">
      <c r="A286" s="83"/>
      <c r="B286" s="84" t="s">
        <v>212</v>
      </c>
      <c r="C286" s="85"/>
      <c r="D286" s="215"/>
      <c r="E286" s="87"/>
      <c r="F286" s="87"/>
      <c r="G286" s="87"/>
      <c r="H286" s="135">
        <f>SUM(H258:H285)</f>
        <v>0</v>
      </c>
    </row>
    <row r="287" spans="1:8" ht="12.75">
      <c r="A287" s="89"/>
      <c r="B287" s="90" t="s">
        <v>48</v>
      </c>
      <c r="C287" s="91"/>
      <c r="D287" s="216"/>
      <c r="E287" s="93"/>
      <c r="F287" s="93"/>
      <c r="G287" s="93"/>
      <c r="H287" s="121"/>
    </row>
    <row r="288" spans="1:8" ht="12.75">
      <c r="A288" s="83"/>
      <c r="B288" s="198" t="s">
        <v>213</v>
      </c>
      <c r="C288" s="85"/>
      <c r="D288" s="215"/>
      <c r="E288" s="123"/>
      <c r="F288" s="123"/>
      <c r="G288" s="123"/>
      <c r="H288" s="120"/>
    </row>
    <row r="289" spans="1:8" ht="12.75">
      <c r="A289" s="74"/>
      <c r="B289" s="199" t="s">
        <v>15</v>
      </c>
      <c r="C289" s="54"/>
      <c r="D289" s="192"/>
      <c r="E289" s="54"/>
      <c r="F289" s="54"/>
      <c r="G289" s="67"/>
      <c r="H289" s="68"/>
    </row>
    <row r="290" spans="1:8" ht="7.5" customHeight="1">
      <c r="A290" s="74"/>
      <c r="B290" s="136"/>
      <c r="C290" s="54"/>
      <c r="D290" s="192"/>
      <c r="E290" s="54"/>
      <c r="F290" s="54"/>
      <c r="G290" s="67"/>
      <c r="H290" s="68"/>
    </row>
    <row r="291" spans="1:8" ht="12.75">
      <c r="A291" s="57">
        <v>10.1</v>
      </c>
      <c r="B291" s="58" t="s">
        <v>40</v>
      </c>
      <c r="C291" s="54"/>
      <c r="D291" s="192"/>
      <c r="E291" s="54"/>
      <c r="F291" s="54"/>
      <c r="G291" s="67"/>
      <c r="H291" s="68"/>
    </row>
    <row r="292" spans="1:8" ht="25.5">
      <c r="A292" s="74"/>
      <c r="B292" s="60" t="s">
        <v>16</v>
      </c>
      <c r="C292" s="54"/>
      <c r="D292" s="193"/>
      <c r="E292" s="54"/>
      <c r="F292" s="54"/>
      <c r="G292" s="67"/>
      <c r="H292" s="68"/>
    </row>
    <row r="293" spans="1:8" ht="30" customHeight="1">
      <c r="A293" s="74"/>
      <c r="B293" s="60" t="s">
        <v>214</v>
      </c>
      <c r="C293" s="54"/>
      <c r="D293" s="193"/>
      <c r="E293" s="54"/>
      <c r="F293" s="54"/>
      <c r="G293" s="67"/>
      <c r="H293" s="68"/>
    </row>
    <row r="294" spans="1:8" ht="25.5">
      <c r="A294" s="74"/>
      <c r="B294" s="60" t="s">
        <v>215</v>
      </c>
      <c r="C294" s="54"/>
      <c r="D294" s="193"/>
      <c r="E294" s="54"/>
      <c r="F294" s="54"/>
      <c r="G294" s="67"/>
      <c r="H294" s="68"/>
    </row>
    <row r="295" spans="1:8" ht="25.5">
      <c r="A295" s="74"/>
      <c r="B295" s="60" t="s">
        <v>216</v>
      </c>
      <c r="C295" s="54"/>
      <c r="D295" s="193"/>
      <c r="E295" s="54"/>
      <c r="F295" s="54"/>
      <c r="G295" s="67"/>
      <c r="H295" s="68"/>
    </row>
    <row r="296" spans="1:8" ht="12.75">
      <c r="A296" s="74"/>
      <c r="B296" s="60" t="s">
        <v>217</v>
      </c>
      <c r="C296" s="54"/>
      <c r="D296" s="193"/>
      <c r="E296" s="54"/>
      <c r="F296" s="54"/>
      <c r="G296" s="67"/>
      <c r="H296" s="68"/>
    </row>
    <row r="297" spans="1:8" ht="38.25">
      <c r="A297" s="74"/>
      <c r="B297" s="60" t="s">
        <v>218</v>
      </c>
      <c r="C297" s="54"/>
      <c r="D297" s="193"/>
      <c r="E297" s="76"/>
      <c r="F297" s="76"/>
      <c r="G297" s="67"/>
      <c r="H297" s="68"/>
    </row>
    <row r="298" spans="1:8" ht="12.75">
      <c r="A298" s="59"/>
      <c r="B298" s="60"/>
      <c r="C298" s="54"/>
      <c r="D298" s="193"/>
      <c r="E298" s="76"/>
      <c r="F298" s="76"/>
      <c r="G298" s="54">
        <f aca="true" t="shared" si="17" ref="G298:G313">F298+E298</f>
        <v>0</v>
      </c>
      <c r="H298" s="56">
        <f aca="true" t="shared" si="18" ref="H298:H311">G298*D298</f>
        <v>0</v>
      </c>
    </row>
    <row r="299" spans="1:8" ht="12.75">
      <c r="A299" s="57">
        <v>10.2</v>
      </c>
      <c r="B299" s="58" t="s">
        <v>46</v>
      </c>
      <c r="C299" s="54"/>
      <c r="D299" s="193"/>
      <c r="E299" s="76"/>
      <c r="F299" s="76"/>
      <c r="G299" s="54">
        <f t="shared" si="17"/>
        <v>0</v>
      </c>
      <c r="H299" s="56">
        <f t="shared" si="18"/>
        <v>0</v>
      </c>
    </row>
    <row r="300" spans="1:8" ht="63.75">
      <c r="A300" s="182">
        <v>1</v>
      </c>
      <c r="B300" s="60" t="s">
        <v>219</v>
      </c>
      <c r="C300" s="54" t="s">
        <v>37</v>
      </c>
      <c r="D300" s="193">
        <v>1</v>
      </c>
      <c r="E300" s="76"/>
      <c r="F300" s="76"/>
      <c r="G300" s="54">
        <f t="shared" si="17"/>
        <v>0</v>
      </c>
      <c r="H300" s="56">
        <f t="shared" si="18"/>
        <v>0</v>
      </c>
    </row>
    <row r="301" spans="1:8" ht="38.25">
      <c r="A301" s="181">
        <v>2</v>
      </c>
      <c r="B301" s="108" t="s">
        <v>103</v>
      </c>
      <c r="C301" s="52" t="s">
        <v>23</v>
      </c>
      <c r="D301" s="213">
        <v>1</v>
      </c>
      <c r="E301" s="76"/>
      <c r="F301" s="76"/>
      <c r="G301" s="54">
        <f>F301+E301</f>
        <v>0</v>
      </c>
      <c r="H301" s="56">
        <f>G301*D301</f>
        <v>0</v>
      </c>
    </row>
    <row r="302" spans="1:8" ht="9" customHeight="1">
      <c r="A302" s="59"/>
      <c r="B302" s="60"/>
      <c r="C302" s="54"/>
      <c r="D302" s="193"/>
      <c r="E302" s="76"/>
      <c r="F302" s="76"/>
      <c r="G302" s="54"/>
      <c r="H302" s="56"/>
    </row>
    <row r="303" spans="1:8" ht="12.75">
      <c r="A303" s="57">
        <v>10.3</v>
      </c>
      <c r="B303" s="58" t="s">
        <v>17</v>
      </c>
      <c r="C303" s="54"/>
      <c r="D303" s="193"/>
      <c r="E303" s="76"/>
      <c r="F303" s="76"/>
      <c r="G303" s="54">
        <f t="shared" si="17"/>
        <v>0</v>
      </c>
      <c r="H303" s="56">
        <f t="shared" si="18"/>
        <v>0</v>
      </c>
    </row>
    <row r="304" spans="1:8" ht="25.5">
      <c r="A304" s="59"/>
      <c r="B304" s="137" t="s">
        <v>90</v>
      </c>
      <c r="C304" s="54"/>
      <c r="D304" s="193"/>
      <c r="E304" s="76"/>
      <c r="F304" s="76"/>
      <c r="G304" s="54">
        <f t="shared" si="17"/>
        <v>0</v>
      </c>
      <c r="H304" s="56">
        <f t="shared" si="18"/>
        <v>0</v>
      </c>
    </row>
    <row r="305" spans="1:8" ht="12.75">
      <c r="A305" s="59">
        <v>1</v>
      </c>
      <c r="B305" s="60" t="s">
        <v>80</v>
      </c>
      <c r="C305" s="54" t="s">
        <v>18</v>
      </c>
      <c r="D305" s="193">
        <v>5</v>
      </c>
      <c r="E305" s="76"/>
      <c r="F305" s="76"/>
      <c r="G305" s="54">
        <f t="shared" si="17"/>
        <v>0</v>
      </c>
      <c r="H305" s="56">
        <f t="shared" si="18"/>
        <v>0</v>
      </c>
    </row>
    <row r="306" spans="1:8" ht="12.75">
      <c r="A306" s="59">
        <v>2</v>
      </c>
      <c r="B306" s="60" t="s">
        <v>81</v>
      </c>
      <c r="C306" s="54" t="s">
        <v>18</v>
      </c>
      <c r="D306" s="193">
        <v>6</v>
      </c>
      <c r="E306" s="76"/>
      <c r="F306" s="76"/>
      <c r="G306" s="54"/>
      <c r="H306" s="56"/>
    </row>
    <row r="307" spans="1:8" ht="12.75">
      <c r="A307" s="59">
        <v>3</v>
      </c>
      <c r="B307" s="60" t="s">
        <v>220</v>
      </c>
      <c r="C307" s="54" t="s">
        <v>18</v>
      </c>
      <c r="D307" s="193">
        <v>3</v>
      </c>
      <c r="E307" s="76"/>
      <c r="F307" s="76"/>
      <c r="G307" s="54">
        <f>F307+E307</f>
        <v>0</v>
      </c>
      <c r="H307" s="56">
        <f>G307*D307</f>
        <v>0</v>
      </c>
    </row>
    <row r="308" spans="1:8" ht="12.75">
      <c r="A308" s="59">
        <v>4</v>
      </c>
      <c r="B308" s="60" t="s">
        <v>93</v>
      </c>
      <c r="C308" s="54" t="s">
        <v>18</v>
      </c>
      <c r="D308" s="193">
        <v>4</v>
      </c>
      <c r="E308" s="76"/>
      <c r="F308" s="76"/>
      <c r="G308" s="54">
        <f t="shared" si="17"/>
        <v>0</v>
      </c>
      <c r="H308" s="56">
        <f t="shared" si="18"/>
        <v>0</v>
      </c>
    </row>
    <row r="309" spans="1:8" ht="12.75">
      <c r="A309" s="59">
        <v>5</v>
      </c>
      <c r="B309" s="60" t="s">
        <v>1</v>
      </c>
      <c r="C309" s="54" t="s">
        <v>18</v>
      </c>
      <c r="D309" s="193">
        <v>15</v>
      </c>
      <c r="E309" s="76"/>
      <c r="F309" s="76"/>
      <c r="G309" s="54">
        <f t="shared" si="17"/>
        <v>0</v>
      </c>
      <c r="H309" s="56">
        <f t="shared" si="18"/>
        <v>0</v>
      </c>
    </row>
    <row r="310" spans="1:8" ht="11.25" customHeight="1">
      <c r="A310" s="59"/>
      <c r="B310" s="60"/>
      <c r="C310" s="54"/>
      <c r="D310" s="193"/>
      <c r="E310" s="76"/>
      <c r="F310" s="76"/>
      <c r="G310" s="54">
        <f t="shared" si="17"/>
        <v>0</v>
      </c>
      <c r="H310" s="56">
        <f t="shared" si="18"/>
        <v>0</v>
      </c>
    </row>
    <row r="311" spans="1:8" ht="12.75">
      <c r="A311" s="57">
        <v>10.4</v>
      </c>
      <c r="B311" s="58" t="s">
        <v>8</v>
      </c>
      <c r="C311" s="54"/>
      <c r="D311" s="193"/>
      <c r="E311" s="76"/>
      <c r="F311" s="76"/>
      <c r="G311" s="54">
        <f t="shared" si="17"/>
        <v>0</v>
      </c>
      <c r="H311" s="56">
        <f t="shared" si="18"/>
        <v>0</v>
      </c>
    </row>
    <row r="312" spans="1:8" ht="25.5">
      <c r="A312" s="182">
        <v>1</v>
      </c>
      <c r="B312" s="201" t="s">
        <v>324</v>
      </c>
      <c r="C312" s="200" t="s">
        <v>37</v>
      </c>
      <c r="D312" s="222">
        <v>11</v>
      </c>
      <c r="E312" s="76"/>
      <c r="F312" s="76"/>
      <c r="G312" s="54">
        <f>F312+E312</f>
        <v>0</v>
      </c>
      <c r="H312" s="56">
        <f>G312*D312</f>
        <v>0</v>
      </c>
    </row>
    <row r="313" spans="1:8" ht="25.5">
      <c r="A313" s="182">
        <v>3</v>
      </c>
      <c r="B313" s="51" t="s">
        <v>340</v>
      </c>
      <c r="C313" s="200" t="s">
        <v>37</v>
      </c>
      <c r="D313" s="222">
        <v>4</v>
      </c>
      <c r="E313" s="76"/>
      <c r="F313" s="76"/>
      <c r="G313" s="54">
        <f t="shared" si="17"/>
        <v>0</v>
      </c>
      <c r="H313" s="56"/>
    </row>
    <row r="314" spans="1:8" ht="12.75">
      <c r="A314" s="59"/>
      <c r="B314" s="51"/>
      <c r="C314" s="54"/>
      <c r="D314" s="193"/>
      <c r="E314" s="76"/>
      <c r="F314" s="76"/>
      <c r="G314" s="54"/>
      <c r="H314" s="56"/>
    </row>
    <row r="315" spans="1:8" ht="12.75">
      <c r="A315" s="57">
        <v>10.5</v>
      </c>
      <c r="B315" s="58" t="s">
        <v>19</v>
      </c>
      <c r="C315" s="138"/>
      <c r="D315" s="193"/>
      <c r="E315" s="76"/>
      <c r="F315" s="76"/>
      <c r="G315" s="67"/>
      <c r="H315" s="68"/>
    </row>
    <row r="316" spans="1:8" ht="12.75">
      <c r="A316" s="74"/>
      <c r="B316" s="60" t="s">
        <v>56</v>
      </c>
      <c r="C316" s="138"/>
      <c r="D316" s="193"/>
      <c r="E316" s="76"/>
      <c r="F316" s="76"/>
      <c r="G316" s="67"/>
      <c r="H316" s="68"/>
    </row>
    <row r="317" spans="1:8" ht="12.75">
      <c r="A317" s="59">
        <v>1</v>
      </c>
      <c r="B317" s="60" t="s">
        <v>73</v>
      </c>
      <c r="C317" s="54" t="s">
        <v>37</v>
      </c>
      <c r="D317" s="193">
        <v>6</v>
      </c>
      <c r="E317" s="76"/>
      <c r="F317" s="76"/>
      <c r="G317" s="54">
        <f>F317+E317</f>
        <v>0</v>
      </c>
      <c r="H317" s="56">
        <f>G317*D317</f>
        <v>0</v>
      </c>
    </row>
    <row r="318" spans="1:8" ht="16.5" customHeight="1">
      <c r="A318" s="59">
        <v>2</v>
      </c>
      <c r="B318" s="60" t="s">
        <v>72</v>
      </c>
      <c r="C318" s="54" t="s">
        <v>37</v>
      </c>
      <c r="D318" s="193">
        <v>9</v>
      </c>
      <c r="E318" s="76"/>
      <c r="F318" s="76"/>
      <c r="G318" s="54">
        <f aca="true" t="shared" si="19" ref="G318:G325">F318+E318</f>
        <v>0</v>
      </c>
      <c r="H318" s="56">
        <f aca="true" t="shared" si="20" ref="H318:H325">G318*D318</f>
        <v>0</v>
      </c>
    </row>
    <row r="319" spans="1:8" ht="16.5" customHeight="1">
      <c r="A319" s="59">
        <v>3</v>
      </c>
      <c r="B319" s="60" t="s">
        <v>94</v>
      </c>
      <c r="C319" s="54" t="s">
        <v>37</v>
      </c>
      <c r="D319" s="193">
        <v>5</v>
      </c>
      <c r="E319" s="76"/>
      <c r="F319" s="76"/>
      <c r="G319" s="54">
        <f>F319+E319</f>
        <v>0</v>
      </c>
      <c r="H319" s="56">
        <f>G319*D319</f>
        <v>0</v>
      </c>
    </row>
    <row r="320" spans="1:8" ht="16.5" customHeight="1">
      <c r="A320" s="59">
        <v>4</v>
      </c>
      <c r="B320" s="60" t="s">
        <v>58</v>
      </c>
      <c r="C320" s="54" t="s">
        <v>37</v>
      </c>
      <c r="D320" s="193">
        <v>6</v>
      </c>
      <c r="E320" s="76"/>
      <c r="F320" s="76"/>
      <c r="G320" s="54">
        <f t="shared" si="19"/>
        <v>0</v>
      </c>
      <c r="H320" s="56">
        <f t="shared" si="20"/>
        <v>0</v>
      </c>
    </row>
    <row r="321" spans="1:8" ht="16.5" customHeight="1">
      <c r="A321" s="59"/>
      <c r="B321" s="51"/>
      <c r="C321" s="54"/>
      <c r="D321" s="193"/>
      <c r="E321" s="76"/>
      <c r="F321" s="76"/>
      <c r="G321" s="54">
        <f t="shared" si="19"/>
        <v>0</v>
      </c>
      <c r="H321" s="56">
        <f t="shared" si="20"/>
        <v>0</v>
      </c>
    </row>
    <row r="322" spans="1:8" ht="12.75">
      <c r="A322" s="57">
        <v>10.6</v>
      </c>
      <c r="B322" s="58" t="s">
        <v>9</v>
      </c>
      <c r="C322" s="138"/>
      <c r="D322" s="193"/>
      <c r="E322" s="76"/>
      <c r="F322" s="76"/>
      <c r="G322" s="54">
        <f t="shared" si="19"/>
        <v>0</v>
      </c>
      <c r="H322" s="56">
        <f t="shared" si="20"/>
        <v>0</v>
      </c>
    </row>
    <row r="323" spans="1:8" ht="25.5">
      <c r="A323" s="74"/>
      <c r="B323" s="60" t="s">
        <v>334</v>
      </c>
      <c r="C323" s="138"/>
      <c r="D323" s="193"/>
      <c r="E323" s="76"/>
      <c r="F323" s="76"/>
      <c r="G323" s="54">
        <f t="shared" si="19"/>
        <v>0</v>
      </c>
      <c r="H323" s="56">
        <f t="shared" si="20"/>
        <v>0</v>
      </c>
    </row>
    <row r="324" spans="1:8" ht="12.75">
      <c r="A324" s="59">
        <v>1</v>
      </c>
      <c r="B324" s="60" t="s">
        <v>221</v>
      </c>
      <c r="C324" s="54" t="s">
        <v>37</v>
      </c>
      <c r="D324" s="193">
        <v>7</v>
      </c>
      <c r="E324" s="76"/>
      <c r="F324" s="76"/>
      <c r="G324" s="54">
        <f>F324+E324</f>
        <v>0</v>
      </c>
      <c r="H324" s="56">
        <f>G324*D324</f>
        <v>0</v>
      </c>
    </row>
    <row r="325" spans="1:8" ht="12.75">
      <c r="A325" s="59"/>
      <c r="B325" s="108"/>
      <c r="C325" s="54"/>
      <c r="D325" s="193"/>
      <c r="E325" s="76"/>
      <c r="F325" s="76"/>
      <c r="G325" s="54">
        <f t="shared" si="19"/>
        <v>0</v>
      </c>
      <c r="H325" s="56">
        <f t="shared" si="20"/>
        <v>0</v>
      </c>
    </row>
    <row r="326" spans="1:8" ht="12.75">
      <c r="A326" s="57">
        <v>10.7</v>
      </c>
      <c r="B326" s="58" t="s">
        <v>86</v>
      </c>
      <c r="C326" s="54"/>
      <c r="D326" s="193"/>
      <c r="E326" s="76"/>
      <c r="F326" s="76"/>
      <c r="G326" s="54"/>
      <c r="H326" s="56"/>
    </row>
    <row r="327" spans="1:8" ht="38.25">
      <c r="A327" s="74"/>
      <c r="B327" s="60" t="s">
        <v>75</v>
      </c>
      <c r="C327" s="54"/>
      <c r="D327" s="193"/>
      <c r="E327" s="76"/>
      <c r="F327" s="76"/>
      <c r="G327" s="54"/>
      <c r="H327" s="56"/>
    </row>
    <row r="328" spans="1:8" ht="12.75">
      <c r="A328" s="59">
        <v>1</v>
      </c>
      <c r="B328" s="60" t="s">
        <v>82</v>
      </c>
      <c r="C328" s="54" t="s">
        <v>67</v>
      </c>
      <c r="D328" s="193">
        <v>2</v>
      </c>
      <c r="E328" s="76"/>
      <c r="F328" s="76"/>
      <c r="G328" s="54">
        <f>F328+E328</f>
        <v>0</v>
      </c>
      <c r="H328" s="56">
        <f>G328*D328</f>
        <v>0</v>
      </c>
    </row>
    <row r="329" spans="1:8" s="155" customFormat="1" ht="12.75">
      <c r="A329" s="59">
        <v>2</v>
      </c>
      <c r="B329" s="60" t="s">
        <v>222</v>
      </c>
      <c r="C329" s="54" t="s">
        <v>67</v>
      </c>
      <c r="D329" s="193">
        <v>1</v>
      </c>
      <c r="E329" s="76"/>
      <c r="F329" s="76"/>
      <c r="G329" s="54">
        <f>F329+E329</f>
        <v>0</v>
      </c>
      <c r="H329" s="56">
        <f>G329*D329</f>
        <v>0</v>
      </c>
    </row>
    <row r="330" spans="1:8" s="155" customFormat="1" ht="12.75">
      <c r="A330" s="59">
        <v>3</v>
      </c>
      <c r="B330" s="60" t="s">
        <v>223</v>
      </c>
      <c r="C330" s="54" t="s">
        <v>67</v>
      </c>
      <c r="D330" s="193">
        <v>1</v>
      </c>
      <c r="E330" s="76"/>
      <c r="F330" s="76"/>
      <c r="G330" s="54">
        <f>F330+E330</f>
        <v>0</v>
      </c>
      <c r="H330" s="56">
        <f>G330*D330</f>
        <v>0</v>
      </c>
    </row>
    <row r="331" spans="1:8" ht="15.75" customHeight="1">
      <c r="A331" s="59">
        <v>4</v>
      </c>
      <c r="B331" s="51" t="s">
        <v>339</v>
      </c>
      <c r="C331" s="54" t="s">
        <v>67</v>
      </c>
      <c r="D331" s="193">
        <v>1</v>
      </c>
      <c r="E331" s="76"/>
      <c r="F331" s="76"/>
      <c r="G331" s="67"/>
      <c r="H331" s="68"/>
    </row>
    <row r="332" spans="1:8" ht="15.75" customHeight="1">
      <c r="A332" s="59"/>
      <c r="B332" s="51"/>
      <c r="C332" s="54"/>
      <c r="D332" s="193"/>
      <c r="E332" s="76"/>
      <c r="F332" s="76"/>
      <c r="G332" s="67"/>
      <c r="H332" s="68"/>
    </row>
    <row r="333" spans="1:8" ht="12.75">
      <c r="A333" s="57">
        <v>10.8</v>
      </c>
      <c r="B333" s="58" t="s">
        <v>95</v>
      </c>
      <c r="C333" s="54"/>
      <c r="D333" s="193"/>
      <c r="E333" s="76"/>
      <c r="F333" s="76"/>
      <c r="G333" s="54">
        <f>F333+E333</f>
        <v>0</v>
      </c>
      <c r="H333" s="56">
        <f>G333*D333</f>
        <v>0</v>
      </c>
    </row>
    <row r="334" spans="1:8" ht="25.5">
      <c r="A334" s="59"/>
      <c r="B334" s="60" t="s">
        <v>96</v>
      </c>
      <c r="C334" s="54"/>
      <c r="D334" s="193"/>
      <c r="E334" s="76"/>
      <c r="F334" s="76"/>
      <c r="G334" s="54">
        <f>F334+E334</f>
        <v>0</v>
      </c>
      <c r="H334" s="56">
        <f>G334*D334</f>
        <v>0</v>
      </c>
    </row>
    <row r="335" spans="1:8" ht="12.75">
      <c r="A335" s="59"/>
      <c r="B335" s="60" t="s">
        <v>97</v>
      </c>
      <c r="C335" s="54"/>
      <c r="D335" s="193"/>
      <c r="E335" s="76"/>
      <c r="F335" s="76"/>
      <c r="G335" s="54">
        <f>F335+E335</f>
        <v>0</v>
      </c>
      <c r="H335" s="56">
        <f>G335*D335</f>
        <v>0</v>
      </c>
    </row>
    <row r="336" spans="1:8" ht="12.75">
      <c r="A336" s="59"/>
      <c r="B336" s="60" t="s">
        <v>98</v>
      </c>
      <c r="C336" s="54"/>
      <c r="D336" s="193"/>
      <c r="E336" s="76"/>
      <c r="F336" s="76"/>
      <c r="G336" s="54">
        <f>F336+E336</f>
        <v>0</v>
      </c>
      <c r="H336" s="56">
        <f>G336*D336</f>
        <v>0</v>
      </c>
    </row>
    <row r="337" spans="1:8" ht="12.75">
      <c r="A337" s="59"/>
      <c r="B337" s="51"/>
      <c r="C337" s="54"/>
      <c r="D337" s="193"/>
      <c r="E337" s="76"/>
      <c r="F337" s="76"/>
      <c r="G337" s="67"/>
      <c r="H337" s="68"/>
    </row>
    <row r="338" spans="1:8" ht="25.5">
      <c r="A338" s="182">
        <v>1</v>
      </c>
      <c r="B338" s="60" t="s">
        <v>333</v>
      </c>
      <c r="C338" s="54" t="s">
        <v>23</v>
      </c>
      <c r="D338" s="193">
        <v>1</v>
      </c>
      <c r="E338" s="76"/>
      <c r="F338" s="76"/>
      <c r="G338" s="54">
        <f>F338+E338</f>
        <v>0</v>
      </c>
      <c r="H338" s="56">
        <f>G338*D338</f>
        <v>0</v>
      </c>
    </row>
    <row r="339" spans="1:8" ht="12.75">
      <c r="A339" s="59"/>
      <c r="B339" s="51"/>
      <c r="C339" s="54"/>
      <c r="D339" s="193"/>
      <c r="E339" s="76"/>
      <c r="F339" s="76"/>
      <c r="G339" s="67"/>
      <c r="H339" s="68"/>
    </row>
    <row r="340" spans="1:8" ht="12.75">
      <c r="A340" s="57">
        <v>10.9</v>
      </c>
      <c r="B340" s="139" t="s">
        <v>99</v>
      </c>
      <c r="C340" s="54"/>
      <c r="D340" s="193"/>
      <c r="E340" s="76"/>
      <c r="F340" s="76"/>
      <c r="G340" s="67"/>
      <c r="H340" s="68"/>
    </row>
    <row r="341" spans="1:8" ht="12.75">
      <c r="A341" s="59"/>
      <c r="B341" s="51" t="s">
        <v>224</v>
      </c>
      <c r="C341" s="54"/>
      <c r="D341" s="193"/>
      <c r="E341" s="76"/>
      <c r="F341" s="76"/>
      <c r="G341" s="67"/>
      <c r="H341" s="68"/>
    </row>
    <row r="342" spans="1:8" ht="12.75">
      <c r="A342" s="59"/>
      <c r="B342" s="51" t="s">
        <v>100</v>
      </c>
      <c r="C342" s="54"/>
      <c r="D342" s="193"/>
      <c r="E342" s="76"/>
      <c r="F342" s="76"/>
      <c r="G342" s="67"/>
      <c r="H342" s="68"/>
    </row>
    <row r="343" spans="1:8" ht="12.75">
      <c r="A343" s="59"/>
      <c r="B343" s="51" t="s">
        <v>225</v>
      </c>
      <c r="C343" s="54"/>
      <c r="D343" s="193"/>
      <c r="E343" s="76"/>
      <c r="F343" s="76"/>
      <c r="G343" s="67"/>
      <c r="H343" s="68"/>
    </row>
    <row r="344" spans="1:8" ht="25.5">
      <c r="A344" s="182">
        <v>1</v>
      </c>
      <c r="B344" s="51" t="s">
        <v>226</v>
      </c>
      <c r="C344" s="54" t="s">
        <v>23</v>
      </c>
      <c r="D344" s="193">
        <v>1</v>
      </c>
      <c r="E344" s="76"/>
      <c r="F344" s="76"/>
      <c r="G344" s="54">
        <f>F344+E344</f>
        <v>0</v>
      </c>
      <c r="H344" s="56">
        <f>G344*D344</f>
        <v>0</v>
      </c>
    </row>
    <row r="345" spans="1:8" ht="12.75">
      <c r="A345" s="59"/>
      <c r="B345" s="60"/>
      <c r="C345" s="54"/>
      <c r="D345" s="193"/>
      <c r="E345" s="76"/>
      <c r="F345" s="76"/>
      <c r="G345" s="67"/>
      <c r="H345" s="68"/>
    </row>
    <row r="346" spans="1:8" ht="12.75">
      <c r="A346" s="83"/>
      <c r="B346" s="84" t="s">
        <v>302</v>
      </c>
      <c r="C346" s="85"/>
      <c r="D346" s="215"/>
      <c r="E346" s="86"/>
      <c r="F346" s="87"/>
      <c r="G346" s="87"/>
      <c r="H346" s="140">
        <f>SUM(H289:H344)</f>
        <v>0</v>
      </c>
    </row>
    <row r="347" spans="1:8" ht="12.75">
      <c r="A347" s="89"/>
      <c r="B347" s="90" t="s">
        <v>87</v>
      </c>
      <c r="C347" s="91"/>
      <c r="D347" s="216"/>
      <c r="E347" s="141"/>
      <c r="F347" s="142"/>
      <c r="G347" s="142"/>
      <c r="H347" s="143"/>
    </row>
    <row r="348" spans="1:8" ht="12.75">
      <c r="A348" s="83"/>
      <c r="B348" s="122" t="s">
        <v>263</v>
      </c>
      <c r="C348" s="85"/>
      <c r="D348" s="215"/>
      <c r="E348" s="123"/>
      <c r="F348" s="123"/>
      <c r="G348" s="123"/>
      <c r="H348" s="120"/>
    </row>
    <row r="349" spans="1:8" ht="12.75">
      <c r="A349" s="74"/>
      <c r="B349" s="69" t="s">
        <v>269</v>
      </c>
      <c r="C349" s="54"/>
      <c r="D349" s="192"/>
      <c r="E349" s="54"/>
      <c r="F349" s="54"/>
      <c r="G349" s="67"/>
      <c r="H349" s="68"/>
    </row>
    <row r="350" spans="1:8" ht="12.75">
      <c r="A350" s="191"/>
      <c r="B350" s="69"/>
      <c r="C350" s="54"/>
      <c r="D350" s="192"/>
      <c r="E350" s="54"/>
      <c r="F350" s="54"/>
      <c r="G350" s="67"/>
      <c r="H350" s="68"/>
    </row>
    <row r="351" spans="1:8" ht="16.5" customHeight="1">
      <c r="A351" s="190">
        <v>11.1</v>
      </c>
      <c r="B351" s="134" t="s">
        <v>274</v>
      </c>
      <c r="C351" s="54"/>
      <c r="D351" s="192"/>
      <c r="E351" s="54"/>
      <c r="F351" s="54"/>
      <c r="G351" s="67"/>
      <c r="H351" s="68"/>
    </row>
    <row r="352" spans="1:8" ht="12.75">
      <c r="A352" s="151" t="s">
        <v>273</v>
      </c>
      <c r="B352" s="58" t="s">
        <v>40</v>
      </c>
      <c r="C352" s="54" t="s">
        <v>27</v>
      </c>
      <c r="D352" s="192"/>
      <c r="E352" s="54"/>
      <c r="F352" s="54"/>
      <c r="G352" s="67"/>
      <c r="H352" s="68"/>
    </row>
    <row r="353" spans="1:8" ht="63.75">
      <c r="A353" s="74"/>
      <c r="B353" s="134" t="s">
        <v>270</v>
      </c>
      <c r="C353" s="54"/>
      <c r="D353" s="192"/>
      <c r="E353" s="54"/>
      <c r="F353" s="54"/>
      <c r="G353" s="67"/>
      <c r="H353" s="68"/>
    </row>
    <row r="354" spans="1:8" ht="25.5">
      <c r="A354" s="74"/>
      <c r="B354" s="60" t="s">
        <v>271</v>
      </c>
      <c r="C354" s="54"/>
      <c r="D354" s="192"/>
      <c r="E354" s="54"/>
      <c r="F354" s="54"/>
      <c r="G354" s="67"/>
      <c r="H354" s="68"/>
    </row>
    <row r="355" spans="1:8" ht="12.75">
      <c r="A355" s="74"/>
      <c r="B355" s="60" t="s">
        <v>272</v>
      </c>
      <c r="C355" s="54"/>
      <c r="D355" s="193"/>
      <c r="E355" s="54"/>
      <c r="F355" s="54"/>
      <c r="G355" s="67"/>
      <c r="H355" s="68"/>
    </row>
    <row r="356" spans="1:8" ht="12.75">
      <c r="A356" s="74"/>
      <c r="B356" s="60"/>
      <c r="C356" s="54"/>
      <c r="D356" s="193"/>
      <c r="E356" s="54"/>
      <c r="F356" s="54"/>
      <c r="G356" s="67"/>
      <c r="H356" s="68"/>
    </row>
    <row r="357" spans="1:8" ht="12.75">
      <c r="A357" s="151" t="s">
        <v>275</v>
      </c>
      <c r="B357" s="58" t="s">
        <v>276</v>
      </c>
      <c r="C357" s="54"/>
      <c r="D357" s="193"/>
      <c r="E357" s="54"/>
      <c r="F357" s="54"/>
      <c r="G357" s="67"/>
      <c r="H357" s="68"/>
    </row>
    <row r="358" spans="1:8" ht="25.5">
      <c r="A358" s="182">
        <v>1</v>
      </c>
      <c r="B358" s="60" t="s">
        <v>279</v>
      </c>
      <c r="C358" s="54" t="s">
        <v>23</v>
      </c>
      <c r="D358" s="193">
        <v>1</v>
      </c>
      <c r="E358" s="54"/>
      <c r="F358" s="54"/>
      <c r="G358" s="54">
        <f>F358+E358</f>
        <v>0</v>
      </c>
      <c r="H358" s="56">
        <f>G358*D358</f>
        <v>0</v>
      </c>
    </row>
    <row r="359" spans="1:8" ht="12.75">
      <c r="A359" s="74"/>
      <c r="B359" s="60"/>
      <c r="C359" s="54"/>
      <c r="D359" s="193"/>
      <c r="E359" s="54"/>
      <c r="F359" s="54"/>
      <c r="G359" s="67"/>
      <c r="H359" s="68"/>
    </row>
    <row r="360" spans="1:8" ht="12.75">
      <c r="A360" s="74" t="s">
        <v>277</v>
      </c>
      <c r="B360" s="58" t="s">
        <v>278</v>
      </c>
      <c r="C360" s="54"/>
      <c r="D360" s="193"/>
      <c r="E360" s="54"/>
      <c r="F360" s="54"/>
      <c r="G360" s="67"/>
      <c r="H360" s="68"/>
    </row>
    <row r="361" spans="1:8" ht="25.5">
      <c r="A361" s="182">
        <v>1</v>
      </c>
      <c r="B361" s="60" t="s">
        <v>280</v>
      </c>
      <c r="C361" s="54" t="s">
        <v>23</v>
      </c>
      <c r="D361" s="193">
        <v>1</v>
      </c>
      <c r="E361" s="76"/>
      <c r="F361" s="76"/>
      <c r="G361" s="54">
        <f>F361+E361</f>
        <v>0</v>
      </c>
      <c r="H361" s="56">
        <f>G361*D361</f>
        <v>0</v>
      </c>
    </row>
    <row r="362" spans="1:8" ht="12.75">
      <c r="A362" s="59"/>
      <c r="B362" s="81"/>
      <c r="C362" s="54"/>
      <c r="D362" s="193"/>
      <c r="E362" s="76"/>
      <c r="F362" s="76"/>
      <c r="G362" s="54">
        <f>F362+E362</f>
        <v>0</v>
      </c>
      <c r="H362" s="56">
        <f>G362*D362</f>
        <v>0</v>
      </c>
    </row>
    <row r="363" spans="1:8" ht="12.75">
      <c r="A363" s="59"/>
      <c r="B363" s="81"/>
      <c r="C363" s="54"/>
      <c r="D363" s="193"/>
      <c r="E363" s="76"/>
      <c r="F363" s="76"/>
      <c r="G363" s="54"/>
      <c r="H363" s="56"/>
    </row>
    <row r="364" spans="1:8" ht="12.75">
      <c r="A364" s="74" t="s">
        <v>281</v>
      </c>
      <c r="B364" s="127" t="s">
        <v>282</v>
      </c>
      <c r="C364" s="54"/>
      <c r="D364" s="193"/>
      <c r="E364" s="54"/>
      <c r="F364" s="54"/>
      <c r="G364" s="67"/>
      <c r="H364" s="68"/>
    </row>
    <row r="365" spans="1:8" ht="25.5">
      <c r="A365" s="59"/>
      <c r="B365" s="81" t="s">
        <v>283</v>
      </c>
      <c r="C365" s="54"/>
      <c r="D365" s="193"/>
      <c r="E365" s="76"/>
      <c r="F365" s="76"/>
      <c r="G365" s="54">
        <f>F365+E365</f>
        <v>0</v>
      </c>
      <c r="H365" s="56">
        <f>G365*D365</f>
        <v>0</v>
      </c>
    </row>
    <row r="366" spans="1:8" ht="12.75">
      <c r="A366" s="59">
        <v>1</v>
      </c>
      <c r="B366" s="76" t="s">
        <v>284</v>
      </c>
      <c r="C366" s="54" t="s">
        <v>37</v>
      </c>
      <c r="D366" s="193">
        <v>1</v>
      </c>
      <c r="E366" s="54"/>
      <c r="F366" s="54"/>
      <c r="G366" s="67"/>
      <c r="H366" s="68"/>
    </row>
    <row r="367" spans="1:8" ht="12.75">
      <c r="A367" s="59">
        <v>2</v>
      </c>
      <c r="B367" s="75" t="s">
        <v>285</v>
      </c>
      <c r="C367" s="54" t="s">
        <v>37</v>
      </c>
      <c r="D367" s="193">
        <v>1</v>
      </c>
      <c r="E367" s="76"/>
      <c r="F367" s="76"/>
      <c r="G367" s="54">
        <f>F367+E367</f>
        <v>0</v>
      </c>
      <c r="H367" s="56">
        <f>G367*D367</f>
        <v>0</v>
      </c>
    </row>
    <row r="368" spans="1:8" ht="12.75">
      <c r="A368" s="59">
        <v>3</v>
      </c>
      <c r="B368" s="75" t="s">
        <v>286</v>
      </c>
      <c r="C368" s="54" t="s">
        <v>37</v>
      </c>
      <c r="D368" s="193">
        <v>1</v>
      </c>
      <c r="E368" s="76"/>
      <c r="F368" s="76"/>
      <c r="G368" s="54"/>
      <c r="H368" s="56"/>
    </row>
    <row r="369" spans="1:8" ht="12.75">
      <c r="A369" s="59">
        <v>4</v>
      </c>
      <c r="B369" s="75" t="s">
        <v>287</v>
      </c>
      <c r="C369" s="54" t="s">
        <v>37</v>
      </c>
      <c r="D369" s="193">
        <v>1</v>
      </c>
      <c r="E369" s="76"/>
      <c r="F369" s="76"/>
      <c r="G369" s="54"/>
      <c r="H369" s="56"/>
    </row>
    <row r="370" spans="1:8" ht="12.75">
      <c r="A370" s="59">
        <v>5</v>
      </c>
      <c r="B370" s="75" t="s">
        <v>288</v>
      </c>
      <c r="C370" s="54" t="s">
        <v>37</v>
      </c>
      <c r="D370" s="193">
        <v>1</v>
      </c>
      <c r="E370" s="76"/>
      <c r="F370" s="76"/>
      <c r="G370" s="54"/>
      <c r="H370" s="56"/>
    </row>
    <row r="371" spans="1:8" ht="12.75">
      <c r="A371" s="59">
        <v>6</v>
      </c>
      <c r="B371" s="75" t="s">
        <v>289</v>
      </c>
      <c r="C371" s="54" t="s">
        <v>37</v>
      </c>
      <c r="D371" s="193">
        <v>1</v>
      </c>
      <c r="E371" s="76"/>
      <c r="F371" s="76"/>
      <c r="G371" s="54"/>
      <c r="H371" s="56"/>
    </row>
    <row r="372" spans="1:8" ht="12.75">
      <c r="A372" s="59">
        <v>7</v>
      </c>
      <c r="B372" s="75" t="s">
        <v>290</v>
      </c>
      <c r="C372" s="54" t="s">
        <v>37</v>
      </c>
      <c r="D372" s="193">
        <v>4</v>
      </c>
      <c r="E372" s="76"/>
      <c r="F372" s="76"/>
      <c r="G372" s="54"/>
      <c r="H372" s="56"/>
    </row>
    <row r="373" spans="1:8" ht="12.75">
      <c r="A373" s="59"/>
      <c r="B373" s="75"/>
      <c r="C373" s="54"/>
      <c r="D373" s="193"/>
      <c r="E373" s="76"/>
      <c r="F373" s="76"/>
      <c r="G373" s="54"/>
      <c r="H373" s="56"/>
    </row>
    <row r="374" spans="1:8" ht="12.75">
      <c r="A374" s="57">
        <v>11.2</v>
      </c>
      <c r="B374" s="127" t="s">
        <v>291</v>
      </c>
      <c r="C374" s="54"/>
      <c r="D374" s="193"/>
      <c r="E374" s="76"/>
      <c r="F374" s="76"/>
      <c r="G374" s="54">
        <f>F374+E374</f>
        <v>0</v>
      </c>
      <c r="H374" s="56">
        <f>G374*D374</f>
        <v>0</v>
      </c>
    </row>
    <row r="375" spans="1:8" ht="12.75">
      <c r="A375" s="59" t="s">
        <v>292</v>
      </c>
      <c r="B375" s="58" t="s">
        <v>40</v>
      </c>
      <c r="C375" s="54"/>
      <c r="D375" s="193"/>
      <c r="E375" s="76"/>
      <c r="F375" s="76"/>
      <c r="G375" s="54">
        <f>F375+E375</f>
        <v>0</v>
      </c>
      <c r="H375" s="56">
        <f>G375*D375</f>
        <v>0</v>
      </c>
    </row>
    <row r="376" spans="1:8" ht="38.25">
      <c r="A376" s="59"/>
      <c r="B376" s="60" t="s">
        <v>293</v>
      </c>
      <c r="C376" s="54"/>
      <c r="D376" s="193"/>
      <c r="E376" s="76"/>
      <c r="F376" s="76"/>
      <c r="G376" s="54"/>
      <c r="H376" s="56"/>
    </row>
    <row r="377" spans="1:8" ht="12.75">
      <c r="A377" s="59"/>
      <c r="B377" s="60" t="s">
        <v>294</v>
      </c>
      <c r="C377" s="54"/>
      <c r="D377" s="193"/>
      <c r="E377" s="76"/>
      <c r="F377" s="76"/>
      <c r="G377" s="54"/>
      <c r="H377" s="56"/>
    </row>
    <row r="378" spans="1:8" ht="25.5">
      <c r="A378" s="182">
        <v>1</v>
      </c>
      <c r="B378" s="60" t="s">
        <v>295</v>
      </c>
      <c r="C378" s="54" t="s">
        <v>23</v>
      </c>
      <c r="D378" s="193">
        <v>1</v>
      </c>
      <c r="E378" s="76"/>
      <c r="F378" s="76"/>
      <c r="G378" s="54">
        <f>F378+E378</f>
        <v>0</v>
      </c>
      <c r="H378" s="56">
        <f>G378*D378</f>
        <v>0</v>
      </c>
    </row>
    <row r="379" spans="1:8" ht="12.75">
      <c r="A379" s="59"/>
      <c r="B379" s="60"/>
      <c r="C379" s="54"/>
      <c r="D379" s="193"/>
      <c r="E379" s="76"/>
      <c r="F379" s="76"/>
      <c r="G379" s="54"/>
      <c r="H379" s="56"/>
    </row>
    <row r="380" spans="1:8" s="155" customFormat="1" ht="12.75">
      <c r="A380" s="57">
        <v>11.3</v>
      </c>
      <c r="B380" s="127" t="s">
        <v>296</v>
      </c>
      <c r="C380" s="54"/>
      <c r="D380" s="193"/>
      <c r="E380" s="76"/>
      <c r="F380" s="76"/>
      <c r="G380" s="54">
        <f>E380+F380</f>
        <v>0</v>
      </c>
      <c r="H380" s="56">
        <f>G380*D380</f>
        <v>0</v>
      </c>
    </row>
    <row r="381" spans="1:8" s="155" customFormat="1" ht="25.5">
      <c r="A381" s="59">
        <v>1</v>
      </c>
      <c r="B381" s="60" t="s">
        <v>297</v>
      </c>
      <c r="C381" s="54" t="s">
        <v>23</v>
      </c>
      <c r="D381" s="193">
        <v>1</v>
      </c>
      <c r="E381" s="76"/>
      <c r="F381" s="76"/>
      <c r="G381" s="54">
        <f>E381+F381</f>
        <v>0</v>
      </c>
      <c r="H381" s="56">
        <f>G381*D381</f>
        <v>0</v>
      </c>
    </row>
    <row r="382" spans="1:8" ht="12.75">
      <c r="A382" s="57"/>
      <c r="B382" s="188"/>
      <c r="C382" s="67"/>
      <c r="D382" s="223"/>
      <c r="E382" s="55"/>
      <c r="F382" s="55"/>
      <c r="G382" s="55"/>
      <c r="H382" s="189"/>
    </row>
    <row r="383" spans="1:8" ht="12.75">
      <c r="A383" s="83"/>
      <c r="B383" s="84" t="s">
        <v>264</v>
      </c>
      <c r="C383" s="85"/>
      <c r="D383" s="215"/>
      <c r="E383" s="86"/>
      <c r="F383" s="87"/>
      <c r="G383" s="87"/>
      <c r="H383" s="140">
        <f>SUM(H319:H381)</f>
        <v>0</v>
      </c>
    </row>
    <row r="384" spans="1:8" ht="12.75">
      <c r="A384" s="89"/>
      <c r="B384" s="90" t="s">
        <v>227</v>
      </c>
      <c r="C384" s="91"/>
      <c r="D384" s="216"/>
      <c r="E384" s="141"/>
      <c r="F384" s="142"/>
      <c r="G384" s="142"/>
      <c r="H384" s="143"/>
    </row>
    <row r="385" spans="1:8" ht="12.75">
      <c r="A385" s="74"/>
      <c r="B385" s="195" t="s">
        <v>268</v>
      </c>
      <c r="C385" s="54"/>
      <c r="D385" s="192"/>
      <c r="E385" s="55"/>
      <c r="F385" s="55"/>
      <c r="G385" s="146"/>
      <c r="H385" s="147"/>
    </row>
    <row r="386" spans="1:8" ht="12.75">
      <c r="A386" s="74"/>
      <c r="B386" s="199" t="s">
        <v>240</v>
      </c>
      <c r="C386" s="54"/>
      <c r="D386" s="192"/>
      <c r="E386" s="55"/>
      <c r="F386" s="55"/>
      <c r="G386" s="146"/>
      <c r="H386" s="147"/>
    </row>
    <row r="387" spans="1:8" ht="12.75">
      <c r="A387" s="74"/>
      <c r="B387" s="136"/>
      <c r="C387" s="54"/>
      <c r="D387" s="192"/>
      <c r="E387" s="55"/>
      <c r="F387" s="55"/>
      <c r="G387" s="146"/>
      <c r="H387" s="147"/>
    </row>
    <row r="388" spans="1:8" ht="12.75">
      <c r="A388" s="57">
        <v>12.1</v>
      </c>
      <c r="B388" s="58" t="s">
        <v>40</v>
      </c>
      <c r="C388" s="54"/>
      <c r="D388" s="192"/>
      <c r="E388" s="55"/>
      <c r="F388" s="55"/>
      <c r="G388" s="146"/>
      <c r="H388" s="147"/>
    </row>
    <row r="389" spans="1:8" ht="25.5">
      <c r="A389" s="57"/>
      <c r="B389" s="51" t="s">
        <v>241</v>
      </c>
      <c r="C389" s="54"/>
      <c r="D389" s="192"/>
      <c r="E389" s="55"/>
      <c r="F389" s="55"/>
      <c r="G389" s="146"/>
      <c r="H389" s="147"/>
    </row>
    <row r="390" spans="1:8" ht="12.75">
      <c r="A390" s="57"/>
      <c r="B390" s="51" t="s">
        <v>242</v>
      </c>
      <c r="C390" s="54"/>
      <c r="D390" s="192"/>
      <c r="E390" s="55"/>
      <c r="F390" s="55"/>
      <c r="G390" s="146"/>
      <c r="H390" s="147"/>
    </row>
    <row r="391" spans="1:8" ht="12.75">
      <c r="A391" s="57"/>
      <c r="B391" s="58"/>
      <c r="C391" s="54"/>
      <c r="D391" s="192"/>
      <c r="E391" s="55"/>
      <c r="F391" s="55"/>
      <c r="G391" s="146"/>
      <c r="H391" s="147"/>
    </row>
    <row r="392" spans="1:8" ht="12.75">
      <c r="A392" s="57">
        <v>12.2</v>
      </c>
      <c r="B392" s="58" t="s">
        <v>243</v>
      </c>
      <c r="C392" s="52"/>
      <c r="D392" s="213"/>
      <c r="E392" s="55"/>
      <c r="F392" s="55"/>
      <c r="G392" s="146"/>
      <c r="H392" s="147"/>
    </row>
    <row r="393" spans="1:8" ht="54">
      <c r="A393" s="177" t="s">
        <v>244</v>
      </c>
      <c r="B393" s="178" t="s">
        <v>245</v>
      </c>
      <c r="C393" s="52"/>
      <c r="D393" s="213"/>
      <c r="E393" s="55"/>
      <c r="F393" s="55"/>
      <c r="G393" s="146"/>
      <c r="H393" s="147"/>
    </row>
    <row r="394" spans="1:8" ht="12.75">
      <c r="A394" s="179"/>
      <c r="B394" s="178" t="s">
        <v>246</v>
      </c>
      <c r="C394" s="52"/>
      <c r="D394" s="213"/>
      <c r="E394" s="55"/>
      <c r="F394" s="55"/>
      <c r="G394" s="146"/>
      <c r="H394" s="147"/>
    </row>
    <row r="395" spans="1:8" ht="12.75">
      <c r="A395" s="179"/>
      <c r="B395" s="58"/>
      <c r="C395" s="52"/>
      <c r="D395" s="213"/>
      <c r="E395" s="55"/>
      <c r="F395" s="55"/>
      <c r="G395" s="146"/>
      <c r="H395" s="147"/>
    </row>
    <row r="396" spans="1:8" ht="25.5">
      <c r="A396" s="202">
        <v>1</v>
      </c>
      <c r="B396" s="51" t="s">
        <v>298</v>
      </c>
      <c r="C396" s="52" t="s">
        <v>23</v>
      </c>
      <c r="D396" s="213">
        <v>1</v>
      </c>
      <c r="E396" s="55"/>
      <c r="F396" s="55"/>
      <c r="G396" s="54">
        <f>F396+E396</f>
        <v>0</v>
      </c>
      <c r="H396" s="56">
        <f>G396*D396</f>
        <v>0</v>
      </c>
    </row>
    <row r="397" spans="1:8" ht="25.5">
      <c r="A397" s="202">
        <v>2</v>
      </c>
      <c r="B397" s="51" t="s">
        <v>299</v>
      </c>
      <c r="C397" s="52" t="s">
        <v>23</v>
      </c>
      <c r="D397" s="213">
        <v>1</v>
      </c>
      <c r="E397" s="55"/>
      <c r="F397" s="55"/>
      <c r="G397" s="54">
        <f>F397+E397</f>
        <v>0</v>
      </c>
      <c r="H397" s="56">
        <f>G397*D397</f>
        <v>0</v>
      </c>
    </row>
    <row r="398" spans="1:8" ht="25.5">
      <c r="A398" s="202">
        <v>3</v>
      </c>
      <c r="B398" s="51" t="s">
        <v>325</v>
      </c>
      <c r="C398" s="52" t="s">
        <v>23</v>
      </c>
      <c r="D398" s="213">
        <v>1</v>
      </c>
      <c r="E398" s="55"/>
      <c r="F398" s="55"/>
      <c r="G398" s="54">
        <f>F398+E398</f>
        <v>0</v>
      </c>
      <c r="H398" s="56">
        <f>G398*D398</f>
        <v>0</v>
      </c>
    </row>
    <row r="399" spans="1:8" ht="25.5">
      <c r="A399" s="202">
        <v>4</v>
      </c>
      <c r="B399" s="51" t="s">
        <v>300</v>
      </c>
      <c r="C399" s="52" t="s">
        <v>23</v>
      </c>
      <c r="D399" s="213">
        <v>1</v>
      </c>
      <c r="E399" s="55"/>
      <c r="F399" s="55"/>
      <c r="G399" s="54">
        <f>F399+E399</f>
        <v>0</v>
      </c>
      <c r="H399" s="56">
        <f>G399*D399</f>
        <v>0</v>
      </c>
    </row>
    <row r="400" spans="1:8" ht="12.75">
      <c r="A400" s="202"/>
      <c r="B400" s="51"/>
      <c r="C400" s="175"/>
      <c r="D400" s="213"/>
      <c r="E400" s="55"/>
      <c r="F400" s="55"/>
      <c r="G400" s="82"/>
      <c r="H400" s="56"/>
    </row>
    <row r="401" spans="1:8" ht="12.75">
      <c r="A401" s="202"/>
      <c r="B401" s="51"/>
      <c r="C401" s="175"/>
      <c r="D401" s="213"/>
      <c r="E401" s="55"/>
      <c r="F401" s="55"/>
      <c r="G401" s="82"/>
      <c r="H401" s="56"/>
    </row>
    <row r="402" spans="1:8" s="155" customFormat="1" ht="12.75">
      <c r="A402" s="57">
        <v>12.3</v>
      </c>
      <c r="B402" s="226" t="s">
        <v>336</v>
      </c>
      <c r="C402" s="175"/>
      <c r="D402" s="52"/>
      <c r="E402" s="55"/>
      <c r="F402" s="55"/>
      <c r="G402" s="146"/>
      <c r="H402" s="147"/>
    </row>
    <row r="403" spans="1:8" s="155" customFormat="1" ht="12.75">
      <c r="A403" s="59">
        <v>1</v>
      </c>
      <c r="B403" s="51" t="s">
        <v>337</v>
      </c>
      <c r="C403" s="52" t="s">
        <v>23</v>
      </c>
      <c r="D403" s="52">
        <v>2</v>
      </c>
      <c r="E403" s="55"/>
      <c r="F403" s="55"/>
      <c r="G403" s="54">
        <f>F403+E403</f>
        <v>0</v>
      </c>
      <c r="H403" s="56">
        <f>G403*D403</f>
        <v>0</v>
      </c>
    </row>
    <row r="404" spans="1:8" s="155" customFormat="1" ht="12.75">
      <c r="A404" s="59">
        <v>2</v>
      </c>
      <c r="B404" s="51" t="s">
        <v>338</v>
      </c>
      <c r="C404" s="52" t="s">
        <v>23</v>
      </c>
      <c r="D404" s="52">
        <v>2</v>
      </c>
      <c r="E404" s="55"/>
      <c r="F404" s="55"/>
      <c r="G404" s="54">
        <f>F404+E404</f>
        <v>0</v>
      </c>
      <c r="H404" s="56">
        <f>G404*D404</f>
        <v>0</v>
      </c>
    </row>
    <row r="405" spans="1:8" ht="12.75">
      <c r="A405" s="59"/>
      <c r="B405" s="60"/>
      <c r="C405" s="54"/>
      <c r="D405" s="227"/>
      <c r="E405" s="76"/>
      <c r="F405" s="76"/>
      <c r="G405" s="67"/>
      <c r="H405" s="68"/>
    </row>
    <row r="406" spans="1:8" ht="12.75">
      <c r="A406" s="180"/>
      <c r="B406" s="51"/>
      <c r="C406" s="52"/>
      <c r="D406" s="213"/>
      <c r="E406" s="55"/>
      <c r="F406" s="55"/>
      <c r="G406" s="146"/>
      <c r="H406" s="147"/>
    </row>
    <row r="407" spans="1:8" ht="18" customHeight="1">
      <c r="A407" s="150"/>
      <c r="B407" s="58" t="s">
        <v>20</v>
      </c>
      <c r="C407" s="138"/>
      <c r="D407" s="193"/>
      <c r="E407" s="54"/>
      <c r="F407" s="54"/>
      <c r="G407" s="67"/>
      <c r="H407" s="68">
        <f>SUM(H391:H406)</f>
        <v>0</v>
      </c>
    </row>
    <row r="408" spans="1:8" ht="6.75" customHeight="1">
      <c r="A408" s="150"/>
      <c r="B408" s="58"/>
      <c r="C408" s="138"/>
      <c r="D408" s="193"/>
      <c r="E408" s="54"/>
      <c r="F408" s="54"/>
      <c r="G408" s="67"/>
      <c r="H408" s="68"/>
    </row>
    <row r="409" spans="1:8" ht="18" customHeight="1">
      <c r="A409" s="74">
        <v>10.2</v>
      </c>
      <c r="B409" s="58" t="s">
        <v>21</v>
      </c>
      <c r="C409" s="138"/>
      <c r="D409" s="193"/>
      <c r="E409" s="54"/>
      <c r="F409" s="54"/>
      <c r="G409" s="67"/>
      <c r="H409" s="68"/>
    </row>
    <row r="410" spans="1:8" ht="15.75" customHeight="1">
      <c r="A410" s="59">
        <v>1</v>
      </c>
      <c r="B410" s="148" t="s">
        <v>10</v>
      </c>
      <c r="C410" s="138"/>
      <c r="D410" s="193"/>
      <c r="E410" s="54"/>
      <c r="F410" s="54"/>
      <c r="G410" s="54">
        <f>F410+E410</f>
        <v>0</v>
      </c>
      <c r="H410" s="56">
        <f>G410*D410</f>
        <v>0</v>
      </c>
    </row>
    <row r="411" spans="1:8" ht="15.75" customHeight="1">
      <c r="A411" s="59">
        <v>2</v>
      </c>
      <c r="B411" s="148" t="s">
        <v>228</v>
      </c>
      <c r="C411" s="138"/>
      <c r="D411" s="193"/>
      <c r="E411" s="54"/>
      <c r="F411" s="54"/>
      <c r="G411" s="54">
        <f>F411+E411</f>
        <v>0</v>
      </c>
      <c r="H411" s="56">
        <f>G411*D411</f>
        <v>0</v>
      </c>
    </row>
    <row r="412" spans="1:8" ht="15.75" customHeight="1">
      <c r="A412" s="59">
        <v>3</v>
      </c>
      <c r="B412" s="148" t="s">
        <v>229</v>
      </c>
      <c r="C412" s="138"/>
      <c r="D412" s="193"/>
      <c r="E412" s="54"/>
      <c r="F412" s="54"/>
      <c r="G412" s="54">
        <f>F412+E412</f>
        <v>0</v>
      </c>
      <c r="H412" s="56">
        <f>G412*D412</f>
        <v>0</v>
      </c>
    </row>
    <row r="413" spans="1:8" ht="15.75" customHeight="1">
      <c r="A413" s="59">
        <v>4</v>
      </c>
      <c r="B413" s="149" t="s">
        <v>230</v>
      </c>
      <c r="C413" s="138"/>
      <c r="D413" s="193"/>
      <c r="E413" s="54"/>
      <c r="F413" s="54"/>
      <c r="G413" s="54">
        <f>F413+E413</f>
        <v>0</v>
      </c>
      <c r="H413" s="56">
        <f>G413*D413</f>
        <v>0</v>
      </c>
    </row>
    <row r="414" spans="1:8" ht="15.75" customHeight="1">
      <c r="A414" s="59">
        <v>5</v>
      </c>
      <c r="B414" s="148" t="s">
        <v>231</v>
      </c>
      <c r="C414" s="138"/>
      <c r="D414" s="193"/>
      <c r="E414" s="54"/>
      <c r="F414" s="54"/>
      <c r="G414" s="54">
        <f>F414+E414</f>
        <v>0</v>
      </c>
      <c r="H414" s="56">
        <f>G414*D414</f>
        <v>0</v>
      </c>
    </row>
    <row r="415" spans="1:8" ht="15.75" customHeight="1">
      <c r="A415" s="59">
        <v>6</v>
      </c>
      <c r="B415" s="148" t="s">
        <v>232</v>
      </c>
      <c r="C415" s="138"/>
      <c r="D415" s="193"/>
      <c r="E415" s="54"/>
      <c r="F415" s="54"/>
      <c r="G415" s="54"/>
      <c r="H415" s="56"/>
    </row>
    <row r="416" spans="1:8" ht="15.75" customHeight="1">
      <c r="A416" s="59">
        <v>7</v>
      </c>
      <c r="B416" s="148" t="s">
        <v>233</v>
      </c>
      <c r="C416" s="138"/>
      <c r="D416" s="193"/>
      <c r="E416" s="54"/>
      <c r="F416" s="54"/>
      <c r="G416" s="54">
        <f aca="true" t="shared" si="21" ref="G416:G422">F416+E416</f>
        <v>0</v>
      </c>
      <c r="H416" s="56">
        <f aca="true" t="shared" si="22" ref="H416:H422">G416*D416</f>
        <v>0</v>
      </c>
    </row>
    <row r="417" spans="1:8" ht="15.75" customHeight="1">
      <c r="A417" s="59">
        <v>8</v>
      </c>
      <c r="B417" s="148" t="s">
        <v>234</v>
      </c>
      <c r="C417" s="138"/>
      <c r="D417" s="193"/>
      <c r="E417" s="54"/>
      <c r="F417" s="54"/>
      <c r="G417" s="54">
        <f t="shared" si="21"/>
        <v>0</v>
      </c>
      <c r="H417" s="56">
        <f t="shared" si="22"/>
        <v>0</v>
      </c>
    </row>
    <row r="418" spans="1:8" ht="15.75" customHeight="1">
      <c r="A418" s="59">
        <v>9</v>
      </c>
      <c r="B418" s="148" t="s">
        <v>235</v>
      </c>
      <c r="C418" s="138"/>
      <c r="D418" s="193"/>
      <c r="E418" s="54"/>
      <c r="F418" s="54"/>
      <c r="G418" s="54">
        <f t="shared" si="21"/>
        <v>0</v>
      </c>
      <c r="H418" s="56">
        <f t="shared" si="22"/>
        <v>0</v>
      </c>
    </row>
    <row r="419" spans="1:8" ht="15.75" customHeight="1">
      <c r="A419" s="59">
        <v>10</v>
      </c>
      <c r="B419" s="148" t="s">
        <v>236</v>
      </c>
      <c r="C419" s="138"/>
      <c r="D419" s="193"/>
      <c r="E419" s="54"/>
      <c r="F419" s="54"/>
      <c r="G419" s="54">
        <f t="shared" si="21"/>
        <v>0</v>
      </c>
      <c r="H419" s="56">
        <f t="shared" si="22"/>
        <v>0</v>
      </c>
    </row>
    <row r="420" spans="1:8" ht="15.75" customHeight="1">
      <c r="A420" s="59">
        <v>11</v>
      </c>
      <c r="B420" s="148" t="s">
        <v>237</v>
      </c>
      <c r="C420" s="138"/>
      <c r="D420" s="193"/>
      <c r="E420" s="54"/>
      <c r="F420" s="54"/>
      <c r="G420" s="54">
        <f t="shared" si="21"/>
        <v>0</v>
      </c>
      <c r="H420" s="56">
        <f t="shared" si="22"/>
        <v>0</v>
      </c>
    </row>
    <row r="421" spans="1:8" ht="15.75" customHeight="1">
      <c r="A421" s="59">
        <v>12</v>
      </c>
      <c r="B421" s="148" t="s">
        <v>238</v>
      </c>
      <c r="C421" s="138"/>
      <c r="D421" s="193"/>
      <c r="E421" s="54"/>
      <c r="F421" s="54"/>
      <c r="G421" s="54">
        <f t="shared" si="21"/>
        <v>0</v>
      </c>
      <c r="H421" s="56">
        <f t="shared" si="22"/>
        <v>0</v>
      </c>
    </row>
    <row r="422" spans="1:8" ht="18" customHeight="1">
      <c r="A422" s="59">
        <v>13</v>
      </c>
      <c r="B422" s="60" t="s">
        <v>239</v>
      </c>
      <c r="C422" s="138"/>
      <c r="D422" s="193"/>
      <c r="E422" s="54"/>
      <c r="F422" s="54"/>
      <c r="G422" s="54">
        <f t="shared" si="21"/>
        <v>0</v>
      </c>
      <c r="H422" s="56">
        <f t="shared" si="22"/>
        <v>0</v>
      </c>
    </row>
    <row r="423" spans="1:8" ht="18" customHeight="1">
      <c r="A423" s="150"/>
      <c r="B423" s="58" t="s">
        <v>22</v>
      </c>
      <c r="C423" s="138"/>
      <c r="D423" s="193"/>
      <c r="E423" s="54"/>
      <c r="F423" s="54"/>
      <c r="G423" s="67"/>
      <c r="H423" s="68">
        <f>SUM(H410:H422)</f>
        <v>0</v>
      </c>
    </row>
    <row r="424" spans="1:8" ht="9.75" customHeight="1">
      <c r="A424" s="150"/>
      <c r="B424" s="58"/>
      <c r="C424" s="138"/>
      <c r="D424" s="193"/>
      <c r="E424" s="76"/>
      <c r="F424" s="76"/>
      <c r="G424" s="67"/>
      <c r="H424" s="68"/>
    </row>
    <row r="425" spans="1:8" ht="12.75">
      <c r="A425" s="83"/>
      <c r="B425" s="84" t="s">
        <v>341</v>
      </c>
      <c r="C425" s="85"/>
      <c r="D425" s="224"/>
      <c r="E425" s="87"/>
      <c r="F425" s="87"/>
      <c r="G425" s="87"/>
      <c r="H425" s="88">
        <f>H407-H423</f>
        <v>0</v>
      </c>
    </row>
    <row r="426" spans="1:8" ht="12.75">
      <c r="A426" s="89"/>
      <c r="B426" s="90" t="s">
        <v>301</v>
      </c>
      <c r="C426" s="91"/>
      <c r="D426" s="225"/>
      <c r="E426" s="93"/>
      <c r="F426" s="93"/>
      <c r="G426" s="93"/>
      <c r="H426" s="94"/>
    </row>
  </sheetData>
  <sheetProtection/>
  <mergeCells count="5">
    <mergeCell ref="A4:A5"/>
    <mergeCell ref="B4:B5"/>
    <mergeCell ref="C4:C5"/>
    <mergeCell ref="D4:D5"/>
    <mergeCell ref="H4:H5"/>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&amp;L&amp;"Maiandra GD,Italic"&amp;8&amp;F&amp;"Times New Roman,Italic"
&amp;C&amp;"Maiandra GD,Italic"&amp;8Page&amp;"Maiandra GD,Bold"&amp;P&amp;"Times New Roman,Bold"&amp;10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Ali Unais</cp:lastModifiedBy>
  <cp:lastPrinted>2020-08-24T08:00:39Z</cp:lastPrinted>
  <dcterms:created xsi:type="dcterms:W3CDTF">1999-08-05T02:34:29Z</dcterms:created>
  <dcterms:modified xsi:type="dcterms:W3CDTF">2021-06-14T08:50:48Z</dcterms:modified>
  <cp:category/>
  <cp:version/>
  <cp:contentType/>
  <cp:contentStatus/>
</cp:coreProperties>
</file>