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5" windowWidth="15255" windowHeight="11145" tabRatio="772" activeTab="1"/>
  </bookViews>
  <sheets>
    <sheet name="COVER SHEET" sheetId="1" r:id="rId1"/>
    <sheet name="BoQ" sheetId="2" r:id="rId2"/>
    <sheet name="SUMMARY" sheetId="3" r:id="rId3"/>
  </sheets>
  <definedNames/>
  <calcPr fullCalcOnLoad="1"/>
</workbook>
</file>

<file path=xl/sharedStrings.xml><?xml version="1.0" encoding="utf-8"?>
<sst xmlns="http://schemas.openxmlformats.org/spreadsheetml/2006/main" count="182" uniqueCount="141">
  <si>
    <t>All painting work shall be carried in accordance with the Specifications</t>
  </si>
  <si>
    <t>SUMMARY OF BILLS OF QUANTITIES</t>
  </si>
  <si>
    <t>Bill No</t>
  </si>
  <si>
    <t>GRAND TOTAL carried to form of bid</t>
  </si>
  <si>
    <t>GROUND  WORKS</t>
  </si>
  <si>
    <t>BILL No: 02 - GROUND WORKS</t>
  </si>
  <si>
    <t>PRELIMINARIES, Bill no. 01</t>
  </si>
  <si>
    <t>GROUND  WORKS, Bill no. 02</t>
  </si>
  <si>
    <t>CONCRETE, Bill no. 03</t>
  </si>
  <si>
    <t>MASONRY AND PLASTERING, Bill no. 04</t>
  </si>
  <si>
    <t>PAINTING</t>
  </si>
  <si>
    <t>Wall painting</t>
  </si>
  <si>
    <t>TENDERER'S ADJUSTMENTS</t>
  </si>
  <si>
    <t>Additions</t>
  </si>
  <si>
    <t>ADDITIONS TOTAL</t>
  </si>
  <si>
    <t>Omissions</t>
  </si>
  <si>
    <t>OMISSIONS TOTAL</t>
  </si>
  <si>
    <t>Item</t>
  </si>
  <si>
    <t>Description</t>
  </si>
  <si>
    <t>Unit</t>
  </si>
  <si>
    <t>Amount</t>
  </si>
  <si>
    <t xml:space="preserve"> </t>
  </si>
  <si>
    <t>BILL No: 01</t>
  </si>
  <si>
    <t>PRELIMINARIES</t>
  </si>
  <si>
    <t>General Notes</t>
  </si>
  <si>
    <t>(1)</t>
  </si>
  <si>
    <t>Abbreviations</t>
  </si>
  <si>
    <t>No - numbers</t>
  </si>
  <si>
    <t>incl - including</t>
  </si>
  <si>
    <t>dia - diameter</t>
  </si>
  <si>
    <t>SS - Stainless Steel</t>
  </si>
  <si>
    <t>BILL No: 01 PRELIMINARIES</t>
  </si>
  <si>
    <t>TOTAL OF BILL No: 01 - Carried over to summary</t>
  </si>
  <si>
    <t>BILL No: 02</t>
  </si>
  <si>
    <t>General</t>
  </si>
  <si>
    <t>(a) Rates shall include for: leveling, grading, trimming, compacting to faces of excavation, keep sides plumb, backfilling, consolidating and disposing surplus soil.</t>
  </si>
  <si>
    <t>m²</t>
  </si>
  <si>
    <t>Excavation</t>
  </si>
  <si>
    <t>m³</t>
  </si>
  <si>
    <t>Damp Proof Membrane</t>
  </si>
  <si>
    <t>TOTAL OF BILL No: 02 - Carried over to summary</t>
  </si>
  <si>
    <t>BILL No: 03</t>
  </si>
  <si>
    <t>CONCRETE</t>
  </si>
  <si>
    <t>Lean Concrete</t>
  </si>
  <si>
    <t>Reinforced Concrete</t>
  </si>
  <si>
    <t>3.3.1</t>
  </si>
  <si>
    <t>Foundations</t>
  </si>
  <si>
    <t>Formwork</t>
  </si>
  <si>
    <t>3.4.1</t>
  </si>
  <si>
    <t>Reinforcement</t>
  </si>
  <si>
    <t>(b) All reinforcing bars shall be high strength bars.</t>
  </si>
  <si>
    <t>3.5.1</t>
  </si>
  <si>
    <t>Foundation</t>
  </si>
  <si>
    <t>3.5.2</t>
  </si>
  <si>
    <t>BILL No: 03 - CONCRETE WORKS</t>
  </si>
  <si>
    <t>TOTAL OF BILL No: 03 - Carried over to summary</t>
  </si>
  <si>
    <t>BILL No: 04</t>
  </si>
  <si>
    <t>MASONRY AND PLASTERING</t>
  </si>
  <si>
    <t xml:space="preserve">floor slabs, cutting or leaving holes and openings as recesses for and building in pipes, conduits, sleeves and similar as required for all trades; leaving surfaces rough or raking out joints for plastering and flashings, bedding </t>
  </si>
  <si>
    <t>Plastering</t>
  </si>
  <si>
    <t>BILL No: 04 - MASONRY AND PLASTERING</t>
  </si>
  <si>
    <t>TOTAL OF BILL No: 04 - Carried over to summary</t>
  </si>
  <si>
    <t>Bill no. 01</t>
  </si>
  <si>
    <t>Bill no. 02</t>
  </si>
  <si>
    <t>Bill no. 03</t>
  </si>
  <si>
    <t>Bill no. 04</t>
  </si>
  <si>
    <t>Bill no. 06</t>
  </si>
  <si>
    <t>Bill no. 07</t>
  </si>
  <si>
    <t>Cutting and laying in position heavy duty polythene sheets of gauge 500 (not less than 1.5mm thick). Rates shall include for: dressing around and sealing to all penetrations. Apply slurry type waterproofing to all surfaces of concrete below ground level in accordance with manufacturer's instructions.</t>
  </si>
  <si>
    <t xml:space="preserve">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</si>
  <si>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Lean concrete shall be 50mm thick &amp; mix ratio shall be 1:3:6 by dry volume. Lean concrete placed at bottom of footing and foundation beam and below plinth for protection according to line and length mentioned in the approved drawing.  Quantity measured to the edges of concrete foundation members. Rate shall include of placing any formwork where necessary, batching, mixing, casting in all required items pouring &amp; compacting and curing for 3 days and removal of any formwork include for provision casting of  required items &amp; finishing after removal of formwork and additional concrete required to confirm to structural and excavated tolerances and rates shall include supply of all required works</t>
  </si>
  <si>
    <t>(a) Rates shall include for all necessary boarding, supports, erecting, framing, temporary cambering, cutting, perforations for reinforcing bars, bolts, straps, ties, hangers, pipes and removal of formwork.
All materials such as plywood, shutter oils and other items and transportation to work place and secure the formwork in highly precise manner guaranteeing straight and smooth concrete edges. 
Cutting, fixing, bracing and oiling according to line and length as per approved working drawings removal of it after concrete has set without damaging the concrete faces.</t>
  </si>
  <si>
    <t xml:space="preserve">GENERAL : Rates shall include for cleaning, fabrication, placing, the provision for all necessary temporary fixings and supports including tie wire and other supports, laps and wastage, all reinforcement bars except 6 mm dia bars shall be of deformed high strength bars. 6 mm bar shall be round mild steel bars. Binding wire shall be of 1.6 mm or 1.4 mm soft iron wire.
Reinforcement bars shall be cleaned before use i.e. should be free from rust, oil, din, or other coatings that reduces bonds, all reinforced bars and binding wires shall be stored under cover of at least 450 mm above the ground, cutting and bending according to approved manner &amp; the approved working drawing, placing and fixing in position and binding should be as per the approved working drawing, laps in the bars shall be staggered, concrete cover for reinforcement shall not less than 50 mm for substructure, 40 mm for columns &amp; side beams  and not more than 30 mm for slab and beam bottoms. </t>
  </si>
  <si>
    <t>KG - Kilograms</t>
  </si>
  <si>
    <t>Rates shall include for: 25mm groove lines on external surfaces as shown on the drawing.</t>
  </si>
  <si>
    <t>Total Unit Rate</t>
  </si>
  <si>
    <t>Quantity</t>
  </si>
  <si>
    <t>Material</t>
  </si>
  <si>
    <t>Labour</t>
  </si>
  <si>
    <t>Rates per Units</t>
  </si>
  <si>
    <t xml:space="preserve">Rate/ Unit </t>
  </si>
  <si>
    <t>Bars</t>
  </si>
  <si>
    <t>Steel deformed bars, 12mm dia x 6m</t>
  </si>
  <si>
    <t>Steel ring bars, 6mm dia x 6m</t>
  </si>
  <si>
    <t xml:space="preserve">CONSTRUCTION OF SINGLE STOREY BUILDING </t>
  </si>
  <si>
    <t xml:space="preserve"> BILL OF QUANTITIES </t>
  </si>
  <si>
    <t>m - meter</t>
  </si>
  <si>
    <t>m³ - cubic meter</t>
  </si>
  <si>
    <t>m² - square meter</t>
  </si>
  <si>
    <t>Lm - Linear meter</t>
  </si>
  <si>
    <t>GI - Galvanized Iron</t>
  </si>
  <si>
    <t>Cement block work</t>
  </si>
  <si>
    <t>Excavation shall be carried out in all type of materials and by whatever means are necessary accurately to the lines and levels shown in the approved drawing. No blasting of any kind will be permitted. Excavation for foundations and will include timbering of soil faces and dewatering.   Excavation quantities are measured to the faces of concrete members. Rates shall include for dewatering, leveling, grading, trimming compacting to faces of excavation, keeping sides plumb, backfilling, consolidating and disposing surplus soil and include for all additional excavation required to place the formwork / shuttering and dewatering the trench for the required days also back filling for necessary areas.</t>
  </si>
  <si>
    <t xml:space="preserve">150mm Thick Hollow block Masonry wall </t>
  </si>
  <si>
    <t>TOTAL OF BILL No: 6 - Carried over to summary</t>
  </si>
  <si>
    <t>PAINTING, Bill no. 06</t>
  </si>
  <si>
    <t>Damp proof membrane above lean concrete,</t>
  </si>
  <si>
    <t xml:space="preserve">Foundation Beams </t>
  </si>
  <si>
    <t>Rates shall include for: cleaning out cavities, forming rebated reveals and pointing and cleaning down to reveals where necessary; fractional size blocks, all necessary machine cutting, cutting or forming chases or edges of 
floor slabs, cutting or leaving holes and openings as recesses for and building in pipes, conduits, sleeves and similar as required for all trades; leaving surfaces rough or raking out joints for plastering and flashings, bedding
frames or plates, building in joists, bearers or similar, temporary supports to openings, templates, reinforcement in walls and for all necessary making good.
Bedding mortar (mixing ratio 1:4 i.e. cement: River sand) shall be of OPC &amp; fine aggregate shall be imported river sand shall be approved in grading &amp; clean from any harmful substance.
Masonry work shall be done with approved cement blocks (300X150X150) with no defects. Lay in line and length as per approved working drawing</t>
  </si>
  <si>
    <t>GENERAL: Interior and Exterior:  Plaster All masonry wall have smooth finishing of 20 mm thick cement plastering with mix ratio 1:4 (i.e. cement: River sand), plastering material shall be of OPC &amp; fine aggregate shall be imported river sand shall be approved in grading &amp; clean from any harmful substance. Plastic net should be provided wherever concrete surface and masonry meets, and cracks are unacceptable. Regular curing up to 7 days must be done</t>
  </si>
  <si>
    <t>Block Making (mixing ratio 1:4 i.e. cement: Local sand) shall be of OPC &amp; local (salt free) sand shall be approved in grading &amp; clean from any harmful substance.</t>
  </si>
  <si>
    <t>BILL No: 5</t>
  </si>
  <si>
    <t>BILL No: 5 - PAINTING</t>
  </si>
  <si>
    <t>TOTAL OF BILL No: 5 - Carried over to summary</t>
  </si>
  <si>
    <t>BILL No:6</t>
  </si>
  <si>
    <t>BILL No: 6 - TENDERER'S ADJUSTMENTS</t>
  </si>
  <si>
    <t>Excavation for Foundation  Beams</t>
  </si>
  <si>
    <t>Bituminous application to sides of  foundation beams &amp; columns below ground level.</t>
  </si>
  <si>
    <t>Sub total</t>
  </si>
  <si>
    <t>GST 6%</t>
  </si>
  <si>
    <t>mm - millimeter</t>
  </si>
  <si>
    <r>
      <t>Exterior wall</t>
    </r>
    <r>
      <rPr>
        <sz val="10"/>
        <rFont val="Cambria"/>
        <family val="1"/>
      </rPr>
      <t xml:space="preserve"> shall be of 1 coat of oil based textured (3mm flat head) paint and 2 coats of Kansani weather bond paint ( oil based ) over 1 coat of oil based sealer ( white) or equivalent (according to technical specifications or approved drawings). Erection of scaffolding, preparing working platforms, applying sealer and two coats of paint as specified in the working drawings. Removal of scaffolding if any after completion of work. Rates shall include for: the provision, erection and removal of scaffolding, preparation, rubbing down between coats and similar work, the protection and/or masking floors, fittings and similar work, removing and replacing door and window and including soffits and sides of beams. </t>
    </r>
  </si>
  <si>
    <t>External painting 1 coat of wall sealer, 1 coat texture compound (3mm flat head)  &amp; 2 coats of paints ( all coats to be oil based and external paint).</t>
  </si>
  <si>
    <t xml:space="preserve">(a) Provide detail description of work items under each bill and insert extra pages if required. </t>
  </si>
  <si>
    <t>Please include any additional work required to complete this project as per drawing and BOQ,  also include any amount required to omit as per drawing BOQ.</t>
  </si>
  <si>
    <t>Additional works to be included in Addition Bill with details, and any work need to omit please include in omission bill with details.</t>
  </si>
  <si>
    <t>BILL OF QUANTITIES (REVISED)</t>
  </si>
  <si>
    <t xml:space="preserve">Foundation Beam, FB 200x250mm, </t>
  </si>
  <si>
    <t>3.5.3</t>
  </si>
  <si>
    <t>Top beam</t>
  </si>
  <si>
    <t>Foundation Beam, FB 200x250mm</t>
  </si>
  <si>
    <t>Columns, 200 x 200mm, ( 50% of form work),  same form work to be use balance  50% column</t>
  </si>
  <si>
    <t>Columns, 250 x 250mm, ( 50% of form work),  same form work to be use balance  50% column</t>
  </si>
  <si>
    <t>Top Beam</t>
  </si>
  <si>
    <t>Top beam, 150x150mm</t>
  </si>
  <si>
    <t>3.3.2</t>
  </si>
  <si>
    <t>Columns (200X200mm)</t>
  </si>
  <si>
    <t>3.5.4</t>
  </si>
  <si>
    <t>Columns (250X250mm)</t>
  </si>
  <si>
    <t>Interior and Exterior and exterior plaster 18mm thick</t>
  </si>
  <si>
    <t>CONSTRUCTION OF BOUNDARY WALL AT TH. THIMARAFUSHI HEALTH CENTER</t>
  </si>
  <si>
    <t>TH. THIMARAFUSHI ISLAND</t>
  </si>
  <si>
    <t xml:space="preserve">No of Gate Columns: 1.00. </t>
  </si>
  <si>
    <t>No of Columns: 18.00</t>
  </si>
  <si>
    <t>Back Filling up to ground level.</t>
  </si>
  <si>
    <t>Rates shall include for: leveling, grading, trimming and compacting as specified.</t>
  </si>
  <si>
    <t>Concrete columns, 200 x 200mm (18 columns)</t>
  </si>
  <si>
    <t>Concrete columns, 250 x 250mm ( 1 gate columns )</t>
  </si>
  <si>
    <t>REVISED ON 27 JUNE  2021</t>
  </si>
  <si>
    <t>Site Clearing</t>
  </si>
  <si>
    <t>Includes clearing of all trees and bushes complete with stems, roots, Flooring, and the reimbursement fees if applicable. The contractor is to advised to survey the construction site and ensure that all necessary works for site clearing are included and on completion of works.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</si>
</sst>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f&quot;\ #,##0;\-&quot;Rf&quot;\ #,##0"/>
    <numFmt numFmtId="165" formatCode="&quot;Rf&quot;\ #,##0;[Red]\-&quot;Rf&quot;\ #,##0"/>
    <numFmt numFmtId="166" formatCode="&quot;Rf&quot;\ #,##0.00;\-&quot;Rf&quot;\ #,##0.00"/>
    <numFmt numFmtId="167" formatCode="&quot;Rf&quot;\ #,##0.00;[Red]\-&quot;Rf&quot;\ #,##0.00"/>
    <numFmt numFmtId="168" formatCode="_-&quot;Rf&quot;\ * #,##0_-;\-&quot;Rf&quot;\ * #,##0_-;_-&quot;Rf&quot;\ * &quot;-&quot;_-;_-@_-"/>
    <numFmt numFmtId="169" formatCode="_-* #,##0_-;\-* #,##0_-;_-* &quot;-&quot;_-;_-@_-"/>
    <numFmt numFmtId="170" formatCode="_-&quot;Rf&quot;\ * #,##0.00_-;\-&quot;Rf&quot;\ * #,##0.00_-;_-&quot;Rf&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MRf&quot;#,##0_);\(&quot;MRf&quot;#,##0\)"/>
    <numFmt numFmtId="179" formatCode="&quot;MRf&quot;#,##0_);[Red]\(&quot;MRf&quot;#,##0\)"/>
    <numFmt numFmtId="180" formatCode="&quot;MRf&quot;#,##0.00_);\(&quot;MRf&quot;#,##0.00\)"/>
    <numFmt numFmtId="181" formatCode="&quot;MRf&quot;#,##0.00_);[Red]\(&quot;MRf&quot;#,##0.00\)"/>
    <numFmt numFmtId="182" formatCode="_(&quot;MRf&quot;* #,##0_);_(&quot;MRf&quot;* \(#,##0\);_(&quot;MRf&quot;* &quot;-&quot;_);_(@_)"/>
    <numFmt numFmtId="183" formatCode="_(&quot;MRf&quot;* #,##0.00_);_(&quot;MRf&quot;* \(#,##0.00\);_(&quot;MRf&quot;* &quot;-&quot;??_);_(@_)"/>
    <numFmt numFmtId="184" formatCode="&quot;MRf&quot;#,##0;\-&quot;MRf&quot;#,##0"/>
    <numFmt numFmtId="185" formatCode="&quot;MRf&quot;#,##0;[Red]\-&quot;MRf&quot;#,##0"/>
    <numFmt numFmtId="186" formatCode="&quot;MRf&quot;#,##0.00;\-&quot;MRf&quot;#,##0.00"/>
    <numFmt numFmtId="187" formatCode="&quot;MRf&quot;#,##0.00;[Red]\-&quot;MRf&quot;#,##0.00"/>
    <numFmt numFmtId="188" formatCode="_-&quot;MRf&quot;* #,##0_-;\-&quot;MRf&quot;* #,##0_-;_-&quot;MRf&quot;* &quot;-&quot;_-;_-@_-"/>
    <numFmt numFmtId="189" formatCode="_-&quot;MRf&quot;* #,##0.00_-;\-&quot;MRf&quot;* #,##0.00_-;_-&quot;MRf&quot;* &quot;-&quot;??_-;_-@_-"/>
    <numFmt numFmtId="190" formatCode="_(* #,##0.0_);_(* \(#,##0.0\);_(* &quot;-&quot;??_);_(@_)"/>
    <numFmt numFmtId="191" formatCode="0.0"/>
    <numFmt numFmtId="192" formatCode="_(* #,##0_);_(* \(#,##0\);_(* &quot;-&quot;??_);_(@_)"/>
    <numFmt numFmtId="193" formatCode="_(* #,##0.0_);_(* \(#,##0.0\);_(* &quot;&quot;??_)"/>
    <numFmt numFmtId="194" formatCode="_(* #,##0_);_(* \(#,##0\);_(* &quot;&quot;??_);_(@_)"/>
    <numFmt numFmtId="195" formatCode="_(* #,##0.00_);_(* \(#,##0.00\);_(* &quot;&quot;??_);_(@_)"/>
    <numFmt numFmtId="196" formatCode="\(0\)"/>
    <numFmt numFmtId="197" formatCode="dddd\,\ dd\ mmmm\ yyyy"/>
    <numFmt numFmtId="198" formatCode="&quot;Rf&quot;\ #,##0.00"/>
    <numFmt numFmtId="199" formatCode="0.00_);\(0.00\)"/>
    <numFmt numFmtId="200" formatCode="#,##0.00_ ;\-#,##0.00\ "/>
    <numFmt numFmtId="201" formatCode="\R\f\ #,##0.00_);\(\R\f\ #,##0.00\)"/>
    <numFmt numFmtId="202" formatCode="0%\ \o\f"/>
    <numFmt numFmtId="203" formatCode="\(#,##0.00\)"/>
    <numFmt numFmtId="204" formatCode="#,##0.00_ ;[Red]\-#,##0.00\ "/>
    <numFmt numFmtId="205" formatCode="mmmm\ d\,\ yyyy"/>
    <numFmt numFmtId="206" formatCode="0.0%"/>
    <numFmt numFmtId="207" formatCode="mmm\-yyyy"/>
    <numFmt numFmtId="208" formatCode="_(* #,##0.000_);_(* \(#,##0.000\);_(* &quot;-&quot;??_);_(@_)"/>
    <numFmt numFmtId="209" formatCode="_(* #,##0.000_);_(* \(#,##0.000\);_(* &quot;-&quot;???_);_(@_)"/>
    <numFmt numFmtId="210" formatCode="_(* #,##0.0_);_(* \(#,##0.0\);_(* &quot;-&quot;?_);_(@_)"/>
    <numFmt numFmtId="211" formatCode="&quot;Yes&quot;;&quot;Yes&quot;;&quot;No&quot;"/>
    <numFmt numFmtId="212" formatCode="&quot;True&quot;;&quot;True&quot;;&quot;False&quot;"/>
    <numFmt numFmtId="213" formatCode="&quot;On&quot;;&quot;On&quot;;&quot;Off&quot;"/>
    <numFmt numFmtId="214" formatCode="[$€-2]\ #,##0.00_);[Red]\([$€-2]\ #,##0.00\)"/>
  </numFmts>
  <fonts count="60">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8"/>
      <name val="Arial"/>
      <family val="2"/>
    </font>
    <font>
      <sz val="1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b/>
      <u val="single"/>
      <sz val="10"/>
      <name val="Cambria"/>
      <family val="1"/>
    </font>
    <font>
      <u val="single"/>
      <sz val="10"/>
      <name val="Cambria"/>
      <family val="1"/>
    </font>
    <font>
      <sz val="12"/>
      <name val="Cambria"/>
      <family val="1"/>
    </font>
    <font>
      <b/>
      <u val="single"/>
      <sz val="14"/>
      <name val="Cambria"/>
      <family val="1"/>
    </font>
    <font>
      <b/>
      <sz val="16"/>
      <name val="Cambria"/>
      <family val="1"/>
    </font>
    <font>
      <b/>
      <sz val="12"/>
      <name val="Cambria"/>
      <family val="1"/>
    </font>
    <font>
      <b/>
      <u val="single"/>
      <sz val="12"/>
      <name val="Cambria"/>
      <family val="1"/>
    </font>
    <font>
      <b/>
      <sz val="20"/>
      <name val="Cambria"/>
      <family val="1"/>
    </font>
    <font>
      <b/>
      <sz val="14"/>
      <name val="Cambria"/>
      <family val="1"/>
    </font>
    <font>
      <sz val="14"/>
      <name val="Cambria"/>
      <family val="1"/>
    </font>
    <font>
      <b/>
      <sz val="30"/>
      <name val="Cambria"/>
      <family val="1"/>
    </font>
    <font>
      <sz val="10"/>
      <color indexed="8"/>
      <name val="Cambria"/>
      <family val="1"/>
    </font>
    <font>
      <b/>
      <sz val="10"/>
      <color indexed="8"/>
      <name val="Cambria"/>
      <family val="1"/>
    </font>
    <font>
      <b/>
      <u val="single"/>
      <sz val="10"/>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mbria"/>
      <family val="1"/>
    </font>
    <font>
      <b/>
      <sz val="10"/>
      <color theme="1"/>
      <name val="Cambria"/>
      <family val="1"/>
    </font>
    <font>
      <b/>
      <u val="single"/>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gray0625">
        <fgColor indexed="22"/>
        <bgColor indexed="22"/>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medium"/>
      <right style="hair"/>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thin"/>
      <top style="thin"/>
      <bottom>
        <color indexed="63"/>
      </bottom>
    </border>
    <border>
      <left style="hair"/>
      <right style="thin"/>
      <top>
        <color indexed="63"/>
      </top>
      <bottom style="thin"/>
    </border>
    <border>
      <left>
        <color indexed="63"/>
      </left>
      <right style="thin"/>
      <top style="thin"/>
      <bottom>
        <color indexed="63"/>
      </bottom>
    </border>
    <border>
      <left style="hair"/>
      <right style="thin"/>
      <top>
        <color indexed="63"/>
      </top>
      <bottom>
        <color indexed="63"/>
      </bottom>
    </border>
    <border>
      <left style="thin"/>
      <right style="medium"/>
      <top style="medium"/>
      <bottom style="thin"/>
    </border>
    <border>
      <left style="thin"/>
      <right style="medium"/>
      <top>
        <color indexed="63"/>
      </top>
      <bottom>
        <color indexed="63"/>
      </bottom>
    </border>
    <border>
      <left style="thin"/>
      <right style="medium"/>
      <top style="thin"/>
      <bottom style="medium"/>
    </border>
    <border>
      <left>
        <color indexed="63"/>
      </left>
      <right style="hair"/>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4">
    <xf numFmtId="0" fontId="0" fillId="0" borderId="0" xfId="0" applyAlignment="1">
      <alignment/>
    </xf>
    <xf numFmtId="43" fontId="25" fillId="0" borderId="0" xfId="42" applyFont="1" applyFill="1" applyBorder="1" applyAlignment="1">
      <alignment horizontal="left" vertical="center"/>
    </xf>
    <xf numFmtId="43" fontId="7" fillId="0" borderId="0" xfId="42" applyFont="1" applyFill="1" applyBorder="1" applyAlignment="1">
      <alignment vertical="center"/>
    </xf>
    <xf numFmtId="43" fontId="7" fillId="0" borderId="0" xfId="42" applyFont="1" applyFill="1" applyBorder="1" applyAlignment="1">
      <alignment horizontal="center" vertical="center"/>
    </xf>
    <xf numFmtId="43" fontId="7" fillId="0" borderId="0" xfId="42" applyNumberFormat="1" applyFont="1" applyFill="1" applyBorder="1" applyAlignment="1">
      <alignment vertical="center"/>
    </xf>
    <xf numFmtId="43" fontId="7" fillId="0" borderId="0" xfId="42" applyFont="1" applyFill="1" applyAlignment="1">
      <alignment vertical="center"/>
    </xf>
    <xf numFmtId="191" fontId="25" fillId="0" borderId="0" xfId="42" applyNumberFormat="1" applyFont="1" applyFill="1" applyBorder="1" applyAlignment="1">
      <alignment horizontal="right" vertical="center"/>
    </xf>
    <xf numFmtId="43" fontId="25" fillId="0" borderId="10" xfId="42" applyFont="1" applyFill="1" applyBorder="1" applyAlignment="1">
      <alignment horizontal="center" vertical="center" wrapText="1"/>
    </xf>
    <xf numFmtId="43" fontId="25" fillId="0" borderId="10" xfId="42" applyFont="1" applyFill="1" applyBorder="1" applyAlignment="1">
      <alignment horizontal="center" vertical="center"/>
    </xf>
    <xf numFmtId="191" fontId="25" fillId="0" borderId="11" xfId="42" applyNumberFormat="1" applyFont="1" applyFill="1" applyBorder="1" applyAlignment="1">
      <alignment horizontal="right" vertical="center"/>
    </xf>
    <xf numFmtId="43" fontId="26" fillId="0" borderId="12" xfId="42" applyFont="1" applyFill="1" applyBorder="1" applyAlignment="1" quotePrefix="1">
      <alignment horizontal="center" vertical="center"/>
    </xf>
    <xf numFmtId="43" fontId="25" fillId="0" borderId="12" xfId="42" applyFont="1" applyFill="1" applyBorder="1" applyAlignment="1">
      <alignment horizontal="center" vertical="center"/>
    </xf>
    <xf numFmtId="43" fontId="25" fillId="0" borderId="12" xfId="42" applyNumberFormat="1" applyFont="1" applyFill="1" applyBorder="1" applyAlignment="1">
      <alignment horizontal="center" vertical="center"/>
    </xf>
    <xf numFmtId="43" fontId="26" fillId="0" borderId="12" xfId="42" applyFont="1" applyFill="1" applyBorder="1" applyAlignment="1">
      <alignment horizontal="center" vertical="center"/>
    </xf>
    <xf numFmtId="43" fontId="25" fillId="0" borderId="12" xfId="42" applyFont="1" applyFill="1" applyBorder="1" applyAlignment="1">
      <alignment horizontal="left" vertical="center"/>
    </xf>
    <xf numFmtId="43" fontId="7" fillId="0" borderId="12" xfId="42" applyFont="1" applyFill="1" applyBorder="1" applyAlignment="1">
      <alignment horizontal="center" vertical="center"/>
    </xf>
    <xf numFmtId="0" fontId="26" fillId="0" borderId="12" xfId="42" applyNumberFormat="1" applyFont="1" applyFill="1" applyBorder="1" applyAlignment="1">
      <alignment horizontal="left" vertical="center"/>
    </xf>
    <xf numFmtId="191" fontId="7" fillId="0" borderId="11" xfId="42" applyNumberFormat="1" applyFont="1" applyFill="1" applyBorder="1" applyAlignment="1" quotePrefix="1">
      <alignment horizontal="right" vertical="center"/>
    </xf>
    <xf numFmtId="0" fontId="27" fillId="0" borderId="12" xfId="42" applyNumberFormat="1" applyFont="1" applyFill="1" applyBorder="1" applyAlignment="1">
      <alignment horizontal="left" vertical="center"/>
    </xf>
    <xf numFmtId="191" fontId="7" fillId="0" borderId="11" xfId="42" applyNumberFormat="1" applyFont="1" applyFill="1" applyBorder="1" applyAlignment="1">
      <alignment horizontal="right" vertical="center"/>
    </xf>
    <xf numFmtId="0" fontId="7" fillId="0" borderId="12" xfId="42" applyNumberFormat="1" applyFont="1" applyFill="1" applyBorder="1" applyAlignment="1">
      <alignment horizontal="left" vertical="center"/>
    </xf>
    <xf numFmtId="43" fontId="7" fillId="0" borderId="12" xfId="42" applyFont="1" applyFill="1" applyBorder="1" applyAlignment="1">
      <alignment vertical="center"/>
    </xf>
    <xf numFmtId="43" fontId="7" fillId="0" borderId="12" xfId="42" applyFont="1" applyFill="1" applyBorder="1" applyAlignment="1">
      <alignment horizontal="left" vertical="center"/>
    </xf>
    <xf numFmtId="43" fontId="7" fillId="0" borderId="12" xfId="42" applyFont="1" applyFill="1" applyBorder="1" applyAlignment="1">
      <alignment horizontal="justify" vertical="center"/>
    </xf>
    <xf numFmtId="43" fontId="7" fillId="0" borderId="12" xfId="42" applyNumberFormat="1" applyFont="1" applyFill="1" applyBorder="1" applyAlignment="1">
      <alignment vertical="center"/>
    </xf>
    <xf numFmtId="0" fontId="26" fillId="0" borderId="12" xfId="42" applyNumberFormat="1" applyFont="1" applyFill="1" applyBorder="1" applyAlignment="1">
      <alignment vertical="center"/>
    </xf>
    <xf numFmtId="43" fontId="7" fillId="0" borderId="12" xfId="42" applyNumberFormat="1" applyFont="1" applyFill="1" applyBorder="1" applyAlignment="1">
      <alignment horizontal="center" vertical="center"/>
    </xf>
    <xf numFmtId="196" fontId="7" fillId="0" borderId="13" xfId="42" applyNumberFormat="1" applyFont="1" applyFill="1" applyBorder="1" applyAlignment="1">
      <alignment horizontal="right" vertical="center"/>
    </xf>
    <xf numFmtId="0" fontId="7" fillId="0" borderId="12" xfId="42" applyNumberFormat="1" applyFont="1" applyFill="1" applyBorder="1" applyAlignment="1">
      <alignment horizontal="justify" vertical="center"/>
    </xf>
    <xf numFmtId="191" fontId="7" fillId="0" borderId="14" xfId="42" applyNumberFormat="1" applyFont="1" applyFill="1" applyBorder="1" applyAlignment="1">
      <alignment horizontal="right" vertical="center"/>
    </xf>
    <xf numFmtId="43" fontId="25" fillId="0" borderId="15" xfId="42" applyFont="1" applyFill="1" applyBorder="1" applyAlignment="1" quotePrefix="1">
      <alignment horizontal="left" vertical="center"/>
    </xf>
    <xf numFmtId="43" fontId="7" fillId="0" borderId="15" xfId="42" applyFont="1" applyFill="1" applyBorder="1" applyAlignment="1">
      <alignment horizontal="center" vertical="center"/>
    </xf>
    <xf numFmtId="43" fontId="7" fillId="0" borderId="15" xfId="42" applyNumberFormat="1" applyFont="1" applyFill="1" applyBorder="1" applyAlignment="1">
      <alignment vertical="center"/>
    </xf>
    <xf numFmtId="43" fontId="7" fillId="0" borderId="16" xfId="42" applyFont="1" applyFill="1" applyBorder="1" applyAlignment="1">
      <alignment vertical="center"/>
    </xf>
    <xf numFmtId="191" fontId="25" fillId="0" borderId="17" xfId="42" applyNumberFormat="1" applyFont="1" applyFill="1" applyBorder="1" applyAlignment="1">
      <alignment horizontal="right" vertical="center"/>
    </xf>
    <xf numFmtId="43" fontId="25" fillId="0" borderId="18" xfId="42" applyFont="1" applyFill="1" applyBorder="1" applyAlignment="1" quotePrefix="1">
      <alignment horizontal="left" vertical="center"/>
    </xf>
    <xf numFmtId="43" fontId="25" fillId="0" borderId="18" xfId="42" applyFont="1" applyFill="1" applyBorder="1" applyAlignment="1">
      <alignment horizontal="center" vertical="center"/>
    </xf>
    <xf numFmtId="43" fontId="25" fillId="0" borderId="18" xfId="42" applyNumberFormat="1" applyFont="1" applyFill="1" applyBorder="1" applyAlignment="1">
      <alignment vertical="center"/>
    </xf>
    <xf numFmtId="43" fontId="25" fillId="0" borderId="19" xfId="42" applyFont="1" applyFill="1" applyBorder="1" applyAlignment="1">
      <alignment vertical="center"/>
    </xf>
    <xf numFmtId="191" fontId="25" fillId="0" borderId="14" xfId="42" applyNumberFormat="1" applyFont="1" applyFill="1" applyBorder="1" applyAlignment="1">
      <alignment horizontal="right" vertical="center"/>
    </xf>
    <xf numFmtId="43" fontId="26" fillId="0" borderId="15" xfId="42" applyFont="1" applyFill="1" applyBorder="1" applyAlignment="1" quotePrefix="1">
      <alignment horizontal="center" vertical="center"/>
    </xf>
    <xf numFmtId="43" fontId="25" fillId="0" borderId="15" xfId="42" applyFont="1" applyFill="1" applyBorder="1" applyAlignment="1">
      <alignment horizontal="center" vertical="center"/>
    </xf>
    <xf numFmtId="43" fontId="25" fillId="0" borderId="15" xfId="42" applyNumberFormat="1" applyFont="1" applyFill="1" applyBorder="1" applyAlignment="1">
      <alignment horizontal="center" vertical="center"/>
    </xf>
    <xf numFmtId="43" fontId="25" fillId="0" borderId="12" xfId="42" applyFont="1" applyFill="1" applyBorder="1" applyAlignment="1">
      <alignment vertical="center"/>
    </xf>
    <xf numFmtId="43" fontId="25" fillId="0" borderId="12" xfId="42" applyNumberFormat="1" applyFont="1" applyFill="1" applyBorder="1" applyAlignment="1">
      <alignment vertical="center"/>
    </xf>
    <xf numFmtId="43" fontId="26" fillId="0" borderId="12" xfId="42" applyFont="1" applyFill="1" applyBorder="1" applyAlignment="1">
      <alignment horizontal="left" vertical="center"/>
    </xf>
    <xf numFmtId="0" fontId="7" fillId="0" borderId="12" xfId="42" applyNumberFormat="1" applyFont="1" applyFill="1" applyBorder="1" applyAlignment="1" quotePrefix="1">
      <alignment horizontal="justify" vertical="center"/>
    </xf>
    <xf numFmtId="191" fontId="25" fillId="0" borderId="11" xfId="42" applyNumberFormat="1" applyFont="1" applyFill="1" applyBorder="1" applyAlignment="1" quotePrefix="1">
      <alignment horizontal="right" vertical="center"/>
    </xf>
    <xf numFmtId="43" fontId="26" fillId="0" borderId="12" xfId="42" applyFont="1" applyFill="1" applyBorder="1" applyAlignment="1">
      <alignment vertical="center"/>
    </xf>
    <xf numFmtId="43" fontId="26" fillId="0" borderId="12" xfId="42" applyFont="1" applyFill="1" applyBorder="1" applyAlignment="1">
      <alignment horizontal="justify" vertical="center"/>
    </xf>
    <xf numFmtId="196" fontId="7" fillId="0" borderId="11" xfId="42" applyNumberFormat="1" applyFont="1" applyFill="1" applyBorder="1" applyAlignment="1">
      <alignment horizontal="right" vertical="center"/>
    </xf>
    <xf numFmtId="0" fontId="26" fillId="0" borderId="12" xfId="42" applyNumberFormat="1" applyFont="1" applyFill="1" applyBorder="1" applyAlignment="1">
      <alignment horizontal="justify" vertical="center"/>
    </xf>
    <xf numFmtId="0" fontId="7" fillId="0" borderId="12" xfId="42" applyNumberFormat="1" applyFont="1" applyFill="1" applyBorder="1" applyAlignment="1">
      <alignment horizontal="justify" vertical="center" wrapText="1"/>
    </xf>
    <xf numFmtId="190" fontId="7" fillId="0" borderId="12" xfId="42" applyNumberFormat="1" applyFont="1" applyFill="1" applyBorder="1" applyAlignment="1">
      <alignment horizontal="center" vertical="center"/>
    </xf>
    <xf numFmtId="191" fontId="7" fillId="0" borderId="13" xfId="42" applyNumberFormat="1" applyFont="1" applyFill="1" applyBorder="1" applyAlignment="1">
      <alignment horizontal="right" vertical="center"/>
    </xf>
    <xf numFmtId="43" fontId="7" fillId="0" borderId="12" xfId="42" applyFont="1" applyFill="1" applyBorder="1" applyAlignment="1" quotePrefix="1">
      <alignment horizontal="justify" vertical="center"/>
    </xf>
    <xf numFmtId="43" fontId="7" fillId="0" borderId="12" xfId="42" applyFont="1" applyFill="1" applyBorder="1" applyAlignment="1">
      <alignment horizontal="justify" vertical="center" wrapText="1"/>
    </xf>
    <xf numFmtId="0" fontId="7" fillId="0" borderId="12" xfId="42" applyNumberFormat="1" applyFont="1" applyFill="1" applyBorder="1" applyAlignment="1">
      <alignment horizontal="left" vertical="center" wrapText="1"/>
    </xf>
    <xf numFmtId="43" fontId="7" fillId="0" borderId="12" xfId="42" applyFont="1" applyFill="1" applyBorder="1" applyAlignment="1" quotePrefix="1">
      <alignment horizontal="center" vertical="center"/>
    </xf>
    <xf numFmtId="0" fontId="25" fillId="0" borderId="12" xfId="42" applyNumberFormat="1" applyFont="1" applyFill="1" applyBorder="1" applyAlignment="1">
      <alignment horizontal="justify" vertical="center"/>
    </xf>
    <xf numFmtId="196" fontId="7" fillId="0" borderId="11" xfId="42" applyNumberFormat="1" applyFont="1" applyFill="1" applyBorder="1" applyAlignment="1" quotePrefix="1">
      <alignment horizontal="right" vertical="center"/>
    </xf>
    <xf numFmtId="43" fontId="7" fillId="0" borderId="12" xfId="0" applyNumberFormat="1" applyFont="1" applyFill="1" applyBorder="1" applyAlignment="1">
      <alignment vertical="center"/>
    </xf>
    <xf numFmtId="43" fontId="7" fillId="0" borderId="15" xfId="42" applyNumberFormat="1" applyFont="1" applyFill="1" applyBorder="1" applyAlignment="1">
      <alignment horizontal="center" vertical="center"/>
    </xf>
    <xf numFmtId="43" fontId="7" fillId="0" borderId="15" xfId="42" applyFont="1" applyFill="1" applyBorder="1" applyAlignment="1" quotePrefix="1">
      <alignment horizontal="center" vertical="center"/>
    </xf>
    <xf numFmtId="43" fontId="7" fillId="0" borderId="12" xfId="42" applyFont="1" applyFill="1" applyBorder="1" applyAlignment="1">
      <alignment horizontal="left" vertical="center" wrapText="1"/>
    </xf>
    <xf numFmtId="196" fontId="25" fillId="0" borderId="11" xfId="42" applyNumberFormat="1" applyFont="1" applyFill="1" applyBorder="1" applyAlignment="1">
      <alignment horizontal="right" vertical="center"/>
    </xf>
    <xf numFmtId="43" fontId="7" fillId="0" borderId="20" xfId="42" applyNumberFormat="1" applyFont="1" applyFill="1" applyBorder="1" applyAlignment="1">
      <alignment vertical="center"/>
    </xf>
    <xf numFmtId="43" fontId="25" fillId="0" borderId="21" xfId="42" applyNumberFormat="1" applyFont="1" applyFill="1" applyBorder="1" applyAlignment="1">
      <alignment vertical="center"/>
    </xf>
    <xf numFmtId="191" fontId="7" fillId="0" borderId="0" xfId="42" applyNumberFormat="1" applyFont="1" applyFill="1" applyAlignment="1">
      <alignment horizontal="right" vertical="center"/>
    </xf>
    <xf numFmtId="43" fontId="7" fillId="0" borderId="0" xfId="42" applyFont="1" applyFill="1" applyAlignment="1">
      <alignment horizontal="center" vertical="center"/>
    </xf>
    <xf numFmtId="43" fontId="7" fillId="0" borderId="0" xfId="42" applyNumberFormat="1" applyFont="1" applyFill="1" applyAlignment="1">
      <alignment vertical="center"/>
    </xf>
    <xf numFmtId="43" fontId="28" fillId="33" borderId="22" xfId="42" applyFont="1" applyFill="1" applyBorder="1" applyAlignment="1">
      <alignment horizontal="left"/>
    </xf>
    <xf numFmtId="0" fontId="7" fillId="0" borderId="0" xfId="0" applyFont="1" applyBorder="1" applyAlignment="1">
      <alignment/>
    </xf>
    <xf numFmtId="0" fontId="7" fillId="0" borderId="0" xfId="0" applyFont="1" applyAlignment="1">
      <alignment/>
    </xf>
    <xf numFmtId="0" fontId="29" fillId="0" borderId="0" xfId="0" applyFont="1" applyBorder="1" applyAlignment="1">
      <alignment/>
    </xf>
    <xf numFmtId="0" fontId="30" fillId="34" borderId="0" xfId="0" applyFont="1" applyFill="1" applyBorder="1" applyAlignment="1">
      <alignment vertical="center"/>
    </xf>
    <xf numFmtId="193" fontId="7" fillId="0" borderId="0" xfId="0" applyNumberFormat="1" applyFont="1" applyAlignment="1">
      <alignment/>
    </xf>
    <xf numFmtId="0" fontId="31" fillId="35" borderId="23" xfId="0" applyFont="1" applyFill="1" applyBorder="1" applyAlignment="1">
      <alignment horizontal="center" vertical="center"/>
    </xf>
    <xf numFmtId="0" fontId="28" fillId="35" borderId="24" xfId="0" applyFont="1" applyFill="1" applyBorder="1" applyAlignment="1">
      <alignment horizontal="center" vertical="center"/>
    </xf>
    <xf numFmtId="0" fontId="31" fillId="35" borderId="25" xfId="0" applyFont="1" applyFill="1" applyBorder="1" applyAlignment="1">
      <alignment horizontal="center" vertical="center"/>
    </xf>
    <xf numFmtId="0" fontId="31" fillId="35" borderId="26" xfId="0" applyFont="1" applyFill="1" applyBorder="1" applyAlignment="1">
      <alignment horizontal="center" vertical="center"/>
    </xf>
    <xf numFmtId="0" fontId="28" fillId="0" borderId="27" xfId="0" applyFont="1" applyBorder="1" applyAlignment="1">
      <alignment horizontal="center"/>
    </xf>
    <xf numFmtId="0" fontId="28" fillId="0" borderId="11" xfId="0" applyFont="1" applyBorder="1" applyAlignment="1">
      <alignment horizontal="center"/>
    </xf>
    <xf numFmtId="43" fontId="28" fillId="33" borderId="28" xfId="42" applyFont="1" applyFill="1" applyBorder="1" applyAlignment="1">
      <alignment horizontal="left"/>
    </xf>
    <xf numFmtId="43" fontId="28" fillId="33" borderId="28" xfId="42" applyFont="1" applyFill="1" applyBorder="1" applyAlignment="1">
      <alignment/>
    </xf>
    <xf numFmtId="43" fontId="28" fillId="33" borderId="22" xfId="42" applyFont="1" applyFill="1" applyBorder="1" applyAlignment="1">
      <alignment horizontal="left" wrapText="1"/>
    </xf>
    <xf numFmtId="0" fontId="28" fillId="0" borderId="29" xfId="0" applyFont="1" applyBorder="1" applyAlignment="1">
      <alignment horizontal="center"/>
    </xf>
    <xf numFmtId="43" fontId="32" fillId="33" borderId="30" xfId="42" applyFont="1" applyFill="1" applyBorder="1" applyAlignment="1">
      <alignment horizontal="center"/>
    </xf>
    <xf numFmtId="0" fontId="28" fillId="0" borderId="31" xfId="0" applyFont="1" applyBorder="1" applyAlignment="1">
      <alignment/>
    </xf>
    <xf numFmtId="0" fontId="28" fillId="0" borderId="32" xfId="0" applyFont="1" applyBorder="1" applyAlignment="1">
      <alignment/>
    </xf>
    <xf numFmtId="0" fontId="31" fillId="33" borderId="32" xfId="0" applyFont="1" applyFill="1" applyBorder="1" applyAlignment="1">
      <alignment horizontal="left"/>
    </xf>
    <xf numFmtId="0" fontId="28" fillId="33" borderId="32" xfId="0" applyFont="1" applyFill="1" applyBorder="1" applyAlignment="1">
      <alignment horizontal="left"/>
    </xf>
    <xf numFmtId="0" fontId="28" fillId="0" borderId="0" xfId="0" applyFont="1" applyAlignment="1">
      <alignment/>
    </xf>
    <xf numFmtId="193" fontId="28" fillId="0" borderId="0" xfId="0" applyNumberFormat="1" applyFont="1" applyAlignment="1">
      <alignment/>
    </xf>
    <xf numFmtId="0" fontId="7" fillId="34" borderId="33" xfId="0" applyFont="1" applyFill="1" applyBorder="1" applyAlignment="1">
      <alignment/>
    </xf>
    <xf numFmtId="0" fontId="7" fillId="34" borderId="34" xfId="0" applyFont="1" applyFill="1" applyBorder="1" applyAlignment="1">
      <alignment/>
    </xf>
    <xf numFmtId="0" fontId="7" fillId="34" borderId="35" xfId="0" applyFont="1" applyFill="1" applyBorder="1" applyAlignment="1">
      <alignment/>
    </xf>
    <xf numFmtId="0" fontId="7" fillId="34" borderId="0" xfId="0" applyFont="1" applyFill="1" applyBorder="1" applyAlignment="1">
      <alignment/>
    </xf>
    <xf numFmtId="0" fontId="7" fillId="34" borderId="0" xfId="0" applyFont="1" applyFill="1" applyAlignment="1">
      <alignment/>
    </xf>
    <xf numFmtId="0" fontId="7" fillId="34" borderId="36" xfId="0" applyFont="1" applyFill="1" applyBorder="1" applyAlignment="1">
      <alignment/>
    </xf>
    <xf numFmtId="0" fontId="33" fillId="34" borderId="0" xfId="0" applyFont="1" applyFill="1" applyBorder="1" applyAlignment="1">
      <alignment horizontal="right" vertical="center"/>
    </xf>
    <xf numFmtId="0" fontId="7" fillId="34" borderId="37" xfId="0" applyFont="1" applyFill="1" applyBorder="1" applyAlignment="1">
      <alignment/>
    </xf>
    <xf numFmtId="0" fontId="30" fillId="34" borderId="0" xfId="0" applyFont="1" applyFill="1" applyBorder="1" applyAlignment="1">
      <alignment horizontal="right" vertical="center"/>
    </xf>
    <xf numFmtId="43" fontId="34" fillId="34" borderId="0" xfId="0" applyNumberFormat="1" applyFont="1" applyFill="1" applyBorder="1" applyAlignment="1">
      <alignment horizontal="right" vertical="center"/>
    </xf>
    <xf numFmtId="0" fontId="35" fillId="34" borderId="0" xfId="0" applyFont="1" applyFill="1" applyBorder="1" applyAlignment="1">
      <alignment horizontal="right" vertical="center"/>
    </xf>
    <xf numFmtId="43" fontId="35" fillId="34" borderId="0" xfId="0" applyNumberFormat="1" applyFont="1" applyFill="1" applyBorder="1" applyAlignment="1">
      <alignment horizontal="right" vertical="center"/>
    </xf>
    <xf numFmtId="0" fontId="36" fillId="34" borderId="36" xfId="0" applyFont="1" applyFill="1" applyBorder="1" applyAlignment="1">
      <alignment/>
    </xf>
    <xf numFmtId="0" fontId="36" fillId="34" borderId="0" xfId="0" applyFont="1" applyFill="1" applyBorder="1" applyAlignment="1">
      <alignment/>
    </xf>
    <xf numFmtId="0" fontId="36" fillId="34" borderId="37" xfId="0" applyFont="1" applyFill="1" applyBorder="1" applyAlignment="1">
      <alignment/>
    </xf>
    <xf numFmtId="0" fontId="33" fillId="34" borderId="36" xfId="0" applyFont="1" applyFill="1" applyBorder="1" applyAlignment="1">
      <alignment/>
    </xf>
    <xf numFmtId="0" fontId="33" fillId="34" borderId="0" xfId="0" applyFont="1" applyFill="1" applyBorder="1" applyAlignment="1">
      <alignment/>
    </xf>
    <xf numFmtId="0" fontId="33" fillId="34" borderId="37" xfId="0" applyFont="1" applyFill="1" applyBorder="1" applyAlignment="1">
      <alignment/>
    </xf>
    <xf numFmtId="0" fontId="7" fillId="34" borderId="38" xfId="0" applyFont="1" applyFill="1" applyBorder="1" applyAlignment="1">
      <alignment/>
    </xf>
    <xf numFmtId="0" fontId="7" fillId="34" borderId="39" xfId="0" applyFont="1" applyFill="1" applyBorder="1" applyAlignment="1">
      <alignment/>
    </xf>
    <xf numFmtId="0" fontId="7" fillId="34" borderId="40" xfId="0" applyFont="1" applyFill="1" applyBorder="1" applyAlignment="1">
      <alignment/>
    </xf>
    <xf numFmtId="43" fontId="25" fillId="0" borderId="28" xfId="42" applyFont="1" applyFill="1" applyBorder="1" applyAlignment="1">
      <alignment horizontal="center" vertical="center"/>
    </xf>
    <xf numFmtId="43" fontId="7" fillId="0" borderId="28" xfId="42" applyFont="1" applyFill="1" applyBorder="1" applyAlignment="1">
      <alignment horizontal="center" vertical="center"/>
    </xf>
    <xf numFmtId="43" fontId="7" fillId="0" borderId="41" xfId="42" applyFont="1" applyFill="1" applyBorder="1" applyAlignment="1">
      <alignment vertical="center"/>
    </xf>
    <xf numFmtId="43" fontId="25" fillId="0" borderId="42" xfId="42" applyFont="1" applyFill="1" applyBorder="1" applyAlignment="1">
      <alignment vertical="center"/>
    </xf>
    <xf numFmtId="43" fontId="25" fillId="0" borderId="43" xfId="42" applyFont="1" applyFill="1" applyBorder="1" applyAlignment="1">
      <alignment horizontal="center" vertical="center"/>
    </xf>
    <xf numFmtId="43" fontId="25" fillId="0" borderId="44" xfId="42" applyFont="1" applyFill="1" applyBorder="1" applyAlignment="1">
      <alignment horizontal="center" vertical="center"/>
    </xf>
    <xf numFmtId="43" fontId="25" fillId="0" borderId="42" xfId="42" applyFont="1" applyFill="1" applyBorder="1" applyAlignment="1">
      <alignment horizontal="center" vertical="center"/>
    </xf>
    <xf numFmtId="43" fontId="25" fillId="0" borderId="41" xfId="42" applyFont="1" applyFill="1" applyBorder="1" applyAlignment="1">
      <alignment horizontal="center" vertical="center"/>
    </xf>
    <xf numFmtId="43" fontId="25" fillId="0" borderId="41" xfId="42" applyFont="1" applyFill="1" applyBorder="1" applyAlignment="1">
      <alignment vertical="center"/>
    </xf>
    <xf numFmtId="43" fontId="7" fillId="0" borderId="0" xfId="42" applyFont="1" applyBorder="1" applyAlignment="1">
      <alignment/>
    </xf>
    <xf numFmtId="43" fontId="7" fillId="0" borderId="0" xfId="42" applyFont="1" applyAlignment="1">
      <alignment/>
    </xf>
    <xf numFmtId="43" fontId="31" fillId="35" borderId="45" xfId="42" applyFont="1" applyFill="1" applyBorder="1" applyAlignment="1">
      <alignment horizontal="center" vertical="center"/>
    </xf>
    <xf numFmtId="43" fontId="28" fillId="0" borderId="46" xfId="42" applyFont="1" applyBorder="1" applyAlignment="1">
      <alignment/>
    </xf>
    <xf numFmtId="43" fontId="31" fillId="0" borderId="46" xfId="42" applyFont="1" applyBorder="1" applyAlignment="1">
      <alignment/>
    </xf>
    <xf numFmtId="43" fontId="31" fillId="0" borderId="47" xfId="42" applyFont="1" applyBorder="1" applyAlignment="1">
      <alignment/>
    </xf>
    <xf numFmtId="43" fontId="28" fillId="33" borderId="0" xfId="42" applyFont="1" applyFill="1" applyBorder="1" applyAlignment="1">
      <alignment/>
    </xf>
    <xf numFmtId="43" fontId="31" fillId="33" borderId="22" xfId="42" applyFont="1" applyFill="1" applyBorder="1" applyAlignment="1">
      <alignment horizontal="left"/>
    </xf>
    <xf numFmtId="0" fontId="25" fillId="0" borderId="12" xfId="42" applyNumberFormat="1" applyFont="1" applyFill="1" applyBorder="1" applyAlignment="1">
      <alignment vertical="center" wrapText="1"/>
    </xf>
    <xf numFmtId="43" fontId="7" fillId="0" borderId="48" xfId="42" applyFont="1" applyFill="1" applyBorder="1" applyAlignment="1">
      <alignment horizontal="center" vertical="center"/>
    </xf>
    <xf numFmtId="191" fontId="25" fillId="0" borderId="11" xfId="42" applyNumberFormat="1" applyFont="1" applyFill="1" applyBorder="1" applyAlignment="1">
      <alignment vertical="center"/>
    </xf>
    <xf numFmtId="43" fontId="35" fillId="0" borderId="0" xfId="42" applyFont="1" applyAlignment="1">
      <alignment horizontal="right"/>
    </xf>
    <xf numFmtId="0" fontId="7" fillId="0" borderId="12" xfId="42" applyNumberFormat="1" applyFont="1" applyFill="1" applyBorder="1" applyAlignment="1">
      <alignment vertical="center" wrapText="1"/>
    </xf>
    <xf numFmtId="43" fontId="57" fillId="0" borderId="12" xfId="42" applyFont="1" applyFill="1" applyBorder="1" applyAlignment="1">
      <alignment horizontal="center" vertical="center"/>
    </xf>
    <xf numFmtId="0" fontId="33" fillId="34" borderId="36" xfId="0" applyFont="1" applyFill="1" applyBorder="1" applyAlignment="1">
      <alignment horizontal="center"/>
    </xf>
    <xf numFmtId="0" fontId="33" fillId="34" borderId="0" xfId="0" applyFont="1" applyFill="1" applyBorder="1" applyAlignment="1">
      <alignment horizontal="center"/>
    </xf>
    <xf numFmtId="0" fontId="33" fillId="34" borderId="37" xfId="0" applyFont="1" applyFill="1" applyBorder="1" applyAlignment="1">
      <alignment horizontal="center"/>
    </xf>
    <xf numFmtId="191" fontId="25" fillId="0" borderId="49" xfId="42" applyNumberFormat="1" applyFont="1" applyFill="1" applyBorder="1" applyAlignment="1">
      <alignment horizontal="center" vertical="center" wrapText="1"/>
    </xf>
    <xf numFmtId="191" fontId="25" fillId="0" borderId="50" xfId="42" applyNumberFormat="1" applyFont="1" applyFill="1" applyBorder="1" applyAlignment="1">
      <alignment horizontal="center" vertical="center" wrapText="1"/>
    </xf>
    <xf numFmtId="43" fontId="25" fillId="0" borderId="49" xfId="42" applyFont="1" applyFill="1" applyBorder="1" applyAlignment="1">
      <alignment horizontal="center" vertical="center" wrapText="1"/>
    </xf>
    <xf numFmtId="43" fontId="25" fillId="0" borderId="50" xfId="42" applyFont="1" applyFill="1" applyBorder="1" applyAlignment="1">
      <alignment horizontal="center" vertical="center" wrapText="1"/>
    </xf>
    <xf numFmtId="43" fontId="25" fillId="0" borderId="49" xfId="42" applyNumberFormat="1" applyFont="1" applyFill="1" applyBorder="1" applyAlignment="1">
      <alignment horizontal="center" vertical="center" wrapText="1"/>
    </xf>
    <xf numFmtId="43" fontId="25" fillId="0" borderId="50" xfId="42" applyNumberFormat="1" applyFont="1" applyFill="1" applyBorder="1" applyAlignment="1">
      <alignment horizontal="center" vertical="center" wrapText="1"/>
    </xf>
    <xf numFmtId="0" fontId="29" fillId="0" borderId="0" xfId="0" applyFont="1" applyBorder="1" applyAlignment="1">
      <alignment horizontal="center"/>
    </xf>
    <xf numFmtId="43" fontId="34" fillId="0" borderId="0" xfId="0" applyNumberFormat="1" applyFont="1" applyBorder="1" applyAlignment="1">
      <alignment horizontal="center"/>
    </xf>
    <xf numFmtId="0" fontId="34" fillId="0" borderId="0" xfId="0" applyFont="1" applyBorder="1" applyAlignment="1">
      <alignment horizontal="center"/>
    </xf>
    <xf numFmtId="191" fontId="58" fillId="0" borderId="11" xfId="42" applyNumberFormat="1" applyFont="1" applyFill="1" applyBorder="1" applyAlignment="1" quotePrefix="1">
      <alignment horizontal="right" vertical="center"/>
    </xf>
    <xf numFmtId="43" fontId="59" fillId="0" borderId="12" xfId="42" applyFont="1" applyFill="1" applyBorder="1" applyAlignment="1">
      <alignment vertical="center"/>
    </xf>
    <xf numFmtId="196" fontId="57" fillId="0" borderId="11" xfId="42" applyNumberFormat="1" applyFont="1" applyFill="1" applyBorder="1" applyAlignment="1" quotePrefix="1">
      <alignment horizontal="right" vertical="center"/>
    </xf>
    <xf numFmtId="0" fontId="57" fillId="0" borderId="12" xfId="42" applyNumberFormat="1" applyFont="1" applyFill="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1"/>
  <sheetViews>
    <sheetView zoomScalePageLayoutView="0" workbookViewId="0" topLeftCell="A1">
      <selection activeCell="K4" sqref="K4"/>
    </sheetView>
  </sheetViews>
  <sheetFormatPr defaultColWidth="9.140625" defaultRowHeight="12.75"/>
  <cols>
    <col min="1" max="5" width="9.140625" style="98" customWidth="1"/>
    <col min="6" max="6" width="9.00390625" style="98" customWidth="1"/>
    <col min="7" max="7" width="9.140625" style="98" customWidth="1"/>
    <col min="8" max="8" width="14.8515625" style="98" customWidth="1"/>
    <col min="9" max="9" width="9.140625" style="98" customWidth="1"/>
    <col min="10" max="10" width="12.140625" style="98" customWidth="1"/>
    <col min="11" max="11" width="9.140625" style="98" customWidth="1"/>
    <col min="12" max="12" width="14.140625" style="98" customWidth="1"/>
    <col min="13" max="16384" width="9.140625" style="98" customWidth="1"/>
  </cols>
  <sheetData>
    <row r="1" spans="1:13" ht="33" customHeight="1">
      <c r="A1" s="94"/>
      <c r="B1" s="95"/>
      <c r="C1" s="95"/>
      <c r="D1" s="95"/>
      <c r="E1" s="95"/>
      <c r="F1" s="95"/>
      <c r="G1" s="95"/>
      <c r="H1" s="95"/>
      <c r="I1" s="95"/>
      <c r="J1" s="95"/>
      <c r="K1" s="95"/>
      <c r="L1" s="96"/>
      <c r="M1" s="97"/>
    </row>
    <row r="2" spans="1:13" ht="25.5">
      <c r="A2" s="138"/>
      <c r="B2" s="139"/>
      <c r="C2" s="139"/>
      <c r="D2" s="139"/>
      <c r="E2" s="139"/>
      <c r="F2" s="139"/>
      <c r="G2" s="139"/>
      <c r="H2" s="139"/>
      <c r="I2" s="139"/>
      <c r="J2" s="139"/>
      <c r="K2" s="139"/>
      <c r="L2" s="140"/>
      <c r="M2" s="97"/>
    </row>
    <row r="3" spans="1:13" ht="25.5">
      <c r="A3" s="99"/>
      <c r="B3" s="97"/>
      <c r="C3" s="97"/>
      <c r="D3" s="97"/>
      <c r="E3" s="97"/>
      <c r="F3" s="97"/>
      <c r="G3" s="97"/>
      <c r="H3" s="97"/>
      <c r="I3" s="97"/>
      <c r="J3" s="97"/>
      <c r="K3" s="100" t="s">
        <v>85</v>
      </c>
      <c r="L3" s="101"/>
      <c r="M3" s="97"/>
    </row>
    <row r="4" spans="1:13" ht="20.25">
      <c r="A4" s="99"/>
      <c r="B4" s="97"/>
      <c r="C4" s="97"/>
      <c r="D4" s="97"/>
      <c r="E4" s="97"/>
      <c r="F4" s="97"/>
      <c r="G4" s="97"/>
      <c r="H4" s="97"/>
      <c r="I4" s="97"/>
      <c r="J4" s="97"/>
      <c r="K4" s="102"/>
      <c r="L4" s="101"/>
      <c r="M4" s="97"/>
    </row>
    <row r="5" spans="1:13" ht="18">
      <c r="A5" s="99"/>
      <c r="B5" s="97"/>
      <c r="C5" s="97"/>
      <c r="D5" s="97"/>
      <c r="E5" s="97"/>
      <c r="F5" s="97"/>
      <c r="G5" s="97"/>
      <c r="H5" s="97"/>
      <c r="I5" s="97"/>
      <c r="J5" s="97"/>
      <c r="K5" s="103" t="s">
        <v>84</v>
      </c>
      <c r="L5" s="101"/>
      <c r="M5" s="97"/>
    </row>
    <row r="6" spans="1:13" ht="18">
      <c r="A6" s="99"/>
      <c r="B6" s="97"/>
      <c r="C6" s="97"/>
      <c r="D6" s="97"/>
      <c r="E6" s="97"/>
      <c r="F6" s="97"/>
      <c r="G6" s="97"/>
      <c r="H6" s="97"/>
      <c r="I6" s="97"/>
      <c r="J6" s="97"/>
      <c r="K6" s="104"/>
      <c r="L6" s="101"/>
      <c r="M6" s="97"/>
    </row>
    <row r="7" spans="1:13" ht="18">
      <c r="A7" s="99"/>
      <c r="B7" s="97"/>
      <c r="C7" s="97"/>
      <c r="D7" s="97"/>
      <c r="E7" s="97"/>
      <c r="F7" s="97"/>
      <c r="G7" s="97"/>
      <c r="H7" s="97"/>
      <c r="I7" s="97"/>
      <c r="J7" s="97"/>
      <c r="K7" s="105" t="str">
        <f>BoQ!A3</f>
        <v>TH. THIMARAFUSHI ISLAND</v>
      </c>
      <c r="L7" s="101"/>
      <c r="M7" s="97"/>
    </row>
    <row r="8" spans="1:13" ht="12.75">
      <c r="A8" s="99"/>
      <c r="B8" s="97"/>
      <c r="C8" s="97"/>
      <c r="D8" s="97"/>
      <c r="E8" s="97"/>
      <c r="F8" s="97"/>
      <c r="G8" s="97"/>
      <c r="H8" s="97"/>
      <c r="I8" s="97"/>
      <c r="J8" s="97"/>
      <c r="K8" s="97"/>
      <c r="L8" s="101"/>
      <c r="M8" s="97"/>
    </row>
    <row r="9" spans="1:13" ht="12.75">
      <c r="A9" s="99"/>
      <c r="B9" s="97"/>
      <c r="C9" s="97"/>
      <c r="D9" s="97"/>
      <c r="E9" s="97"/>
      <c r="F9" s="97"/>
      <c r="G9" s="97"/>
      <c r="H9" s="97"/>
      <c r="I9" s="97"/>
      <c r="J9" s="97"/>
      <c r="K9" s="97"/>
      <c r="L9" s="101"/>
      <c r="M9" s="97"/>
    </row>
    <row r="10" spans="1:13" ht="12.75">
      <c r="A10" s="99"/>
      <c r="B10" s="97"/>
      <c r="C10" s="97"/>
      <c r="D10" s="97"/>
      <c r="E10" s="97"/>
      <c r="F10" s="97"/>
      <c r="G10" s="97"/>
      <c r="H10" s="97"/>
      <c r="I10" s="97"/>
      <c r="J10" s="97"/>
      <c r="K10" s="97"/>
      <c r="L10" s="101"/>
      <c r="M10" s="97"/>
    </row>
    <row r="11" spans="1:13" ht="12.75">
      <c r="A11" s="99"/>
      <c r="B11" s="97"/>
      <c r="C11" s="97"/>
      <c r="D11" s="97"/>
      <c r="E11" s="97"/>
      <c r="F11" s="97"/>
      <c r="G11" s="97"/>
      <c r="H11" s="97"/>
      <c r="I11" s="97"/>
      <c r="J11" s="97"/>
      <c r="K11" s="97"/>
      <c r="L11" s="101"/>
      <c r="M11" s="97"/>
    </row>
    <row r="12" spans="1:13" ht="12.75">
      <c r="A12" s="99"/>
      <c r="B12" s="97"/>
      <c r="C12" s="97"/>
      <c r="D12" s="97"/>
      <c r="E12" s="97"/>
      <c r="F12" s="97"/>
      <c r="G12" s="97"/>
      <c r="H12" s="97"/>
      <c r="I12" s="97"/>
      <c r="J12" s="97"/>
      <c r="K12" s="97"/>
      <c r="L12" s="101"/>
      <c r="M12" s="97"/>
    </row>
    <row r="13" spans="1:13" ht="12.75">
      <c r="A13" s="99"/>
      <c r="B13" s="97"/>
      <c r="C13" s="97"/>
      <c r="D13" s="97"/>
      <c r="E13" s="97"/>
      <c r="F13" s="97"/>
      <c r="G13" s="97"/>
      <c r="H13" s="97"/>
      <c r="I13" s="97"/>
      <c r="J13" s="97"/>
      <c r="L13" s="101"/>
      <c r="M13" s="97"/>
    </row>
    <row r="14" spans="1:13" ht="37.5">
      <c r="A14" s="106"/>
      <c r="B14" s="107"/>
      <c r="C14" s="107"/>
      <c r="D14" s="107"/>
      <c r="E14" s="107"/>
      <c r="F14" s="107"/>
      <c r="G14" s="107"/>
      <c r="H14" s="107"/>
      <c r="I14" s="107"/>
      <c r="J14" s="107"/>
      <c r="L14" s="108"/>
      <c r="M14" s="97"/>
    </row>
    <row r="15" spans="1:13" ht="25.5">
      <c r="A15" s="109"/>
      <c r="B15" s="110"/>
      <c r="C15" s="110"/>
      <c r="D15" s="110"/>
      <c r="E15" s="110"/>
      <c r="F15" s="110"/>
      <c r="G15" s="110"/>
      <c r="H15" s="110"/>
      <c r="I15" s="110"/>
      <c r="J15" s="110"/>
      <c r="L15" s="111"/>
      <c r="M15" s="97"/>
    </row>
    <row r="16" spans="1:13" ht="12.75">
      <c r="A16" s="99"/>
      <c r="B16" s="97"/>
      <c r="C16" s="97"/>
      <c r="D16" s="97"/>
      <c r="E16" s="97"/>
      <c r="F16" s="97"/>
      <c r="G16" s="97"/>
      <c r="H16" s="97"/>
      <c r="I16" s="97"/>
      <c r="J16" s="97"/>
      <c r="L16" s="101"/>
      <c r="M16" s="97"/>
    </row>
    <row r="17" spans="1:13" ht="12.75">
      <c r="A17" s="99"/>
      <c r="B17" s="97"/>
      <c r="C17" s="97"/>
      <c r="D17" s="97"/>
      <c r="E17" s="97"/>
      <c r="F17" s="97"/>
      <c r="G17" s="97"/>
      <c r="H17" s="97"/>
      <c r="I17" s="97"/>
      <c r="J17" s="97"/>
      <c r="L17" s="101"/>
      <c r="M17" s="97"/>
    </row>
    <row r="18" spans="1:13" ht="12.75">
      <c r="A18" s="99"/>
      <c r="B18" s="97"/>
      <c r="C18" s="97"/>
      <c r="D18" s="97"/>
      <c r="E18" s="97"/>
      <c r="F18" s="97"/>
      <c r="G18" s="97"/>
      <c r="H18" s="97"/>
      <c r="I18" s="97"/>
      <c r="J18" s="97"/>
      <c r="L18" s="101"/>
      <c r="M18" s="97"/>
    </row>
    <row r="19" spans="1:13" ht="12.75">
      <c r="A19" s="99"/>
      <c r="B19" s="97"/>
      <c r="C19" s="97"/>
      <c r="D19" s="97"/>
      <c r="E19" s="97"/>
      <c r="F19" s="97"/>
      <c r="G19" s="97"/>
      <c r="H19" s="97"/>
      <c r="I19" s="97"/>
      <c r="J19" s="97"/>
      <c r="L19" s="101"/>
      <c r="M19" s="97"/>
    </row>
    <row r="20" spans="1:13" ht="12.75">
      <c r="A20" s="99"/>
      <c r="B20" s="97"/>
      <c r="C20" s="97"/>
      <c r="D20" s="97"/>
      <c r="E20" s="97"/>
      <c r="F20" s="97"/>
      <c r="G20" s="97"/>
      <c r="H20" s="97"/>
      <c r="I20" s="97"/>
      <c r="J20" s="97"/>
      <c r="K20" s="97"/>
      <c r="L20" s="101"/>
      <c r="M20" s="97"/>
    </row>
    <row r="21" spans="1:13" ht="12.75">
      <c r="A21" s="99"/>
      <c r="B21" s="97"/>
      <c r="C21" s="97"/>
      <c r="D21" s="97"/>
      <c r="E21" s="97"/>
      <c r="F21" s="97"/>
      <c r="G21" s="97"/>
      <c r="H21" s="97"/>
      <c r="I21" s="97"/>
      <c r="J21" s="97"/>
      <c r="K21" s="97"/>
      <c r="L21" s="101"/>
      <c r="M21" s="97"/>
    </row>
    <row r="22" spans="1:13" ht="12.75">
      <c r="A22" s="99"/>
      <c r="B22" s="97"/>
      <c r="C22" s="97"/>
      <c r="D22" s="97"/>
      <c r="E22" s="97"/>
      <c r="F22" s="97"/>
      <c r="G22" s="97"/>
      <c r="H22" s="97"/>
      <c r="I22" s="97"/>
      <c r="J22" s="97"/>
      <c r="K22" s="97"/>
      <c r="L22" s="101"/>
      <c r="M22" s="97"/>
    </row>
    <row r="23" spans="1:13" ht="15.75" customHeight="1">
      <c r="A23" s="99"/>
      <c r="B23" s="97"/>
      <c r="C23" s="97"/>
      <c r="D23" s="97"/>
      <c r="E23" s="97"/>
      <c r="F23" s="97"/>
      <c r="G23" s="97"/>
      <c r="H23" s="97"/>
      <c r="I23" s="97"/>
      <c r="J23" s="97"/>
      <c r="K23" s="97"/>
      <c r="L23" s="101"/>
      <c r="M23" s="97"/>
    </row>
    <row r="24" spans="1:13" ht="15.75" customHeight="1">
      <c r="A24" s="99"/>
      <c r="B24" s="97"/>
      <c r="C24" s="97"/>
      <c r="D24" s="97"/>
      <c r="E24" s="97"/>
      <c r="F24" s="97"/>
      <c r="G24" s="97"/>
      <c r="H24" s="97"/>
      <c r="I24" s="97"/>
      <c r="J24" s="97"/>
      <c r="K24" s="97"/>
      <c r="L24" s="101"/>
      <c r="M24" s="97"/>
    </row>
    <row r="25" spans="1:13" ht="15.75" customHeight="1">
      <c r="A25" s="99"/>
      <c r="B25" s="97"/>
      <c r="C25" s="97"/>
      <c r="D25" s="97"/>
      <c r="E25" s="97"/>
      <c r="F25" s="97"/>
      <c r="G25" s="97"/>
      <c r="H25" s="97"/>
      <c r="I25" s="97"/>
      <c r="J25" s="97"/>
      <c r="K25" s="97"/>
      <c r="L25" s="101"/>
      <c r="M25" s="97"/>
    </row>
    <row r="26" spans="1:13" ht="18" customHeight="1">
      <c r="A26" s="99"/>
      <c r="B26" s="97"/>
      <c r="C26" s="97"/>
      <c r="D26" s="97"/>
      <c r="E26" s="97"/>
      <c r="F26" s="97"/>
      <c r="G26" s="97"/>
      <c r="H26" s="97"/>
      <c r="I26" s="97"/>
      <c r="J26" s="97"/>
      <c r="K26" s="97"/>
      <c r="L26" s="101"/>
      <c r="M26" s="97"/>
    </row>
    <row r="27" spans="1:13" ht="12" customHeight="1">
      <c r="A27" s="99"/>
      <c r="B27" s="97"/>
      <c r="C27" s="97"/>
      <c r="D27" s="97"/>
      <c r="E27" s="97"/>
      <c r="F27" s="97"/>
      <c r="G27" s="97"/>
      <c r="H27" s="97"/>
      <c r="I27" s="97"/>
      <c r="J27" s="97"/>
      <c r="K27" s="97"/>
      <c r="L27" s="101"/>
      <c r="M27" s="97"/>
    </row>
    <row r="28" spans="1:13" ht="13.5" customHeight="1">
      <c r="A28" s="99"/>
      <c r="B28" s="97"/>
      <c r="C28" s="97"/>
      <c r="D28" s="97"/>
      <c r="E28" s="97"/>
      <c r="F28" s="97"/>
      <c r="G28" s="97"/>
      <c r="H28" s="97"/>
      <c r="I28" s="97"/>
      <c r="J28" s="97"/>
      <c r="K28" s="97"/>
      <c r="L28" s="101"/>
      <c r="M28" s="97"/>
    </row>
    <row r="29" spans="1:12" ht="12.75">
      <c r="A29" s="99"/>
      <c r="B29" s="97"/>
      <c r="C29" s="97"/>
      <c r="D29" s="97"/>
      <c r="E29" s="97"/>
      <c r="F29" s="97"/>
      <c r="G29" s="97"/>
      <c r="H29" s="97"/>
      <c r="I29" s="97"/>
      <c r="J29" s="97"/>
      <c r="K29" s="97"/>
      <c r="L29" s="101"/>
    </row>
    <row r="30" spans="1:12" ht="12.75">
      <c r="A30" s="99"/>
      <c r="B30" s="97"/>
      <c r="C30" s="97"/>
      <c r="D30" s="97"/>
      <c r="E30" s="97"/>
      <c r="F30" s="97"/>
      <c r="G30" s="97"/>
      <c r="H30" s="97"/>
      <c r="I30" s="97"/>
      <c r="J30" s="97"/>
      <c r="K30" s="97"/>
      <c r="L30" s="101"/>
    </row>
    <row r="31" spans="1:12" ht="13.5" customHeight="1" thickBot="1">
      <c r="A31" s="112"/>
      <c r="B31" s="113"/>
      <c r="C31" s="113"/>
      <c r="D31" s="113"/>
      <c r="E31" s="113"/>
      <c r="F31" s="113"/>
      <c r="G31" s="113"/>
      <c r="H31" s="113"/>
      <c r="I31" s="113"/>
      <c r="J31" s="113"/>
      <c r="K31" s="113"/>
      <c r="L31" s="114"/>
    </row>
  </sheetData>
  <sheetProtection/>
  <mergeCells count="1">
    <mergeCell ref="A2:L2"/>
  </mergeCells>
  <printOptions/>
  <pageMargins left="0.8" right="0.68" top="0.71" bottom="0.63" header="0.5" footer="0.79"/>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H173"/>
  <sheetViews>
    <sheetView showGridLines="0" showZeros="0" tabSelected="1" zoomScale="160" zoomScaleNormal="160" zoomScaleSheetLayoutView="100" zoomScalePageLayoutView="0" workbookViewId="0" topLeftCell="A49">
      <selection activeCell="E30" sqref="E30"/>
    </sheetView>
  </sheetViews>
  <sheetFormatPr defaultColWidth="9.140625" defaultRowHeight="12.75"/>
  <cols>
    <col min="1" max="1" width="7.28125" style="68" customWidth="1"/>
    <col min="2" max="2" width="74.7109375" style="5" customWidth="1"/>
    <col min="3" max="3" width="8.421875" style="69" customWidth="1"/>
    <col min="4" max="4" width="10.28125" style="70" bestFit="1" customWidth="1"/>
    <col min="5" max="6" width="11.7109375" style="5" customWidth="1"/>
    <col min="7" max="7" width="12.7109375" style="5" customWidth="1"/>
    <col min="8" max="8" width="17.28125" style="5" customWidth="1"/>
    <col min="9" max="16384" width="9.140625" style="5" customWidth="1"/>
  </cols>
  <sheetData>
    <row r="1" spans="1:8" ht="12.75">
      <c r="A1" s="1" t="s">
        <v>116</v>
      </c>
      <c r="B1" s="2"/>
      <c r="C1" s="3"/>
      <c r="D1" s="4"/>
      <c r="E1" s="2"/>
      <c r="F1" s="2"/>
      <c r="G1" s="2"/>
      <c r="H1" s="2"/>
    </row>
    <row r="2" spans="1:8" ht="12.75">
      <c r="A2" s="1" t="s">
        <v>130</v>
      </c>
      <c r="B2" s="2"/>
      <c r="C2" s="3"/>
      <c r="D2" s="4"/>
      <c r="E2" s="2"/>
      <c r="F2" s="2"/>
      <c r="G2" s="2"/>
      <c r="H2" s="2"/>
    </row>
    <row r="3" spans="1:8" ht="12.75">
      <c r="A3" s="1" t="s">
        <v>131</v>
      </c>
      <c r="B3" s="6"/>
      <c r="C3" s="3"/>
      <c r="D3" s="4"/>
      <c r="E3" s="2"/>
      <c r="F3" s="2"/>
      <c r="G3" s="2"/>
      <c r="H3" s="2"/>
    </row>
    <row r="4" spans="1:8" ht="12.75">
      <c r="A4" s="1"/>
      <c r="B4" s="6"/>
      <c r="C4" s="3"/>
      <c r="D4" s="4"/>
      <c r="E4" s="2"/>
      <c r="F4" s="2"/>
      <c r="G4" s="2"/>
      <c r="H4" s="2"/>
    </row>
    <row r="5" spans="1:8" ht="26.25" customHeight="1">
      <c r="A5" s="141" t="s">
        <v>17</v>
      </c>
      <c r="B5" s="143" t="s">
        <v>18</v>
      </c>
      <c r="C5" s="143" t="s">
        <v>19</v>
      </c>
      <c r="D5" s="145" t="s">
        <v>76</v>
      </c>
      <c r="E5" s="7" t="s">
        <v>80</v>
      </c>
      <c r="F5" s="7" t="s">
        <v>80</v>
      </c>
      <c r="G5" s="7" t="s">
        <v>75</v>
      </c>
      <c r="H5" s="143" t="s">
        <v>20</v>
      </c>
    </row>
    <row r="6" spans="1:8" ht="26.25" customHeight="1">
      <c r="A6" s="142"/>
      <c r="B6" s="144"/>
      <c r="C6" s="144"/>
      <c r="D6" s="146"/>
      <c r="E6" s="8" t="s">
        <v>77</v>
      </c>
      <c r="F6" s="7" t="s">
        <v>78</v>
      </c>
      <c r="G6" s="7" t="s">
        <v>79</v>
      </c>
      <c r="H6" s="144"/>
    </row>
    <row r="7" spans="1:8" ht="12.75">
      <c r="A7" s="9"/>
      <c r="B7" s="10" t="s">
        <v>22</v>
      </c>
      <c r="C7" s="11"/>
      <c r="D7" s="12"/>
      <c r="E7" s="11"/>
      <c r="F7" s="11"/>
      <c r="G7" s="11"/>
      <c r="H7" s="115"/>
    </row>
    <row r="8" spans="1:8" ht="12.75">
      <c r="A8" s="9"/>
      <c r="B8" s="13" t="s">
        <v>23</v>
      </c>
      <c r="C8" s="11"/>
      <c r="D8" s="12"/>
      <c r="E8" s="11"/>
      <c r="F8" s="11"/>
      <c r="G8" s="11"/>
      <c r="H8" s="115"/>
    </row>
    <row r="9" spans="1:8" ht="12.75">
      <c r="A9" s="9"/>
      <c r="B9" s="14"/>
      <c r="C9" s="11"/>
      <c r="D9" s="12"/>
      <c r="E9" s="15"/>
      <c r="F9" s="15"/>
      <c r="G9" s="11"/>
      <c r="H9" s="115"/>
    </row>
    <row r="10" spans="1:8" ht="16.5" customHeight="1">
      <c r="A10" s="9">
        <v>1.1</v>
      </c>
      <c r="B10" s="16" t="s">
        <v>24</v>
      </c>
      <c r="C10" s="11"/>
      <c r="D10" s="12"/>
      <c r="E10" s="15"/>
      <c r="F10" s="15"/>
      <c r="G10" s="11"/>
      <c r="H10" s="115"/>
    </row>
    <row r="11" spans="1:8" ht="16.5" customHeight="1">
      <c r="A11" s="17" t="s">
        <v>25</v>
      </c>
      <c r="B11" s="18" t="s">
        <v>26</v>
      </c>
      <c r="C11" s="11"/>
      <c r="D11" s="12"/>
      <c r="E11" s="15"/>
      <c r="F11" s="15"/>
      <c r="G11" s="11"/>
      <c r="H11" s="115"/>
    </row>
    <row r="12" spans="1:8" ht="16.5" customHeight="1">
      <c r="A12" s="19"/>
      <c r="B12" s="20" t="s">
        <v>86</v>
      </c>
      <c r="C12" s="11"/>
      <c r="D12" s="12"/>
      <c r="E12" s="15"/>
      <c r="F12" s="15"/>
      <c r="G12" s="11"/>
      <c r="H12" s="115"/>
    </row>
    <row r="13" spans="1:8" ht="16.5" customHeight="1">
      <c r="A13" s="19"/>
      <c r="B13" s="20" t="s">
        <v>27</v>
      </c>
      <c r="C13" s="11"/>
      <c r="D13" s="12"/>
      <c r="E13" s="15"/>
      <c r="F13" s="15"/>
      <c r="G13" s="11"/>
      <c r="H13" s="115"/>
    </row>
    <row r="14" spans="1:8" ht="16.5" customHeight="1">
      <c r="A14" s="19"/>
      <c r="B14" s="20" t="s">
        <v>87</v>
      </c>
      <c r="C14" s="11"/>
      <c r="D14" s="12"/>
      <c r="E14" s="15"/>
      <c r="F14" s="15"/>
      <c r="G14" s="11"/>
      <c r="H14" s="115"/>
    </row>
    <row r="15" spans="1:8" s="2" customFormat="1" ht="16.5" customHeight="1">
      <c r="A15" s="19"/>
      <c r="B15" s="20" t="s">
        <v>88</v>
      </c>
      <c r="C15" s="11"/>
      <c r="D15" s="12"/>
      <c r="E15" s="15"/>
      <c r="F15" s="15"/>
      <c r="G15" s="11"/>
      <c r="H15" s="115"/>
    </row>
    <row r="16" spans="1:8" s="2" customFormat="1" ht="16.5" customHeight="1">
      <c r="A16" s="19"/>
      <c r="B16" s="20" t="s">
        <v>89</v>
      </c>
      <c r="C16" s="11"/>
      <c r="D16" s="12"/>
      <c r="E16" s="15"/>
      <c r="F16" s="15"/>
      <c r="G16" s="11"/>
      <c r="H16" s="115"/>
    </row>
    <row r="17" spans="1:8" ht="16.5" customHeight="1">
      <c r="A17" s="19"/>
      <c r="B17" s="20" t="s">
        <v>73</v>
      </c>
      <c r="C17" s="11"/>
      <c r="D17" s="12"/>
      <c r="E17" s="21"/>
      <c r="F17" s="21"/>
      <c r="G17" s="11"/>
      <c r="H17" s="115"/>
    </row>
    <row r="18" spans="1:8" ht="16.5" customHeight="1">
      <c r="A18" s="19"/>
      <c r="B18" s="20" t="s">
        <v>28</v>
      </c>
      <c r="C18" s="11"/>
      <c r="D18" s="12"/>
      <c r="E18" s="21"/>
      <c r="F18" s="21"/>
      <c r="G18" s="11"/>
      <c r="H18" s="115"/>
    </row>
    <row r="19" spans="1:8" ht="16.5" customHeight="1">
      <c r="A19" s="19"/>
      <c r="B19" s="20" t="s">
        <v>110</v>
      </c>
      <c r="C19" s="11"/>
      <c r="D19" s="12"/>
      <c r="E19" s="21"/>
      <c r="F19" s="21"/>
      <c r="G19" s="11"/>
      <c r="H19" s="115"/>
    </row>
    <row r="20" spans="1:8" ht="16.5" customHeight="1">
      <c r="A20" s="19"/>
      <c r="B20" s="20" t="s">
        <v>29</v>
      </c>
      <c r="C20" s="11"/>
      <c r="D20" s="12"/>
      <c r="E20" s="21"/>
      <c r="F20" s="21"/>
      <c r="G20" s="11"/>
      <c r="H20" s="115"/>
    </row>
    <row r="21" spans="1:8" ht="16.5" customHeight="1">
      <c r="A21" s="19"/>
      <c r="B21" s="20" t="s">
        <v>30</v>
      </c>
      <c r="C21" s="11"/>
      <c r="D21" s="12"/>
      <c r="E21" s="21"/>
      <c r="F21" s="21"/>
      <c r="G21" s="11"/>
      <c r="H21" s="115"/>
    </row>
    <row r="22" spans="1:8" ht="16.5" customHeight="1">
      <c r="A22" s="19"/>
      <c r="B22" s="20" t="s">
        <v>90</v>
      </c>
      <c r="C22" s="11"/>
      <c r="D22" s="12"/>
      <c r="E22" s="21"/>
      <c r="F22" s="21"/>
      <c r="G22" s="11"/>
      <c r="H22" s="115"/>
    </row>
    <row r="23" spans="1:8" s="2" customFormat="1" ht="12.75">
      <c r="A23" s="19"/>
      <c r="B23" s="22"/>
      <c r="C23" s="11"/>
      <c r="D23" s="12"/>
      <c r="E23" s="21"/>
      <c r="F23" s="21"/>
      <c r="G23" s="11"/>
      <c r="H23" s="115"/>
    </row>
    <row r="24" spans="1:8" s="2" customFormat="1" ht="12.75">
      <c r="A24" s="134">
        <v>1.2</v>
      </c>
      <c r="B24" s="151" t="s">
        <v>139</v>
      </c>
      <c r="C24" s="21"/>
      <c r="D24" s="21"/>
      <c r="E24" s="21"/>
      <c r="F24" s="21"/>
      <c r="G24" s="11"/>
      <c r="H24" s="115"/>
    </row>
    <row r="25" spans="1:8" s="2" customFormat="1" ht="51">
      <c r="A25" s="60">
        <v>1</v>
      </c>
      <c r="B25" s="153" t="s">
        <v>140</v>
      </c>
      <c r="C25" s="15" t="s">
        <v>17</v>
      </c>
      <c r="D25" s="15">
        <v>1</v>
      </c>
      <c r="E25" s="21"/>
      <c r="F25" s="21"/>
      <c r="G25" s="15">
        <f>E25+F25</f>
        <v>0</v>
      </c>
      <c r="H25" s="116">
        <f>G25*D25</f>
        <v>0</v>
      </c>
    </row>
    <row r="26" spans="1:8" s="2" customFormat="1" ht="12.75">
      <c r="A26" s="150"/>
      <c r="B26" s="151"/>
      <c r="C26" s="15"/>
      <c r="D26" s="15"/>
      <c r="E26" s="21"/>
      <c r="F26" s="21"/>
      <c r="G26" s="15"/>
      <c r="H26" s="116"/>
    </row>
    <row r="27" spans="1:8" ht="12.75">
      <c r="A27" s="152"/>
      <c r="B27" s="153"/>
      <c r="C27" s="15"/>
      <c r="D27" s="26"/>
      <c r="E27" s="15"/>
      <c r="F27" s="15"/>
      <c r="G27" s="15"/>
      <c r="H27" s="116"/>
    </row>
    <row r="28" spans="1:8" ht="12.75">
      <c r="A28" s="60"/>
      <c r="B28" s="132" t="s">
        <v>133</v>
      </c>
      <c r="C28" s="15"/>
      <c r="D28" s="26"/>
      <c r="E28" s="15"/>
      <c r="F28" s="15"/>
      <c r="G28" s="15"/>
      <c r="H28" s="115"/>
    </row>
    <row r="29" spans="1:8" ht="12.75">
      <c r="A29" s="60"/>
      <c r="B29" s="132" t="s">
        <v>132</v>
      </c>
      <c r="C29" s="15"/>
      <c r="D29" s="26"/>
      <c r="E29" s="133"/>
      <c r="F29" s="133"/>
      <c r="G29" s="133"/>
      <c r="H29" s="115"/>
    </row>
    <row r="30" spans="1:8" ht="12.75">
      <c r="A30" s="60"/>
      <c r="B30" s="132"/>
      <c r="C30" s="15"/>
      <c r="D30" s="26"/>
      <c r="E30" s="133"/>
      <c r="F30" s="133"/>
      <c r="G30" s="133"/>
      <c r="H30" s="115"/>
    </row>
    <row r="31" spans="1:8" ht="12.75">
      <c r="A31" s="29"/>
      <c r="B31" s="30" t="s">
        <v>31</v>
      </c>
      <c r="C31" s="31"/>
      <c r="D31" s="32"/>
      <c r="E31" s="33"/>
      <c r="F31" s="33"/>
      <c r="G31" s="33"/>
      <c r="H31" s="123">
        <f>SUM(H24:H28)</f>
        <v>0</v>
      </c>
    </row>
    <row r="32" spans="1:8" ht="12.75">
      <c r="A32" s="34"/>
      <c r="B32" s="35" t="s">
        <v>32</v>
      </c>
      <c r="C32" s="36"/>
      <c r="D32" s="37"/>
      <c r="E32" s="38"/>
      <c r="F32" s="38"/>
      <c r="G32" s="38"/>
      <c r="H32" s="118"/>
    </row>
    <row r="33" spans="1:8" ht="12.75">
      <c r="A33" s="39"/>
      <c r="B33" s="40" t="s">
        <v>33</v>
      </c>
      <c r="C33" s="41"/>
      <c r="D33" s="42"/>
      <c r="E33" s="41"/>
      <c r="F33" s="41"/>
      <c r="G33" s="41"/>
      <c r="H33" s="119"/>
    </row>
    <row r="34" spans="1:8" ht="12.75">
      <c r="A34" s="9"/>
      <c r="B34" s="13" t="s">
        <v>4</v>
      </c>
      <c r="C34" s="43"/>
      <c r="D34" s="44"/>
      <c r="E34" s="11"/>
      <c r="F34" s="11"/>
      <c r="G34" s="11"/>
      <c r="H34" s="115"/>
    </row>
    <row r="35" spans="1:8" ht="12.75">
      <c r="A35" s="9"/>
      <c r="B35" s="14"/>
      <c r="C35" s="11"/>
      <c r="D35" s="12"/>
      <c r="E35" s="15"/>
      <c r="F35" s="15"/>
      <c r="G35" s="11"/>
      <c r="H35" s="115"/>
    </row>
    <row r="36" spans="1:8" ht="12.75">
      <c r="A36" s="9">
        <v>2.1</v>
      </c>
      <c r="B36" s="45" t="s">
        <v>34</v>
      </c>
      <c r="C36" s="11"/>
      <c r="D36" s="12"/>
      <c r="E36" s="15"/>
      <c r="F36" s="15"/>
      <c r="G36" s="11"/>
      <c r="H36" s="115"/>
    </row>
    <row r="37" spans="1:8" ht="25.5">
      <c r="A37" s="19"/>
      <c r="B37" s="46" t="s">
        <v>35</v>
      </c>
      <c r="C37" s="15"/>
      <c r="D37" s="12"/>
      <c r="E37" s="15"/>
      <c r="F37" s="15"/>
      <c r="G37" s="11"/>
      <c r="H37" s="115"/>
    </row>
    <row r="38" spans="1:8" ht="12.75">
      <c r="A38" s="19"/>
      <c r="B38" s="23"/>
      <c r="C38" s="15"/>
      <c r="D38" s="12"/>
      <c r="E38" s="15"/>
      <c r="F38" s="15"/>
      <c r="G38" s="11"/>
      <c r="H38" s="115"/>
    </row>
    <row r="39" spans="1:8" s="2" customFormat="1" ht="12.75">
      <c r="A39" s="19"/>
      <c r="B39" s="46"/>
      <c r="C39" s="15"/>
      <c r="D39" s="24"/>
      <c r="E39" s="21"/>
      <c r="F39" s="21"/>
      <c r="G39" s="11"/>
      <c r="H39" s="116">
        <f aca="true" t="shared" si="0" ref="H39:H52">G39*D39</f>
        <v>0</v>
      </c>
    </row>
    <row r="40" spans="1:8" s="2" customFormat="1" ht="12.75">
      <c r="A40" s="9">
        <v>2.2</v>
      </c>
      <c r="B40" s="49" t="s">
        <v>37</v>
      </c>
      <c r="C40" s="15"/>
      <c r="D40" s="24"/>
      <c r="E40" s="15"/>
      <c r="F40" s="15"/>
      <c r="G40" s="11"/>
      <c r="H40" s="116">
        <f t="shared" si="0"/>
        <v>0</v>
      </c>
    </row>
    <row r="41" spans="1:8" ht="102">
      <c r="A41" s="19"/>
      <c r="B41" s="46" t="s">
        <v>92</v>
      </c>
      <c r="C41" s="15"/>
      <c r="D41" s="26"/>
      <c r="E41" s="21"/>
      <c r="F41" s="21"/>
      <c r="G41" s="11"/>
      <c r="H41" s="116">
        <f t="shared" si="0"/>
        <v>0</v>
      </c>
    </row>
    <row r="42" spans="1:8" ht="12.75">
      <c r="A42" s="19"/>
      <c r="B42" s="46"/>
      <c r="C42" s="15"/>
      <c r="D42" s="26"/>
      <c r="E42" s="21"/>
      <c r="F42" s="21"/>
      <c r="G42" s="11"/>
      <c r="H42" s="116">
        <f t="shared" si="0"/>
        <v>0</v>
      </c>
    </row>
    <row r="43" spans="1:8" ht="12.75">
      <c r="A43" s="50">
        <v>1</v>
      </c>
      <c r="B43" s="55" t="s">
        <v>106</v>
      </c>
      <c r="C43" s="15" t="s">
        <v>38</v>
      </c>
      <c r="D43" s="24">
        <v>9.79</v>
      </c>
      <c r="E43" s="21"/>
      <c r="F43" s="21"/>
      <c r="G43" s="15">
        <f>E43+F43</f>
        <v>0</v>
      </c>
      <c r="H43" s="116">
        <f>G43*D43</f>
        <v>0</v>
      </c>
    </row>
    <row r="44" spans="1:8" s="2" customFormat="1" ht="12.75">
      <c r="A44" s="50"/>
      <c r="B44" s="23"/>
      <c r="C44" s="15"/>
      <c r="D44" s="24"/>
      <c r="E44" s="21"/>
      <c r="F44" s="21"/>
      <c r="G44" s="11"/>
      <c r="H44" s="116">
        <f t="shared" si="0"/>
        <v>0</v>
      </c>
    </row>
    <row r="45" spans="1:8" s="2" customFormat="1" ht="12.75">
      <c r="A45" s="9">
        <v>2.3</v>
      </c>
      <c r="B45" s="49" t="s">
        <v>134</v>
      </c>
      <c r="C45" s="15"/>
      <c r="D45" s="21"/>
      <c r="E45" s="21"/>
      <c r="F45" s="21"/>
      <c r="G45" s="15">
        <f>E45+F45</f>
        <v>0</v>
      </c>
      <c r="H45" s="116">
        <f t="shared" si="0"/>
        <v>0</v>
      </c>
    </row>
    <row r="46" spans="1:8" s="2" customFormat="1" ht="12.75">
      <c r="A46" s="50">
        <v>1</v>
      </c>
      <c r="B46" s="46" t="s">
        <v>135</v>
      </c>
      <c r="C46" s="137" t="s">
        <v>17</v>
      </c>
      <c r="D46" s="21">
        <v>1</v>
      </c>
      <c r="E46" s="21"/>
      <c r="F46" s="21"/>
      <c r="G46" s="15">
        <f>E46+F46</f>
        <v>0</v>
      </c>
      <c r="H46" s="116">
        <f t="shared" si="0"/>
        <v>0</v>
      </c>
    </row>
    <row r="47" spans="1:8" s="2" customFormat="1" ht="12.75">
      <c r="A47" s="50"/>
      <c r="B47" s="23"/>
      <c r="C47" s="15"/>
      <c r="D47" s="24"/>
      <c r="E47" s="21"/>
      <c r="F47" s="21"/>
      <c r="G47" s="11"/>
      <c r="H47" s="116"/>
    </row>
    <row r="48" spans="1:8" s="2" customFormat="1" ht="12.75">
      <c r="A48" s="9">
        <v>2.4</v>
      </c>
      <c r="B48" s="49" t="s">
        <v>39</v>
      </c>
      <c r="C48" s="15"/>
      <c r="D48" s="24"/>
      <c r="E48" s="21"/>
      <c r="F48" s="21"/>
      <c r="G48" s="11"/>
      <c r="H48" s="116">
        <f t="shared" si="0"/>
        <v>0</v>
      </c>
    </row>
    <row r="49" spans="1:8" s="2" customFormat="1" ht="51">
      <c r="A49" s="19"/>
      <c r="B49" s="28" t="s">
        <v>68</v>
      </c>
      <c r="C49" s="15"/>
      <c r="D49" s="24"/>
      <c r="E49" s="21"/>
      <c r="F49" s="21"/>
      <c r="G49" s="11"/>
      <c r="H49" s="116">
        <f t="shared" si="0"/>
        <v>0</v>
      </c>
    </row>
    <row r="50" spans="1:8" ht="12.75">
      <c r="A50" s="50">
        <v>1</v>
      </c>
      <c r="B50" s="28" t="s">
        <v>96</v>
      </c>
      <c r="C50" s="15" t="s">
        <v>36</v>
      </c>
      <c r="D50" s="24">
        <v>16.31</v>
      </c>
      <c r="E50" s="21"/>
      <c r="F50" s="21"/>
      <c r="G50" s="15">
        <f>E50+F50</f>
        <v>0</v>
      </c>
      <c r="H50" s="116">
        <f>G50*D50</f>
        <v>0</v>
      </c>
    </row>
    <row r="51" spans="1:8" ht="12.75">
      <c r="A51" s="50">
        <v>2</v>
      </c>
      <c r="B51" s="28" t="s">
        <v>107</v>
      </c>
      <c r="C51" s="15" t="s">
        <v>36</v>
      </c>
      <c r="D51" s="24">
        <v>38.07</v>
      </c>
      <c r="E51" s="21"/>
      <c r="F51" s="21"/>
      <c r="G51" s="15">
        <f>E51+F51</f>
        <v>0</v>
      </c>
      <c r="H51" s="116">
        <f>G51*D51</f>
        <v>0</v>
      </c>
    </row>
    <row r="52" spans="1:8" ht="12.75">
      <c r="A52" s="50"/>
      <c r="B52" s="28"/>
      <c r="C52" s="15"/>
      <c r="D52" s="24"/>
      <c r="E52" s="21"/>
      <c r="F52" s="21"/>
      <c r="G52" s="11"/>
      <c r="H52" s="116">
        <f t="shared" si="0"/>
        <v>0</v>
      </c>
    </row>
    <row r="53" spans="1:8" s="2" customFormat="1" ht="12.75">
      <c r="A53" s="50"/>
      <c r="B53" s="28"/>
      <c r="C53" s="15"/>
      <c r="D53" s="24"/>
      <c r="E53" s="21"/>
      <c r="F53" s="21"/>
      <c r="G53" s="11"/>
      <c r="H53" s="115"/>
    </row>
    <row r="54" spans="1:8" ht="12.75">
      <c r="A54" s="27"/>
      <c r="B54" s="28"/>
      <c r="C54" s="15"/>
      <c r="D54" s="26"/>
      <c r="E54" s="15"/>
      <c r="F54" s="15"/>
      <c r="G54" s="11"/>
      <c r="H54" s="115"/>
    </row>
    <row r="55" spans="1:8" ht="12.75">
      <c r="A55" s="29"/>
      <c r="B55" s="30" t="s">
        <v>5</v>
      </c>
      <c r="C55" s="31"/>
      <c r="D55" s="32"/>
      <c r="E55" s="33"/>
      <c r="F55" s="33"/>
      <c r="G55" s="33"/>
      <c r="H55" s="117">
        <f>SUM(H39:H54)</f>
        <v>0</v>
      </c>
    </row>
    <row r="56" spans="1:8" ht="12.75">
      <c r="A56" s="34"/>
      <c r="B56" s="35" t="s">
        <v>40</v>
      </c>
      <c r="C56" s="36"/>
      <c r="D56" s="37"/>
      <c r="E56" s="38"/>
      <c r="F56" s="38"/>
      <c r="G56" s="38"/>
      <c r="H56" s="118"/>
    </row>
    <row r="57" spans="1:8" ht="12.75">
      <c r="A57" s="39"/>
      <c r="B57" s="40" t="s">
        <v>41</v>
      </c>
      <c r="C57" s="41"/>
      <c r="D57" s="42"/>
      <c r="E57" s="41"/>
      <c r="F57" s="41"/>
      <c r="G57" s="41"/>
      <c r="H57" s="119"/>
    </row>
    <row r="58" spans="1:8" ht="12.75">
      <c r="A58" s="9"/>
      <c r="B58" s="13" t="s">
        <v>42</v>
      </c>
      <c r="C58" s="11"/>
      <c r="D58" s="12"/>
      <c r="E58" s="11"/>
      <c r="F58" s="11"/>
      <c r="G58" s="11"/>
      <c r="H58" s="115"/>
    </row>
    <row r="59" spans="1:8" ht="12.75">
      <c r="A59" s="9">
        <v>3.1</v>
      </c>
      <c r="B59" s="51" t="s">
        <v>34</v>
      </c>
      <c r="C59" s="15"/>
      <c r="D59" s="24"/>
      <c r="E59" s="15"/>
      <c r="F59" s="15"/>
      <c r="G59" s="11"/>
      <c r="H59" s="115"/>
    </row>
    <row r="60" spans="1:8" ht="140.25">
      <c r="A60" s="19"/>
      <c r="B60" s="52" t="s">
        <v>69</v>
      </c>
      <c r="C60" s="15"/>
      <c r="D60" s="26"/>
      <c r="E60" s="15"/>
      <c r="F60" s="15"/>
      <c r="G60" s="11"/>
      <c r="H60" s="115"/>
    </row>
    <row r="61" spans="1:8" ht="12.75">
      <c r="A61" s="19"/>
      <c r="B61" s="46"/>
      <c r="C61" s="15"/>
      <c r="D61" s="26"/>
      <c r="E61" s="15"/>
      <c r="F61" s="15"/>
      <c r="G61" s="11"/>
      <c r="H61" s="115"/>
    </row>
    <row r="62" spans="1:8" ht="12.75">
      <c r="A62" s="9">
        <v>3.2</v>
      </c>
      <c r="B62" s="51" t="s">
        <v>43</v>
      </c>
      <c r="C62" s="26"/>
      <c r="D62" s="26"/>
      <c r="E62" s="21"/>
      <c r="F62" s="21"/>
      <c r="G62" s="15"/>
      <c r="H62" s="116">
        <f aca="true" t="shared" si="1" ref="H62:H74">G62*D62</f>
        <v>0</v>
      </c>
    </row>
    <row r="63" spans="1:8" ht="102">
      <c r="A63" s="19"/>
      <c r="B63" s="46" t="s">
        <v>70</v>
      </c>
      <c r="C63" s="53"/>
      <c r="D63" s="26"/>
      <c r="E63" s="21"/>
      <c r="F63" s="21"/>
      <c r="G63" s="15"/>
      <c r="H63" s="116">
        <f t="shared" si="1"/>
        <v>0</v>
      </c>
    </row>
    <row r="64" spans="1:8" ht="12.75">
      <c r="A64" s="50"/>
      <c r="B64" s="28"/>
      <c r="C64" s="15"/>
      <c r="D64" s="24"/>
      <c r="E64" s="21"/>
      <c r="F64" s="21"/>
      <c r="G64" s="15"/>
      <c r="H64" s="116">
        <f t="shared" si="1"/>
        <v>0</v>
      </c>
    </row>
    <row r="65" spans="1:8" ht="12.75">
      <c r="A65" s="50">
        <v>1</v>
      </c>
      <c r="B65" s="23" t="s">
        <v>97</v>
      </c>
      <c r="C65" s="15" t="s">
        <v>38</v>
      </c>
      <c r="D65" s="24">
        <v>0.82</v>
      </c>
      <c r="E65" s="21"/>
      <c r="F65" s="21"/>
      <c r="G65" s="15">
        <f>E65+F65</f>
        <v>0</v>
      </c>
      <c r="H65" s="116">
        <f>G65*D65</f>
        <v>0</v>
      </c>
    </row>
    <row r="66" spans="1:8" s="2" customFormat="1" ht="12.75">
      <c r="A66" s="50"/>
      <c r="B66" s="23"/>
      <c r="C66" s="15"/>
      <c r="D66" s="26"/>
      <c r="E66" s="21"/>
      <c r="F66" s="21"/>
      <c r="G66" s="15"/>
      <c r="H66" s="116">
        <f t="shared" si="1"/>
        <v>0</v>
      </c>
    </row>
    <row r="67" spans="1:8" ht="12.75">
      <c r="A67" s="47">
        <v>3.3</v>
      </c>
      <c r="B67" s="16" t="s">
        <v>44</v>
      </c>
      <c r="C67" s="15"/>
      <c r="D67" s="26"/>
      <c r="E67" s="21"/>
      <c r="F67" s="21"/>
      <c r="G67" s="15"/>
      <c r="H67" s="116">
        <f t="shared" si="1"/>
        <v>0</v>
      </c>
    </row>
    <row r="68" spans="1:8" s="2" customFormat="1" ht="24.75" customHeight="1">
      <c r="A68" s="19" t="s">
        <v>45</v>
      </c>
      <c r="B68" s="51" t="s">
        <v>46</v>
      </c>
      <c r="C68" s="15"/>
      <c r="D68" s="26"/>
      <c r="E68" s="21"/>
      <c r="F68" s="21"/>
      <c r="G68" s="15"/>
      <c r="H68" s="116">
        <f t="shared" si="1"/>
        <v>0</v>
      </c>
    </row>
    <row r="69" spans="1:8" s="2" customFormat="1" ht="16.5" customHeight="1">
      <c r="A69" s="50">
        <v>1</v>
      </c>
      <c r="B69" s="28" t="s">
        <v>120</v>
      </c>
      <c r="C69" s="15" t="s">
        <v>38</v>
      </c>
      <c r="D69" s="24">
        <v>2.72</v>
      </c>
      <c r="E69" s="21"/>
      <c r="F69" s="21"/>
      <c r="G69" s="15">
        <f>E69+F69</f>
        <v>0</v>
      </c>
      <c r="H69" s="116">
        <f>G69*D69</f>
        <v>0</v>
      </c>
    </row>
    <row r="70" spans="1:8" s="2" customFormat="1" ht="16.5" customHeight="1">
      <c r="A70" s="50">
        <v>2</v>
      </c>
      <c r="B70" s="28" t="s">
        <v>136</v>
      </c>
      <c r="C70" s="15" t="s">
        <v>38</v>
      </c>
      <c r="D70" s="26">
        <v>0.95</v>
      </c>
      <c r="E70" s="21"/>
      <c r="F70" s="21"/>
      <c r="G70" s="15">
        <f>E70+F70</f>
        <v>0</v>
      </c>
      <c r="H70" s="116">
        <f t="shared" si="1"/>
        <v>0</v>
      </c>
    </row>
    <row r="71" spans="1:8" s="2" customFormat="1" ht="16.5" customHeight="1">
      <c r="A71" s="50">
        <v>3</v>
      </c>
      <c r="B71" s="28" t="s">
        <v>137</v>
      </c>
      <c r="C71" s="15" t="s">
        <v>38</v>
      </c>
      <c r="D71" s="26">
        <v>0.08</v>
      </c>
      <c r="E71" s="21"/>
      <c r="F71" s="21"/>
      <c r="G71" s="15">
        <f>E71+F71</f>
        <v>0</v>
      </c>
      <c r="H71" s="116">
        <f t="shared" si="1"/>
        <v>0</v>
      </c>
    </row>
    <row r="72" spans="1:8" s="2" customFormat="1" ht="16.5" customHeight="1">
      <c r="A72" s="50"/>
      <c r="B72" s="28"/>
      <c r="C72" s="15"/>
      <c r="D72" s="24"/>
      <c r="E72" s="21"/>
      <c r="F72" s="21"/>
      <c r="G72" s="15"/>
      <c r="H72" s="116">
        <f t="shared" si="1"/>
        <v>0</v>
      </c>
    </row>
    <row r="73" spans="1:8" s="2" customFormat="1" ht="16.5" customHeight="1">
      <c r="A73" s="19" t="s">
        <v>125</v>
      </c>
      <c r="B73" s="51" t="s">
        <v>123</v>
      </c>
      <c r="C73" s="15"/>
      <c r="D73" s="21"/>
      <c r="E73" s="21"/>
      <c r="F73" s="21"/>
      <c r="G73" s="15">
        <f>E73+F73</f>
        <v>0</v>
      </c>
      <c r="H73" s="116">
        <f t="shared" si="1"/>
        <v>0</v>
      </c>
    </row>
    <row r="74" spans="1:8" s="2" customFormat="1" ht="16.5" customHeight="1">
      <c r="A74" s="50">
        <v>1</v>
      </c>
      <c r="B74" s="20" t="s">
        <v>124</v>
      </c>
      <c r="C74" s="15" t="s">
        <v>38</v>
      </c>
      <c r="D74" s="21">
        <v>1.22</v>
      </c>
      <c r="E74" s="21"/>
      <c r="F74" s="21"/>
      <c r="G74" s="15">
        <f>E74+F74</f>
        <v>0</v>
      </c>
      <c r="H74" s="116">
        <f t="shared" si="1"/>
        <v>0</v>
      </c>
    </row>
    <row r="75" spans="1:8" s="2" customFormat="1" ht="16.5" customHeight="1">
      <c r="A75" s="50"/>
      <c r="B75" s="28"/>
      <c r="C75" s="15"/>
      <c r="D75" s="24"/>
      <c r="E75" s="21"/>
      <c r="F75" s="21"/>
      <c r="G75" s="15"/>
      <c r="H75" s="116"/>
    </row>
    <row r="76" spans="1:8" ht="12.75">
      <c r="A76" s="9">
        <v>3.4</v>
      </c>
      <c r="B76" s="16" t="s">
        <v>47</v>
      </c>
      <c r="C76" s="15"/>
      <c r="D76" s="26"/>
      <c r="E76" s="21"/>
      <c r="F76" s="21"/>
      <c r="G76" s="11"/>
      <c r="H76" s="115"/>
    </row>
    <row r="77" spans="1:8" ht="102">
      <c r="A77" s="19"/>
      <c r="B77" s="52" t="s">
        <v>71</v>
      </c>
      <c r="C77" s="15"/>
      <c r="D77" s="26"/>
      <c r="E77" s="21"/>
      <c r="F77" s="21"/>
      <c r="G77" s="11"/>
      <c r="H77" s="115"/>
    </row>
    <row r="78" spans="1:8" ht="12.75">
      <c r="A78" s="19"/>
      <c r="B78" s="52"/>
      <c r="C78" s="15"/>
      <c r="D78" s="26"/>
      <c r="E78" s="21"/>
      <c r="F78" s="21"/>
      <c r="G78" s="11"/>
      <c r="H78" s="115"/>
    </row>
    <row r="79" spans="1:8" s="2" customFormat="1" ht="12.75">
      <c r="A79" s="54" t="s">
        <v>48</v>
      </c>
      <c r="B79" s="51" t="s">
        <v>46</v>
      </c>
      <c r="C79" s="15"/>
      <c r="D79" s="26"/>
      <c r="E79" s="21"/>
      <c r="F79" s="21"/>
      <c r="G79" s="11"/>
      <c r="H79" s="120"/>
    </row>
    <row r="80" spans="1:8" s="2" customFormat="1" ht="12.75">
      <c r="A80" s="19"/>
      <c r="B80" s="51"/>
      <c r="C80" s="15"/>
      <c r="D80" s="26"/>
      <c r="E80" s="21"/>
      <c r="F80" s="21"/>
      <c r="G80" s="11"/>
      <c r="H80" s="115"/>
    </row>
    <row r="81" spans="1:8" s="2" customFormat="1" ht="12.75">
      <c r="A81" s="50">
        <v>1</v>
      </c>
      <c r="B81" s="28" t="s">
        <v>117</v>
      </c>
      <c r="C81" s="15" t="s">
        <v>36</v>
      </c>
      <c r="D81" s="26">
        <v>27.19</v>
      </c>
      <c r="E81" s="21"/>
      <c r="F81" s="21"/>
      <c r="G81" s="15">
        <f>E81+F81</f>
        <v>0</v>
      </c>
      <c r="H81" s="116">
        <f>G81*D81</f>
        <v>0</v>
      </c>
    </row>
    <row r="82" spans="1:8" s="2" customFormat="1" ht="25.5">
      <c r="A82" s="50">
        <v>2</v>
      </c>
      <c r="B82" s="28" t="s">
        <v>121</v>
      </c>
      <c r="C82" s="15" t="s">
        <v>36</v>
      </c>
      <c r="D82" s="26">
        <v>4.76</v>
      </c>
      <c r="E82" s="21"/>
      <c r="F82" s="21"/>
      <c r="G82" s="15">
        <f>E82+F82</f>
        <v>0</v>
      </c>
      <c r="H82" s="116">
        <f>G82*D82</f>
        <v>0</v>
      </c>
    </row>
    <row r="83" spans="1:8" s="2" customFormat="1" ht="25.5">
      <c r="A83" s="50">
        <v>3</v>
      </c>
      <c r="B83" s="28" t="s">
        <v>122</v>
      </c>
      <c r="C83" s="15" t="s">
        <v>36</v>
      </c>
      <c r="D83" s="26">
        <v>0.33</v>
      </c>
      <c r="E83" s="21"/>
      <c r="F83" s="21"/>
      <c r="G83" s="15">
        <f>E83+F83</f>
        <v>0</v>
      </c>
      <c r="H83" s="116">
        <f>G83*D83</f>
        <v>0</v>
      </c>
    </row>
    <row r="84" spans="1:8" ht="12.75">
      <c r="A84" s="50">
        <v>4</v>
      </c>
      <c r="B84" s="20" t="s">
        <v>124</v>
      </c>
      <c r="C84" s="15" t="s">
        <v>38</v>
      </c>
      <c r="D84" s="21">
        <v>16.31</v>
      </c>
      <c r="E84" s="21"/>
      <c r="F84" s="21"/>
      <c r="G84" s="15">
        <f>E84+F84</f>
        <v>0</v>
      </c>
      <c r="H84" s="116">
        <f>G84*D84</f>
        <v>0</v>
      </c>
    </row>
    <row r="85" spans="1:8" ht="12.75">
      <c r="A85" s="50"/>
      <c r="B85" s="20"/>
      <c r="C85" s="15"/>
      <c r="D85" s="21"/>
      <c r="E85" s="21"/>
      <c r="F85" s="21"/>
      <c r="G85" s="15"/>
      <c r="H85" s="116"/>
    </row>
    <row r="86" spans="1:8" ht="12.75">
      <c r="A86" s="9">
        <v>3.5</v>
      </c>
      <c r="B86" s="16" t="s">
        <v>49</v>
      </c>
      <c r="C86" s="15"/>
      <c r="D86" s="26"/>
      <c r="E86" s="21"/>
      <c r="F86" s="21"/>
      <c r="G86" s="11"/>
      <c r="H86" s="115"/>
    </row>
    <row r="87" spans="1:8" ht="153">
      <c r="A87" s="19"/>
      <c r="B87" s="52" t="s">
        <v>72</v>
      </c>
      <c r="C87" s="15"/>
      <c r="D87" s="26"/>
      <c r="E87" s="21"/>
      <c r="F87" s="21"/>
      <c r="G87" s="11"/>
      <c r="H87" s="115"/>
    </row>
    <row r="88" spans="1:8" ht="12.75">
      <c r="A88" s="19"/>
      <c r="B88" s="28" t="s">
        <v>50</v>
      </c>
      <c r="C88" s="15"/>
      <c r="D88" s="26"/>
      <c r="E88" s="21"/>
      <c r="F88" s="21"/>
      <c r="G88" s="11"/>
      <c r="H88" s="115"/>
    </row>
    <row r="89" spans="1:8" ht="12.75">
      <c r="A89" s="50"/>
      <c r="B89" s="28"/>
      <c r="C89" s="15"/>
      <c r="D89" s="24"/>
      <c r="E89" s="21"/>
      <c r="F89" s="21"/>
      <c r="G89" s="11"/>
      <c r="H89" s="115"/>
    </row>
    <row r="90" spans="1:8" ht="18.75" customHeight="1">
      <c r="A90" s="19" t="s">
        <v>51</v>
      </c>
      <c r="B90" s="51" t="s">
        <v>52</v>
      </c>
      <c r="C90" s="15"/>
      <c r="D90" s="26"/>
      <c r="E90" s="21"/>
      <c r="F90" s="21"/>
      <c r="G90" s="11"/>
      <c r="H90" s="115"/>
    </row>
    <row r="91" spans="1:8" ht="16.5" customHeight="1">
      <c r="A91" s="50">
        <v>1</v>
      </c>
      <c r="B91" s="28" t="s">
        <v>82</v>
      </c>
      <c r="C91" s="15" t="s">
        <v>81</v>
      </c>
      <c r="D91" s="24">
        <v>40</v>
      </c>
      <c r="E91" s="21"/>
      <c r="F91" s="21"/>
      <c r="G91" s="15">
        <f>E91+F91</f>
        <v>0</v>
      </c>
      <c r="H91" s="116">
        <f aca="true" t="shared" si="2" ref="H91:H96">G91*D91</f>
        <v>0</v>
      </c>
    </row>
    <row r="92" spans="1:8" ht="16.5" customHeight="1">
      <c r="A92" s="50">
        <v>2</v>
      </c>
      <c r="B92" s="28" t="s">
        <v>83</v>
      </c>
      <c r="C92" s="15" t="s">
        <v>81</v>
      </c>
      <c r="D92" s="24">
        <v>35</v>
      </c>
      <c r="E92" s="21"/>
      <c r="F92" s="21"/>
      <c r="G92" s="15">
        <f>E92+F92</f>
        <v>0</v>
      </c>
      <c r="H92" s="116">
        <f t="shared" si="2"/>
        <v>0</v>
      </c>
    </row>
    <row r="93" spans="1:8" ht="16.5" customHeight="1">
      <c r="A93" s="50"/>
      <c r="B93" s="28"/>
      <c r="C93" s="15"/>
      <c r="D93" s="24"/>
      <c r="E93" s="21"/>
      <c r="F93" s="21"/>
      <c r="G93" s="15"/>
      <c r="H93" s="116">
        <f t="shared" si="2"/>
        <v>0</v>
      </c>
    </row>
    <row r="94" spans="1:8" ht="16.5" customHeight="1">
      <c r="A94" s="19" t="s">
        <v>53</v>
      </c>
      <c r="B94" s="51" t="s">
        <v>126</v>
      </c>
      <c r="C94" s="15"/>
      <c r="D94" s="26"/>
      <c r="E94" s="21"/>
      <c r="F94" s="21"/>
      <c r="G94" s="15"/>
      <c r="H94" s="116">
        <f t="shared" si="2"/>
        <v>0</v>
      </c>
    </row>
    <row r="95" spans="1:8" ht="16.5" customHeight="1">
      <c r="A95" s="50">
        <v>1</v>
      </c>
      <c r="B95" s="28" t="s">
        <v>82</v>
      </c>
      <c r="C95" s="15" t="s">
        <v>81</v>
      </c>
      <c r="D95" s="24">
        <v>16</v>
      </c>
      <c r="E95" s="21"/>
      <c r="F95" s="21"/>
      <c r="G95" s="15">
        <f>E95+F95</f>
        <v>0</v>
      </c>
      <c r="H95" s="116">
        <f t="shared" si="2"/>
        <v>0</v>
      </c>
    </row>
    <row r="96" spans="1:8" ht="16.5" customHeight="1">
      <c r="A96" s="50">
        <v>2</v>
      </c>
      <c r="B96" s="28" t="s">
        <v>83</v>
      </c>
      <c r="C96" s="15" t="s">
        <v>81</v>
      </c>
      <c r="D96" s="24">
        <v>16</v>
      </c>
      <c r="E96" s="21"/>
      <c r="F96" s="21"/>
      <c r="G96" s="15">
        <f>E96+F96</f>
        <v>0</v>
      </c>
      <c r="H96" s="116">
        <f t="shared" si="2"/>
        <v>0</v>
      </c>
    </row>
    <row r="97" spans="1:8" ht="12.75">
      <c r="A97" s="50"/>
      <c r="B97" s="28"/>
      <c r="C97" s="15"/>
      <c r="D97" s="26"/>
      <c r="E97" s="21"/>
      <c r="F97" s="21"/>
      <c r="G97" s="11"/>
      <c r="H97" s="115"/>
    </row>
    <row r="98" spans="1:8" ht="16.5" customHeight="1">
      <c r="A98" s="19" t="s">
        <v>118</v>
      </c>
      <c r="B98" s="51" t="s">
        <v>128</v>
      </c>
      <c r="C98" s="15"/>
      <c r="D98" s="26"/>
      <c r="E98" s="21"/>
      <c r="F98" s="21"/>
      <c r="G98" s="15"/>
      <c r="H98" s="116">
        <f>G98*D98</f>
        <v>0</v>
      </c>
    </row>
    <row r="99" spans="1:8" ht="16.5" customHeight="1">
      <c r="A99" s="50">
        <v>1</v>
      </c>
      <c r="B99" s="28" t="s">
        <v>82</v>
      </c>
      <c r="C99" s="15" t="s">
        <v>81</v>
      </c>
      <c r="D99" s="24">
        <v>2</v>
      </c>
      <c r="E99" s="21"/>
      <c r="F99" s="21"/>
      <c r="G99" s="15">
        <f>E99+F99</f>
        <v>0</v>
      </c>
      <c r="H99" s="116">
        <f>G99*D99</f>
        <v>0</v>
      </c>
    </row>
    <row r="100" spans="1:8" ht="16.5" customHeight="1">
      <c r="A100" s="50">
        <v>2</v>
      </c>
      <c r="B100" s="28" t="s">
        <v>83</v>
      </c>
      <c r="C100" s="15" t="s">
        <v>81</v>
      </c>
      <c r="D100" s="24">
        <v>1</v>
      </c>
      <c r="E100" s="21"/>
      <c r="F100" s="21"/>
      <c r="G100" s="15">
        <f>E100+F100</f>
        <v>0</v>
      </c>
      <c r="H100" s="116">
        <f>G100*D100</f>
        <v>0</v>
      </c>
    </row>
    <row r="101" spans="1:8" ht="12.75">
      <c r="A101" s="50"/>
      <c r="B101" s="28"/>
      <c r="C101" s="15"/>
      <c r="D101" s="26"/>
      <c r="E101" s="21"/>
      <c r="F101" s="21"/>
      <c r="G101" s="11"/>
      <c r="H101" s="115"/>
    </row>
    <row r="102" spans="1:8" ht="16.5" customHeight="1">
      <c r="A102" s="19" t="s">
        <v>127</v>
      </c>
      <c r="B102" s="51" t="s">
        <v>119</v>
      </c>
      <c r="C102" s="15"/>
      <c r="D102" s="26"/>
      <c r="E102" s="21"/>
      <c r="F102" s="21"/>
      <c r="G102" s="15"/>
      <c r="H102" s="116">
        <f>G102*D102</f>
        <v>0</v>
      </c>
    </row>
    <row r="103" spans="1:8" ht="16.5" customHeight="1">
      <c r="A103" s="50">
        <v>1</v>
      </c>
      <c r="B103" s="28" t="s">
        <v>82</v>
      </c>
      <c r="C103" s="15" t="s">
        <v>81</v>
      </c>
      <c r="D103" s="24">
        <v>40</v>
      </c>
      <c r="E103" s="21"/>
      <c r="F103" s="21"/>
      <c r="G103" s="15">
        <f>E103+F103</f>
        <v>0</v>
      </c>
      <c r="H103" s="116">
        <f>G103*D103</f>
        <v>0</v>
      </c>
    </row>
    <row r="104" spans="1:8" ht="16.5" customHeight="1">
      <c r="A104" s="50">
        <v>2</v>
      </c>
      <c r="B104" s="28" t="s">
        <v>83</v>
      </c>
      <c r="C104" s="15" t="s">
        <v>81</v>
      </c>
      <c r="D104" s="24">
        <v>29</v>
      </c>
      <c r="E104" s="21"/>
      <c r="F104" s="21"/>
      <c r="G104" s="15">
        <f>E104+F104</f>
        <v>0</v>
      </c>
      <c r="H104" s="116">
        <f>G104*D104</f>
        <v>0</v>
      </c>
    </row>
    <row r="105" spans="1:8" ht="12.75">
      <c r="A105" s="27"/>
      <c r="B105" s="28"/>
      <c r="C105" s="15"/>
      <c r="D105" s="26"/>
      <c r="E105" s="15"/>
      <c r="F105" s="15"/>
      <c r="G105" s="11"/>
      <c r="H105" s="115"/>
    </row>
    <row r="106" spans="1:8" ht="12.75">
      <c r="A106" s="29"/>
      <c r="B106" s="30" t="s">
        <v>54</v>
      </c>
      <c r="C106" s="31"/>
      <c r="D106" s="32"/>
      <c r="E106" s="33"/>
      <c r="F106" s="33"/>
      <c r="G106" s="33"/>
      <c r="H106" s="117">
        <f>SUM(H58:H105)</f>
        <v>0</v>
      </c>
    </row>
    <row r="107" spans="1:8" ht="12.75">
      <c r="A107" s="34"/>
      <c r="B107" s="35" t="s">
        <v>55</v>
      </c>
      <c r="C107" s="36"/>
      <c r="D107" s="37"/>
      <c r="E107" s="38"/>
      <c r="F107" s="38"/>
      <c r="G107" s="38"/>
      <c r="H107" s="118"/>
    </row>
    <row r="108" spans="1:8" ht="12.75">
      <c r="A108" s="29"/>
      <c r="B108" s="40" t="s">
        <v>56</v>
      </c>
      <c r="C108" s="31"/>
      <c r="D108" s="32"/>
      <c r="E108" s="41"/>
      <c r="F108" s="41"/>
      <c r="G108" s="41"/>
      <c r="H108" s="119"/>
    </row>
    <row r="109" spans="1:8" ht="12.75">
      <c r="A109" s="19"/>
      <c r="B109" s="13" t="s">
        <v>57</v>
      </c>
      <c r="C109" s="15"/>
      <c r="D109" s="24"/>
      <c r="E109" s="11"/>
      <c r="F109" s="11"/>
      <c r="G109" s="11"/>
      <c r="H109" s="115"/>
    </row>
    <row r="110" spans="1:8" ht="12.75">
      <c r="A110" s="19"/>
      <c r="B110" s="13"/>
      <c r="C110" s="15"/>
      <c r="D110" s="24"/>
      <c r="E110" s="15"/>
      <c r="F110" s="15"/>
      <c r="G110" s="11"/>
      <c r="H110" s="115"/>
    </row>
    <row r="111" spans="1:8" ht="12.75">
      <c r="A111" s="9">
        <v>4.1</v>
      </c>
      <c r="B111" s="25" t="s">
        <v>34</v>
      </c>
      <c r="C111" s="15"/>
      <c r="D111" s="26"/>
      <c r="E111" s="15"/>
      <c r="F111" s="15"/>
      <c r="G111" s="11"/>
      <c r="H111" s="115"/>
    </row>
    <row r="112" spans="1:8" ht="165.75">
      <c r="A112" s="19"/>
      <c r="B112" s="52" t="s">
        <v>98</v>
      </c>
      <c r="C112" s="15"/>
      <c r="D112" s="26"/>
      <c r="E112" s="15"/>
      <c r="F112" s="15"/>
      <c r="G112" s="11"/>
      <c r="H112" s="115"/>
    </row>
    <row r="113" spans="1:8" ht="38.25">
      <c r="A113" s="19"/>
      <c r="B113" s="28" t="s">
        <v>58</v>
      </c>
      <c r="C113" s="15"/>
      <c r="D113" s="26"/>
      <c r="E113" s="15"/>
      <c r="F113" s="15"/>
      <c r="G113" s="11"/>
      <c r="H113" s="115"/>
    </row>
    <row r="114" spans="1:8" ht="12.75">
      <c r="A114" s="19"/>
      <c r="B114" s="28" t="s">
        <v>74</v>
      </c>
      <c r="C114" s="15"/>
      <c r="D114" s="26"/>
      <c r="E114" s="15"/>
      <c r="F114" s="15"/>
      <c r="G114" s="11"/>
      <c r="H114" s="115"/>
    </row>
    <row r="115" spans="1:8" ht="25.5">
      <c r="A115" s="19"/>
      <c r="B115" s="28" t="s">
        <v>100</v>
      </c>
      <c r="C115" s="15"/>
      <c r="D115" s="26"/>
      <c r="E115" s="15"/>
      <c r="F115" s="15"/>
      <c r="G115" s="11"/>
      <c r="H115" s="115"/>
    </row>
    <row r="116" spans="1:8" s="2" customFormat="1" ht="12.75">
      <c r="A116" s="19"/>
      <c r="B116" s="28"/>
      <c r="C116" s="15"/>
      <c r="D116" s="26"/>
      <c r="E116" s="15"/>
      <c r="F116" s="15"/>
      <c r="G116" s="11"/>
      <c r="H116" s="115"/>
    </row>
    <row r="117" spans="1:8" s="2" customFormat="1" ht="12.75">
      <c r="A117" s="9">
        <v>4.2</v>
      </c>
      <c r="B117" s="49" t="s">
        <v>91</v>
      </c>
      <c r="C117" s="15"/>
      <c r="D117" s="26"/>
      <c r="E117" s="15"/>
      <c r="F117" s="15"/>
      <c r="G117" s="11"/>
      <c r="H117" s="115"/>
    </row>
    <row r="118" spans="1:8" ht="12.75">
      <c r="A118" s="19"/>
      <c r="B118" s="55"/>
      <c r="C118" s="15"/>
      <c r="D118" s="26"/>
      <c r="E118" s="21"/>
      <c r="F118" s="21"/>
      <c r="G118" s="11"/>
      <c r="H118" s="115"/>
    </row>
    <row r="119" spans="1:8" ht="12.75">
      <c r="A119" s="50">
        <v>1</v>
      </c>
      <c r="B119" s="23" t="s">
        <v>93</v>
      </c>
      <c r="C119" s="15" t="s">
        <v>36</v>
      </c>
      <c r="D119" s="26">
        <v>71.94</v>
      </c>
      <c r="E119" s="21"/>
      <c r="F119" s="21"/>
      <c r="G119" s="15">
        <f>E119+F119</f>
        <v>0</v>
      </c>
      <c r="H119" s="116">
        <f>G119*D119</f>
        <v>0</v>
      </c>
    </row>
    <row r="120" spans="1:8" ht="12.75">
      <c r="A120" s="50"/>
      <c r="B120" s="23"/>
      <c r="C120" s="15"/>
      <c r="D120" s="26"/>
      <c r="E120" s="21"/>
      <c r="F120" s="21"/>
      <c r="G120" s="11"/>
      <c r="H120" s="115"/>
    </row>
    <row r="121" spans="1:8" ht="12.75">
      <c r="A121" s="9">
        <v>4.3</v>
      </c>
      <c r="B121" s="48" t="s">
        <v>59</v>
      </c>
      <c r="C121" s="15"/>
      <c r="D121" s="26"/>
      <c r="E121" s="21"/>
      <c r="F121" s="21"/>
      <c r="G121" s="11"/>
      <c r="H121" s="115"/>
    </row>
    <row r="122" spans="1:8" s="2" customFormat="1" ht="12.75">
      <c r="A122" s="19"/>
      <c r="B122" s="56"/>
      <c r="C122" s="15"/>
      <c r="D122" s="26"/>
      <c r="E122" s="21"/>
      <c r="F122" s="21"/>
      <c r="G122" s="11"/>
      <c r="H122" s="115"/>
    </row>
    <row r="123" spans="1:8" ht="63.75">
      <c r="A123" s="50"/>
      <c r="B123" s="57" t="s">
        <v>99</v>
      </c>
      <c r="C123" s="15"/>
      <c r="D123" s="26"/>
      <c r="E123" s="21"/>
      <c r="F123" s="21"/>
      <c r="G123" s="11"/>
      <c r="H123" s="115"/>
    </row>
    <row r="124" spans="1:8" ht="16.5" customHeight="1">
      <c r="A124" s="50">
        <v>1</v>
      </c>
      <c r="B124" s="23" t="s">
        <v>129</v>
      </c>
      <c r="C124" s="15" t="s">
        <v>36</v>
      </c>
      <c r="D124" s="26">
        <v>172</v>
      </c>
      <c r="E124" s="21"/>
      <c r="F124" s="21"/>
      <c r="G124" s="15">
        <f>E124+F124</f>
        <v>0</v>
      </c>
      <c r="H124" s="116">
        <f>G124*D124</f>
        <v>0</v>
      </c>
    </row>
    <row r="125" spans="1:8" ht="12.75">
      <c r="A125" s="50"/>
      <c r="B125" s="23"/>
      <c r="C125" s="15"/>
      <c r="D125" s="26"/>
      <c r="E125" s="21"/>
      <c r="F125" s="21"/>
      <c r="G125" s="15"/>
      <c r="H125" s="116"/>
    </row>
    <row r="126" spans="1:8" ht="12.75">
      <c r="A126" s="50"/>
      <c r="B126" s="23"/>
      <c r="C126" s="15"/>
      <c r="D126" s="26"/>
      <c r="E126" s="21"/>
      <c r="F126" s="21"/>
      <c r="G126" s="11"/>
      <c r="H126" s="115"/>
    </row>
    <row r="127" spans="1:8" ht="12.75">
      <c r="A127" s="29"/>
      <c r="B127" s="30" t="s">
        <v>60</v>
      </c>
      <c r="C127" s="31"/>
      <c r="D127" s="32"/>
      <c r="E127" s="33"/>
      <c r="F127" s="33"/>
      <c r="G127" s="33"/>
      <c r="H127" s="119">
        <f>SUM(H109:H126)</f>
        <v>0</v>
      </c>
    </row>
    <row r="128" spans="1:8" ht="12.75">
      <c r="A128" s="34"/>
      <c r="B128" s="35" t="s">
        <v>61</v>
      </c>
      <c r="C128" s="36"/>
      <c r="D128" s="37"/>
      <c r="E128" s="38"/>
      <c r="F128" s="38"/>
      <c r="G128" s="38"/>
      <c r="H128" s="121"/>
    </row>
    <row r="129" spans="1:8" ht="12.75">
      <c r="A129" s="29"/>
      <c r="B129" s="40" t="s">
        <v>101</v>
      </c>
      <c r="C129" s="31"/>
      <c r="D129" s="32"/>
      <c r="E129" s="41"/>
      <c r="F129" s="41"/>
      <c r="G129" s="41"/>
      <c r="H129" s="119"/>
    </row>
    <row r="130" spans="1:8" ht="12.75">
      <c r="A130" s="19"/>
      <c r="B130" s="13" t="s">
        <v>10</v>
      </c>
      <c r="C130" s="15"/>
      <c r="D130" s="24"/>
      <c r="E130" s="15"/>
      <c r="F130" s="15"/>
      <c r="G130" s="11"/>
      <c r="H130" s="115"/>
    </row>
    <row r="131" spans="1:8" ht="12.75">
      <c r="A131" s="19"/>
      <c r="B131" s="13"/>
      <c r="C131" s="15"/>
      <c r="D131" s="24"/>
      <c r="E131" s="15"/>
      <c r="F131" s="15"/>
      <c r="G131" s="11"/>
      <c r="H131" s="115"/>
    </row>
    <row r="132" spans="1:8" ht="12.75">
      <c r="A132" s="47">
        <v>5</v>
      </c>
      <c r="B132" s="51" t="s">
        <v>34</v>
      </c>
      <c r="C132" s="15" t="s">
        <v>21</v>
      </c>
      <c r="D132" s="24"/>
      <c r="E132" s="15"/>
      <c r="F132" s="15"/>
      <c r="G132" s="11"/>
      <c r="H132" s="115"/>
    </row>
    <row r="133" spans="1:8" ht="12.75">
      <c r="A133" s="19"/>
      <c r="B133" s="59"/>
      <c r="C133" s="15"/>
      <c r="D133" s="24"/>
      <c r="E133" s="15"/>
      <c r="F133" s="15"/>
      <c r="G133" s="11"/>
      <c r="H133" s="115"/>
    </row>
    <row r="134" spans="1:8" ht="102">
      <c r="A134" s="19"/>
      <c r="B134" s="59" t="s">
        <v>111</v>
      </c>
      <c r="C134" s="15"/>
      <c r="D134" s="24"/>
      <c r="E134" s="15"/>
      <c r="F134" s="15"/>
      <c r="G134" s="11"/>
      <c r="H134" s="115"/>
    </row>
    <row r="135" spans="1:8" ht="12.75">
      <c r="A135" s="19"/>
      <c r="B135" s="59"/>
      <c r="C135" s="15"/>
      <c r="D135" s="24"/>
      <c r="E135" s="15"/>
      <c r="F135" s="15"/>
      <c r="G135" s="11"/>
      <c r="H135" s="115"/>
    </row>
    <row r="136" spans="1:8" ht="12.75">
      <c r="A136" s="19"/>
      <c r="B136" s="28" t="s">
        <v>0</v>
      </c>
      <c r="C136" s="15"/>
      <c r="D136" s="26"/>
      <c r="E136" s="15"/>
      <c r="F136" s="15"/>
      <c r="G136" s="11"/>
      <c r="H136" s="115"/>
    </row>
    <row r="137" spans="1:8" s="2" customFormat="1" ht="12.75">
      <c r="A137" s="19"/>
      <c r="B137" s="28"/>
      <c r="C137" s="15"/>
      <c r="D137" s="26"/>
      <c r="E137" s="15"/>
      <c r="F137" s="15"/>
      <c r="G137" s="11"/>
      <c r="H137" s="115"/>
    </row>
    <row r="138" spans="1:8" s="2" customFormat="1" ht="12.75">
      <c r="A138" s="9">
        <v>5.1</v>
      </c>
      <c r="B138" s="48" t="s">
        <v>11</v>
      </c>
      <c r="C138" s="15"/>
      <c r="D138" s="26"/>
      <c r="E138" s="15"/>
      <c r="F138" s="15"/>
      <c r="G138" s="11"/>
      <c r="H138" s="115"/>
    </row>
    <row r="139" spans="1:8" ht="12.75">
      <c r="A139" s="50"/>
      <c r="B139" s="28"/>
      <c r="C139" s="15"/>
      <c r="D139" s="26"/>
      <c r="E139" s="21"/>
      <c r="F139" s="21"/>
      <c r="G139" s="11"/>
      <c r="H139" s="115"/>
    </row>
    <row r="140" spans="1:8" ht="25.5">
      <c r="A140" s="50">
        <v>1</v>
      </c>
      <c r="B140" s="136" t="s">
        <v>112</v>
      </c>
      <c r="C140" s="15" t="s">
        <v>36</v>
      </c>
      <c r="D140" s="26">
        <f>D124</f>
        <v>172</v>
      </c>
      <c r="E140" s="21"/>
      <c r="F140" s="21"/>
      <c r="G140" s="15">
        <f>E140+F140</f>
        <v>0</v>
      </c>
      <c r="H140" s="116">
        <f>G140*D140</f>
        <v>0</v>
      </c>
    </row>
    <row r="141" spans="1:8" s="2" customFormat="1" ht="12.75">
      <c r="A141" s="60"/>
      <c r="B141" s="20"/>
      <c r="C141" s="15"/>
      <c r="D141" s="61"/>
      <c r="E141" s="21"/>
      <c r="F141" s="21"/>
      <c r="G141" s="11"/>
      <c r="H141" s="115"/>
    </row>
    <row r="142" spans="1:8" s="2" customFormat="1" ht="12.75">
      <c r="A142" s="50"/>
      <c r="B142" s="59"/>
      <c r="C142" s="15"/>
      <c r="D142" s="26"/>
      <c r="E142" s="21"/>
      <c r="F142" s="21"/>
      <c r="G142" s="11"/>
      <c r="H142" s="115"/>
    </row>
    <row r="143" spans="1:8" ht="12.75">
      <c r="A143" s="27"/>
      <c r="B143" s="28"/>
      <c r="C143" s="15"/>
      <c r="D143" s="26"/>
      <c r="E143" s="15"/>
      <c r="F143" s="15"/>
      <c r="G143" s="11"/>
      <c r="H143" s="115"/>
    </row>
    <row r="144" spans="1:8" ht="12.75">
      <c r="A144" s="29"/>
      <c r="B144" s="30" t="s">
        <v>102</v>
      </c>
      <c r="C144" s="31"/>
      <c r="D144" s="32"/>
      <c r="E144" s="33"/>
      <c r="F144" s="33"/>
      <c r="G144" s="33"/>
      <c r="H144" s="122">
        <f>SUM(H140:H143)</f>
        <v>0</v>
      </c>
    </row>
    <row r="145" spans="1:8" ht="12.75">
      <c r="A145" s="34"/>
      <c r="B145" s="35" t="s">
        <v>103</v>
      </c>
      <c r="C145" s="36"/>
      <c r="D145" s="37"/>
      <c r="E145" s="38"/>
      <c r="F145" s="38"/>
      <c r="G145" s="38"/>
      <c r="H145" s="121"/>
    </row>
    <row r="146" spans="1:8" ht="12.75">
      <c r="A146" s="29"/>
      <c r="B146" s="40"/>
      <c r="C146" s="63"/>
      <c r="D146" s="62"/>
      <c r="E146" s="41"/>
      <c r="F146" s="41"/>
      <c r="G146" s="41"/>
      <c r="H146" s="119"/>
    </row>
    <row r="147" spans="1:8" ht="12.75">
      <c r="A147" s="19"/>
      <c r="B147" s="10" t="s">
        <v>104</v>
      </c>
      <c r="C147" s="58"/>
      <c r="D147" s="26"/>
      <c r="E147" s="15"/>
      <c r="F147" s="15"/>
      <c r="G147" s="11"/>
      <c r="H147" s="115"/>
    </row>
    <row r="148" spans="1:8" ht="12.75">
      <c r="A148" s="19"/>
      <c r="B148" s="13" t="s">
        <v>12</v>
      </c>
      <c r="C148" s="58"/>
      <c r="D148" s="26"/>
      <c r="E148" s="15"/>
      <c r="F148" s="15"/>
      <c r="G148" s="11"/>
      <c r="H148" s="115"/>
    </row>
    <row r="149" spans="1:8" ht="25.5">
      <c r="A149" s="19"/>
      <c r="B149" s="28" t="s">
        <v>113</v>
      </c>
      <c r="C149" s="58"/>
      <c r="D149" s="26"/>
      <c r="E149" s="15"/>
      <c r="F149" s="15"/>
      <c r="G149" s="11"/>
      <c r="H149" s="115"/>
    </row>
    <row r="150" spans="1:8" ht="25.5">
      <c r="A150" s="19"/>
      <c r="B150" s="28" t="s">
        <v>114</v>
      </c>
      <c r="C150" s="58"/>
      <c r="D150" s="26"/>
      <c r="E150" s="15"/>
      <c r="F150" s="15"/>
      <c r="G150" s="11"/>
      <c r="H150" s="115"/>
    </row>
    <row r="151" spans="1:8" ht="25.5">
      <c r="A151" s="19"/>
      <c r="B151" s="28" t="s">
        <v>115</v>
      </c>
      <c r="C151" s="58"/>
      <c r="D151" s="26"/>
      <c r="E151" s="15"/>
      <c r="F151" s="15"/>
      <c r="G151" s="11"/>
      <c r="H151" s="115"/>
    </row>
    <row r="152" spans="1:8" ht="12.75">
      <c r="A152" s="19"/>
      <c r="B152" s="28"/>
      <c r="C152" s="58"/>
      <c r="D152" s="26"/>
      <c r="E152" s="15"/>
      <c r="F152" s="15"/>
      <c r="G152" s="11"/>
      <c r="H152" s="115"/>
    </row>
    <row r="153" spans="1:8" ht="12.75">
      <c r="A153" s="19">
        <v>6.1</v>
      </c>
      <c r="B153" s="51" t="s">
        <v>13</v>
      </c>
      <c r="C153" s="58"/>
      <c r="D153" s="26"/>
      <c r="E153" s="15"/>
      <c r="F153" s="15"/>
      <c r="G153" s="11"/>
      <c r="H153" s="115"/>
    </row>
    <row r="154" spans="1:8" ht="15.75" customHeight="1">
      <c r="A154" s="50">
        <v>1</v>
      </c>
      <c r="B154" s="22" t="s">
        <v>6</v>
      </c>
      <c r="C154" s="58"/>
      <c r="D154" s="26"/>
      <c r="E154" s="15"/>
      <c r="F154" s="15"/>
      <c r="G154" s="15">
        <f>E154+F154</f>
        <v>0</v>
      </c>
      <c r="H154" s="116">
        <f>G154*D154</f>
        <v>0</v>
      </c>
    </row>
    <row r="155" spans="1:8" ht="15.75" customHeight="1">
      <c r="A155" s="50">
        <v>2</v>
      </c>
      <c r="B155" s="22" t="s">
        <v>7</v>
      </c>
      <c r="C155" s="58"/>
      <c r="D155" s="26"/>
      <c r="E155" s="15"/>
      <c r="F155" s="15"/>
      <c r="G155" s="15">
        <f>E155+F155</f>
        <v>0</v>
      </c>
      <c r="H155" s="116">
        <f>G155*D155</f>
        <v>0</v>
      </c>
    </row>
    <row r="156" spans="1:8" ht="15.75" customHeight="1">
      <c r="A156" s="50">
        <v>3</v>
      </c>
      <c r="B156" s="22" t="s">
        <v>8</v>
      </c>
      <c r="C156" s="58"/>
      <c r="D156" s="26"/>
      <c r="E156" s="15"/>
      <c r="F156" s="15"/>
      <c r="G156" s="15">
        <f>E156+F156</f>
        <v>0</v>
      </c>
      <c r="H156" s="116">
        <f>G156*D156</f>
        <v>0</v>
      </c>
    </row>
    <row r="157" spans="1:8" ht="15.75" customHeight="1">
      <c r="A157" s="50">
        <v>4</v>
      </c>
      <c r="B157" s="64" t="s">
        <v>9</v>
      </c>
      <c r="C157" s="58"/>
      <c r="D157" s="26"/>
      <c r="E157" s="15"/>
      <c r="F157" s="15"/>
      <c r="G157" s="15">
        <f>E157+F157</f>
        <v>0</v>
      </c>
      <c r="H157" s="116">
        <f>G157*D157</f>
        <v>0</v>
      </c>
    </row>
    <row r="158" spans="1:8" ht="15.75" customHeight="1">
      <c r="A158" s="50">
        <v>5</v>
      </c>
      <c r="B158" s="22" t="s">
        <v>95</v>
      </c>
      <c r="C158" s="58"/>
      <c r="D158" s="26"/>
      <c r="E158" s="15"/>
      <c r="F158" s="15"/>
      <c r="G158" s="15">
        <f>E158+F158</f>
        <v>0</v>
      </c>
      <c r="H158" s="116">
        <f>G158*D158</f>
        <v>0</v>
      </c>
    </row>
    <row r="159" spans="1:8" ht="18" customHeight="1">
      <c r="A159" s="50"/>
      <c r="B159" s="28"/>
      <c r="C159" s="58"/>
      <c r="D159" s="26"/>
      <c r="E159" s="15"/>
      <c r="F159" s="15"/>
      <c r="G159" s="11"/>
      <c r="H159" s="115">
        <f>SUM(H155:H158)</f>
        <v>0</v>
      </c>
    </row>
    <row r="160" spans="1:8" ht="18" customHeight="1">
      <c r="A160" s="65"/>
      <c r="B160" s="51" t="s">
        <v>14</v>
      </c>
      <c r="C160" s="58"/>
      <c r="D160" s="26"/>
      <c r="E160" s="15"/>
      <c r="F160" s="15"/>
      <c r="G160" s="11"/>
      <c r="H160" s="115"/>
    </row>
    <row r="161" spans="1:8" ht="6.75" customHeight="1">
      <c r="A161" s="65"/>
      <c r="B161" s="51"/>
      <c r="C161" s="58"/>
      <c r="D161" s="26"/>
      <c r="E161" s="15"/>
      <c r="F161" s="15"/>
      <c r="G161" s="11"/>
      <c r="H161" s="115"/>
    </row>
    <row r="162" spans="1:8" s="2" customFormat="1" ht="18" customHeight="1">
      <c r="A162" s="19">
        <v>6.2</v>
      </c>
      <c r="B162" s="51" t="s">
        <v>15</v>
      </c>
      <c r="C162" s="58"/>
      <c r="D162" s="26"/>
      <c r="E162" s="15"/>
      <c r="F162" s="15"/>
      <c r="G162" s="11"/>
      <c r="H162" s="115"/>
    </row>
    <row r="163" spans="1:8" ht="15.75" customHeight="1">
      <c r="A163" s="50">
        <v>1</v>
      </c>
      <c r="B163" s="22" t="s">
        <v>6</v>
      </c>
      <c r="C163" s="58"/>
      <c r="D163" s="26"/>
      <c r="E163" s="21"/>
      <c r="F163" s="21"/>
      <c r="G163" s="15">
        <f>E163+F163</f>
        <v>0</v>
      </c>
      <c r="H163" s="116">
        <f>G163*D163</f>
        <v>0</v>
      </c>
    </row>
    <row r="164" spans="1:8" ht="15.75" customHeight="1">
      <c r="A164" s="50">
        <v>2</v>
      </c>
      <c r="B164" s="22" t="s">
        <v>7</v>
      </c>
      <c r="C164" s="58"/>
      <c r="D164" s="26"/>
      <c r="E164" s="21"/>
      <c r="F164" s="21"/>
      <c r="G164" s="15">
        <f>E164+F164</f>
        <v>0</v>
      </c>
      <c r="H164" s="116">
        <f>G164*D164</f>
        <v>0</v>
      </c>
    </row>
    <row r="165" spans="1:8" ht="15.75" customHeight="1">
      <c r="A165" s="50">
        <v>3</v>
      </c>
      <c r="B165" s="22" t="s">
        <v>8</v>
      </c>
      <c r="C165" s="58"/>
      <c r="D165" s="26"/>
      <c r="E165" s="21"/>
      <c r="F165" s="21"/>
      <c r="G165" s="15">
        <f>E165+F165</f>
        <v>0</v>
      </c>
      <c r="H165" s="116">
        <f>G165*D165</f>
        <v>0</v>
      </c>
    </row>
    <row r="166" spans="1:8" ht="15.75" customHeight="1">
      <c r="A166" s="50">
        <v>4</v>
      </c>
      <c r="B166" s="64" t="s">
        <v>9</v>
      </c>
      <c r="C166" s="58"/>
      <c r="D166" s="26"/>
      <c r="E166" s="21"/>
      <c r="F166" s="21"/>
      <c r="G166" s="15">
        <f>E166+F166</f>
        <v>0</v>
      </c>
      <c r="H166" s="116">
        <f>G166*D166</f>
        <v>0</v>
      </c>
    </row>
    <row r="167" spans="1:8" s="2" customFormat="1" ht="15.75" customHeight="1">
      <c r="A167" s="50">
        <v>5</v>
      </c>
      <c r="B167" s="22" t="s">
        <v>95</v>
      </c>
      <c r="C167" s="58"/>
      <c r="D167" s="26"/>
      <c r="E167" s="21"/>
      <c r="F167" s="21"/>
      <c r="G167" s="15">
        <f>E167+F167</f>
        <v>0</v>
      </c>
      <c r="H167" s="116">
        <f>G167*D167</f>
        <v>0</v>
      </c>
    </row>
    <row r="168" spans="1:8" s="2" customFormat="1" ht="18" customHeight="1">
      <c r="A168" s="65"/>
      <c r="B168" s="51" t="s">
        <v>16</v>
      </c>
      <c r="C168" s="58"/>
      <c r="D168" s="26"/>
      <c r="E168" s="15"/>
      <c r="F168" s="15"/>
      <c r="G168" s="11"/>
      <c r="H168" s="115">
        <f>SUM(H163:H167)</f>
        <v>0</v>
      </c>
    </row>
    <row r="169" spans="1:8" s="2" customFormat="1" ht="12.75">
      <c r="A169" s="65"/>
      <c r="B169" s="28"/>
      <c r="C169" s="58"/>
      <c r="D169" s="26"/>
      <c r="E169" s="15"/>
      <c r="F169" s="15"/>
      <c r="G169" s="11"/>
      <c r="H169" s="115"/>
    </row>
    <row r="170" spans="1:8" s="2" customFormat="1" ht="12.75">
      <c r="A170" s="65"/>
      <c r="B170" s="51"/>
      <c r="C170" s="58"/>
      <c r="D170" s="26"/>
      <c r="E170" s="15"/>
      <c r="F170" s="15"/>
      <c r="G170" s="11"/>
      <c r="H170" s="115"/>
    </row>
    <row r="171" spans="1:8" s="2" customFormat="1" ht="9.75" customHeight="1">
      <c r="A171" s="65"/>
      <c r="B171" s="51"/>
      <c r="C171" s="58"/>
      <c r="D171" s="26"/>
      <c r="E171" s="21"/>
      <c r="F171" s="21"/>
      <c r="G171" s="11"/>
      <c r="H171" s="115"/>
    </row>
    <row r="172" spans="1:8" ht="12.75">
      <c r="A172" s="29"/>
      <c r="B172" s="30" t="s">
        <v>105</v>
      </c>
      <c r="C172" s="31"/>
      <c r="D172" s="66"/>
      <c r="E172" s="33"/>
      <c r="F172" s="33"/>
      <c r="G172" s="33"/>
      <c r="H172" s="117">
        <f>H168-H159</f>
        <v>0</v>
      </c>
    </row>
    <row r="173" spans="1:8" ht="12.75">
      <c r="A173" s="34"/>
      <c r="B173" s="35" t="s">
        <v>94</v>
      </c>
      <c r="C173" s="36"/>
      <c r="D173" s="67"/>
      <c r="E173" s="38"/>
      <c r="F173" s="38"/>
      <c r="G173" s="38"/>
      <c r="H173" s="118"/>
    </row>
  </sheetData>
  <sheetProtection/>
  <mergeCells count="5">
    <mergeCell ref="A5:A6"/>
    <mergeCell ref="B5:B6"/>
    <mergeCell ref="C5:C6"/>
    <mergeCell ref="D5:D6"/>
    <mergeCell ref="H5:H6"/>
  </mergeCells>
  <printOptions horizontalCentered="1"/>
  <pageMargins left="0.65" right="0.48" top="0.36" bottom="0.69" header="0.31" footer="0.36"/>
  <pageSetup firstPageNumber="2" useFirstPageNumber="1" horizontalDpi="600" verticalDpi="600" orientation="landscape" paperSize="9" scale="87" r:id="rId1"/>
  <headerFooter alignWithMargins="0">
    <oddHeader>&amp;R&amp;"Times New Roman,Italic"
</oddHeader>
    <oddFooter>&amp;L&amp;"Maiandra GD,Italic"&amp;8&amp;F&amp;"Times New Roman,Italic"
&amp;C&amp;"Maiandra GD,Italic"&amp;8Page&amp;"Maiandra GD,Bold"&amp;P&amp;"Times New Roman,Bold"&amp;10
&amp;RREVISED ON 14 JULY 2019</oddFooter>
  </headerFooter>
</worksheet>
</file>

<file path=xl/worksheets/sheet3.xml><?xml version="1.0" encoding="utf-8"?>
<worksheet xmlns="http://schemas.openxmlformats.org/spreadsheetml/2006/main" xmlns:r="http://schemas.openxmlformats.org/officeDocument/2006/relationships">
  <dimension ref="A1:F21"/>
  <sheetViews>
    <sheetView showGridLines="0" zoomScalePageLayoutView="0" workbookViewId="0" topLeftCell="A7">
      <selection activeCell="D25" sqref="D25:F33"/>
    </sheetView>
  </sheetViews>
  <sheetFormatPr defaultColWidth="9.140625" defaultRowHeight="12.75"/>
  <cols>
    <col min="1" max="1" width="9.421875" style="73" customWidth="1"/>
    <col min="2" max="2" width="3.140625" style="73" customWidth="1"/>
    <col min="3" max="3" width="69.57421875" style="73" customWidth="1"/>
    <col min="4" max="4" width="24.28125" style="73" customWidth="1"/>
    <col min="5" max="5" width="21.28125" style="125" customWidth="1"/>
    <col min="6" max="6" width="11.57421875" style="73" customWidth="1"/>
    <col min="7" max="7" width="13.7109375" style="73" customWidth="1"/>
    <col min="8" max="8" width="12.421875" style="73" customWidth="1"/>
    <col min="9" max="16384" width="9.140625" style="73" customWidth="1"/>
  </cols>
  <sheetData>
    <row r="1" spans="1:6" ht="12.75">
      <c r="A1" s="72"/>
      <c r="B1" s="72"/>
      <c r="C1" s="72"/>
      <c r="D1" s="72"/>
      <c r="E1" s="124"/>
      <c r="F1" s="72"/>
    </row>
    <row r="2" spans="1:6" ht="18">
      <c r="A2" s="147" t="s">
        <v>1</v>
      </c>
      <c r="B2" s="147"/>
      <c r="C2" s="147"/>
      <c r="D2" s="147"/>
      <c r="E2" s="147"/>
      <c r="F2" s="74"/>
    </row>
    <row r="3" spans="1:6" ht="20.25" customHeight="1">
      <c r="A3" s="148" t="str">
        <f>BoQ!A2</f>
        <v>CONSTRUCTION OF BOUNDARY WALL AT TH. THIMARAFUSHI HEALTH CENTER</v>
      </c>
      <c r="B3" s="149"/>
      <c r="C3" s="149"/>
      <c r="D3" s="149"/>
      <c r="E3" s="149"/>
      <c r="F3" s="75"/>
    </row>
    <row r="4" ht="12.75" customHeight="1" thickBot="1"/>
    <row r="5" spans="1:5" ht="15.75">
      <c r="A5" s="77" t="s">
        <v>2</v>
      </c>
      <c r="B5" s="78"/>
      <c r="C5" s="79" t="s">
        <v>18</v>
      </c>
      <c r="D5" s="80"/>
      <c r="E5" s="126" t="s">
        <v>20</v>
      </c>
    </row>
    <row r="6" spans="1:5" ht="9" customHeight="1">
      <c r="A6" s="81"/>
      <c r="B6" s="82"/>
      <c r="C6" s="71"/>
      <c r="D6" s="83"/>
      <c r="E6" s="127"/>
    </row>
    <row r="7" spans="1:5" ht="24.75" customHeight="1">
      <c r="A7" s="81">
        <v>1</v>
      </c>
      <c r="B7" s="82"/>
      <c r="C7" s="71" t="str">
        <f>BoQ!B8</f>
        <v>PRELIMINARIES</v>
      </c>
      <c r="D7" s="84" t="s">
        <v>62</v>
      </c>
      <c r="E7" s="127">
        <f>BoQ!H31</f>
        <v>0</v>
      </c>
    </row>
    <row r="8" spans="1:5" ht="24.75" customHeight="1">
      <c r="A8" s="81">
        <v>2</v>
      </c>
      <c r="B8" s="82"/>
      <c r="C8" s="71" t="str">
        <f>BoQ!B34</f>
        <v>GROUND  WORKS</v>
      </c>
      <c r="D8" s="84" t="s">
        <v>63</v>
      </c>
      <c r="E8" s="127">
        <f>BoQ!H55</f>
        <v>0</v>
      </c>
    </row>
    <row r="9" spans="1:5" ht="24.75" customHeight="1">
      <c r="A9" s="81">
        <v>3</v>
      </c>
      <c r="B9" s="82"/>
      <c r="C9" s="71" t="str">
        <f>BoQ!B58</f>
        <v>CONCRETE</v>
      </c>
      <c r="D9" s="84" t="s">
        <v>64</v>
      </c>
      <c r="E9" s="127">
        <f>BoQ!H106</f>
        <v>0</v>
      </c>
    </row>
    <row r="10" spans="1:5" ht="24.75" customHeight="1">
      <c r="A10" s="81">
        <v>4</v>
      </c>
      <c r="B10" s="82"/>
      <c r="C10" s="85" t="str">
        <f>BoQ!B109</f>
        <v>MASONRY AND PLASTERING</v>
      </c>
      <c r="D10" s="84" t="s">
        <v>65</v>
      </c>
      <c r="E10" s="127">
        <f>BoQ!H127</f>
        <v>0</v>
      </c>
    </row>
    <row r="11" spans="1:5" ht="24.75" customHeight="1">
      <c r="A11" s="81">
        <v>5</v>
      </c>
      <c r="B11" s="82"/>
      <c r="C11" s="71" t="str">
        <f>BoQ!B130</f>
        <v>PAINTING</v>
      </c>
      <c r="D11" s="84" t="s">
        <v>66</v>
      </c>
      <c r="E11" s="127">
        <f>BoQ!H144</f>
        <v>0</v>
      </c>
    </row>
    <row r="12" spans="1:5" ht="24.75" customHeight="1">
      <c r="A12" s="81">
        <v>6</v>
      </c>
      <c r="B12" s="82"/>
      <c r="C12" s="71" t="str">
        <f>BoQ!B148</f>
        <v>TENDERER'S ADJUSTMENTS</v>
      </c>
      <c r="D12" s="84" t="s">
        <v>67</v>
      </c>
      <c r="E12" s="127"/>
    </row>
    <row r="13" spans="1:5" ht="24.75" customHeight="1">
      <c r="A13" s="81"/>
      <c r="B13" s="82"/>
      <c r="C13" s="71"/>
      <c r="D13" s="84"/>
      <c r="E13" s="127"/>
    </row>
    <row r="14" spans="1:5" ht="24.75" customHeight="1">
      <c r="A14" s="81"/>
      <c r="B14" s="82"/>
      <c r="C14" s="131" t="s">
        <v>108</v>
      </c>
      <c r="D14" s="84"/>
      <c r="E14" s="127"/>
    </row>
    <row r="15" spans="1:5" ht="36.75" customHeight="1">
      <c r="A15" s="81"/>
      <c r="B15" s="86"/>
      <c r="C15" s="131" t="s">
        <v>109</v>
      </c>
      <c r="D15" s="87"/>
      <c r="E15" s="128"/>
    </row>
    <row r="16" spans="1:5" ht="20.25" customHeight="1" thickBot="1">
      <c r="A16" s="88"/>
      <c r="B16" s="89"/>
      <c r="C16" s="90" t="s">
        <v>3</v>
      </c>
      <c r="D16" s="91"/>
      <c r="E16" s="129">
        <f>SUM(E7:E15)</f>
        <v>0</v>
      </c>
    </row>
    <row r="17" spans="2:6" ht="15.75">
      <c r="B17" s="92"/>
      <c r="C17" s="92"/>
      <c r="D17" s="92"/>
      <c r="E17" s="130"/>
      <c r="F17" s="93"/>
    </row>
    <row r="18" ht="12.75">
      <c r="F18" s="76"/>
    </row>
    <row r="21" ht="18">
      <c r="E21" s="135" t="s">
        <v>138</v>
      </c>
    </row>
  </sheetData>
  <sheetProtection/>
  <mergeCells count="2">
    <mergeCell ref="A2:E2"/>
    <mergeCell ref="A3:E3"/>
  </mergeCells>
  <printOptions/>
  <pageMargins left="1.05" right="0.28" top="0.75" bottom="1" header="0.5" footer="0.5"/>
  <pageSetup horizontalDpi="300" verticalDpi="300" orientation="landscape" paperSize="9" r:id="rId1"/>
  <headerFooter alignWithMargins="0">
    <oddFooter>&amp;L&amp;"Maiandra GD,Regular"&amp;F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qs</dc:creator>
  <cp:keywords/>
  <dc:description/>
  <cp:lastModifiedBy>Abdulla Ariz</cp:lastModifiedBy>
  <cp:lastPrinted>2019-07-14T07:20:11Z</cp:lastPrinted>
  <dcterms:created xsi:type="dcterms:W3CDTF">1999-08-05T02:34:29Z</dcterms:created>
  <dcterms:modified xsi:type="dcterms:W3CDTF">2021-07-10T13:17:37Z</dcterms:modified>
  <cp:category/>
  <cp:version/>
  <cp:contentType/>
  <cp:contentStatus/>
</cp:coreProperties>
</file>