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4505" yWindow="-15" windowWidth="14310" windowHeight="12855" tabRatio="875" activeTab="6"/>
  </bookViews>
  <sheets>
    <sheet name="Instruction" sheetId="2" r:id="rId1"/>
    <sheet name="Company Profile" sheetId="3" r:id="rId2"/>
    <sheet name="Item 1" sheetId="1" r:id="rId3"/>
    <sheet name="Item 2" sheetId="15" r:id="rId4"/>
    <sheet name="Item 3" sheetId="9" r:id="rId5"/>
    <sheet name="Item 4" sheetId="14" r:id="rId6"/>
    <sheet name="Item 5" sheetId="16" r:id="rId7"/>
    <sheet name="Summary" sheetId="4" r:id="rId8"/>
  </sheets>
  <calcPr calcId="144525"/>
</workbook>
</file>

<file path=xl/calcChain.xml><?xml version="1.0" encoding="utf-8"?>
<calcChain xmlns="http://schemas.openxmlformats.org/spreadsheetml/2006/main">
  <c r="K36" i="16" l="1"/>
  <c r="I36" i="16" s="1"/>
  <c r="K37" i="16"/>
  <c r="I37" i="16" s="1"/>
  <c r="K38" i="16"/>
  <c r="I38" i="16" s="1"/>
  <c r="K25" i="16"/>
  <c r="H25" i="16" s="1"/>
  <c r="K33" i="16"/>
  <c r="I33" i="16" s="1"/>
  <c r="K34" i="16"/>
  <c r="I34" i="16" s="1"/>
  <c r="K35" i="16"/>
  <c r="I35" i="16" s="1"/>
  <c r="K31" i="9"/>
  <c r="I31" i="9" s="1"/>
  <c r="K32" i="9"/>
  <c r="I32" i="9" s="1"/>
  <c r="D20" i="4" l="1"/>
  <c r="E19" i="4"/>
  <c r="D19" i="4"/>
  <c r="C19" i="4"/>
  <c r="D18" i="4"/>
  <c r="E17" i="4"/>
  <c r="D17" i="4"/>
  <c r="C17" i="4"/>
  <c r="D16" i="4"/>
  <c r="E15" i="4"/>
  <c r="D15" i="4"/>
  <c r="C15" i="4"/>
  <c r="D14" i="4"/>
  <c r="E13" i="4"/>
  <c r="D13" i="4"/>
  <c r="C13" i="4"/>
  <c r="D12" i="4"/>
  <c r="E11" i="4"/>
  <c r="D11" i="4"/>
  <c r="C11" i="4"/>
  <c r="B6" i="4"/>
  <c r="G5" i="4"/>
  <c r="H3" i="4"/>
  <c r="K32" i="16"/>
  <c r="I32" i="16" s="1"/>
  <c r="K26" i="16"/>
  <c r="H26" i="16" s="1"/>
  <c r="K24" i="16"/>
  <c r="H24" i="16" s="1"/>
  <c r="K23" i="16"/>
  <c r="H23" i="16" s="1"/>
  <c r="K22" i="16"/>
  <c r="H22" i="16" s="1"/>
  <c r="K21" i="16"/>
  <c r="H21" i="16" s="1"/>
  <c r="K20" i="16"/>
  <c r="J20" i="16" s="1"/>
  <c r="K19" i="16"/>
  <c r="J19" i="16" s="1"/>
  <c r="K17" i="16"/>
  <c r="J17" i="16" s="1"/>
  <c r="F17" i="16"/>
  <c r="I17" i="16" s="1"/>
  <c r="F19" i="4" s="1"/>
  <c r="B10" i="16"/>
  <c r="K9" i="16"/>
  <c r="H9" i="16" s="1"/>
  <c r="B6" i="16"/>
  <c r="J3" i="16"/>
  <c r="K30" i="14"/>
  <c r="I30" i="14" s="1"/>
  <c r="K29" i="14"/>
  <c r="I29" i="14" s="1"/>
  <c r="K23" i="14"/>
  <c r="H23" i="14" s="1"/>
  <c r="K22" i="14"/>
  <c r="H22" i="14" s="1"/>
  <c r="K21" i="14"/>
  <c r="H21" i="14" s="1"/>
  <c r="K20" i="14"/>
  <c r="J20" i="14" s="1"/>
  <c r="K19" i="14"/>
  <c r="J19" i="14" s="1"/>
  <c r="K17" i="14"/>
  <c r="J17" i="14" s="1"/>
  <c r="F17" i="14"/>
  <c r="I17" i="14" s="1"/>
  <c r="F17" i="4" s="1"/>
  <c r="B10" i="14"/>
  <c r="K9" i="14"/>
  <c r="H9" i="14" s="1"/>
  <c r="B6" i="14"/>
  <c r="J3" i="14"/>
  <c r="K30" i="9"/>
  <c r="I30" i="9" s="1"/>
  <c r="K24" i="9"/>
  <c r="H24" i="9" s="1"/>
  <c r="K23" i="9"/>
  <c r="H23" i="9" s="1"/>
  <c r="K22" i="9"/>
  <c r="H22" i="9" s="1"/>
  <c r="K21" i="9"/>
  <c r="K20" i="9"/>
  <c r="J20" i="9" s="1"/>
  <c r="K19" i="9"/>
  <c r="J19" i="9" s="1"/>
  <c r="K17" i="9"/>
  <c r="J17" i="9" s="1"/>
  <c r="F17" i="9"/>
  <c r="I17" i="9" s="1"/>
  <c r="F15" i="4" s="1"/>
  <c r="B10" i="9"/>
  <c r="K9" i="9"/>
  <c r="H9" i="9" s="1"/>
  <c r="B6" i="9"/>
  <c r="J3" i="9"/>
  <c r="K32" i="15"/>
  <c r="I32" i="15" s="1"/>
  <c r="K31" i="15"/>
  <c r="I31" i="15" s="1"/>
  <c r="K25" i="15"/>
  <c r="H25" i="15" s="1"/>
  <c r="K24" i="15"/>
  <c r="H24" i="15" s="1"/>
  <c r="K23" i="15"/>
  <c r="H23" i="15" s="1"/>
  <c r="K22" i="15"/>
  <c r="H22" i="15" s="1"/>
  <c r="K21" i="15"/>
  <c r="H21" i="15" s="1"/>
  <c r="K20" i="15"/>
  <c r="J20" i="15" s="1"/>
  <c r="K19" i="15"/>
  <c r="J19" i="15" s="1"/>
  <c r="K17" i="15"/>
  <c r="J17" i="15" s="1"/>
  <c r="F17" i="15"/>
  <c r="I17" i="15" s="1"/>
  <c r="F13" i="4" s="1"/>
  <c r="B10" i="15"/>
  <c r="K9" i="15"/>
  <c r="H9" i="15" s="1"/>
  <c r="B6" i="15"/>
  <c r="J3" i="15"/>
  <c r="K36" i="1"/>
  <c r="I36" i="1" s="1"/>
  <c r="K35" i="1"/>
  <c r="I35" i="1" s="1"/>
  <c r="K34" i="1"/>
  <c r="I34" i="1" s="1"/>
  <c r="K33" i="1"/>
  <c r="I33" i="1" s="1"/>
  <c r="K32" i="1"/>
  <c r="I32" i="1" s="1"/>
  <c r="K31" i="1"/>
  <c r="I31" i="1" s="1"/>
  <c r="K25" i="1"/>
  <c r="H25" i="1" s="1"/>
  <c r="K24" i="1"/>
  <c r="H24" i="1" s="1"/>
  <c r="K23" i="1"/>
  <c r="H23" i="1" s="1"/>
  <c r="K22" i="1"/>
  <c r="H22" i="1" s="1"/>
  <c r="K21" i="1"/>
  <c r="H21" i="1" s="1"/>
  <c r="K20" i="1"/>
  <c r="J20" i="1" s="1"/>
  <c r="K19" i="1"/>
  <c r="J19" i="1" s="1"/>
  <c r="K17" i="1"/>
  <c r="J17" i="1" s="1"/>
  <c r="F17" i="1"/>
  <c r="I17" i="1" s="1"/>
  <c r="F11" i="4" s="1"/>
  <c r="B10" i="1"/>
  <c r="K9" i="1"/>
  <c r="H9" i="1" s="1"/>
  <c r="B6" i="1"/>
  <c r="J3" i="1"/>
  <c r="F49" i="3"/>
  <c r="N49" i="3" s="1"/>
  <c r="F47" i="3"/>
  <c r="N47" i="3" s="1"/>
  <c r="K25" i="3"/>
  <c r="N25" i="3" s="1"/>
  <c r="J17" i="3"/>
  <c r="N17" i="3" s="1"/>
  <c r="J16" i="3"/>
  <c r="N16" i="3" s="1"/>
  <c r="J11" i="3"/>
  <c r="N11" i="3" s="1"/>
  <c r="I10" i="3"/>
  <c r="N10" i="3" s="1"/>
  <c r="K9" i="3"/>
  <c r="K3" i="3"/>
  <c r="F21" i="4" l="1"/>
  <c r="N9" i="3"/>
  <c r="J5" i="3" s="1"/>
  <c r="I7" i="1" l="1"/>
  <c r="I5" i="1" s="1"/>
  <c r="G11" i="4" s="1"/>
  <c r="I7" i="16"/>
  <c r="I5" i="16" s="1"/>
  <c r="G19" i="4" s="1"/>
  <c r="I7" i="14"/>
  <c r="I5" i="14" s="1"/>
  <c r="G17" i="4" s="1"/>
  <c r="I7" i="15"/>
  <c r="I5" i="15" s="1"/>
  <c r="G13" i="4" s="1"/>
  <c r="I7" i="9"/>
  <c r="I5" i="9" s="1"/>
  <c r="G15" i="4" s="1"/>
  <c r="H6" i="4"/>
</calcChain>
</file>

<file path=xl/comments1.xml><?xml version="1.0" encoding="utf-8"?>
<comments xmlns="http://schemas.openxmlformats.org/spreadsheetml/2006/main">
  <authors>
    <author>Mohamed Fathy</author>
  </authors>
  <commentList>
    <comment ref="H17" authorId="0">
      <text>
        <r>
          <rPr>
            <b/>
            <sz val="9"/>
            <color indexed="81"/>
            <rFont val="Tahoma"/>
            <family val="2"/>
          </rPr>
          <t>HDFC:</t>
        </r>
        <r>
          <rPr>
            <sz val="9"/>
            <color indexed="81"/>
            <rFont val="Tahoma"/>
            <family val="2"/>
          </rPr>
          <t xml:space="preserve">
Tax calculation:
(Sum x Tax%)+Sum</t>
        </r>
      </text>
    </comment>
  </commentList>
</comments>
</file>

<file path=xl/comments2.xml><?xml version="1.0" encoding="utf-8"?>
<comments xmlns="http://schemas.openxmlformats.org/spreadsheetml/2006/main">
  <authors>
    <author>Mohamed Fathy</author>
  </authors>
  <commentList>
    <comment ref="H17" authorId="0">
      <text>
        <r>
          <rPr>
            <b/>
            <sz val="9"/>
            <color indexed="81"/>
            <rFont val="Tahoma"/>
            <family val="2"/>
          </rPr>
          <t>HDFC:</t>
        </r>
        <r>
          <rPr>
            <sz val="9"/>
            <color indexed="81"/>
            <rFont val="Tahoma"/>
            <family val="2"/>
          </rPr>
          <t xml:space="preserve">
Tax calculation:
(Sum x Tax%)+Sum</t>
        </r>
      </text>
    </comment>
  </commentList>
</comments>
</file>

<file path=xl/comments3.xml><?xml version="1.0" encoding="utf-8"?>
<comments xmlns="http://schemas.openxmlformats.org/spreadsheetml/2006/main">
  <authors>
    <author>Mohamed Fathy</author>
  </authors>
  <commentList>
    <comment ref="H17" authorId="0">
      <text>
        <r>
          <rPr>
            <b/>
            <sz val="9"/>
            <color indexed="81"/>
            <rFont val="Tahoma"/>
            <family val="2"/>
          </rPr>
          <t xml:space="preserve">HDFC:
</t>
        </r>
        <r>
          <rPr>
            <sz val="9"/>
            <color indexed="81"/>
            <rFont val="Tahoma"/>
            <family val="2"/>
          </rPr>
          <t>Tax calculation:
(Sum x Tax%)+Sum</t>
        </r>
      </text>
    </comment>
  </commentList>
</comments>
</file>

<file path=xl/comments4.xml><?xml version="1.0" encoding="utf-8"?>
<comments xmlns="http://schemas.openxmlformats.org/spreadsheetml/2006/main">
  <authors>
    <author>Mohamed Fathy</author>
  </authors>
  <commentList>
    <comment ref="H17" authorId="0">
      <text>
        <r>
          <rPr>
            <b/>
            <sz val="9"/>
            <color indexed="81"/>
            <rFont val="Tahoma"/>
            <family val="2"/>
          </rPr>
          <t>HDFC:</t>
        </r>
        <r>
          <rPr>
            <sz val="9"/>
            <color indexed="81"/>
            <rFont val="Tahoma"/>
            <family val="2"/>
          </rPr>
          <t xml:space="preserve">
Tax calculation:
(Sum x Tax%)+Sum</t>
        </r>
      </text>
    </comment>
  </commentList>
</comments>
</file>

<file path=xl/comments5.xml><?xml version="1.0" encoding="utf-8"?>
<comments xmlns="http://schemas.openxmlformats.org/spreadsheetml/2006/main">
  <authors>
    <author>Mohamed Fathy</author>
  </authors>
  <commentList>
    <comment ref="H17" authorId="0">
      <text>
        <r>
          <rPr>
            <b/>
            <sz val="9"/>
            <color indexed="81"/>
            <rFont val="Tahoma"/>
            <family val="2"/>
          </rPr>
          <t>HDFC:</t>
        </r>
        <r>
          <rPr>
            <sz val="9"/>
            <color indexed="81"/>
            <rFont val="Tahoma"/>
            <family val="2"/>
          </rPr>
          <t xml:space="preserve">
Tax calculation:
(Sum x Tax%)+Sum</t>
        </r>
      </text>
    </comment>
  </commentList>
</comments>
</file>

<file path=xl/sharedStrings.xml><?xml version="1.0" encoding="utf-8"?>
<sst xmlns="http://schemas.openxmlformats.org/spreadsheetml/2006/main" count="354" uniqueCount="173">
  <si>
    <t>Memory</t>
  </si>
  <si>
    <t>Operating system</t>
  </si>
  <si>
    <t>Brand</t>
  </si>
  <si>
    <t>Model Number</t>
  </si>
  <si>
    <t>Unit</t>
  </si>
  <si>
    <t>GHz</t>
  </si>
  <si>
    <t>GB</t>
  </si>
  <si>
    <t>Inches</t>
  </si>
  <si>
    <t>Year(s)</t>
  </si>
  <si>
    <t>Day(s)</t>
  </si>
  <si>
    <t>Specification</t>
  </si>
  <si>
    <t>Proposed</t>
  </si>
  <si>
    <t xml:space="preserve">Warranty Period- Parts: </t>
  </si>
  <si>
    <t xml:space="preserve">Warranty Period- Service: </t>
  </si>
  <si>
    <t>Yes/No</t>
  </si>
  <si>
    <t>Delivery Period:</t>
  </si>
  <si>
    <t>Parts Availability:</t>
  </si>
  <si>
    <t>Validation</t>
  </si>
  <si>
    <t>Quantity</t>
  </si>
  <si>
    <t>Unit Price</t>
  </si>
  <si>
    <t>Tax</t>
  </si>
  <si>
    <t>Total Price</t>
  </si>
  <si>
    <t>Sum</t>
  </si>
  <si>
    <t>Minimum Requirement</t>
  </si>
  <si>
    <t>Services support available:</t>
  </si>
  <si>
    <t>Yes</t>
  </si>
  <si>
    <t>No</t>
  </si>
  <si>
    <t>more</t>
  </si>
  <si>
    <t>yn</t>
  </si>
  <si>
    <t>Attached supporting/additional information pertaining to this item.</t>
  </si>
  <si>
    <t>Notes:</t>
  </si>
  <si>
    <t>Part A: Price of item proposed</t>
  </si>
  <si>
    <t>Part C: Technical Details</t>
  </si>
  <si>
    <t>Quotation and Technical Details</t>
  </si>
  <si>
    <t>Bid Proposal</t>
  </si>
  <si>
    <t>Housing Development Finance Corporation Plc (HDFC)</t>
  </si>
  <si>
    <t>Quotation Reference No:</t>
  </si>
  <si>
    <t>for supplying Hardware and Software license</t>
  </si>
  <si>
    <t>Proposed By:</t>
  </si>
  <si>
    <t>Authorised  by:</t>
  </si>
  <si>
    <t>Part B: Item type and terms</t>
  </si>
  <si>
    <t>Units required:</t>
  </si>
  <si>
    <t>Completeness and Adequacy</t>
  </si>
  <si>
    <t>For no value, enter "0" (Zero) as blank field are considered as "Incomplete".</t>
  </si>
  <si>
    <t>Item No</t>
  </si>
  <si>
    <t>Item Name</t>
  </si>
  <si>
    <t>Status</t>
  </si>
  <si>
    <t>Vendor Profile</t>
  </si>
  <si>
    <t>Company name:</t>
  </si>
  <si>
    <t>Registration No:</t>
  </si>
  <si>
    <t>Address:</t>
  </si>
  <si>
    <t>Contact Person/Dpt:</t>
  </si>
  <si>
    <t>Projects undertaken of a similar size and complexity in last 1 year in related field.</t>
  </si>
  <si>
    <t>SL</t>
  </si>
  <si>
    <t>Year</t>
  </si>
  <si>
    <t>Month</t>
  </si>
  <si>
    <t>Eg: Network, PABX, Access control, POS …</t>
  </si>
  <si>
    <t>Client</t>
  </si>
  <si>
    <t>Reference*</t>
  </si>
  <si>
    <t>Approved  by:</t>
  </si>
  <si>
    <t>Detail:</t>
  </si>
  <si>
    <t>Expert areas</t>
  </si>
  <si>
    <t>Contact Number/s:</t>
  </si>
  <si>
    <t>Completeness</t>
  </si>
  <si>
    <t>Date: d/m/y</t>
  </si>
  <si>
    <t>Qty</t>
  </si>
  <si>
    <t>Proposal Summary</t>
  </si>
  <si>
    <t>Proposed by:</t>
  </si>
  <si>
    <t>Price (MVR)</t>
  </si>
  <si>
    <t>Approved by:</t>
  </si>
  <si>
    <t>Terms and Condition / Notes:</t>
  </si>
  <si>
    <t xml:space="preserve">     [ Signature ]</t>
  </si>
  <si>
    <t>[ Company Seal ]</t>
  </si>
  <si>
    <t xml:space="preserve"> [ Signature ]</t>
  </si>
  <si>
    <t>[ Signature ]</t>
  </si>
  <si>
    <t>Sheet Name</t>
  </si>
  <si>
    <t>Document Name</t>
  </si>
  <si>
    <t>Company Profile</t>
  </si>
  <si>
    <t>Summary</t>
  </si>
  <si>
    <t>Computation</t>
  </si>
  <si>
    <t>Indication</t>
  </si>
  <si>
    <t>Required field left blank</t>
  </si>
  <si>
    <t>Acceptable</t>
  </si>
  <si>
    <t>Unacceptable</t>
  </si>
  <si>
    <t>No Bid</t>
  </si>
  <si>
    <t>Accessibility</t>
  </si>
  <si>
    <t>Information &amp; Instructions</t>
  </si>
  <si>
    <t>Office</t>
  </si>
  <si>
    <t>For assistance, Contact:</t>
  </si>
  <si>
    <t>==================================================================</t>
  </si>
  <si>
    <t>Message</t>
  </si>
  <si>
    <t xml:space="preserve"> [ incomplete ]</t>
  </si>
  <si>
    <t>Inadequate/Qyt differ</t>
  </si>
  <si>
    <t>Does not meet specified requirement</t>
  </si>
  <si>
    <t>or quantity mismatch</t>
  </si>
  <si>
    <t>Overall Status appear on top right hand corner.</t>
  </si>
  <si>
    <t>All mandatory filed has been addressed within the criteria.</t>
  </si>
  <si>
    <t>One or more field dose not meet specified criteria or data missing.</t>
  </si>
  <si>
    <t>The specification and criteria specified are minimum requirement and detail pertaining to those are mandatory.</t>
  </si>
  <si>
    <t>HDFC Plc. (IT Department)</t>
  </si>
  <si>
    <t>5 Projects of highest value.</t>
  </si>
  <si>
    <t>Associated International manufacture/distributor or brands (if any)</t>
  </si>
  <si>
    <r>
      <t>•  Bidders are required to submit the documents (</t>
    </r>
    <r>
      <rPr>
        <b/>
        <sz val="10"/>
        <color rgb="FFC00000"/>
        <rFont val="Calibri"/>
        <family val="2"/>
        <scheme val="minor"/>
      </rPr>
      <t>Hard copies</t>
    </r>
    <r>
      <rPr>
        <sz val="10"/>
        <color theme="1"/>
        <rFont val="Calibri"/>
        <family val="2"/>
        <scheme val="minor"/>
      </rPr>
      <t>)  filled using the sheets provided in this document.</t>
    </r>
  </si>
  <si>
    <t>•  This file contain  the following documents.</t>
  </si>
  <si>
    <t>•  The sheets/documents contains field validation as follows</t>
  </si>
  <si>
    <t>•  Bid considered qualify for appraisal has to be Complete and Adequate  in all criteria therefor must submit the form with "Accepted" state only.</t>
  </si>
  <si>
    <t>•  Total Price:  (Total Quantity X Unit Price) + Tax</t>
  </si>
  <si>
    <t>•  Minimum Requirement: more or equal to spec. required</t>
  </si>
  <si>
    <t>•  where "less" is mentioned: less or equal to spec. required</t>
  </si>
  <si>
    <t>•  where "Preferred" is mentioned: value less or more is accepted.</t>
  </si>
  <si>
    <t>•  Bidder is require to submit relevant supporting document pertaining to item proposed.</t>
  </si>
  <si>
    <t>•  If the bidder feels  any of the specification stated is not obtainable, or experience error in computation or validation, please mention those on "Notes" area in respective form and submit the filled form with "Unacceptable" status.</t>
  </si>
  <si>
    <t>•  All submitting hard copies should bear the signature of authorise person and seal of the company.</t>
  </si>
  <si>
    <t>•  Date entered in "Company Profile" sheet appears on all Quotation &amp; technical Documents</t>
  </si>
  <si>
    <t>•  All sheets are set to A4 print size.</t>
  </si>
  <si>
    <t>•  Use TAB instead of Return/Enter for entering data sequentially</t>
  </si>
  <si>
    <t>Requirement</t>
  </si>
  <si>
    <t>UPS</t>
  </si>
  <si>
    <t>650VA</t>
  </si>
  <si>
    <t>Reference*: Provide contact number or attach supporting document (awarding or completion) of the project.</t>
  </si>
  <si>
    <t>Instruction</t>
  </si>
  <si>
    <t>Information and Instruction ( about filling the forms included)</t>
  </si>
  <si>
    <t>Quantity or Unit Price field left blank</t>
  </si>
  <si>
    <t xml:space="preserve">This file is part of RFP document containing form to prepare document required by the bidders to submit and </t>
  </si>
  <si>
    <t>should be read in conjunction with main RFP document.</t>
  </si>
  <si>
    <t>3338810, 3315896</t>
  </si>
  <si>
    <t>Working hours : 9:00am to 2:00pm</t>
  </si>
  <si>
    <t>i7</t>
  </si>
  <si>
    <t>Storage</t>
  </si>
  <si>
    <t>Monitor Flat Screen</t>
  </si>
  <si>
    <t>Network</t>
  </si>
  <si>
    <t>Desktop computer system</t>
  </si>
  <si>
    <t>Processor</t>
  </si>
  <si>
    <t>Size</t>
  </si>
  <si>
    <t>USB</t>
  </si>
  <si>
    <t>Item 1 to Item 5</t>
  </si>
  <si>
    <t>•  The validation checks the completeness and adequacy of the data entered against the requirement.</t>
  </si>
  <si>
    <t>•  Tax calculation: Sum X Tax%</t>
  </si>
  <si>
    <t>Project Value (MVR)</t>
  </si>
  <si>
    <t>Gigabit Ethernet Network</t>
  </si>
  <si>
    <t>Genuine Windows 8 Pro 10 Pro</t>
  </si>
  <si>
    <t>Printer</t>
  </si>
  <si>
    <t>Media Type</t>
  </si>
  <si>
    <t>A4, cheque size card labels</t>
  </si>
  <si>
    <t>Connectivity</t>
  </si>
  <si>
    <t>VA</t>
  </si>
  <si>
    <t>Battery Life</t>
  </si>
  <si>
    <t>Years</t>
  </si>
  <si>
    <t>Minnimum 3</t>
  </si>
  <si>
    <t>Power outlet</t>
  </si>
  <si>
    <t>RAM</t>
  </si>
  <si>
    <t>Type</t>
  </si>
  <si>
    <t>DDR3</t>
  </si>
  <si>
    <t>4GB</t>
  </si>
  <si>
    <t>Backup and Disaster Recovery Solution</t>
  </si>
  <si>
    <t>Capacity</t>
  </si>
  <si>
    <t>50 System / Data capacity 10TB</t>
  </si>
  <si>
    <t>Min Server limit</t>
  </si>
  <si>
    <t>10 Server</t>
  </si>
  <si>
    <t>Backup Support</t>
  </si>
  <si>
    <t>Windos/Linux/Vmware/Hyper-V</t>
  </si>
  <si>
    <t>SQL Server / Sharepoint / Oracle</t>
  </si>
  <si>
    <t>Restotation</t>
  </si>
  <si>
    <t xml:space="preserve">Entire System State </t>
  </si>
  <si>
    <t>Backup Availibility</t>
  </si>
  <si>
    <t>Off site data backup</t>
  </si>
  <si>
    <t>On-site high availibility</t>
  </si>
  <si>
    <t>Installation</t>
  </si>
  <si>
    <t>Training</t>
  </si>
  <si>
    <t>HDFC/RFP/EQP/2017/01</t>
  </si>
  <si>
    <t>•  Bidder wish to submit more than one option (quotation) for same item may submit as a new Quotation .</t>
  </si>
  <si>
    <t>hh</t>
  </si>
  <si>
    <t>sdf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</si>
</sst>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quot;Date: &quot;#\ ?/?"/>
    <numFmt numFmtId="165" formatCode="&quot;Item No: &quot;0"/>
    <numFmt numFmtId="166" formatCode="dd\-mmm\-yyyy"/>
    <numFmt numFmtId="167" formatCode="&quot;Date: &quot;dd\-mmm\-yyyy"/>
    <numFmt numFmtId="168" formatCode="0;\-0;\-;@"/>
    <numFmt numFmtId="169" formatCode="&quot;Item: &quot;0"/>
  </numFmts>
  <fonts count="22"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i/>
      <sz val="10"/>
      <color theme="1"/>
      <name val="Calibri"/>
      <family val="2"/>
      <scheme val="minor"/>
    </font>
    <font>
      <u/>
      <sz val="10"/>
      <color theme="1"/>
      <name val="Calibri"/>
      <family val="2"/>
      <scheme val="minor"/>
    </font>
    <font>
      <sz val="14"/>
      <color theme="1"/>
      <name val="Calibri"/>
      <family val="2"/>
      <scheme val="minor"/>
    </font>
    <font>
      <b/>
      <sz val="14"/>
      <color theme="1"/>
      <name val="Calibri"/>
      <family val="2"/>
      <scheme val="minor"/>
    </font>
    <font>
      <sz val="10"/>
      <color rgb="FFC00000"/>
      <name val="Calibri"/>
      <family val="2"/>
      <scheme val="minor"/>
    </font>
    <font>
      <sz val="7"/>
      <color theme="0" tint="-0.34998626667073579"/>
      <name val="Calibri"/>
      <family val="2"/>
      <scheme val="minor"/>
    </font>
    <font>
      <b/>
      <sz val="10"/>
      <color rgb="FFC00000"/>
      <name val="Calibri"/>
      <family val="2"/>
      <scheme val="minor"/>
    </font>
    <font>
      <b/>
      <sz val="8"/>
      <color theme="1"/>
      <name val="Calibri"/>
      <family val="2"/>
      <scheme val="minor"/>
    </font>
    <font>
      <i/>
      <sz val="8"/>
      <color theme="1"/>
      <name val="Calibri"/>
      <family val="2"/>
      <scheme val="minor"/>
    </font>
    <font>
      <sz val="8"/>
      <color rgb="FFFF0000"/>
      <name val="Calibri"/>
      <family val="2"/>
      <scheme val="minor"/>
    </font>
    <font>
      <sz val="10"/>
      <color rgb="FFFF0000"/>
      <name val="Calibri"/>
      <family val="2"/>
      <scheme val="minor"/>
    </font>
    <font>
      <sz val="8"/>
      <color theme="0" tint="-0.14999847407452621"/>
      <name val="Calibri"/>
      <family val="2"/>
      <scheme val="minor"/>
    </font>
    <font>
      <sz val="8"/>
      <color theme="0" tint="-0.249977111117893"/>
      <name val="Calibri"/>
      <family val="2"/>
      <scheme val="minor"/>
    </font>
    <font>
      <sz val="9"/>
      <color indexed="81"/>
      <name val="Tahoma"/>
      <family val="2"/>
    </font>
    <font>
      <b/>
      <sz val="9"/>
      <color indexed="81"/>
      <name val="Tahoma"/>
      <family val="2"/>
    </font>
    <font>
      <sz val="10"/>
      <color theme="0"/>
      <name val="Calibri"/>
      <family val="2"/>
      <scheme val="minor"/>
    </font>
    <font>
      <sz val="9"/>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CC0C0"/>
        <bgColor indexed="64"/>
      </patternFill>
    </fill>
    <fill>
      <patternFill patternType="solid">
        <fgColor rgb="FFFFFFCC"/>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44">
    <border>
      <left/>
      <right/>
      <top/>
      <bottom/>
      <diagonal/>
    </border>
    <border>
      <left/>
      <right/>
      <top/>
      <bottom style="medium">
        <color indexed="64"/>
      </bottom>
      <diagonal/>
    </border>
    <border>
      <left/>
      <right/>
      <top/>
      <bottom style="double">
        <color indexed="64"/>
      </bottom>
      <diagonal/>
    </border>
    <border>
      <left style="dotted">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34998626667073579"/>
      </right>
      <top/>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right/>
      <top/>
      <bottom style="thin">
        <color indexed="64"/>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bottom style="thin">
        <color indexed="64"/>
      </bottom>
      <diagonal/>
    </border>
    <border>
      <left/>
      <right/>
      <top style="thin">
        <color theme="0" tint="-0.249977111117893"/>
      </top>
      <bottom style="double">
        <color indexed="64"/>
      </bottom>
      <diagonal/>
    </border>
    <border>
      <left style="dotted">
        <color theme="0" tint="-0.249977111117893"/>
      </left>
      <right/>
      <top style="dotted">
        <color theme="0" tint="-0.249977111117893"/>
      </top>
      <bottom/>
      <diagonal/>
    </border>
    <border>
      <left/>
      <right/>
      <top style="dotted">
        <color theme="0" tint="-0.249977111117893"/>
      </top>
      <bottom/>
      <diagonal/>
    </border>
    <border>
      <left/>
      <right style="dotted">
        <color theme="0" tint="-0.249977111117893"/>
      </right>
      <top style="dotted">
        <color theme="0" tint="-0.249977111117893"/>
      </top>
      <bottom/>
      <diagonal/>
    </border>
    <border>
      <left style="dotted">
        <color theme="0" tint="-0.249977111117893"/>
      </left>
      <right/>
      <top/>
      <bottom/>
      <diagonal/>
    </border>
    <border>
      <left/>
      <right style="dotted">
        <color theme="0" tint="-0.249977111117893"/>
      </right>
      <top/>
      <bottom/>
      <diagonal/>
    </border>
    <border>
      <left style="dotted">
        <color theme="0" tint="-0.249977111117893"/>
      </left>
      <right/>
      <top/>
      <bottom style="dotted">
        <color theme="0" tint="-0.249977111117893"/>
      </bottom>
      <diagonal/>
    </border>
    <border>
      <left/>
      <right/>
      <top/>
      <bottom style="dotted">
        <color theme="0" tint="-0.249977111117893"/>
      </bottom>
      <diagonal/>
    </border>
    <border>
      <left/>
      <right style="dotted">
        <color theme="0" tint="-0.249977111117893"/>
      </right>
      <top/>
      <bottom style="dotted">
        <color theme="0" tint="-0.249977111117893"/>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2" fillId="0" borderId="0" xfId="0" applyFont="1" applyFill="1" applyProtection="1"/>
    <xf numFmtId="0" fontId="9" fillId="3" borderId="0" xfId="0" applyFont="1" applyFill="1" applyProtection="1"/>
    <xf numFmtId="0" fontId="2" fillId="3" borderId="0" xfId="0" applyFont="1" applyFill="1" applyProtection="1"/>
    <xf numFmtId="0" fontId="4" fillId="3" borderId="0" xfId="0" applyFont="1" applyFill="1" applyProtection="1"/>
    <xf numFmtId="0" fontId="2" fillId="0" borderId="0" xfId="0" applyFont="1" applyProtection="1"/>
    <xf numFmtId="0" fontId="7" fillId="3" borderId="0" xfId="0" applyFont="1" applyFill="1" applyProtection="1"/>
    <xf numFmtId="0" fontId="0" fillId="3" borderId="0" xfId="0" applyFill="1" applyAlignment="1" applyProtection="1">
      <alignment horizontal="right"/>
    </xf>
    <xf numFmtId="0" fontId="2" fillId="3" borderId="0" xfId="0" applyFont="1" applyFill="1" applyAlignment="1" applyProtection="1">
      <alignment horizontal="right"/>
    </xf>
    <xf numFmtId="0" fontId="4" fillId="0" borderId="0" xfId="0" applyFont="1" applyProtection="1"/>
    <xf numFmtId="0" fontId="10" fillId="0" borderId="0" xfId="0" applyFont="1" applyAlignment="1" applyProtection="1">
      <alignment horizontal="left" vertical="top"/>
    </xf>
    <xf numFmtId="0" fontId="7" fillId="0" borderId="0" xfId="0" applyFont="1" applyProtection="1"/>
    <xf numFmtId="43" fontId="2" fillId="0" borderId="0" xfId="1" applyFont="1" applyProtection="1"/>
    <xf numFmtId="0" fontId="4" fillId="0" borderId="0" xfId="0" applyFont="1" applyAlignment="1" applyProtection="1">
      <alignment horizontal="center"/>
    </xf>
    <xf numFmtId="43" fontId="2" fillId="0" borderId="0" xfId="0" applyNumberFormat="1" applyFont="1" applyProtection="1"/>
    <xf numFmtId="0" fontId="2" fillId="0" borderId="0" xfId="0" applyFont="1" applyAlignment="1" applyProtection="1">
      <alignment horizontal="left"/>
    </xf>
    <xf numFmtId="165" fontId="3" fillId="0" borderId="0" xfId="0" applyNumberFormat="1" applyFont="1" applyAlignment="1" applyProtection="1">
      <alignment horizontal="left"/>
    </xf>
    <xf numFmtId="0" fontId="3" fillId="0" borderId="0" xfId="0" applyFont="1" applyAlignment="1" applyProtection="1">
      <alignment horizontal="left"/>
    </xf>
    <xf numFmtId="0" fontId="3" fillId="0" borderId="0" xfId="0" applyFont="1" applyProtection="1"/>
    <xf numFmtId="0" fontId="2" fillId="0" borderId="1" xfId="0" applyFont="1" applyBorder="1" applyProtection="1"/>
    <xf numFmtId="0" fontId="3" fillId="0" borderId="1" xfId="0" applyFont="1" applyBorder="1" applyAlignment="1" applyProtection="1">
      <alignment horizontal="left"/>
    </xf>
    <xf numFmtId="0" fontId="2" fillId="0" borderId="1" xfId="0" applyFont="1" applyBorder="1" applyAlignment="1" applyProtection="1">
      <alignment horizontal="left"/>
    </xf>
    <xf numFmtId="0" fontId="4" fillId="0" borderId="1" xfId="0" applyFont="1" applyBorder="1" applyProtection="1"/>
    <xf numFmtId="0" fontId="11" fillId="0" borderId="0" xfId="0" applyFont="1" applyProtection="1"/>
    <xf numFmtId="0" fontId="2" fillId="3" borderId="1" xfId="0" applyFont="1" applyFill="1" applyBorder="1" applyProtection="1"/>
    <xf numFmtId="0" fontId="2" fillId="3" borderId="1" xfId="0" applyFont="1" applyFill="1" applyBorder="1" applyAlignment="1" applyProtection="1">
      <alignment horizontal="right"/>
    </xf>
    <xf numFmtId="43" fontId="2" fillId="0" borderId="0" xfId="1" applyFont="1" applyBorder="1" applyProtection="1"/>
    <xf numFmtId="0" fontId="5" fillId="0" borderId="0" xfId="0" applyFont="1" applyProtection="1"/>
    <xf numFmtId="0" fontId="2" fillId="2" borderId="1" xfId="0" applyFont="1" applyFill="1" applyBorder="1" applyProtection="1"/>
    <xf numFmtId="0" fontId="2" fillId="2" borderId="1" xfId="0" applyFont="1" applyFill="1" applyBorder="1" applyAlignment="1" applyProtection="1">
      <alignment wrapText="1"/>
    </xf>
    <xf numFmtId="0" fontId="2" fillId="0" borderId="0" xfId="0" applyFont="1" applyFill="1" applyBorder="1" applyProtection="1"/>
    <xf numFmtId="0" fontId="6" fillId="0" borderId="0" xfId="0" applyFont="1" applyProtection="1"/>
    <xf numFmtId="0" fontId="3" fillId="3" borderId="0" xfId="0" applyFont="1" applyFill="1" applyAlignment="1" applyProtection="1">
      <alignment horizontal="right"/>
    </xf>
    <xf numFmtId="0" fontId="3" fillId="0" borderId="0" xfId="0" applyFont="1" applyAlignment="1" applyProtection="1">
      <alignment horizontal="right"/>
    </xf>
    <xf numFmtId="0" fontId="2" fillId="0" borderId="10" xfId="0" applyFont="1" applyBorder="1" applyAlignment="1" applyProtection="1">
      <alignment horizontal="center"/>
      <protection locked="0"/>
    </xf>
    <xf numFmtId="43" fontId="2" fillId="0" borderId="10" xfId="1" applyFont="1" applyBorder="1" applyProtection="1">
      <protection locked="0"/>
    </xf>
    <xf numFmtId="0" fontId="2" fillId="0" borderId="6" xfId="0" applyFont="1" applyBorder="1" applyAlignment="1" applyProtection="1">
      <alignment horizontal="center"/>
      <protection locked="0"/>
    </xf>
    <xf numFmtId="2" fontId="2" fillId="0" borderId="6" xfId="0" applyNumberFormat="1" applyFont="1" applyBorder="1" applyProtection="1">
      <protection locked="0"/>
    </xf>
    <xf numFmtId="2" fontId="2" fillId="3" borderId="6" xfId="0" applyNumberFormat="1" applyFont="1" applyFill="1" applyBorder="1" applyAlignment="1" applyProtection="1">
      <alignment horizontal="right"/>
      <protection locked="0"/>
    </xf>
    <xf numFmtId="2" fontId="2" fillId="0" borderId="6" xfId="0" applyNumberFormat="1" applyFont="1" applyBorder="1" applyAlignment="1" applyProtection="1">
      <alignment horizontal="right"/>
      <protection locked="0"/>
    </xf>
    <xf numFmtId="0" fontId="4" fillId="0" borderId="0" xfId="0" applyFont="1" applyFill="1" applyProtection="1"/>
    <xf numFmtId="0" fontId="15" fillId="0" borderId="0" xfId="0" applyFont="1" applyProtection="1"/>
    <xf numFmtId="0" fontId="14" fillId="0" borderId="0" xfId="0" applyFont="1" applyAlignment="1" applyProtection="1">
      <alignment vertical="top"/>
    </xf>
    <xf numFmtId="0" fontId="4" fillId="0" borderId="0" xfId="0" applyFont="1" applyAlignment="1" applyProtection="1">
      <alignment horizontal="left"/>
    </xf>
    <xf numFmtId="167" fontId="0" fillId="0" borderId="0" xfId="0" applyNumberFormat="1" applyFont="1" applyAlignment="1" applyProtection="1">
      <alignment horizontal="left"/>
    </xf>
    <xf numFmtId="0" fontId="2" fillId="0" borderId="0" xfId="0" applyFont="1" applyAlignment="1" applyProtection="1">
      <alignment vertical="center"/>
    </xf>
    <xf numFmtId="168" fontId="8" fillId="0" borderId="0" xfId="1" applyNumberFormat="1" applyFont="1" applyAlignment="1" applyProtection="1">
      <alignment horizontal="left" vertical="center"/>
    </xf>
    <xf numFmtId="0" fontId="0" fillId="0" borderId="0" xfId="0" applyFill="1" applyAlignment="1" applyProtection="1">
      <alignment horizontal="right"/>
    </xf>
    <xf numFmtId="0" fontId="17" fillId="0" borderId="0" xfId="0" applyFont="1" applyProtection="1"/>
    <xf numFmtId="43" fontId="3" fillId="0" borderId="2" xfId="0" applyNumberFormat="1" applyFont="1" applyBorder="1" applyAlignment="1" applyProtection="1">
      <alignment horizontal="center"/>
    </xf>
    <xf numFmtId="0" fontId="14" fillId="0" borderId="0" xfId="0" applyFont="1" applyProtection="1"/>
    <xf numFmtId="164" fontId="14" fillId="0" borderId="0" xfId="0" applyNumberFormat="1" applyFont="1" applyBorder="1" applyAlignment="1" applyProtection="1">
      <alignment horizontal="left"/>
    </xf>
    <xf numFmtId="0" fontId="3" fillId="0" borderId="0" xfId="0" applyFont="1" applyFill="1" applyAlignment="1" applyProtection="1">
      <alignment horizontal="right"/>
    </xf>
    <xf numFmtId="2" fontId="2" fillId="0" borderId="6" xfId="0" applyNumberFormat="1" applyFont="1" applyFill="1" applyBorder="1" applyAlignment="1" applyProtection="1">
      <alignment horizontal="right"/>
      <protection locked="0"/>
    </xf>
    <xf numFmtId="0" fontId="2" fillId="0" borderId="0" xfId="0" applyFont="1" applyAlignment="1" applyProtection="1">
      <alignment horizontal="left" wrapText="1"/>
    </xf>
    <xf numFmtId="0" fontId="3" fillId="0" borderId="0" xfId="0" applyFont="1" applyFill="1" applyProtection="1"/>
    <xf numFmtId="0" fontId="2" fillId="0" borderId="36" xfId="0" applyFont="1" applyBorder="1" applyProtection="1">
      <protection locked="0"/>
    </xf>
    <xf numFmtId="0" fontId="2" fillId="0" borderId="37" xfId="0" applyFont="1" applyBorder="1" applyProtection="1">
      <protection locked="0"/>
    </xf>
    <xf numFmtId="0" fontId="2" fillId="0" borderId="38" xfId="0" applyFont="1" applyBorder="1" applyProtection="1">
      <protection locked="0"/>
    </xf>
    <xf numFmtId="0" fontId="2" fillId="0" borderId="39" xfId="0" applyFont="1" applyBorder="1" applyProtection="1">
      <protection locked="0"/>
    </xf>
    <xf numFmtId="0" fontId="2" fillId="0" borderId="0" xfId="0" applyFont="1" applyBorder="1" applyProtection="1">
      <protection locked="0"/>
    </xf>
    <xf numFmtId="0" fontId="2" fillId="0" borderId="40" xfId="0" applyFont="1" applyBorder="1" applyProtection="1">
      <protection locked="0"/>
    </xf>
    <xf numFmtId="0" fontId="2" fillId="0" borderId="41" xfId="0" applyFont="1" applyBorder="1" applyProtection="1">
      <protection locked="0"/>
    </xf>
    <xf numFmtId="0" fontId="2" fillId="0" borderId="42" xfId="0" applyFont="1" applyBorder="1" applyProtection="1">
      <protection locked="0"/>
    </xf>
    <xf numFmtId="0" fontId="2" fillId="0" borderId="43" xfId="0" applyFont="1" applyBorder="1" applyProtection="1">
      <protection locked="0"/>
    </xf>
    <xf numFmtId="0" fontId="2" fillId="0" borderId="0" xfId="0" applyFont="1" applyFill="1" applyAlignment="1" applyProtection="1">
      <alignment wrapText="1"/>
    </xf>
    <xf numFmtId="0" fontId="2" fillId="3" borderId="0" xfId="0" applyFont="1" applyFill="1" applyAlignment="1" applyProtection="1">
      <alignment horizontal="left" wrapText="1"/>
    </xf>
    <xf numFmtId="0" fontId="0" fillId="0" borderId="0" xfId="0" applyProtection="1"/>
    <xf numFmtId="0" fontId="14" fillId="0" borderId="0" xfId="0" applyFont="1" applyAlignment="1" applyProtection="1">
      <alignment horizontal="right" vertical="top"/>
    </xf>
    <xf numFmtId="14" fontId="0" fillId="0" borderId="0" xfId="0" applyNumberFormat="1" applyProtection="1"/>
    <xf numFmtId="0" fontId="0" fillId="0" borderId="0" xfId="0" applyAlignment="1" applyProtection="1">
      <alignment horizontal="left"/>
    </xf>
    <xf numFmtId="0" fontId="13" fillId="0" borderId="0" xfId="0" applyFont="1" applyProtection="1"/>
    <xf numFmtId="0" fontId="0" fillId="0" borderId="0" xfId="0" applyBorder="1" applyAlignment="1" applyProtection="1">
      <alignment horizontal="left" vertical="top" wrapText="1"/>
    </xf>
    <xf numFmtId="0" fontId="14" fillId="0" borderId="0" xfId="0" applyFont="1" applyBorder="1" applyAlignment="1" applyProtection="1">
      <alignment horizontal="right" vertical="top" wrapText="1"/>
    </xf>
    <xf numFmtId="0" fontId="12" fillId="3" borderId="12" xfId="0" applyFont="1" applyFill="1" applyBorder="1" applyProtection="1"/>
    <xf numFmtId="0" fontId="12" fillId="3" borderId="13" xfId="0" applyFont="1" applyFill="1" applyBorder="1" applyAlignment="1" applyProtection="1">
      <alignment horizontal="center"/>
    </xf>
    <xf numFmtId="0" fontId="12" fillId="3" borderId="13" xfId="0" applyFont="1" applyFill="1" applyBorder="1" applyProtection="1"/>
    <xf numFmtId="0" fontId="12" fillId="3" borderId="1" xfId="0" applyFont="1" applyFill="1" applyBorder="1" applyProtection="1"/>
    <xf numFmtId="0" fontId="12" fillId="3" borderId="1" xfId="0" applyFont="1" applyFill="1" applyBorder="1" applyAlignment="1" applyProtection="1">
      <alignment horizontal="right"/>
    </xf>
    <xf numFmtId="0" fontId="2" fillId="0" borderId="11" xfId="0" applyFont="1" applyBorder="1" applyAlignment="1" applyProtection="1">
      <alignment horizontal="left"/>
    </xf>
    <xf numFmtId="0" fontId="2" fillId="0" borderId="21" xfId="0" applyFont="1" applyBorder="1" applyAlignment="1" applyProtection="1">
      <alignment horizontal="left"/>
    </xf>
    <xf numFmtId="0" fontId="4" fillId="0" borderId="34" xfId="0" applyFont="1" applyBorder="1" applyAlignment="1" applyProtection="1">
      <alignment horizontal="right"/>
    </xf>
    <xf numFmtId="0" fontId="2" fillId="0" borderId="25" xfId="0" applyFont="1" applyBorder="1" applyAlignment="1" applyProtection="1">
      <alignment horizontal="left"/>
    </xf>
    <xf numFmtId="14" fontId="2" fillId="0" borderId="0" xfId="0" applyNumberFormat="1" applyFont="1" applyProtection="1"/>
    <xf numFmtId="0" fontId="2" fillId="0" borderId="18" xfId="0" applyFont="1" applyBorder="1" applyProtection="1">
      <protection locked="0"/>
    </xf>
    <xf numFmtId="43" fontId="2" fillId="0" borderId="18" xfId="1" applyFont="1" applyBorder="1" applyProtection="1">
      <protection locked="0"/>
    </xf>
    <xf numFmtId="0" fontId="2" fillId="0" borderId="22" xfId="0" applyFont="1" applyBorder="1" applyProtection="1">
      <protection locked="0"/>
    </xf>
    <xf numFmtId="0" fontId="2" fillId="0" borderId="16" xfId="0" applyFont="1" applyBorder="1" applyProtection="1">
      <protection locked="0"/>
    </xf>
    <xf numFmtId="0" fontId="0" fillId="0" borderId="0" xfId="0" applyFill="1" applyProtection="1"/>
    <xf numFmtId="0" fontId="2" fillId="4" borderId="0" xfId="0" applyFont="1" applyFill="1" applyProtection="1"/>
    <xf numFmtId="0" fontId="15" fillId="5" borderId="0" xfId="0" applyFont="1" applyFill="1" applyProtection="1"/>
    <xf numFmtId="0" fontId="20" fillId="6" borderId="0" xfId="0" applyFont="1" applyFill="1" applyAlignment="1" applyProtection="1">
      <alignment horizontal="center"/>
    </xf>
    <xf numFmtId="0" fontId="20" fillId="7" borderId="0" xfId="0" applyFont="1" applyFill="1" applyAlignment="1" applyProtection="1">
      <alignment horizontal="center"/>
    </xf>
    <xf numFmtId="0" fontId="2" fillId="8" borderId="0" xfId="0" applyFont="1" applyFill="1" applyAlignment="1" applyProtection="1">
      <alignment horizontal="center"/>
    </xf>
    <xf numFmtId="0" fontId="2" fillId="0" borderId="0" xfId="0" quotePrefix="1" applyFont="1" applyProtection="1"/>
    <xf numFmtId="14" fontId="2" fillId="0" borderId="0" xfId="0" applyNumberFormat="1" applyFont="1" applyBorder="1" applyAlignment="1" applyProtection="1"/>
    <xf numFmtId="0" fontId="0" fillId="3" borderId="0" xfId="0" applyFill="1" applyProtection="1"/>
    <xf numFmtId="168" fontId="8" fillId="0" borderId="0" xfId="0" applyNumberFormat="1" applyFont="1" applyProtection="1"/>
    <xf numFmtId="0" fontId="15" fillId="0" borderId="0" xfId="0" applyFont="1" applyAlignment="1" applyProtection="1">
      <alignment horizontal="right"/>
    </xf>
    <xf numFmtId="0" fontId="8" fillId="0" borderId="0" xfId="0" applyFont="1" applyProtection="1"/>
    <xf numFmtId="0" fontId="12" fillId="3" borderId="1" xfId="0" applyFont="1" applyFill="1" applyBorder="1" applyAlignment="1" applyProtection="1">
      <alignment horizontal="center"/>
    </xf>
    <xf numFmtId="169" fontId="2" fillId="0" borderId="0" xfId="0" applyNumberFormat="1" applyFont="1" applyAlignment="1" applyProtection="1">
      <alignment horizontal="left"/>
    </xf>
    <xf numFmtId="168" fontId="2" fillId="0" borderId="0" xfId="0" applyNumberFormat="1" applyFont="1" applyAlignment="1" applyProtection="1">
      <alignment horizontal="center"/>
    </xf>
    <xf numFmtId="43" fontId="2" fillId="0" borderId="0" xfId="0" applyNumberFormat="1" applyFont="1" applyAlignment="1" applyProtection="1">
      <alignment horizontal="center"/>
    </xf>
    <xf numFmtId="0" fontId="21" fillId="0" borderId="0" xfId="0" applyFont="1" applyAlignment="1" applyProtection="1">
      <alignment horizontal="right"/>
    </xf>
    <xf numFmtId="0" fontId="2" fillId="0" borderId="32" xfId="0" applyFont="1" applyBorder="1" applyProtection="1"/>
    <xf numFmtId="43" fontId="2" fillId="0" borderId="0" xfId="1" applyFont="1" applyAlignment="1" applyProtection="1">
      <alignment horizontal="center"/>
    </xf>
    <xf numFmtId="0" fontId="2" fillId="0" borderId="35" xfId="0" applyFont="1" applyBorder="1" applyProtection="1"/>
    <xf numFmtId="43" fontId="2" fillId="0" borderId="35" xfId="0" applyNumberFormat="1" applyFont="1" applyBorder="1" applyProtection="1"/>
    <xf numFmtId="0" fontId="16" fillId="0" borderId="0" xfId="0" applyFont="1" applyProtection="1"/>
    <xf numFmtId="9" fontId="2" fillId="0" borderId="0" xfId="2" applyFont="1" applyProtection="1"/>
    <xf numFmtId="9" fontId="2" fillId="0" borderId="10" xfId="2" applyFont="1" applyBorder="1" applyProtection="1">
      <protection locked="0"/>
    </xf>
    <xf numFmtId="0" fontId="2" fillId="0" borderId="0" xfId="0" applyFont="1" applyAlignment="1" applyProtection="1">
      <alignment horizontal="left" wrapText="1"/>
    </xf>
    <xf numFmtId="0" fontId="2" fillId="0" borderId="0" xfId="0" applyFont="1" applyAlignment="1" applyProtection="1">
      <alignment horizontal="left" wrapText="1"/>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23" xfId="0" applyFont="1" applyBorder="1" applyAlignment="1" applyProtection="1">
      <alignment horizontal="left"/>
      <protection locked="0"/>
    </xf>
    <xf numFmtId="0" fontId="2" fillId="0" borderId="24"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20" xfId="0" applyFont="1" applyBorder="1" applyAlignment="1" applyProtection="1">
      <alignment horizontal="left"/>
      <protection locked="0"/>
    </xf>
    <xf numFmtId="0" fontId="2" fillId="0" borderId="14" xfId="0" applyFont="1" applyBorder="1" applyAlignment="1" applyProtection="1">
      <alignment horizontal="left" wrapText="1"/>
      <protection locked="0"/>
    </xf>
    <xf numFmtId="0" fontId="2" fillId="0" borderId="15" xfId="0" applyFont="1" applyBorder="1" applyAlignment="1" applyProtection="1">
      <alignment horizontal="left" wrapText="1"/>
      <protection locked="0"/>
    </xf>
    <xf numFmtId="0" fontId="2" fillId="0" borderId="16" xfId="0" applyFont="1" applyBorder="1" applyAlignment="1" applyProtection="1">
      <alignment horizontal="left" wrapText="1"/>
      <protection locked="0"/>
    </xf>
    <xf numFmtId="0" fontId="3" fillId="0" borderId="0" xfId="0" applyFont="1" applyAlignment="1" applyProtection="1">
      <alignment horizontal="center"/>
    </xf>
    <xf numFmtId="166" fontId="0" fillId="0" borderId="7" xfId="0" applyNumberFormat="1" applyBorder="1" applyAlignment="1" applyProtection="1">
      <alignment horizontal="left"/>
      <protection locked="0"/>
    </xf>
    <xf numFmtId="166" fontId="0" fillId="0" borderId="9" xfId="0" applyNumberForma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8" fillId="0" borderId="7"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7" xfId="0" applyFont="1" applyBorder="1" applyAlignment="1" applyProtection="1">
      <alignment horizontal="left"/>
    </xf>
    <xf numFmtId="0" fontId="2" fillId="0" borderId="8" xfId="0" applyFont="1" applyBorder="1" applyAlignment="1" applyProtection="1">
      <alignment horizontal="left"/>
    </xf>
    <xf numFmtId="0" fontId="2" fillId="0" borderId="9" xfId="0" applyFont="1" applyBorder="1" applyAlignment="1" applyProtection="1">
      <alignment horizontal="left"/>
    </xf>
    <xf numFmtId="167" fontId="2" fillId="0" borderId="0" xfId="0" applyNumberFormat="1" applyFont="1" applyAlignment="1" applyProtection="1">
      <alignment horizontal="right"/>
    </xf>
    <xf numFmtId="0" fontId="2" fillId="0" borderId="6" xfId="1" applyNumberFormat="1" applyFont="1" applyBorder="1" applyAlignment="1" applyProtection="1">
      <alignment horizontal="center"/>
      <protection locked="0"/>
    </xf>
    <xf numFmtId="2" fontId="2" fillId="0" borderId="6" xfId="0" applyNumberFormat="1" applyFont="1" applyFill="1" applyBorder="1" applyProtection="1">
      <protection locked="0"/>
    </xf>
  </cellXfs>
  <cellStyles count="3">
    <cellStyle name="Comma" xfId="1" builtinId="3"/>
    <cellStyle name="Normal" xfId="0" builtinId="0"/>
    <cellStyle name="Percent" xfId="2" builtinId="5"/>
  </cellStyles>
  <dxfs count="95">
    <dxf>
      <font>
        <color rgb="FFFF0000"/>
      </font>
    </dxf>
    <dxf>
      <font>
        <color rgb="FFFF0000"/>
      </font>
    </dxf>
    <dxf>
      <fill>
        <patternFill>
          <bgColor rgb="FFFCC0C0"/>
        </patternFill>
      </fill>
    </dxf>
    <dxf>
      <font>
        <b/>
        <i val="0"/>
        <color rgb="FFFF0000"/>
      </font>
      <fill>
        <patternFill>
          <bgColor rgb="FFFFFFCC"/>
        </patternFill>
      </fill>
    </dxf>
    <dxf>
      <fill>
        <patternFill>
          <bgColor theme="0" tint="-0.24994659260841701"/>
        </patternFill>
      </fill>
    </dxf>
    <dxf>
      <font>
        <color rgb="FFFF0000"/>
      </font>
    </dxf>
    <dxf>
      <font>
        <color theme="0"/>
      </font>
      <fill>
        <patternFill>
          <bgColor rgb="FF00B050"/>
        </patternFill>
      </fill>
    </dxf>
    <dxf>
      <font>
        <color theme="0"/>
      </font>
      <fill>
        <patternFill>
          <bgColor rgb="FFFF0000"/>
        </patternFill>
      </fill>
    </dxf>
    <dxf>
      <fill>
        <patternFill>
          <bgColor rgb="FFFCC0C0"/>
        </patternFill>
      </fill>
    </dxf>
    <dxf>
      <font>
        <color rgb="FFFF0000"/>
      </font>
    </dxf>
    <dxf>
      <fill>
        <patternFill>
          <bgColor rgb="FFFCC0C0"/>
        </patternFill>
      </fill>
    </dxf>
    <dxf>
      <fill>
        <patternFill>
          <bgColor rgb="FFFCC0C0"/>
        </patternFill>
      </fill>
    </dxf>
    <dxf>
      <fill>
        <patternFill>
          <bgColor rgb="FFFCC0C0"/>
        </patternFill>
      </fill>
    </dxf>
    <dxf>
      <fill>
        <patternFill>
          <bgColor rgb="FFFCC0C0"/>
        </patternFill>
      </fill>
    </dxf>
    <dxf>
      <font>
        <b/>
        <i val="0"/>
        <color rgb="FFFF0000"/>
      </font>
      <fill>
        <patternFill>
          <bgColor rgb="FFFFFFCC"/>
        </patternFill>
      </fill>
    </dxf>
    <dxf>
      <fill>
        <patternFill>
          <bgColor rgb="FFFCC0C0"/>
        </patternFill>
      </fill>
    </dxf>
    <dxf>
      <font>
        <color theme="0"/>
      </font>
      <fill>
        <patternFill>
          <bgColor rgb="FF00B050"/>
        </patternFill>
      </fill>
    </dxf>
    <dxf>
      <font>
        <color theme="0"/>
      </font>
      <fill>
        <patternFill>
          <bgColor rgb="FFFF0000"/>
        </patternFill>
      </fill>
    </dxf>
    <dxf>
      <font>
        <b/>
        <i val="0"/>
        <color rgb="FFFF0000"/>
      </font>
      <fill>
        <patternFill>
          <bgColor rgb="FFFFFFCC"/>
        </patternFill>
      </fill>
    </dxf>
    <dxf>
      <font>
        <color rgb="FFFF0000"/>
      </font>
    </dxf>
    <dxf>
      <fill>
        <patternFill>
          <bgColor rgb="FFFCC0C0"/>
        </patternFill>
      </fill>
    </dxf>
    <dxf>
      <font>
        <b/>
        <i val="0"/>
        <color rgb="FFFF0000"/>
      </font>
      <fill>
        <patternFill>
          <bgColor rgb="FFFFFFCC"/>
        </patternFill>
      </fill>
    </dxf>
    <dxf>
      <font>
        <color rgb="FFFF0000"/>
      </font>
    </dxf>
    <dxf>
      <fill>
        <patternFill>
          <bgColor rgb="FFFCC0C0"/>
        </patternFill>
      </fill>
    </dxf>
    <dxf>
      <fill>
        <patternFill>
          <bgColor theme="0" tint="-0.24994659260841701"/>
        </patternFill>
      </fill>
    </dxf>
    <dxf>
      <font>
        <color rgb="FFFF0000"/>
      </font>
    </dxf>
    <dxf>
      <font>
        <color theme="0"/>
      </font>
      <fill>
        <patternFill>
          <bgColor rgb="FF00B050"/>
        </patternFill>
      </fill>
    </dxf>
    <dxf>
      <font>
        <color theme="0"/>
      </font>
      <fill>
        <patternFill>
          <bgColor rgb="FFFF0000"/>
        </patternFill>
      </fill>
    </dxf>
    <dxf>
      <fill>
        <patternFill>
          <bgColor rgb="FFFCC0C0"/>
        </patternFill>
      </fill>
    </dxf>
    <dxf>
      <font>
        <color rgb="FFFF0000"/>
      </font>
    </dxf>
    <dxf>
      <fill>
        <patternFill>
          <bgColor rgb="FFFCC0C0"/>
        </patternFill>
      </fill>
    </dxf>
    <dxf>
      <fill>
        <patternFill>
          <bgColor rgb="FFFCC0C0"/>
        </patternFill>
      </fill>
    </dxf>
    <dxf>
      <fill>
        <patternFill>
          <bgColor rgb="FFFCC0C0"/>
        </patternFill>
      </fill>
    </dxf>
    <dxf>
      <font>
        <b/>
        <i val="0"/>
        <color rgb="FFFF0000"/>
      </font>
      <fill>
        <patternFill>
          <bgColor rgb="FFFFFFCC"/>
        </patternFill>
      </fill>
    </dxf>
    <dxf>
      <fill>
        <patternFill>
          <bgColor rgb="FFFCC0C0"/>
        </patternFill>
      </fill>
    </dxf>
    <dxf>
      <font>
        <color theme="0"/>
      </font>
      <fill>
        <patternFill>
          <bgColor rgb="FF00B050"/>
        </patternFill>
      </fill>
    </dxf>
    <dxf>
      <font>
        <color theme="0"/>
      </font>
      <fill>
        <patternFill>
          <bgColor rgb="FFFF0000"/>
        </patternFill>
      </fill>
    </dxf>
    <dxf>
      <fill>
        <patternFill>
          <bgColor rgb="FFFCC0C0"/>
        </patternFill>
      </fill>
    </dxf>
    <dxf>
      <font>
        <b/>
        <i val="0"/>
        <color rgb="FFFF0000"/>
      </font>
      <fill>
        <patternFill>
          <bgColor rgb="FFFFFFCC"/>
        </patternFill>
      </fill>
    </dxf>
    <dxf>
      <fill>
        <patternFill>
          <bgColor theme="0" tint="-0.24994659260841701"/>
        </patternFill>
      </fill>
    </dxf>
    <dxf>
      <font>
        <color rgb="FFFF0000"/>
      </font>
    </dxf>
    <dxf>
      <font>
        <color theme="0"/>
      </font>
      <fill>
        <patternFill>
          <bgColor rgb="FF00B050"/>
        </patternFill>
      </fill>
    </dxf>
    <dxf>
      <font>
        <color theme="0"/>
      </font>
      <fill>
        <patternFill>
          <bgColor rgb="FFFF0000"/>
        </patternFill>
      </fill>
    </dxf>
    <dxf>
      <fill>
        <patternFill>
          <bgColor rgb="FFFCC0C0"/>
        </patternFill>
      </fill>
    </dxf>
    <dxf>
      <font>
        <color rgb="FFFF0000"/>
      </font>
    </dxf>
    <dxf>
      <fill>
        <patternFill>
          <bgColor rgb="FFFCC0C0"/>
        </patternFill>
      </fill>
    </dxf>
    <dxf>
      <fill>
        <patternFill>
          <bgColor rgb="FFFCC0C0"/>
        </patternFill>
      </fill>
    </dxf>
    <dxf>
      <fill>
        <patternFill>
          <bgColor rgb="FFFCC0C0"/>
        </patternFill>
      </fill>
    </dxf>
    <dxf>
      <font>
        <b/>
        <i val="0"/>
        <color rgb="FFFF0000"/>
      </font>
      <fill>
        <patternFill>
          <bgColor rgb="FFFFFFCC"/>
        </patternFill>
      </fill>
    </dxf>
    <dxf>
      <fill>
        <patternFill>
          <bgColor rgb="FFFCC0C0"/>
        </patternFill>
      </fill>
    </dxf>
    <dxf>
      <font>
        <color theme="0"/>
      </font>
      <fill>
        <patternFill>
          <bgColor rgb="FF00B050"/>
        </patternFill>
      </fill>
    </dxf>
    <dxf>
      <font>
        <color theme="0"/>
      </font>
      <fill>
        <patternFill>
          <bgColor rgb="FFFF0000"/>
        </patternFill>
      </fill>
    </dxf>
    <dxf>
      <fill>
        <patternFill>
          <bgColor rgb="FFFCC0C0"/>
        </patternFill>
      </fill>
    </dxf>
    <dxf>
      <font>
        <b/>
        <i val="0"/>
        <color rgb="FFFF0000"/>
      </font>
      <fill>
        <patternFill>
          <bgColor rgb="FFFFFFCC"/>
        </patternFill>
      </fill>
    </dxf>
    <dxf>
      <fill>
        <patternFill>
          <bgColor theme="0" tint="-0.24994659260841701"/>
        </patternFill>
      </fill>
    </dxf>
    <dxf>
      <font>
        <color rgb="FFFF0000"/>
      </font>
    </dxf>
    <dxf>
      <font>
        <color theme="0"/>
      </font>
      <fill>
        <patternFill>
          <bgColor rgb="FF00B050"/>
        </patternFill>
      </fill>
    </dxf>
    <dxf>
      <font>
        <color theme="0"/>
      </font>
      <fill>
        <patternFill>
          <bgColor rgb="FFFF0000"/>
        </patternFill>
      </fill>
    </dxf>
    <dxf>
      <fill>
        <patternFill>
          <bgColor rgb="FFFCC0C0"/>
        </patternFill>
      </fill>
    </dxf>
    <dxf>
      <font>
        <color rgb="FFFF0000"/>
      </font>
    </dxf>
    <dxf>
      <fill>
        <patternFill>
          <bgColor rgb="FFFCC0C0"/>
        </patternFill>
      </fill>
    </dxf>
    <dxf>
      <fill>
        <patternFill>
          <bgColor rgb="FFFCC0C0"/>
        </patternFill>
      </fill>
    </dxf>
    <dxf>
      <fill>
        <patternFill>
          <bgColor rgb="FFFCC0C0"/>
        </patternFill>
      </fill>
    </dxf>
    <dxf>
      <fill>
        <patternFill>
          <bgColor rgb="FFFCC0C0"/>
        </patternFill>
      </fill>
    </dxf>
    <dxf>
      <font>
        <b/>
        <i val="0"/>
        <color rgb="FFFF0000"/>
      </font>
      <fill>
        <patternFill>
          <bgColor rgb="FFFFFFCC"/>
        </patternFill>
      </fill>
    </dxf>
    <dxf>
      <fill>
        <patternFill>
          <bgColor rgb="FFFCC0C0"/>
        </patternFill>
      </fill>
    </dxf>
    <dxf>
      <font>
        <color theme="0"/>
      </font>
      <fill>
        <patternFill>
          <bgColor rgb="FF00B050"/>
        </patternFill>
      </fill>
    </dxf>
    <dxf>
      <font>
        <color theme="0"/>
      </font>
      <fill>
        <patternFill>
          <bgColor rgb="FFFF0000"/>
        </patternFill>
      </fill>
    </dxf>
    <dxf>
      <fill>
        <patternFill>
          <bgColor rgb="FFFCC0C0"/>
        </patternFill>
      </fill>
    </dxf>
    <dxf>
      <font>
        <b/>
        <i val="0"/>
        <color rgb="FFFF0000"/>
      </font>
      <fill>
        <patternFill>
          <bgColor rgb="FFFFFFCC"/>
        </patternFill>
      </fill>
    </dxf>
    <dxf>
      <fill>
        <patternFill>
          <bgColor theme="0" tint="-0.24994659260841701"/>
        </patternFill>
      </fill>
    </dxf>
    <dxf>
      <font>
        <color rgb="FFFF0000"/>
      </font>
    </dxf>
    <dxf>
      <font>
        <color theme="0"/>
      </font>
      <fill>
        <patternFill>
          <bgColor rgb="FF00B050"/>
        </patternFill>
      </fill>
    </dxf>
    <dxf>
      <font>
        <color theme="0"/>
      </font>
      <fill>
        <patternFill>
          <bgColor rgb="FFFF0000"/>
        </patternFill>
      </fill>
    </dxf>
    <dxf>
      <fill>
        <patternFill>
          <bgColor rgb="FFFCC0C0"/>
        </patternFill>
      </fill>
    </dxf>
    <dxf>
      <font>
        <color rgb="FFFF0000"/>
      </font>
    </dxf>
    <dxf>
      <fill>
        <patternFill>
          <bgColor rgb="FFFCC0C0"/>
        </patternFill>
      </fill>
    </dxf>
    <dxf>
      <fill>
        <patternFill>
          <bgColor rgb="FFFCC0C0"/>
        </patternFill>
      </fill>
    </dxf>
    <dxf>
      <fill>
        <patternFill>
          <bgColor rgb="FFFCC0C0"/>
        </patternFill>
      </fill>
    </dxf>
    <dxf>
      <fill>
        <patternFill>
          <bgColor rgb="FFFCC0C0"/>
        </patternFill>
      </fill>
    </dxf>
    <dxf>
      <font>
        <b/>
        <i val="0"/>
        <color rgb="FFFF0000"/>
      </font>
      <fill>
        <patternFill>
          <bgColor rgb="FFFFFFCC"/>
        </patternFill>
      </fill>
    </dxf>
    <dxf>
      <fill>
        <patternFill>
          <bgColor rgb="FFFCC0C0"/>
        </patternFill>
      </fill>
    </dxf>
    <dxf>
      <font>
        <color theme="0"/>
      </font>
      <fill>
        <patternFill>
          <bgColor rgb="FF00B050"/>
        </patternFill>
      </fill>
    </dxf>
    <dxf>
      <font>
        <color theme="0"/>
      </font>
      <fill>
        <patternFill>
          <bgColor rgb="FFFF0000"/>
        </patternFill>
      </fill>
    </dxf>
    <dxf>
      <fill>
        <patternFill>
          <bgColor rgb="FFFCC0C0"/>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FCC0C0"/>
        </patternFill>
      </fill>
    </dxf>
    <dxf>
      <fill>
        <patternFill>
          <bgColor rgb="FFFCC0C0"/>
        </patternFill>
      </fill>
    </dxf>
    <dxf>
      <fill>
        <patternFill>
          <bgColor rgb="FFFCC0C0"/>
        </patternFill>
      </fill>
    </dxf>
    <dxf>
      <fill>
        <patternFill>
          <bgColor rgb="FFFCC0C0"/>
        </patternFill>
      </fill>
    </dxf>
    <dxf>
      <fill>
        <patternFill>
          <bgColor rgb="FFFCC0C0"/>
        </patternFill>
      </fill>
    </dxf>
    <dxf>
      <fill>
        <patternFill>
          <bgColor rgb="FFFCC0C0"/>
        </patternFill>
      </fill>
    </dxf>
    <dxf>
      <fill>
        <patternFill>
          <bgColor rgb="FFFCC0C0"/>
        </patternFill>
      </fill>
    </dxf>
  </dxfs>
  <tableStyles count="0" defaultTableStyle="TableStyleMedium2" defaultPivotStyle="PivotStyleLight16"/>
  <colors>
    <mruColors>
      <color rgb="FFFFFFCC"/>
      <color rgb="FFFC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54"/>
  <sheetViews>
    <sheetView showGridLines="0" workbookViewId="0">
      <selection activeCell="J10" sqref="J10"/>
    </sheetView>
  </sheetViews>
  <sheetFormatPr defaultRowHeight="15" x14ac:dyDescent="0.25"/>
  <cols>
    <col min="1" max="1" width="1.140625" style="67" customWidth="1"/>
    <col min="2" max="2" width="19.42578125" style="67" customWidth="1"/>
    <col min="3" max="3" width="24.42578125" style="67" customWidth="1"/>
    <col min="4" max="4" width="38.140625" style="67" customWidth="1"/>
    <col min="5" max="5" width="4.140625" style="67" customWidth="1"/>
    <col min="6" max="18" width="9.140625" style="67"/>
    <col min="19" max="19" width="11.5703125" style="67" bestFit="1" customWidth="1"/>
    <col min="20" max="20" width="10.5703125" style="67" bestFit="1" customWidth="1"/>
    <col min="21" max="16384" width="9.140625" style="67"/>
  </cols>
  <sheetData>
    <row r="1" spans="2:9" x14ac:dyDescent="0.25">
      <c r="B1" s="2" t="s">
        <v>35</v>
      </c>
      <c r="C1" s="3"/>
      <c r="D1" s="3"/>
      <c r="E1" s="3"/>
      <c r="F1" s="1"/>
      <c r="G1" s="1"/>
      <c r="H1" s="1"/>
      <c r="I1" s="88"/>
    </row>
    <row r="2" spans="2:9" ht="18.75" x14ac:dyDescent="0.3">
      <c r="B2" s="6" t="s">
        <v>34</v>
      </c>
      <c r="C2" s="3"/>
      <c r="D2" s="3"/>
      <c r="E2" s="3"/>
      <c r="F2" s="1"/>
      <c r="G2" s="1"/>
      <c r="H2" s="1"/>
      <c r="I2" s="88"/>
    </row>
    <row r="3" spans="2:9" ht="9.75" customHeight="1" x14ac:dyDescent="0.25">
      <c r="B3" s="3" t="s">
        <v>37</v>
      </c>
      <c r="C3" s="3"/>
      <c r="D3" s="8" t="s">
        <v>169</v>
      </c>
      <c r="E3" s="3"/>
      <c r="F3" s="1"/>
      <c r="G3" s="88"/>
      <c r="H3" s="88"/>
      <c r="I3" s="88"/>
    </row>
    <row r="4" spans="2:9" s="5" customFormat="1" ht="12.75" x14ac:dyDescent="0.2">
      <c r="F4" s="1"/>
      <c r="G4" s="1"/>
      <c r="H4" s="1"/>
      <c r="I4" s="1"/>
    </row>
    <row r="5" spans="2:9" s="5" customFormat="1" ht="18.75" x14ac:dyDescent="0.3">
      <c r="B5" s="11" t="s">
        <v>86</v>
      </c>
    </row>
    <row r="6" spans="2:9" s="5" customFormat="1" ht="12.75" x14ac:dyDescent="0.2">
      <c r="B6" s="5" t="s">
        <v>123</v>
      </c>
    </row>
    <row r="7" spans="2:9" s="5" customFormat="1" ht="12.75" x14ac:dyDescent="0.2">
      <c r="B7" s="5" t="s">
        <v>124</v>
      </c>
    </row>
    <row r="8" spans="2:9" s="5" customFormat="1" ht="12.75" x14ac:dyDescent="0.2"/>
    <row r="9" spans="2:9" s="5" customFormat="1" ht="24" customHeight="1" x14ac:dyDescent="0.2">
      <c r="B9" s="113" t="s">
        <v>102</v>
      </c>
      <c r="C9" s="113"/>
      <c r="D9" s="113"/>
    </row>
    <row r="10" spans="2:9" s="5" customFormat="1" ht="12.75" x14ac:dyDescent="0.2">
      <c r="H10" s="14"/>
    </row>
    <row r="11" spans="2:9" s="5" customFormat="1" ht="12.75" x14ac:dyDescent="0.2">
      <c r="B11" s="5" t="s">
        <v>103</v>
      </c>
      <c r="H11" s="14"/>
    </row>
    <row r="12" spans="2:9" s="5" customFormat="1" ht="13.5" thickBot="1" x14ac:dyDescent="0.25">
      <c r="B12" s="77" t="s">
        <v>75</v>
      </c>
      <c r="C12" s="77" t="s">
        <v>76</v>
      </c>
      <c r="H12" s="14"/>
    </row>
    <row r="13" spans="2:9" s="5" customFormat="1" ht="12.75" x14ac:dyDescent="0.2">
      <c r="B13" s="5" t="s">
        <v>120</v>
      </c>
      <c r="C13" s="5" t="s">
        <v>121</v>
      </c>
      <c r="H13" s="14"/>
    </row>
    <row r="14" spans="2:9" s="5" customFormat="1" ht="12.75" x14ac:dyDescent="0.2">
      <c r="B14" s="5" t="s">
        <v>77</v>
      </c>
      <c r="C14" s="5" t="s">
        <v>77</v>
      </c>
      <c r="H14" s="14"/>
    </row>
    <row r="15" spans="2:9" s="5" customFormat="1" ht="12.75" x14ac:dyDescent="0.2">
      <c r="B15" s="5" t="s">
        <v>135</v>
      </c>
      <c r="C15" s="5" t="s">
        <v>33</v>
      </c>
    </row>
    <row r="16" spans="2:9" s="5" customFormat="1" ht="12.75" x14ac:dyDescent="0.2">
      <c r="B16" s="5" t="s">
        <v>78</v>
      </c>
      <c r="C16" s="5" t="s">
        <v>66</v>
      </c>
    </row>
    <row r="17" spans="1:4" s="5" customFormat="1" ht="12.75" x14ac:dyDescent="0.2"/>
    <row r="18" spans="1:4" s="5" customFormat="1" ht="12.75" x14ac:dyDescent="0.2">
      <c r="B18" s="5" t="s">
        <v>104</v>
      </c>
    </row>
    <row r="19" spans="1:4" s="5" customFormat="1" ht="13.5" thickBot="1" x14ac:dyDescent="0.25">
      <c r="B19" s="77" t="s">
        <v>80</v>
      </c>
      <c r="C19" s="77" t="s">
        <v>90</v>
      </c>
      <c r="D19" s="24"/>
    </row>
    <row r="20" spans="1:4" s="5" customFormat="1" ht="12.75" x14ac:dyDescent="0.2">
      <c r="B20" s="89" t="s">
        <v>91</v>
      </c>
      <c r="C20" s="5" t="s">
        <v>81</v>
      </c>
    </row>
    <row r="21" spans="1:4" s="5" customFormat="1" ht="12.75" x14ac:dyDescent="0.2">
      <c r="B21" s="90" t="s">
        <v>92</v>
      </c>
      <c r="C21" s="5" t="s">
        <v>93</v>
      </c>
    </row>
    <row r="22" spans="1:4" s="5" customFormat="1" ht="12.75" x14ac:dyDescent="0.2">
      <c r="C22" s="5" t="s">
        <v>94</v>
      </c>
    </row>
    <row r="23" spans="1:4" s="5" customFormat="1" ht="12.75" x14ac:dyDescent="0.2">
      <c r="B23" s="31" t="s">
        <v>95</v>
      </c>
    </row>
    <row r="24" spans="1:4" s="5" customFormat="1" ht="12.75" x14ac:dyDescent="0.2">
      <c r="B24" s="91" t="s">
        <v>82</v>
      </c>
      <c r="C24" s="5" t="s">
        <v>96</v>
      </c>
    </row>
    <row r="25" spans="1:4" s="5" customFormat="1" ht="12.75" x14ac:dyDescent="0.2">
      <c r="B25" s="92" t="s">
        <v>83</v>
      </c>
      <c r="C25" s="5" t="s">
        <v>97</v>
      </c>
    </row>
    <row r="26" spans="1:4" s="5" customFormat="1" ht="12.75" x14ac:dyDescent="0.2">
      <c r="B26" s="93" t="s">
        <v>84</v>
      </c>
      <c r="C26" s="5" t="s">
        <v>122</v>
      </c>
    </row>
    <row r="27" spans="1:4" s="5" customFormat="1" ht="12.75" x14ac:dyDescent="0.2"/>
    <row r="28" spans="1:4" s="5" customFormat="1" ht="12.75" x14ac:dyDescent="0.2">
      <c r="A28" s="1"/>
      <c r="B28" s="5" t="s">
        <v>136</v>
      </c>
    </row>
    <row r="29" spans="1:4" s="5" customFormat="1" ht="24.75" customHeight="1" x14ac:dyDescent="0.2">
      <c r="B29" s="113" t="s">
        <v>98</v>
      </c>
      <c r="C29" s="113"/>
      <c r="D29" s="113"/>
    </row>
    <row r="30" spans="1:4" s="5" customFormat="1" ht="26.25" customHeight="1" x14ac:dyDescent="0.2">
      <c r="B30" s="113" t="s">
        <v>105</v>
      </c>
      <c r="C30" s="113"/>
      <c r="D30" s="113"/>
    </row>
    <row r="31" spans="1:4" s="5" customFormat="1" ht="12.75" x14ac:dyDescent="0.2">
      <c r="B31" s="31"/>
    </row>
    <row r="32" spans="1:4" s="5" customFormat="1" ht="12.75" x14ac:dyDescent="0.2">
      <c r="B32" s="31" t="s">
        <v>79</v>
      </c>
    </row>
    <row r="33" spans="2:20" s="5" customFormat="1" ht="12.75" x14ac:dyDescent="0.2">
      <c r="B33" s="5" t="s">
        <v>137</v>
      </c>
    </row>
    <row r="34" spans="2:20" s="5" customFormat="1" ht="12.75" x14ac:dyDescent="0.2">
      <c r="B34" s="5" t="s">
        <v>106</v>
      </c>
    </row>
    <row r="35" spans="2:20" s="5" customFormat="1" ht="12.75" x14ac:dyDescent="0.2">
      <c r="B35" s="5" t="s">
        <v>107</v>
      </c>
    </row>
    <row r="36" spans="2:20" s="5" customFormat="1" ht="12.75" x14ac:dyDescent="0.2">
      <c r="B36" s="5" t="s">
        <v>108</v>
      </c>
    </row>
    <row r="37" spans="2:20" s="5" customFormat="1" ht="12.75" x14ac:dyDescent="0.2">
      <c r="B37" s="5" t="s">
        <v>109</v>
      </c>
    </row>
    <row r="38" spans="2:20" s="5" customFormat="1" ht="12.75" x14ac:dyDescent="0.2">
      <c r="B38" s="31"/>
    </row>
    <row r="39" spans="2:20" s="5" customFormat="1" ht="12.75" x14ac:dyDescent="0.2">
      <c r="B39" s="5" t="s">
        <v>110</v>
      </c>
      <c r="S39" s="12"/>
      <c r="T39" s="14"/>
    </row>
    <row r="40" spans="2:20" s="5" customFormat="1" ht="12.75" x14ac:dyDescent="0.2">
      <c r="B40" s="5" t="s">
        <v>170</v>
      </c>
    </row>
    <row r="41" spans="2:20" s="5" customFormat="1" ht="12.75" x14ac:dyDescent="0.2"/>
    <row r="42" spans="2:20" s="5" customFormat="1" ht="34.5" customHeight="1" x14ac:dyDescent="0.2">
      <c r="B42" s="113" t="s">
        <v>111</v>
      </c>
      <c r="C42" s="113"/>
      <c r="D42" s="113"/>
    </row>
    <row r="43" spans="2:20" s="5" customFormat="1" ht="12.75" x14ac:dyDescent="0.2"/>
    <row r="44" spans="2:20" s="5" customFormat="1" ht="12.75" x14ac:dyDescent="0.2">
      <c r="B44" s="5" t="s">
        <v>112</v>
      </c>
    </row>
    <row r="45" spans="2:20" s="5" customFormat="1" ht="12.75" x14ac:dyDescent="0.2"/>
    <row r="46" spans="2:20" s="5" customFormat="1" ht="12.75" x14ac:dyDescent="0.2">
      <c r="B46" s="31" t="s">
        <v>85</v>
      </c>
    </row>
    <row r="47" spans="2:20" s="5" customFormat="1" ht="12.75" x14ac:dyDescent="0.2">
      <c r="B47" s="5" t="s">
        <v>113</v>
      </c>
    </row>
    <row r="48" spans="2:20" x14ac:dyDescent="0.25">
      <c r="B48" s="5" t="s">
        <v>114</v>
      </c>
    </row>
    <row r="49" spans="2:4" x14ac:dyDescent="0.25">
      <c r="B49" s="5" t="s">
        <v>115</v>
      </c>
    </row>
    <row r="51" spans="2:4" x14ac:dyDescent="0.25">
      <c r="B51" s="31" t="s">
        <v>88</v>
      </c>
    </row>
    <row r="52" spans="2:4" x14ac:dyDescent="0.25">
      <c r="B52" s="5" t="s">
        <v>99</v>
      </c>
      <c r="D52" s="70" t="s">
        <v>125</v>
      </c>
    </row>
    <row r="53" spans="2:4" x14ac:dyDescent="0.25">
      <c r="B53" s="5" t="s">
        <v>126</v>
      </c>
      <c r="D53" s="70"/>
    </row>
    <row r="54" spans="2:4" x14ac:dyDescent="0.25">
      <c r="B54" s="94" t="s">
        <v>89</v>
      </c>
    </row>
  </sheetData>
  <sheetProtection password="D122" sheet="1" objects="1" scenarios="1"/>
  <mergeCells count="4">
    <mergeCell ref="B9:D9"/>
    <mergeCell ref="B29:D29"/>
    <mergeCell ref="B30:D30"/>
    <mergeCell ref="B42:D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49"/>
  <sheetViews>
    <sheetView showGridLines="0" workbookViewId="0">
      <selection activeCell="B22" sqref="B22:K24"/>
    </sheetView>
  </sheetViews>
  <sheetFormatPr defaultRowHeight="15" x14ac:dyDescent="0.25"/>
  <cols>
    <col min="1" max="1" width="1.140625" style="67" customWidth="1"/>
    <col min="2" max="2" width="3.28515625" style="67" customWidth="1"/>
    <col min="3" max="3" width="5.5703125" style="67" customWidth="1"/>
    <col min="4" max="4" width="7.42578125" style="67" customWidth="1"/>
    <col min="5" max="8" width="9.140625" style="67"/>
    <col min="9" max="9" width="6.42578125" style="67" customWidth="1"/>
    <col min="10" max="10" width="11" style="67" customWidth="1"/>
    <col min="11" max="11" width="15.28515625" style="67" customWidth="1"/>
    <col min="12" max="12" width="1.7109375" style="67" customWidth="1"/>
    <col min="13" max="13" width="9.140625" style="67"/>
    <col min="14" max="14" width="9.140625" style="67" customWidth="1"/>
    <col min="15" max="18" width="9.140625" style="67"/>
    <col min="19" max="19" width="10.7109375" style="67" bestFit="1" customWidth="1"/>
    <col min="20" max="16384" width="9.140625" style="67"/>
  </cols>
  <sheetData>
    <row r="1" spans="2:19" x14ac:dyDescent="0.25">
      <c r="B1" s="2" t="s">
        <v>35</v>
      </c>
      <c r="C1" s="3"/>
      <c r="D1" s="3"/>
      <c r="E1" s="3"/>
      <c r="F1" s="3"/>
      <c r="G1" s="3"/>
      <c r="H1" s="3"/>
      <c r="I1" s="3"/>
      <c r="J1" s="3"/>
      <c r="K1" s="3"/>
      <c r="L1" s="40"/>
    </row>
    <row r="2" spans="2:19" ht="18.75" x14ac:dyDescent="0.3">
      <c r="B2" s="6" t="s">
        <v>34</v>
      </c>
      <c r="C2" s="3"/>
      <c r="D2" s="3"/>
      <c r="E2" s="3"/>
      <c r="F2" s="3"/>
      <c r="G2" s="3"/>
      <c r="H2" s="3"/>
      <c r="I2" s="3"/>
      <c r="J2" s="3"/>
      <c r="K2" s="3"/>
      <c r="L2" s="40"/>
    </row>
    <row r="3" spans="2:19" x14ac:dyDescent="0.25">
      <c r="B3" s="3" t="s">
        <v>37</v>
      </c>
      <c r="C3" s="3"/>
      <c r="D3" s="3"/>
      <c r="E3" s="3"/>
      <c r="F3" s="3"/>
      <c r="G3" s="3"/>
      <c r="H3" s="3"/>
      <c r="I3" s="3"/>
      <c r="J3" s="7"/>
      <c r="K3" s="8" t="str">
        <f>Instruction!D3</f>
        <v>HDFC/RFP/EQP/2017/01</v>
      </c>
    </row>
    <row r="4" spans="2:19" ht="5.25" customHeight="1" x14ac:dyDescent="0.25"/>
    <row r="5" spans="2:19" ht="11.25" customHeight="1" x14ac:dyDescent="0.25">
      <c r="J5" s="125" t="str">
        <f>IF(COUNTIF(N:N,"Incomplete")=0,"ACCEPTABLE","UNACCEPTABLE")</f>
        <v>UNACCEPTABLE</v>
      </c>
      <c r="K5" s="125"/>
    </row>
    <row r="6" spans="2:19" ht="18.75" x14ac:dyDescent="0.3">
      <c r="B6" s="11" t="s">
        <v>47</v>
      </c>
      <c r="J6" s="10" t="s">
        <v>63</v>
      </c>
    </row>
    <row r="7" spans="2:19" ht="6.75" customHeight="1" x14ac:dyDescent="0.25"/>
    <row r="8" spans="2:19" ht="18.75" x14ac:dyDescent="0.25">
      <c r="B8" s="5" t="s">
        <v>48</v>
      </c>
      <c r="E8" s="143"/>
      <c r="F8" s="144"/>
      <c r="G8" s="144"/>
      <c r="H8" s="144"/>
      <c r="I8" s="144"/>
      <c r="J8" s="144"/>
      <c r="K8" s="145"/>
    </row>
    <row r="9" spans="2:19" x14ac:dyDescent="0.25">
      <c r="B9" s="5" t="s">
        <v>49</v>
      </c>
      <c r="E9" s="146"/>
      <c r="F9" s="147"/>
      <c r="G9" s="147"/>
      <c r="H9" s="147"/>
      <c r="I9" s="148"/>
      <c r="K9" s="68" t="str">
        <f>IF(E8="","Incomplete","")</f>
        <v>Incomplete</v>
      </c>
      <c r="N9" s="67" t="str">
        <f>I10</f>
        <v>Incomplete</v>
      </c>
    </row>
    <row r="10" spans="2:19" x14ac:dyDescent="0.25">
      <c r="B10" s="5"/>
      <c r="I10" s="68" t="str">
        <f>IF(E9="","Incomplete","")</f>
        <v>Incomplete</v>
      </c>
      <c r="N10" s="67" t="str">
        <f>I10</f>
        <v>Incomplete</v>
      </c>
    </row>
    <row r="11" spans="2:19" x14ac:dyDescent="0.25">
      <c r="B11" s="5" t="s">
        <v>50</v>
      </c>
      <c r="E11" s="146"/>
      <c r="F11" s="147"/>
      <c r="G11" s="147"/>
      <c r="H11" s="147"/>
      <c r="I11" s="148"/>
      <c r="J11" s="50" t="str">
        <f>IF(E11="","Incomplete","")</f>
        <v>Incomplete</v>
      </c>
      <c r="N11" s="67" t="str">
        <f>J11</f>
        <v>Incomplete</v>
      </c>
    </row>
    <row r="12" spans="2:19" x14ac:dyDescent="0.25">
      <c r="B12" s="5"/>
      <c r="E12" s="146"/>
      <c r="F12" s="147"/>
      <c r="G12" s="147"/>
      <c r="H12" s="147"/>
      <c r="I12" s="148"/>
    </row>
    <row r="13" spans="2:19" x14ac:dyDescent="0.25">
      <c r="B13" s="5"/>
      <c r="E13" s="146"/>
      <c r="F13" s="147"/>
      <c r="G13" s="147"/>
      <c r="H13" s="147"/>
      <c r="I13" s="148"/>
    </row>
    <row r="14" spans="2:19" x14ac:dyDescent="0.25">
      <c r="B14" s="5"/>
      <c r="E14" s="140"/>
      <c r="F14" s="141"/>
      <c r="G14" s="141"/>
      <c r="H14" s="141"/>
      <c r="I14" s="142"/>
      <c r="S14" s="69"/>
    </row>
    <row r="15" spans="2:19" x14ac:dyDescent="0.25">
      <c r="B15" s="5"/>
    </row>
    <row r="16" spans="2:19" x14ac:dyDescent="0.25">
      <c r="B16" s="5" t="s">
        <v>51</v>
      </c>
      <c r="E16" s="140"/>
      <c r="F16" s="141"/>
      <c r="G16" s="141"/>
      <c r="H16" s="141"/>
      <c r="I16" s="142"/>
      <c r="J16" s="50" t="str">
        <f>IF(E16="","Incomplete","")</f>
        <v>Incomplete</v>
      </c>
      <c r="N16" s="67" t="str">
        <f>J16</f>
        <v>Incomplete</v>
      </c>
    </row>
    <row r="17" spans="2:14" x14ac:dyDescent="0.25">
      <c r="B17" s="5" t="s">
        <v>62</v>
      </c>
      <c r="E17" s="140"/>
      <c r="F17" s="141"/>
      <c r="G17" s="141"/>
      <c r="H17" s="141"/>
      <c r="I17" s="142"/>
      <c r="J17" s="50" t="str">
        <f>IF(E17="","Incomplete","")</f>
        <v>Incomplete</v>
      </c>
      <c r="N17" s="67" t="str">
        <f>J17</f>
        <v>Incomplete</v>
      </c>
    </row>
    <row r="18" spans="2:14" x14ac:dyDescent="0.25">
      <c r="E18" s="70" t="s">
        <v>87</v>
      </c>
    </row>
    <row r="20" spans="2:14" x14ac:dyDescent="0.25">
      <c r="B20" s="5" t="s">
        <v>61</v>
      </c>
    </row>
    <row r="21" spans="2:14" ht="9" customHeight="1" x14ac:dyDescent="0.25">
      <c r="B21" s="71" t="s">
        <v>56</v>
      </c>
    </row>
    <row r="22" spans="2:14" x14ac:dyDescent="0.25">
      <c r="B22" s="131"/>
      <c r="C22" s="132"/>
      <c r="D22" s="132"/>
      <c r="E22" s="132"/>
      <c r="F22" s="132"/>
      <c r="G22" s="132"/>
      <c r="H22" s="132"/>
      <c r="I22" s="132"/>
      <c r="J22" s="132"/>
      <c r="K22" s="133"/>
    </row>
    <row r="23" spans="2:14" x14ac:dyDescent="0.25">
      <c r="B23" s="134"/>
      <c r="C23" s="135"/>
      <c r="D23" s="135"/>
      <c r="E23" s="135"/>
      <c r="F23" s="135"/>
      <c r="G23" s="135"/>
      <c r="H23" s="135"/>
      <c r="I23" s="135"/>
      <c r="J23" s="135"/>
      <c r="K23" s="136"/>
    </row>
    <row r="24" spans="2:14" x14ac:dyDescent="0.25">
      <c r="B24" s="137"/>
      <c r="C24" s="138"/>
      <c r="D24" s="138"/>
      <c r="E24" s="138"/>
      <c r="F24" s="138"/>
      <c r="G24" s="138"/>
      <c r="H24" s="138"/>
      <c r="I24" s="138"/>
      <c r="J24" s="138"/>
      <c r="K24" s="139"/>
    </row>
    <row r="25" spans="2:14" x14ac:dyDescent="0.25">
      <c r="B25" s="72"/>
      <c r="C25" s="72"/>
      <c r="D25" s="72"/>
      <c r="E25" s="72"/>
      <c r="F25" s="72"/>
      <c r="G25" s="72"/>
      <c r="H25" s="72"/>
      <c r="I25" s="72"/>
      <c r="J25" s="72"/>
      <c r="K25" s="73" t="str">
        <f>IF(B22="","Incomplete","")</f>
        <v>Incomplete</v>
      </c>
      <c r="N25" s="67" t="str">
        <f>K25</f>
        <v>Incomplete</v>
      </c>
    </row>
    <row r="26" spans="2:14" x14ac:dyDescent="0.25">
      <c r="B26" s="5" t="s">
        <v>52</v>
      </c>
    </row>
    <row r="27" spans="2:14" x14ac:dyDescent="0.25">
      <c r="B27" s="5" t="s">
        <v>100</v>
      </c>
    </row>
    <row r="28" spans="2:14" ht="15.75" thickBot="1" x14ac:dyDescent="0.3">
      <c r="B28" s="74" t="s">
        <v>53</v>
      </c>
      <c r="C28" s="75" t="s">
        <v>54</v>
      </c>
      <c r="D28" s="76" t="s">
        <v>55</v>
      </c>
      <c r="E28" s="77" t="s">
        <v>57</v>
      </c>
      <c r="F28" s="77"/>
      <c r="G28" s="77"/>
      <c r="H28" s="77"/>
      <c r="I28" s="74"/>
      <c r="J28" s="75" t="s">
        <v>58</v>
      </c>
      <c r="K28" s="78" t="s">
        <v>138</v>
      </c>
    </row>
    <row r="29" spans="2:14" ht="15.75" customHeight="1" x14ac:dyDescent="0.25">
      <c r="B29" s="79">
        <v>1</v>
      </c>
      <c r="C29" s="84"/>
      <c r="D29" s="84"/>
      <c r="E29" s="119"/>
      <c r="F29" s="120"/>
      <c r="G29" s="120"/>
      <c r="H29" s="120"/>
      <c r="I29" s="121"/>
      <c r="J29" s="84"/>
      <c r="K29" s="85"/>
    </row>
    <row r="30" spans="2:14" x14ac:dyDescent="0.25">
      <c r="B30" s="80"/>
      <c r="C30" s="81" t="s">
        <v>60</v>
      </c>
      <c r="D30" s="117"/>
      <c r="E30" s="117"/>
      <c r="F30" s="117"/>
      <c r="G30" s="117"/>
      <c r="H30" s="117"/>
      <c r="I30" s="117"/>
      <c r="J30" s="117"/>
      <c r="K30" s="118"/>
    </row>
    <row r="31" spans="2:14" x14ac:dyDescent="0.25">
      <c r="B31" s="79">
        <v>2</v>
      </c>
      <c r="C31" s="86"/>
      <c r="D31" s="86"/>
      <c r="E31" s="122"/>
      <c r="F31" s="123"/>
      <c r="G31" s="123"/>
      <c r="H31" s="123"/>
      <c r="I31" s="124"/>
      <c r="J31" s="86"/>
      <c r="K31" s="87"/>
    </row>
    <row r="32" spans="2:14" x14ac:dyDescent="0.25">
      <c r="B32" s="80"/>
      <c r="C32" s="81" t="s">
        <v>60</v>
      </c>
      <c r="D32" s="117"/>
      <c r="E32" s="117"/>
      <c r="F32" s="117"/>
      <c r="G32" s="117"/>
      <c r="H32" s="117"/>
      <c r="I32" s="117"/>
      <c r="J32" s="117"/>
      <c r="K32" s="118"/>
    </row>
    <row r="33" spans="2:14" x14ac:dyDescent="0.25">
      <c r="B33" s="79">
        <v>3</v>
      </c>
      <c r="C33" s="86"/>
      <c r="D33" s="86"/>
      <c r="E33" s="122"/>
      <c r="F33" s="123"/>
      <c r="G33" s="123"/>
      <c r="H33" s="123"/>
      <c r="I33" s="124"/>
      <c r="J33" s="86"/>
      <c r="K33" s="87"/>
    </row>
    <row r="34" spans="2:14" x14ac:dyDescent="0.25">
      <c r="B34" s="80"/>
      <c r="C34" s="81" t="s">
        <v>60</v>
      </c>
      <c r="D34" s="117"/>
      <c r="E34" s="117"/>
      <c r="F34" s="117"/>
      <c r="G34" s="117"/>
      <c r="H34" s="117"/>
      <c r="I34" s="117"/>
      <c r="J34" s="117"/>
      <c r="K34" s="118"/>
    </row>
    <row r="35" spans="2:14" x14ac:dyDescent="0.25">
      <c r="B35" s="79">
        <v>4</v>
      </c>
      <c r="C35" s="86"/>
      <c r="D35" s="86"/>
      <c r="E35" s="128"/>
      <c r="F35" s="129"/>
      <c r="G35" s="129"/>
      <c r="H35" s="129"/>
      <c r="I35" s="130"/>
      <c r="J35" s="86"/>
      <c r="K35" s="87"/>
    </row>
    <row r="36" spans="2:14" x14ac:dyDescent="0.25">
      <c r="B36" s="80"/>
      <c r="C36" s="81" t="s">
        <v>60</v>
      </c>
      <c r="D36" s="117"/>
      <c r="E36" s="117"/>
      <c r="F36" s="117"/>
      <c r="G36" s="117"/>
      <c r="H36" s="117"/>
      <c r="I36" s="117"/>
      <c r="J36" s="117"/>
      <c r="K36" s="118"/>
    </row>
    <row r="37" spans="2:14" x14ac:dyDescent="0.25">
      <c r="B37" s="79">
        <v>5</v>
      </c>
      <c r="C37" s="86"/>
      <c r="D37" s="86"/>
      <c r="E37" s="128"/>
      <c r="F37" s="129"/>
      <c r="G37" s="129"/>
      <c r="H37" s="129"/>
      <c r="I37" s="130"/>
      <c r="J37" s="86"/>
      <c r="K37" s="87"/>
    </row>
    <row r="38" spans="2:14" x14ac:dyDescent="0.25">
      <c r="B38" s="82"/>
      <c r="C38" s="81" t="s">
        <v>60</v>
      </c>
      <c r="D38" s="117"/>
      <c r="E38" s="117"/>
      <c r="F38" s="117"/>
      <c r="G38" s="117"/>
      <c r="H38" s="117"/>
      <c r="I38" s="117"/>
      <c r="J38" s="117"/>
      <c r="K38" s="118"/>
    </row>
    <row r="39" spans="2:14" x14ac:dyDescent="0.25">
      <c r="B39" s="71" t="s">
        <v>119</v>
      </c>
      <c r="C39" s="5"/>
      <c r="D39" s="15"/>
      <c r="E39" s="15"/>
      <c r="F39" s="15"/>
      <c r="G39" s="15"/>
      <c r="H39" s="15"/>
      <c r="I39" s="15"/>
      <c r="J39" s="15"/>
      <c r="K39" s="15"/>
    </row>
    <row r="41" spans="2:14" x14ac:dyDescent="0.25">
      <c r="B41" s="5" t="s">
        <v>101</v>
      </c>
    </row>
    <row r="42" spans="2:14" x14ac:dyDescent="0.25">
      <c r="B42" s="131"/>
      <c r="C42" s="132"/>
      <c r="D42" s="132"/>
      <c r="E42" s="132"/>
      <c r="F42" s="132"/>
      <c r="G42" s="132"/>
      <c r="H42" s="132"/>
      <c r="I42" s="132"/>
      <c r="J42" s="132"/>
      <c r="K42" s="133"/>
    </row>
    <row r="43" spans="2:14" x14ac:dyDescent="0.25">
      <c r="B43" s="134"/>
      <c r="C43" s="135"/>
      <c r="D43" s="135"/>
      <c r="E43" s="135"/>
      <c r="F43" s="135"/>
      <c r="G43" s="135"/>
      <c r="H43" s="135"/>
      <c r="I43" s="135"/>
      <c r="J43" s="135"/>
      <c r="K43" s="136"/>
    </row>
    <row r="44" spans="2:14" x14ac:dyDescent="0.25">
      <c r="B44" s="137"/>
      <c r="C44" s="138"/>
      <c r="D44" s="138"/>
      <c r="E44" s="138"/>
      <c r="F44" s="138"/>
      <c r="G44" s="138"/>
      <c r="H44" s="138"/>
      <c r="I44" s="138"/>
      <c r="J44" s="138"/>
      <c r="K44" s="139"/>
    </row>
    <row r="46" spans="2:14" x14ac:dyDescent="0.25">
      <c r="B46" s="83" t="s">
        <v>64</v>
      </c>
      <c r="E46" s="126"/>
      <c r="F46" s="127"/>
    </row>
    <row r="47" spans="2:14" x14ac:dyDescent="0.25">
      <c r="B47" s="5" t="s">
        <v>59</v>
      </c>
      <c r="C47" s="5"/>
      <c r="D47" s="5"/>
      <c r="E47" s="5"/>
      <c r="F47" s="42" t="str">
        <f>IF(E46="","Incomplete","")</f>
        <v>Incomplete</v>
      </c>
      <c r="G47" s="5"/>
      <c r="H47" s="5"/>
      <c r="I47" s="5"/>
      <c r="J47" s="5"/>
      <c r="K47" s="5"/>
      <c r="N47" s="67" t="str">
        <f>F47</f>
        <v>Incomplete</v>
      </c>
    </row>
    <row r="48" spans="2:14" x14ac:dyDescent="0.25">
      <c r="B48" s="114" t="s">
        <v>172</v>
      </c>
      <c r="C48" s="115"/>
      <c r="D48" s="115"/>
      <c r="E48" s="115"/>
      <c r="F48" s="116"/>
      <c r="G48" s="48" t="s">
        <v>74</v>
      </c>
      <c r="I48" s="5"/>
      <c r="J48" s="48" t="s">
        <v>72</v>
      </c>
    </row>
    <row r="49" spans="6:14" x14ac:dyDescent="0.25">
      <c r="F49" s="42" t="str">
        <f>IF(B48="","Incomplete","")</f>
        <v/>
      </c>
      <c r="N49" s="67" t="str">
        <f>F49</f>
        <v/>
      </c>
    </row>
  </sheetData>
  <sheetProtection password="D122" sheet="1" objects="1" scenarios="1" selectLockedCells="1"/>
  <mergeCells count="23">
    <mergeCell ref="J5:K5"/>
    <mergeCell ref="E46:F46"/>
    <mergeCell ref="E35:I35"/>
    <mergeCell ref="E37:I37"/>
    <mergeCell ref="B22:K24"/>
    <mergeCell ref="B42:K44"/>
    <mergeCell ref="E16:I16"/>
    <mergeCell ref="E17:I17"/>
    <mergeCell ref="E8:K8"/>
    <mergeCell ref="E9:I9"/>
    <mergeCell ref="E11:I11"/>
    <mergeCell ref="E12:I12"/>
    <mergeCell ref="E13:I13"/>
    <mergeCell ref="E14:I14"/>
    <mergeCell ref="B48:F48"/>
    <mergeCell ref="D30:K30"/>
    <mergeCell ref="E29:I29"/>
    <mergeCell ref="D32:K32"/>
    <mergeCell ref="D34:K34"/>
    <mergeCell ref="D36:K36"/>
    <mergeCell ref="D38:K38"/>
    <mergeCell ref="E31:I31"/>
    <mergeCell ref="E33:I33"/>
  </mergeCells>
  <conditionalFormatting sqref="E8:K8">
    <cfRule type="containsBlanks" dxfId="94" priority="12">
      <formula>LEN(TRIM(E8))=0</formula>
    </cfRule>
  </conditionalFormatting>
  <conditionalFormatting sqref="E9:I9">
    <cfRule type="containsBlanks" dxfId="93" priority="11">
      <formula>LEN(TRIM(E9))=0</formula>
    </cfRule>
  </conditionalFormatting>
  <conditionalFormatting sqref="E11:I11">
    <cfRule type="containsBlanks" dxfId="92" priority="10">
      <formula>LEN(TRIM(E11))=0</formula>
    </cfRule>
  </conditionalFormatting>
  <conditionalFormatting sqref="E16:I16">
    <cfRule type="containsBlanks" dxfId="91" priority="9">
      <formula>LEN(TRIM(E16))=0</formula>
    </cfRule>
  </conditionalFormatting>
  <conditionalFormatting sqref="E17:I17">
    <cfRule type="containsBlanks" dxfId="90" priority="8">
      <formula>LEN(TRIM(E17))=0</formula>
    </cfRule>
  </conditionalFormatting>
  <conditionalFormatting sqref="B48:F48">
    <cfRule type="containsBlanks" dxfId="89" priority="6">
      <formula>LEN(TRIM(B48))=0</formula>
    </cfRule>
  </conditionalFormatting>
  <conditionalFormatting sqref="B22:K24">
    <cfRule type="containsBlanks" dxfId="88" priority="5">
      <formula>LEN(TRIM(B22))=0</formula>
    </cfRule>
  </conditionalFormatting>
  <conditionalFormatting sqref="J5">
    <cfRule type="cellIs" dxfId="87" priority="3" operator="equal">
      <formula>"Unacceptable"</formula>
    </cfRule>
    <cfRule type="cellIs" dxfId="86" priority="4" operator="equal">
      <formula>"Acceptable"</formula>
    </cfRule>
  </conditionalFormatting>
  <conditionalFormatting sqref="J5:K5">
    <cfRule type="cellIs" dxfId="85" priority="2" operator="equal">
      <formula>"NO BID"</formula>
    </cfRule>
  </conditionalFormatting>
  <conditionalFormatting sqref="E46:F46">
    <cfRule type="containsBlanks" dxfId="84" priority="1">
      <formula>LEN(TRIM(E46))=0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P44"/>
  <sheetViews>
    <sheetView showGridLines="0" workbookViewId="0">
      <selection activeCell="B44" sqref="B44:D44"/>
    </sheetView>
  </sheetViews>
  <sheetFormatPr defaultRowHeight="12.75" x14ac:dyDescent="0.2"/>
  <cols>
    <col min="1" max="1" width="2.28515625" style="5" customWidth="1"/>
    <col min="2" max="2" width="19.28515625" style="5" customWidth="1"/>
    <col min="3" max="3" width="7.5703125" style="5" customWidth="1"/>
    <col min="4" max="4" width="10.7109375" style="5" customWidth="1"/>
    <col min="5" max="5" width="10.7109375" style="5" hidden="1" customWidth="1"/>
    <col min="6" max="6" width="11.28515625" style="5" customWidth="1"/>
    <col min="7" max="7" width="0.85546875" style="5" customWidth="1"/>
    <col min="8" max="8" width="9.42578125" style="5" customWidth="1"/>
    <col min="9" max="9" width="13.5703125" style="5" customWidth="1"/>
    <col min="10" max="10" width="9.85546875" style="9" customWidth="1"/>
    <col min="11" max="12" width="9.140625" style="5" hidden="1" customWidth="1"/>
    <col min="13" max="14" width="10.5703125" style="5" bestFit="1" customWidth="1"/>
    <col min="15" max="15" width="14.28515625" style="5" bestFit="1" customWidth="1"/>
    <col min="16" max="16" width="13.5703125" style="5" bestFit="1" customWidth="1"/>
    <col min="17" max="16384" width="9.140625" style="5"/>
  </cols>
  <sheetData>
    <row r="1" spans="1:16" x14ac:dyDescent="0.2">
      <c r="A1" s="1"/>
      <c r="B1" s="2" t="s">
        <v>35</v>
      </c>
      <c r="C1" s="3"/>
      <c r="D1" s="3"/>
      <c r="E1" s="3"/>
      <c r="F1" s="3"/>
      <c r="G1" s="3"/>
      <c r="H1" s="3"/>
      <c r="I1" s="3"/>
      <c r="J1" s="4"/>
    </row>
    <row r="2" spans="1:16" ht="18.75" x14ac:dyDescent="0.3">
      <c r="A2" s="1"/>
      <c r="B2" s="6" t="s">
        <v>34</v>
      </c>
      <c r="C2" s="3"/>
      <c r="D2" s="3"/>
      <c r="E2" s="3"/>
      <c r="F2" s="3"/>
      <c r="G2" s="3"/>
      <c r="H2" s="3"/>
      <c r="I2" s="3"/>
      <c r="J2" s="4"/>
    </row>
    <row r="3" spans="1:16" ht="10.5" customHeight="1" x14ac:dyDescent="0.25">
      <c r="A3" s="1"/>
      <c r="B3" s="3" t="s">
        <v>37</v>
      </c>
      <c r="C3" s="3"/>
      <c r="D3" s="3"/>
      <c r="E3" s="3"/>
      <c r="F3" s="3"/>
      <c r="G3" s="3"/>
      <c r="H3" s="7"/>
      <c r="I3" s="3"/>
      <c r="J3" s="8" t="str">
        <f>Instruction!D3</f>
        <v>HDFC/RFP/EQP/2017/01</v>
      </c>
    </row>
    <row r="4" spans="1:16" ht="11.25" customHeight="1" x14ac:dyDescent="0.2"/>
    <row r="5" spans="1:16" ht="11.25" customHeight="1" x14ac:dyDescent="0.2">
      <c r="B5" s="5" t="s">
        <v>38</v>
      </c>
      <c r="I5" s="125" t="str">
        <f>IF(K17="No Bid","NO BID",IF(COUNTIF(K9:K41,"Incomplete")+COUNTIF(K9:K41,"Inadequate")+COUNTIF(K17,"Qty differ")+LEN(I7)=0, "ACCEPTABLE", "UNACCEPTABLE"))</f>
        <v>NO BID</v>
      </c>
      <c r="J5" s="125"/>
    </row>
    <row r="6" spans="1:16" ht="15.75" customHeight="1" x14ac:dyDescent="0.2">
      <c r="B6" s="46">
        <f>'Company Profile'!E8</f>
        <v>0</v>
      </c>
      <c r="I6" s="10" t="s">
        <v>42</v>
      </c>
    </row>
    <row r="7" spans="1:16" ht="11.25" customHeight="1" x14ac:dyDescent="0.2">
      <c r="I7" s="41" t="str">
        <f>IF('Company Profile'!J5="UNACCEPTABLE","Incomplete Company Profile","")</f>
        <v>Incomplete Company Profile</v>
      </c>
    </row>
    <row r="8" spans="1:16" ht="13.5" customHeight="1" x14ac:dyDescent="0.3">
      <c r="B8" s="11" t="s">
        <v>33</v>
      </c>
      <c r="P8" s="12"/>
    </row>
    <row r="9" spans="1:16" ht="11.25" customHeight="1" x14ac:dyDescent="0.2">
      <c r="B9" s="45" t="s">
        <v>36</v>
      </c>
      <c r="D9" s="114"/>
      <c r="E9" s="115"/>
      <c r="F9" s="116"/>
      <c r="H9" s="51" t="str">
        <f>K9</f>
        <v>Incomplete</v>
      </c>
      <c r="I9" s="95"/>
      <c r="K9" s="43" t="str">
        <f>IF(D9="","Incomplete","")</f>
        <v>Incomplete</v>
      </c>
      <c r="P9" s="14"/>
    </row>
    <row r="10" spans="1:16" ht="15" x14ac:dyDescent="0.25">
      <c r="B10" s="44">
        <f>'Company Profile'!E46</f>
        <v>0</v>
      </c>
      <c r="K10" s="9"/>
      <c r="P10" s="14"/>
    </row>
    <row r="11" spans="1:16" x14ac:dyDescent="0.2">
      <c r="D11" s="15"/>
      <c r="E11" s="15"/>
      <c r="K11" s="13"/>
      <c r="L11" s="5" t="s">
        <v>25</v>
      </c>
    </row>
    <row r="12" spans="1:16" x14ac:dyDescent="0.2">
      <c r="B12" s="16">
        <v>1</v>
      </c>
      <c r="D12" s="17" t="s">
        <v>131</v>
      </c>
      <c r="E12" s="15"/>
      <c r="K12" s="18"/>
      <c r="L12" s="5" t="s">
        <v>26</v>
      </c>
    </row>
    <row r="13" spans="1:16" ht="13.5" thickBot="1" x14ac:dyDescent="0.25">
      <c r="B13" s="19" t="s">
        <v>41</v>
      </c>
      <c r="C13" s="19"/>
      <c r="D13" s="20">
        <v>5</v>
      </c>
      <c r="E13" s="21"/>
      <c r="F13" s="19"/>
      <c r="G13" s="19"/>
      <c r="H13" s="19"/>
      <c r="I13" s="19"/>
      <c r="K13" s="22"/>
    </row>
    <row r="14" spans="1:16" x14ac:dyDescent="0.2">
      <c r="K14" s="9" t="s">
        <v>17</v>
      </c>
    </row>
    <row r="15" spans="1:16" x14ac:dyDescent="0.2">
      <c r="B15" s="23" t="s">
        <v>31</v>
      </c>
      <c r="K15" s="9"/>
    </row>
    <row r="16" spans="1:16" ht="13.5" thickBot="1" x14ac:dyDescent="0.25">
      <c r="B16" s="24"/>
      <c r="C16" s="25" t="s">
        <v>18</v>
      </c>
      <c r="D16" s="25" t="s">
        <v>19</v>
      </c>
      <c r="E16" s="25"/>
      <c r="F16" s="25" t="s">
        <v>22</v>
      </c>
      <c r="G16" s="25"/>
      <c r="H16" s="25" t="s">
        <v>20</v>
      </c>
      <c r="I16" s="25" t="s">
        <v>21</v>
      </c>
      <c r="K16" s="9"/>
    </row>
    <row r="17" spans="2:15" ht="13.5" thickBot="1" x14ac:dyDescent="0.25">
      <c r="C17" s="34"/>
      <c r="D17" s="35"/>
      <c r="E17" s="26"/>
      <c r="F17" s="14">
        <f>C17*D17</f>
        <v>0</v>
      </c>
      <c r="H17" s="111"/>
      <c r="I17" s="49" t="str">
        <f>IF(F17=0,"-",(F17*H17)+F17)</f>
        <v>-</v>
      </c>
      <c r="J17" s="50" t="str">
        <f>K17</f>
        <v>No Bid</v>
      </c>
      <c r="K17" s="9" t="str">
        <f>IF(OR(C17="",D17=""),"No Bid",IF(C17&lt;&gt;D13,"Qty differ",""))</f>
        <v>No Bid</v>
      </c>
      <c r="M17" s="14"/>
      <c r="N17" s="14"/>
      <c r="O17" s="110"/>
    </row>
    <row r="18" spans="2:15" ht="13.5" thickTop="1" x14ac:dyDescent="0.2">
      <c r="B18" s="23" t="s">
        <v>40</v>
      </c>
      <c r="K18" s="9"/>
      <c r="M18" s="14"/>
    </row>
    <row r="19" spans="2:15" x14ac:dyDescent="0.2">
      <c r="B19" s="5" t="s">
        <v>2</v>
      </c>
      <c r="F19" s="149"/>
      <c r="G19" s="150"/>
      <c r="H19" s="150"/>
      <c r="I19" s="151"/>
      <c r="J19" s="50" t="str">
        <f>K19</f>
        <v>Incomplete</v>
      </c>
      <c r="K19" s="9" t="str">
        <f>IF(F19="","Incomplete","")</f>
        <v>Incomplete</v>
      </c>
      <c r="M19" s="14"/>
    </row>
    <row r="20" spans="2:15" x14ac:dyDescent="0.2">
      <c r="B20" s="5" t="s">
        <v>3</v>
      </c>
      <c r="F20" s="149"/>
      <c r="G20" s="150"/>
      <c r="H20" s="150"/>
      <c r="I20" s="151"/>
      <c r="J20" s="50" t="str">
        <f>K20</f>
        <v>Incomplete</v>
      </c>
      <c r="K20" s="9" t="str">
        <f t="shared" ref="K20:K25" si="0">IF(F20="","Incomplete","")</f>
        <v>Incomplete</v>
      </c>
    </row>
    <row r="21" spans="2:15" x14ac:dyDescent="0.2">
      <c r="B21" s="5" t="s">
        <v>16</v>
      </c>
      <c r="D21" s="5" t="s">
        <v>8</v>
      </c>
      <c r="F21" s="36"/>
      <c r="H21" s="50" t="str">
        <f>K21</f>
        <v>Incomplete</v>
      </c>
      <c r="K21" s="9" t="str">
        <f t="shared" si="0"/>
        <v>Incomplete</v>
      </c>
    </row>
    <row r="22" spans="2:15" x14ac:dyDescent="0.2">
      <c r="B22" s="5" t="s">
        <v>12</v>
      </c>
      <c r="D22" s="5" t="s">
        <v>8</v>
      </c>
      <c r="F22" s="36"/>
      <c r="H22" s="50" t="str">
        <f t="shared" ref="H22:H25" si="1">K22</f>
        <v>Incomplete</v>
      </c>
      <c r="K22" s="9" t="str">
        <f t="shared" si="0"/>
        <v>Incomplete</v>
      </c>
    </row>
    <row r="23" spans="2:15" x14ac:dyDescent="0.2">
      <c r="B23" s="5" t="s">
        <v>13</v>
      </c>
      <c r="D23" s="5" t="s">
        <v>8</v>
      </c>
      <c r="F23" s="36"/>
      <c r="H23" s="50" t="str">
        <f t="shared" si="1"/>
        <v>Incomplete</v>
      </c>
      <c r="K23" s="9" t="str">
        <f t="shared" si="0"/>
        <v>Incomplete</v>
      </c>
    </row>
    <row r="24" spans="2:15" x14ac:dyDescent="0.2">
      <c r="B24" s="5" t="s">
        <v>15</v>
      </c>
      <c r="D24" s="5" t="s">
        <v>9</v>
      </c>
      <c r="F24" s="36"/>
      <c r="H24" s="50" t="str">
        <f t="shared" si="1"/>
        <v>Incomplete</v>
      </c>
      <c r="K24" s="9" t="str">
        <f t="shared" si="0"/>
        <v>Incomplete</v>
      </c>
    </row>
    <row r="25" spans="2:15" x14ac:dyDescent="0.2">
      <c r="B25" s="5" t="s">
        <v>24</v>
      </c>
      <c r="D25" s="5" t="s">
        <v>14</v>
      </c>
      <c r="F25" s="36"/>
      <c r="H25" s="50" t="str">
        <f t="shared" si="1"/>
        <v>Incomplete</v>
      </c>
      <c r="K25" s="9" t="str">
        <f t="shared" si="0"/>
        <v>Incomplete</v>
      </c>
    </row>
    <row r="27" spans="2:15" x14ac:dyDescent="0.2">
      <c r="B27" s="27" t="s">
        <v>43</v>
      </c>
      <c r="K27" s="9"/>
      <c r="O27" s="12"/>
    </row>
    <row r="28" spans="2:15" x14ac:dyDescent="0.2">
      <c r="K28" s="9"/>
    </row>
    <row r="29" spans="2:15" x14ac:dyDescent="0.2">
      <c r="B29" s="23" t="s">
        <v>32</v>
      </c>
      <c r="K29" s="9"/>
    </row>
    <row r="30" spans="2:15" ht="26.25" thickBot="1" x14ac:dyDescent="0.25">
      <c r="B30" s="28" t="s">
        <v>10</v>
      </c>
      <c r="C30" s="28"/>
      <c r="D30" s="28" t="s">
        <v>4</v>
      </c>
      <c r="E30" s="28"/>
      <c r="F30" s="29" t="s">
        <v>23</v>
      </c>
      <c r="H30" s="28" t="s">
        <v>11</v>
      </c>
      <c r="I30" s="30"/>
      <c r="K30" s="9"/>
      <c r="M30" s="31"/>
    </row>
    <row r="31" spans="2:15" x14ac:dyDescent="0.2">
      <c r="B31" s="5" t="s">
        <v>132</v>
      </c>
      <c r="D31" s="5" t="s">
        <v>5</v>
      </c>
      <c r="E31" s="5" t="s">
        <v>27</v>
      </c>
      <c r="F31" s="33" t="s">
        <v>127</v>
      </c>
      <c r="H31" s="39"/>
      <c r="I31" s="50" t="str">
        <f>K31</f>
        <v>Incomplete</v>
      </c>
      <c r="K31" s="9" t="str">
        <f t="shared" ref="K31:K34" si="2">IF(H31="","Incomplete",IF(IF(E31="more",H31&lt;F31,H31&gt;F31),"Inadequate", ""))</f>
        <v>Incomplete</v>
      </c>
    </row>
    <row r="32" spans="2:15" x14ac:dyDescent="0.2">
      <c r="B32" s="5" t="s">
        <v>0</v>
      </c>
      <c r="D32" s="5" t="s">
        <v>6</v>
      </c>
      <c r="E32" s="5" t="s">
        <v>27</v>
      </c>
      <c r="F32" s="18">
        <v>8</v>
      </c>
      <c r="H32" s="39"/>
      <c r="I32" s="50" t="str">
        <f t="shared" ref="I32:I35" si="3">K32</f>
        <v>Incomplete</v>
      </c>
      <c r="K32" s="9" t="str">
        <f t="shared" si="2"/>
        <v>Incomplete</v>
      </c>
    </row>
    <row r="33" spans="2:11" x14ac:dyDescent="0.2">
      <c r="B33" s="5" t="s">
        <v>128</v>
      </c>
      <c r="D33" s="5" t="s">
        <v>6</v>
      </c>
      <c r="E33" s="5" t="s">
        <v>27</v>
      </c>
      <c r="F33" s="18">
        <v>500</v>
      </c>
      <c r="H33" s="37"/>
      <c r="I33" s="50" t="str">
        <f t="shared" si="3"/>
        <v>Incomplete</v>
      </c>
      <c r="K33" s="9" t="str">
        <f t="shared" si="2"/>
        <v>Incomplete</v>
      </c>
    </row>
    <row r="34" spans="2:11" x14ac:dyDescent="0.2">
      <c r="B34" s="65" t="s">
        <v>129</v>
      </c>
      <c r="C34" s="65"/>
      <c r="D34" s="1" t="s">
        <v>7</v>
      </c>
      <c r="E34" s="1" t="s">
        <v>27</v>
      </c>
      <c r="F34" s="55">
        <v>24</v>
      </c>
      <c r="G34" s="3"/>
      <c r="H34" s="160"/>
      <c r="I34" s="50" t="str">
        <f t="shared" si="3"/>
        <v>Incomplete</v>
      </c>
      <c r="K34" s="9" t="str">
        <f t="shared" si="2"/>
        <v>Incomplete</v>
      </c>
    </row>
    <row r="35" spans="2:11" x14ac:dyDescent="0.2">
      <c r="B35" s="5" t="s">
        <v>130</v>
      </c>
      <c r="F35" s="33" t="s">
        <v>139</v>
      </c>
      <c r="H35" s="39"/>
      <c r="I35" s="50" t="str">
        <f t="shared" si="3"/>
        <v>Incomplete</v>
      </c>
      <c r="K35" s="9" t="str">
        <f>IF(H35="","Incomplete",IF(H35="Yes","","Inadequate"))</f>
        <v>Incomplete</v>
      </c>
    </row>
    <row r="36" spans="2:11" x14ac:dyDescent="0.2">
      <c r="B36" s="5" t="s">
        <v>1</v>
      </c>
      <c r="D36" s="15"/>
      <c r="E36" s="5" t="s">
        <v>28</v>
      </c>
      <c r="F36" s="33" t="s">
        <v>140</v>
      </c>
      <c r="H36" s="39"/>
      <c r="I36" s="50" t="str">
        <f>K36</f>
        <v>Incomplete</v>
      </c>
      <c r="K36" s="9" t="str">
        <f>IF(H36="","Incomplete",IF(H36="Yes","","Inadequate"))</f>
        <v>Incomplete</v>
      </c>
    </row>
    <row r="37" spans="2:11" x14ac:dyDescent="0.2">
      <c r="K37" s="9"/>
    </row>
    <row r="38" spans="2:11" x14ac:dyDescent="0.2">
      <c r="B38" s="27" t="s">
        <v>29</v>
      </c>
      <c r="K38" s="9"/>
    </row>
    <row r="39" spans="2:11" x14ac:dyDescent="0.2">
      <c r="K39" s="9"/>
    </row>
    <row r="40" spans="2:11" x14ac:dyDescent="0.2">
      <c r="B40" s="5" t="s">
        <v>30</v>
      </c>
      <c r="K40" s="9"/>
    </row>
    <row r="41" spans="2:11" ht="54" customHeight="1" x14ac:dyDescent="0.2">
      <c r="B41" s="152"/>
      <c r="C41" s="153"/>
      <c r="D41" s="153"/>
      <c r="E41" s="153"/>
      <c r="F41" s="153"/>
      <c r="G41" s="153"/>
      <c r="H41" s="153"/>
      <c r="I41" s="154"/>
      <c r="K41" s="9"/>
    </row>
    <row r="43" spans="2:11" x14ac:dyDescent="0.2">
      <c r="B43" s="5" t="s">
        <v>39</v>
      </c>
    </row>
    <row r="44" spans="2:11" x14ac:dyDescent="0.2">
      <c r="B44" s="149" t="s">
        <v>171</v>
      </c>
      <c r="C44" s="150"/>
      <c r="D44" s="151"/>
      <c r="F44" s="48" t="s">
        <v>73</v>
      </c>
      <c r="I44" s="48" t="s">
        <v>72</v>
      </c>
    </row>
  </sheetData>
  <sheetProtection password="D122" sheet="1" objects="1" scenarios="1" selectLockedCells="1"/>
  <mergeCells count="6">
    <mergeCell ref="I5:J5"/>
    <mergeCell ref="B44:D44"/>
    <mergeCell ref="F19:I19"/>
    <mergeCell ref="F20:I20"/>
    <mergeCell ref="B41:I41"/>
    <mergeCell ref="D9:F9"/>
  </mergeCells>
  <conditionalFormatting sqref="K12">
    <cfRule type="cellIs" dxfId="83" priority="21" operator="equal">
      <formula>"Unacceptable"</formula>
    </cfRule>
    <cfRule type="cellIs" dxfId="82" priority="22" operator="equal">
      <formula>"Acceptable"</formula>
    </cfRule>
  </conditionalFormatting>
  <conditionalFormatting sqref="C17">
    <cfRule type="containsBlanks" dxfId="81" priority="18">
      <formula>LEN(TRIM(C17))=0</formula>
    </cfRule>
    <cfRule type="expression" dxfId="80" priority="19">
      <formula>IF($C$17=$D$13,FALSE,TRUE)</formula>
    </cfRule>
  </conditionalFormatting>
  <conditionalFormatting sqref="D17 H36 H31:H34">
    <cfRule type="containsBlanks" dxfId="79" priority="17">
      <formula>LEN(TRIM(D17))=0</formula>
    </cfRule>
  </conditionalFormatting>
  <conditionalFormatting sqref="F19:I19">
    <cfRule type="containsBlanks" dxfId="78" priority="16">
      <formula>LEN(TRIM(F19))=0</formula>
    </cfRule>
  </conditionalFormatting>
  <conditionalFormatting sqref="F20:I20">
    <cfRule type="containsBlanks" dxfId="77" priority="15">
      <formula>LEN(TRIM(F20))=0</formula>
    </cfRule>
  </conditionalFormatting>
  <conditionalFormatting sqref="F21:F25">
    <cfRule type="containsBlanks" dxfId="76" priority="14">
      <formula>LEN(TRIM(F21))=0</formula>
    </cfRule>
  </conditionalFormatting>
  <conditionalFormatting sqref="K16:K41">
    <cfRule type="notContainsText" dxfId="75" priority="8" operator="notContains" text="OK">
      <formula>ISERROR(SEARCH("OK",K16))</formula>
    </cfRule>
  </conditionalFormatting>
  <conditionalFormatting sqref="D9:F9">
    <cfRule type="containsBlanks" dxfId="74" priority="7">
      <formula>LEN(TRIM(D9))=0</formula>
    </cfRule>
  </conditionalFormatting>
  <conditionalFormatting sqref="I5">
    <cfRule type="cellIs" dxfId="73" priority="5" operator="equal">
      <formula>"Unacceptable"</formula>
    </cfRule>
    <cfRule type="cellIs" dxfId="72" priority="6" operator="equal">
      <formula>"Acceptable"</formula>
    </cfRule>
  </conditionalFormatting>
  <conditionalFormatting sqref="K9">
    <cfRule type="notContainsText" dxfId="71" priority="4" operator="notContains" text="OK">
      <formula>ISERROR(SEARCH("OK",K9))</formula>
    </cfRule>
  </conditionalFormatting>
  <conditionalFormatting sqref="I5:J5">
    <cfRule type="cellIs" dxfId="70" priority="2" operator="equal">
      <formula>"NO BID"</formula>
    </cfRule>
  </conditionalFormatting>
  <conditionalFormatting sqref="H31:H36">
    <cfRule type="expression" dxfId="69" priority="23">
      <formula>IF($K31="Inadequate",TRUE,FALSE)</formula>
    </cfRule>
  </conditionalFormatting>
  <conditionalFormatting sqref="H35">
    <cfRule type="containsBlanks" dxfId="68" priority="1">
      <formula>LEN(TRIM(H35))=0</formula>
    </cfRule>
  </conditionalFormatting>
  <dataValidations count="4">
    <dataValidation type="list" allowBlank="1" showInputMessage="1" showErrorMessage="1" sqref="F25 H35:H36 H31:H32">
      <formula1>$L$10:$L$12</formula1>
    </dataValidation>
    <dataValidation type="whole" operator="greaterThanOrEqual" showInputMessage="1" showErrorMessage="1" error="Enter whole number" sqref="F21:F23">
      <formula1>0</formula1>
    </dataValidation>
    <dataValidation type="whole" operator="greaterThanOrEqual" showInputMessage="1" showErrorMessage="1" error="Enter whole number greater than 1" sqref="F24">
      <formula1>1</formula1>
    </dataValidation>
    <dataValidation type="decimal" operator="greaterThanOrEqual" allowBlank="1" showInputMessage="1" showErrorMessage="1" error="Accept numbers only" sqref="H33:H34">
      <formula1>0.001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
  <sheetViews>
    <sheetView showGridLines="0" workbookViewId="0">
      <selection activeCell="B40" sqref="B40:D40"/>
    </sheetView>
  </sheetViews>
  <sheetFormatPr defaultRowHeight="12.75" x14ac:dyDescent="0.2"/>
  <cols>
    <col min="1" max="1" width="2.28515625" style="5" customWidth="1"/>
    <col min="2" max="2" width="19.28515625" style="5" customWidth="1"/>
    <col min="3" max="3" width="7.5703125" style="5" customWidth="1"/>
    <col min="4" max="4" width="10.7109375" style="5" customWidth="1"/>
    <col min="5" max="5" width="10.7109375" style="5" hidden="1" customWidth="1"/>
    <col min="6" max="6" width="11.28515625" style="5" customWidth="1"/>
    <col min="7" max="7" width="0.85546875" style="5" customWidth="1"/>
    <col min="8" max="8" width="9.42578125" style="5" customWidth="1"/>
    <col min="9" max="9" width="13.5703125" style="5" customWidth="1"/>
    <col min="10" max="10" width="9.85546875" style="9" customWidth="1"/>
    <col min="11" max="12" width="9.140625" style="5" hidden="1" customWidth="1"/>
    <col min="13" max="14" width="10.5703125" style="5" bestFit="1" customWidth="1"/>
    <col min="15" max="15" width="14.28515625" style="5" bestFit="1" customWidth="1"/>
    <col min="16" max="16" width="13.5703125" style="5" bestFit="1" customWidth="1"/>
    <col min="17" max="16384" width="9.140625" style="5"/>
  </cols>
  <sheetData>
    <row r="1" spans="1:16" x14ac:dyDescent="0.2">
      <c r="A1" s="1"/>
      <c r="B1" s="2" t="s">
        <v>35</v>
      </c>
      <c r="C1" s="3"/>
      <c r="D1" s="3"/>
      <c r="E1" s="3"/>
      <c r="F1" s="3"/>
      <c r="G1" s="3"/>
      <c r="H1" s="3"/>
      <c r="I1" s="3"/>
      <c r="J1" s="4"/>
    </row>
    <row r="2" spans="1:16" ht="18.75" x14ac:dyDescent="0.3">
      <c r="A2" s="1"/>
      <c r="B2" s="6" t="s">
        <v>34</v>
      </c>
      <c r="C2" s="3"/>
      <c r="D2" s="3"/>
      <c r="E2" s="3"/>
      <c r="F2" s="3"/>
      <c r="G2" s="3"/>
      <c r="H2" s="3"/>
      <c r="I2" s="3"/>
      <c r="J2" s="4"/>
    </row>
    <row r="3" spans="1:16" ht="10.5" customHeight="1" x14ac:dyDescent="0.25">
      <c r="A3" s="1"/>
      <c r="B3" s="3" t="s">
        <v>37</v>
      </c>
      <c r="C3" s="3"/>
      <c r="D3" s="3"/>
      <c r="E3" s="3"/>
      <c r="F3" s="3"/>
      <c r="G3" s="3"/>
      <c r="H3" s="7"/>
      <c r="I3" s="3"/>
      <c r="J3" s="8" t="str">
        <f>Instruction!D3</f>
        <v>HDFC/RFP/EQP/2017/01</v>
      </c>
    </row>
    <row r="4" spans="1:16" ht="11.25" customHeight="1" x14ac:dyDescent="0.2"/>
    <row r="5" spans="1:16" ht="11.25" customHeight="1" x14ac:dyDescent="0.2">
      <c r="B5" s="5" t="s">
        <v>38</v>
      </c>
      <c r="I5" s="125" t="str">
        <f>IF(K17="No Bid","NO BID",IF(COUNTIF(K9:K37,"Incomplete")+COUNTIF(K9:K37,"Inadequate")+COUNTIF(K17,"Qty differ")+LEN(I7)=0, "ACCEPTABLE", "UNACCEPTABLE"))</f>
        <v>NO BID</v>
      </c>
      <c r="J5" s="125"/>
    </row>
    <row r="6" spans="1:16" ht="15.75" customHeight="1" x14ac:dyDescent="0.2">
      <c r="B6" s="46">
        <f>'Company Profile'!E8</f>
        <v>0</v>
      </c>
      <c r="I6" s="10" t="s">
        <v>42</v>
      </c>
    </row>
    <row r="7" spans="1:16" ht="11.25" customHeight="1" x14ac:dyDescent="0.2">
      <c r="I7" s="41" t="str">
        <f>IF('Company Profile'!J5="UNACCEPTABLE","Incomplete Company Profile","")</f>
        <v>Incomplete Company Profile</v>
      </c>
    </row>
    <row r="8" spans="1:16" ht="13.5" customHeight="1" x14ac:dyDescent="0.3">
      <c r="B8" s="11" t="s">
        <v>33</v>
      </c>
      <c r="P8" s="12"/>
    </row>
    <row r="9" spans="1:16" ht="11.25" customHeight="1" x14ac:dyDescent="0.2">
      <c r="B9" s="45" t="s">
        <v>36</v>
      </c>
      <c r="D9" s="114"/>
      <c r="E9" s="115"/>
      <c r="F9" s="116"/>
      <c r="H9" s="51" t="str">
        <f>K9</f>
        <v>Incomplete</v>
      </c>
      <c r="I9" s="95"/>
      <c r="K9" s="43" t="str">
        <f>IF(D9="","Incomplete","")</f>
        <v>Incomplete</v>
      </c>
      <c r="P9" s="14"/>
    </row>
    <row r="10" spans="1:16" ht="15" x14ac:dyDescent="0.25">
      <c r="B10" s="44">
        <f>'Company Profile'!E46</f>
        <v>0</v>
      </c>
      <c r="K10" s="9"/>
      <c r="P10" s="14"/>
    </row>
    <row r="11" spans="1:16" x14ac:dyDescent="0.2">
      <c r="D11" s="15"/>
      <c r="E11" s="15"/>
      <c r="K11" s="13"/>
      <c r="L11" s="5" t="s">
        <v>25</v>
      </c>
    </row>
    <row r="12" spans="1:16" x14ac:dyDescent="0.2">
      <c r="B12" s="16">
        <v>2</v>
      </c>
      <c r="D12" s="17" t="s">
        <v>141</v>
      </c>
      <c r="E12" s="15"/>
      <c r="K12" s="18"/>
      <c r="L12" s="5" t="s">
        <v>26</v>
      </c>
    </row>
    <row r="13" spans="1:16" ht="13.5" thickBot="1" x14ac:dyDescent="0.25">
      <c r="B13" s="19" t="s">
        <v>41</v>
      </c>
      <c r="C13" s="19"/>
      <c r="D13" s="20">
        <v>1</v>
      </c>
      <c r="E13" s="21"/>
      <c r="F13" s="19"/>
      <c r="G13" s="19"/>
      <c r="H13" s="19"/>
      <c r="I13" s="19"/>
      <c r="K13" s="22"/>
    </row>
    <row r="14" spans="1:16" x14ac:dyDescent="0.2">
      <c r="K14" s="9" t="s">
        <v>17</v>
      </c>
    </row>
    <row r="15" spans="1:16" x14ac:dyDescent="0.2">
      <c r="B15" s="23" t="s">
        <v>31</v>
      </c>
      <c r="K15" s="9"/>
    </row>
    <row r="16" spans="1:16" ht="13.5" thickBot="1" x14ac:dyDescent="0.25">
      <c r="B16" s="24"/>
      <c r="C16" s="25" t="s">
        <v>18</v>
      </c>
      <c r="D16" s="25" t="s">
        <v>19</v>
      </c>
      <c r="E16" s="25"/>
      <c r="F16" s="25" t="s">
        <v>22</v>
      </c>
      <c r="G16" s="25"/>
      <c r="H16" s="25" t="s">
        <v>20</v>
      </c>
      <c r="I16" s="25" t="s">
        <v>21</v>
      </c>
      <c r="K16" s="9"/>
    </row>
    <row r="17" spans="2:15" ht="13.5" thickBot="1" x14ac:dyDescent="0.25">
      <c r="C17" s="34"/>
      <c r="D17" s="35"/>
      <c r="E17" s="26"/>
      <c r="F17" s="14">
        <f>C17*D17</f>
        <v>0</v>
      </c>
      <c r="H17" s="111"/>
      <c r="I17" s="49" t="str">
        <f>IF(F17=0,"-",(F17*H17)+F17)</f>
        <v>-</v>
      </c>
      <c r="J17" s="50" t="str">
        <f>K17</f>
        <v>No Bid</v>
      </c>
      <c r="K17" s="9" t="str">
        <f>IF(OR(C17="",D17=""),"No Bid",IF(C17&lt;&gt;D13,"Qty differ",""))</f>
        <v>No Bid</v>
      </c>
      <c r="M17" s="14"/>
      <c r="N17" s="14"/>
      <c r="O17" s="110"/>
    </row>
    <row r="18" spans="2:15" ht="13.5" thickTop="1" x14ac:dyDescent="0.2">
      <c r="B18" s="23" t="s">
        <v>40</v>
      </c>
      <c r="K18" s="9"/>
      <c r="M18" s="14"/>
    </row>
    <row r="19" spans="2:15" x14ac:dyDescent="0.2">
      <c r="B19" s="5" t="s">
        <v>2</v>
      </c>
      <c r="F19" s="149"/>
      <c r="G19" s="150"/>
      <c r="H19" s="150"/>
      <c r="I19" s="151"/>
      <c r="J19" s="50" t="str">
        <f>K19</f>
        <v>Incomplete</v>
      </c>
      <c r="K19" s="9" t="str">
        <f>IF(F19="","Incomplete","")</f>
        <v>Incomplete</v>
      </c>
      <c r="M19" s="14"/>
    </row>
    <row r="20" spans="2:15" x14ac:dyDescent="0.2">
      <c r="B20" s="5" t="s">
        <v>3</v>
      </c>
      <c r="F20" s="149"/>
      <c r="G20" s="150"/>
      <c r="H20" s="150"/>
      <c r="I20" s="151"/>
      <c r="J20" s="50" t="str">
        <f>K20</f>
        <v>Incomplete</v>
      </c>
      <c r="K20" s="9" t="str">
        <f t="shared" ref="K20:K25" si="0">IF(F20="","Incomplete","")</f>
        <v>Incomplete</v>
      </c>
    </row>
    <row r="21" spans="2:15" x14ac:dyDescent="0.2">
      <c r="B21" s="5" t="s">
        <v>16</v>
      </c>
      <c r="D21" s="5" t="s">
        <v>8</v>
      </c>
      <c r="F21" s="36"/>
      <c r="H21" s="50" t="str">
        <f>K21</f>
        <v>Incomplete</v>
      </c>
      <c r="K21" s="9" t="str">
        <f t="shared" si="0"/>
        <v>Incomplete</v>
      </c>
    </row>
    <row r="22" spans="2:15" x14ac:dyDescent="0.2">
      <c r="B22" s="5" t="s">
        <v>12</v>
      </c>
      <c r="D22" s="5" t="s">
        <v>8</v>
      </c>
      <c r="F22" s="36"/>
      <c r="H22" s="50" t="str">
        <f t="shared" ref="H22:H25" si="1">K22</f>
        <v>Incomplete</v>
      </c>
      <c r="K22" s="9" t="str">
        <f t="shared" si="0"/>
        <v>Incomplete</v>
      </c>
    </row>
    <row r="23" spans="2:15" x14ac:dyDescent="0.2">
      <c r="B23" s="5" t="s">
        <v>13</v>
      </c>
      <c r="D23" s="5" t="s">
        <v>8</v>
      </c>
      <c r="F23" s="36"/>
      <c r="H23" s="50" t="str">
        <f t="shared" si="1"/>
        <v>Incomplete</v>
      </c>
      <c r="K23" s="9" t="str">
        <f t="shared" si="0"/>
        <v>Incomplete</v>
      </c>
    </row>
    <row r="24" spans="2:15" x14ac:dyDescent="0.2">
      <c r="B24" s="5" t="s">
        <v>15</v>
      </c>
      <c r="D24" s="5" t="s">
        <v>9</v>
      </c>
      <c r="F24" s="36"/>
      <c r="H24" s="50" t="str">
        <f t="shared" si="1"/>
        <v>Incomplete</v>
      </c>
      <c r="K24" s="9" t="str">
        <f t="shared" si="0"/>
        <v>Incomplete</v>
      </c>
    </row>
    <row r="25" spans="2:15" x14ac:dyDescent="0.2">
      <c r="B25" s="5" t="s">
        <v>24</v>
      </c>
      <c r="D25" s="5" t="s">
        <v>14</v>
      </c>
      <c r="F25" s="36"/>
      <c r="H25" s="50" t="str">
        <f t="shared" si="1"/>
        <v>Incomplete</v>
      </c>
      <c r="K25" s="9" t="str">
        <f t="shared" si="0"/>
        <v>Incomplete</v>
      </c>
    </row>
    <row r="27" spans="2:15" x14ac:dyDescent="0.2">
      <c r="B27" s="27" t="s">
        <v>43</v>
      </c>
      <c r="K27" s="9"/>
      <c r="O27" s="12"/>
    </row>
    <row r="28" spans="2:15" x14ac:dyDescent="0.2">
      <c r="K28" s="9"/>
    </row>
    <row r="29" spans="2:15" x14ac:dyDescent="0.2">
      <c r="B29" s="23" t="s">
        <v>32</v>
      </c>
      <c r="K29" s="9"/>
    </row>
    <row r="30" spans="2:15" ht="26.25" thickBot="1" x14ac:dyDescent="0.25">
      <c r="B30" s="28" t="s">
        <v>10</v>
      </c>
      <c r="C30" s="28"/>
      <c r="D30" s="28" t="s">
        <v>4</v>
      </c>
      <c r="E30" s="28"/>
      <c r="F30" s="29" t="s">
        <v>23</v>
      </c>
      <c r="H30" s="28" t="s">
        <v>11</v>
      </c>
      <c r="I30" s="30"/>
      <c r="K30" s="9"/>
      <c r="M30" s="31"/>
    </row>
    <row r="31" spans="2:15" x14ac:dyDescent="0.2">
      <c r="B31" s="5" t="s">
        <v>142</v>
      </c>
      <c r="F31" s="33" t="s">
        <v>143</v>
      </c>
      <c r="H31" s="39"/>
      <c r="I31" s="50" t="str">
        <f t="shared" ref="I31" si="2">K31</f>
        <v>Incomplete</v>
      </c>
      <c r="K31" s="9" t="str">
        <f>IF(H31="","Incomplete",IF(H31="Yes","","Inadequate"))</f>
        <v>Incomplete</v>
      </c>
    </row>
    <row r="32" spans="2:15" x14ac:dyDescent="0.2">
      <c r="B32" s="5" t="s">
        <v>144</v>
      </c>
      <c r="D32" s="15"/>
      <c r="E32" s="5" t="s">
        <v>28</v>
      </c>
      <c r="F32" s="33" t="s">
        <v>134</v>
      </c>
      <c r="H32" s="39"/>
      <c r="I32" s="50" t="str">
        <f>K32</f>
        <v>Incomplete</v>
      </c>
      <c r="K32" s="9" t="str">
        <f>IF(H32="","Incomplete",IF(H32="Yes","","Inadequate"))</f>
        <v>Incomplete</v>
      </c>
    </row>
    <row r="33" spans="2:11" x14ac:dyDescent="0.2">
      <c r="K33" s="9"/>
    </row>
    <row r="34" spans="2:11" x14ac:dyDescent="0.2">
      <c r="B34" s="27" t="s">
        <v>29</v>
      </c>
      <c r="K34" s="9"/>
    </row>
    <row r="35" spans="2:11" x14ac:dyDescent="0.2">
      <c r="K35" s="9"/>
    </row>
    <row r="36" spans="2:11" x14ac:dyDescent="0.2">
      <c r="B36" s="5" t="s">
        <v>30</v>
      </c>
      <c r="K36" s="9"/>
    </row>
    <row r="37" spans="2:11" ht="54" customHeight="1" x14ac:dyDescent="0.2">
      <c r="B37" s="152"/>
      <c r="C37" s="153"/>
      <c r="D37" s="153"/>
      <c r="E37" s="153"/>
      <c r="F37" s="153"/>
      <c r="G37" s="153"/>
      <c r="H37" s="153"/>
      <c r="I37" s="154"/>
      <c r="K37" s="9"/>
    </row>
    <row r="39" spans="2:11" x14ac:dyDescent="0.2">
      <c r="B39" s="5" t="s">
        <v>39</v>
      </c>
    </row>
    <row r="40" spans="2:11" x14ac:dyDescent="0.2">
      <c r="B40" s="149"/>
      <c r="C40" s="150"/>
      <c r="D40" s="151"/>
      <c r="F40" s="48" t="s">
        <v>73</v>
      </c>
      <c r="I40" s="48" t="s">
        <v>72</v>
      </c>
    </row>
  </sheetData>
  <sheetProtection password="D122" sheet="1" objects="1" scenarios="1" selectLockedCells="1"/>
  <mergeCells count="6">
    <mergeCell ref="B40:D40"/>
    <mergeCell ref="I5:J5"/>
    <mergeCell ref="D9:F9"/>
    <mergeCell ref="F19:I19"/>
    <mergeCell ref="F20:I20"/>
    <mergeCell ref="B37:I37"/>
  </mergeCells>
  <conditionalFormatting sqref="K12">
    <cfRule type="cellIs" dxfId="67" priority="14" operator="equal">
      <formula>"Unacceptable"</formula>
    </cfRule>
    <cfRule type="cellIs" dxfId="66" priority="15" operator="equal">
      <formula>"Acceptable"</formula>
    </cfRule>
  </conditionalFormatting>
  <conditionalFormatting sqref="C17">
    <cfRule type="containsBlanks" dxfId="65" priority="12">
      <formula>LEN(TRIM(C17))=0</formula>
    </cfRule>
    <cfRule type="expression" dxfId="64" priority="13">
      <formula>IF($C$17=$D$13,FALSE,TRUE)</formula>
    </cfRule>
  </conditionalFormatting>
  <conditionalFormatting sqref="D17 H32">
    <cfRule type="containsBlanks" dxfId="63" priority="11">
      <formula>LEN(TRIM(D17))=0</formula>
    </cfRule>
  </conditionalFormatting>
  <conditionalFormatting sqref="F19:I19">
    <cfRule type="containsBlanks" dxfId="62" priority="10">
      <formula>LEN(TRIM(F19))=0</formula>
    </cfRule>
  </conditionalFormatting>
  <conditionalFormatting sqref="F20:I20">
    <cfRule type="containsBlanks" dxfId="61" priority="9">
      <formula>LEN(TRIM(F20))=0</formula>
    </cfRule>
  </conditionalFormatting>
  <conditionalFormatting sqref="F21:F25">
    <cfRule type="containsBlanks" dxfId="60" priority="8">
      <formula>LEN(TRIM(F21))=0</formula>
    </cfRule>
  </conditionalFormatting>
  <conditionalFormatting sqref="K16:K37">
    <cfRule type="notContainsText" dxfId="59" priority="7" operator="notContains" text="OK">
      <formula>ISERROR(SEARCH("OK",K16))</formula>
    </cfRule>
  </conditionalFormatting>
  <conditionalFormatting sqref="D9:F9">
    <cfRule type="containsBlanks" dxfId="58" priority="6">
      <formula>LEN(TRIM(D9))=0</formula>
    </cfRule>
  </conditionalFormatting>
  <conditionalFormatting sqref="I5">
    <cfRule type="cellIs" dxfId="57" priority="4" operator="equal">
      <formula>"Unacceptable"</formula>
    </cfRule>
    <cfRule type="cellIs" dxfId="56" priority="5" operator="equal">
      <formula>"Acceptable"</formula>
    </cfRule>
  </conditionalFormatting>
  <conditionalFormatting sqref="K9">
    <cfRule type="notContainsText" dxfId="55" priority="3" operator="notContains" text="OK">
      <formula>ISERROR(SEARCH("OK",K9))</formula>
    </cfRule>
  </conditionalFormatting>
  <conditionalFormatting sqref="I5:J5">
    <cfRule type="cellIs" dxfId="54" priority="2" operator="equal">
      <formula>"NO BID"</formula>
    </cfRule>
  </conditionalFormatting>
  <conditionalFormatting sqref="H31:H32">
    <cfRule type="expression" dxfId="53" priority="16">
      <formula>IF($K31="Inadequate",TRUE,FALSE)</formula>
    </cfRule>
  </conditionalFormatting>
  <conditionalFormatting sqref="H31">
    <cfRule type="containsBlanks" dxfId="52" priority="1">
      <formula>LEN(TRIM(H31))=0</formula>
    </cfRule>
  </conditionalFormatting>
  <dataValidations count="3">
    <dataValidation type="whole" operator="greaterThanOrEqual" showInputMessage="1" showErrorMessage="1" error="Enter whole number greater than 1" sqref="F24">
      <formula1>1</formula1>
    </dataValidation>
    <dataValidation type="whole" operator="greaterThanOrEqual" showInputMessage="1" showErrorMessage="1" error="Enter whole number" sqref="F21:F23">
      <formula1>0</formula1>
    </dataValidation>
    <dataValidation type="list" allowBlank="1" showInputMessage="1" showErrorMessage="1" sqref="F25 H31:H32">
      <formula1>$L$10:$L$12</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P40"/>
  <sheetViews>
    <sheetView showGridLines="0" workbookViewId="0">
      <selection activeCell="D9" sqref="D9:F9"/>
    </sheetView>
  </sheetViews>
  <sheetFormatPr defaultRowHeight="12.75" x14ac:dyDescent="0.2"/>
  <cols>
    <col min="1" max="1" width="2.28515625" style="5" customWidth="1"/>
    <col min="2" max="2" width="19.28515625" style="5" customWidth="1"/>
    <col min="3" max="3" width="7.5703125" style="5" customWidth="1"/>
    <col min="4" max="4" width="10.7109375" style="5" customWidth="1"/>
    <col min="5" max="5" width="10.7109375" style="5" hidden="1" customWidth="1"/>
    <col min="6" max="6" width="11.28515625" style="5" customWidth="1"/>
    <col min="7" max="7" width="0.85546875" style="5" customWidth="1"/>
    <col min="8" max="8" width="9.42578125" style="5" customWidth="1"/>
    <col min="9" max="9" width="13.5703125" style="5" customWidth="1"/>
    <col min="10" max="10" width="9.85546875" style="9" customWidth="1"/>
    <col min="11" max="12" width="9.140625" style="5" hidden="1" customWidth="1"/>
    <col min="13" max="14" width="10.5703125" style="5" bestFit="1" customWidth="1"/>
    <col min="15" max="15" width="14.28515625" style="5" bestFit="1" customWidth="1"/>
    <col min="16" max="16" width="13.5703125" style="5" bestFit="1" customWidth="1"/>
    <col min="17" max="16384" width="9.140625" style="5"/>
  </cols>
  <sheetData>
    <row r="1" spans="1:16" x14ac:dyDescent="0.2">
      <c r="A1" s="1"/>
      <c r="B1" s="2" t="s">
        <v>35</v>
      </c>
      <c r="C1" s="3"/>
      <c r="D1" s="3"/>
      <c r="E1" s="3"/>
      <c r="F1" s="3"/>
      <c r="G1" s="3"/>
      <c r="H1" s="3"/>
      <c r="I1" s="3"/>
      <c r="J1" s="4"/>
    </row>
    <row r="2" spans="1:16" ht="18.75" x14ac:dyDescent="0.3">
      <c r="A2" s="1"/>
      <c r="B2" s="6" t="s">
        <v>34</v>
      </c>
      <c r="C2" s="3"/>
      <c r="D2" s="3"/>
      <c r="E2" s="3"/>
      <c r="F2" s="3"/>
      <c r="G2" s="3"/>
      <c r="H2" s="3"/>
      <c r="I2" s="3"/>
      <c r="J2" s="4"/>
    </row>
    <row r="3" spans="1:16" ht="10.5" customHeight="1" x14ac:dyDescent="0.25">
      <c r="A3" s="1"/>
      <c r="B3" s="3" t="s">
        <v>37</v>
      </c>
      <c r="C3" s="3"/>
      <c r="D3" s="3"/>
      <c r="E3" s="3"/>
      <c r="F3" s="3"/>
      <c r="G3" s="3"/>
      <c r="H3" s="7"/>
      <c r="I3" s="3"/>
      <c r="J3" s="8" t="str">
        <f>Instruction!D3</f>
        <v>HDFC/RFP/EQP/2017/01</v>
      </c>
    </row>
    <row r="4" spans="1:16" ht="11.25" customHeight="1" x14ac:dyDescent="0.2"/>
    <row r="5" spans="1:16" ht="11.25" customHeight="1" x14ac:dyDescent="0.2">
      <c r="B5" s="5" t="s">
        <v>38</v>
      </c>
      <c r="I5" s="125" t="str">
        <f>IF(K17="No Bid","NO BID",IF(COUNTIF(K9:K37,"Incomplete")+COUNTIF(K9:K37,"Inadequate")+COUNTIF(K17,"Qty differ")+LEN(I7)=0, "ACCEPTABLE", "UNACCEPTABLE"))</f>
        <v>NO BID</v>
      </c>
      <c r="J5" s="125"/>
    </row>
    <row r="6" spans="1:16" ht="15.75" customHeight="1" x14ac:dyDescent="0.2">
      <c r="B6" s="46">
        <f>'Company Profile'!E8</f>
        <v>0</v>
      </c>
      <c r="I6" s="10" t="s">
        <v>42</v>
      </c>
    </row>
    <row r="7" spans="1:16" ht="11.25" customHeight="1" x14ac:dyDescent="0.2">
      <c r="I7" s="41" t="str">
        <f>IF('Company Profile'!J5="UNACCEPTABLE","Incomplete Company Profile","")</f>
        <v>Incomplete Company Profile</v>
      </c>
    </row>
    <row r="8" spans="1:16" ht="13.5" customHeight="1" x14ac:dyDescent="0.3">
      <c r="B8" s="11" t="s">
        <v>33</v>
      </c>
      <c r="P8" s="12"/>
    </row>
    <row r="9" spans="1:16" ht="11.25" customHeight="1" x14ac:dyDescent="0.2">
      <c r="B9" s="45" t="s">
        <v>36</v>
      </c>
      <c r="D9" s="114"/>
      <c r="E9" s="115"/>
      <c r="F9" s="116"/>
      <c r="H9" s="51" t="str">
        <f>K9</f>
        <v>Incomplete</v>
      </c>
      <c r="I9" s="95"/>
      <c r="K9" s="43" t="str">
        <f>IF(D9="","Incomplete","")</f>
        <v>Incomplete</v>
      </c>
      <c r="P9" s="14"/>
    </row>
    <row r="10" spans="1:16" ht="15" x14ac:dyDescent="0.25">
      <c r="B10" s="44">
        <f>'Company Profile'!E46</f>
        <v>0</v>
      </c>
      <c r="K10" s="9"/>
      <c r="P10" s="14"/>
    </row>
    <row r="11" spans="1:16" x14ac:dyDescent="0.2">
      <c r="D11" s="15"/>
      <c r="E11" s="15"/>
      <c r="K11" s="13"/>
      <c r="L11" s="5" t="s">
        <v>25</v>
      </c>
    </row>
    <row r="12" spans="1:16" x14ac:dyDescent="0.2">
      <c r="B12" s="16">
        <v>3</v>
      </c>
      <c r="D12" s="17" t="s">
        <v>117</v>
      </c>
      <c r="E12" s="15"/>
      <c r="K12" s="18"/>
      <c r="L12" s="5" t="s">
        <v>26</v>
      </c>
    </row>
    <row r="13" spans="1:16" ht="13.5" thickBot="1" x14ac:dyDescent="0.25">
      <c r="B13" s="19" t="s">
        <v>41</v>
      </c>
      <c r="C13" s="19"/>
      <c r="D13" s="20">
        <v>20</v>
      </c>
      <c r="E13" s="21"/>
      <c r="F13" s="19"/>
      <c r="G13" s="19"/>
      <c r="H13" s="19"/>
      <c r="I13" s="19"/>
      <c r="K13" s="22"/>
    </row>
    <row r="14" spans="1:16" x14ac:dyDescent="0.2">
      <c r="K14" s="9" t="s">
        <v>17</v>
      </c>
    </row>
    <row r="15" spans="1:16" x14ac:dyDescent="0.2">
      <c r="B15" s="23" t="s">
        <v>31</v>
      </c>
      <c r="K15" s="9"/>
    </row>
    <row r="16" spans="1:16" ht="13.5" thickBot="1" x14ac:dyDescent="0.25">
      <c r="B16" s="24"/>
      <c r="C16" s="25" t="s">
        <v>18</v>
      </c>
      <c r="D16" s="25" t="s">
        <v>19</v>
      </c>
      <c r="E16" s="25"/>
      <c r="F16" s="25" t="s">
        <v>22</v>
      </c>
      <c r="G16" s="25"/>
      <c r="H16" s="25" t="s">
        <v>20</v>
      </c>
      <c r="I16" s="25" t="s">
        <v>21</v>
      </c>
      <c r="K16" s="9"/>
    </row>
    <row r="17" spans="2:15" ht="13.5" thickBot="1" x14ac:dyDescent="0.25">
      <c r="C17" s="34"/>
      <c r="D17" s="35"/>
      <c r="E17" s="26"/>
      <c r="F17" s="14">
        <f>C17*D17</f>
        <v>0</v>
      </c>
      <c r="H17" s="111"/>
      <c r="I17" s="49" t="str">
        <f>IF(F17=0,"-",(F17*H17)+F17)</f>
        <v>-</v>
      </c>
      <c r="J17" s="50" t="str">
        <f>K17</f>
        <v>No Bid</v>
      </c>
      <c r="K17" s="9" t="str">
        <f>IF(OR(C17="",D17=""),"No Bid",IF(C17&lt;&gt;D13,"Qty differ",""))</f>
        <v>No Bid</v>
      </c>
      <c r="M17" s="14"/>
      <c r="N17" s="14"/>
    </row>
    <row r="18" spans="2:15" ht="13.5" thickTop="1" x14ac:dyDescent="0.2">
      <c r="B18" s="23" t="s">
        <v>40</v>
      </c>
      <c r="K18" s="9"/>
      <c r="M18" s="14"/>
    </row>
    <row r="19" spans="2:15" x14ac:dyDescent="0.2">
      <c r="B19" s="5" t="s">
        <v>2</v>
      </c>
      <c r="F19" s="155"/>
      <c r="G19" s="156"/>
      <c r="H19" s="156"/>
      <c r="I19" s="157"/>
      <c r="J19" s="50" t="str">
        <f>K19</f>
        <v>Incomplete</v>
      </c>
      <c r="K19" s="9" t="str">
        <f>IF(F19="","Incomplete","")</f>
        <v>Incomplete</v>
      </c>
      <c r="M19" s="14"/>
    </row>
    <row r="20" spans="2:15" x14ac:dyDescent="0.2">
      <c r="B20" s="5" t="s">
        <v>3</v>
      </c>
      <c r="F20" s="149"/>
      <c r="G20" s="150"/>
      <c r="H20" s="150"/>
      <c r="I20" s="151"/>
      <c r="J20" s="50" t="str">
        <f>K20</f>
        <v>Incomplete</v>
      </c>
      <c r="K20" s="9" t="str">
        <f t="shared" ref="K20:K24" si="0">IF(F20="","Incomplete","")</f>
        <v>Incomplete</v>
      </c>
    </row>
    <row r="21" spans="2:15" x14ac:dyDescent="0.2">
      <c r="B21" s="5" t="s">
        <v>12</v>
      </c>
      <c r="D21" s="5" t="s">
        <v>8</v>
      </c>
      <c r="F21" s="36"/>
      <c r="H21" s="50"/>
      <c r="K21" s="9" t="str">
        <f t="shared" si="0"/>
        <v>Incomplete</v>
      </c>
    </row>
    <row r="22" spans="2:15" x14ac:dyDescent="0.2">
      <c r="B22" s="5" t="s">
        <v>13</v>
      </c>
      <c r="D22" s="5" t="s">
        <v>8</v>
      </c>
      <c r="F22" s="36"/>
      <c r="H22" s="50" t="str">
        <f t="shared" ref="H21:H24" si="1">K22</f>
        <v>Incomplete</v>
      </c>
      <c r="K22" s="9" t="str">
        <f t="shared" si="0"/>
        <v>Incomplete</v>
      </c>
    </row>
    <row r="23" spans="2:15" x14ac:dyDescent="0.2">
      <c r="B23" s="5" t="s">
        <v>15</v>
      </c>
      <c r="D23" s="5" t="s">
        <v>9</v>
      </c>
      <c r="F23" s="36"/>
      <c r="H23" s="50" t="str">
        <f t="shared" si="1"/>
        <v>Incomplete</v>
      </c>
      <c r="K23" s="9" t="str">
        <f t="shared" si="0"/>
        <v>Incomplete</v>
      </c>
    </row>
    <row r="24" spans="2:15" x14ac:dyDescent="0.2">
      <c r="B24" s="5" t="s">
        <v>24</v>
      </c>
      <c r="D24" s="5" t="s">
        <v>14</v>
      </c>
      <c r="F24" s="36"/>
      <c r="H24" s="50" t="str">
        <f t="shared" si="1"/>
        <v>Incomplete</v>
      </c>
      <c r="K24" s="9" t="str">
        <f t="shared" si="0"/>
        <v>Incomplete</v>
      </c>
    </row>
    <row r="26" spans="2:15" x14ac:dyDescent="0.2">
      <c r="B26" s="27" t="s">
        <v>43</v>
      </c>
      <c r="K26" s="9"/>
      <c r="O26" s="12"/>
    </row>
    <row r="27" spans="2:15" x14ac:dyDescent="0.2">
      <c r="K27" s="9"/>
    </row>
    <row r="28" spans="2:15" x14ac:dyDescent="0.2">
      <c r="B28" s="23" t="s">
        <v>32</v>
      </c>
      <c r="K28" s="9"/>
    </row>
    <row r="29" spans="2:15" ht="13.5" thickBot="1" x14ac:dyDescent="0.25">
      <c r="B29" s="28" t="s">
        <v>10</v>
      </c>
      <c r="C29" s="28"/>
      <c r="D29" s="28" t="s">
        <v>4</v>
      </c>
      <c r="E29" s="28"/>
      <c r="F29" s="29" t="s">
        <v>116</v>
      </c>
      <c r="H29" s="28" t="s">
        <v>11</v>
      </c>
      <c r="I29" s="30"/>
      <c r="K29" s="9"/>
      <c r="M29" s="31"/>
    </row>
    <row r="30" spans="2:15" x14ac:dyDescent="0.2">
      <c r="B30" s="54" t="s">
        <v>145</v>
      </c>
      <c r="E30" s="5" t="s">
        <v>28</v>
      </c>
      <c r="F30" s="33" t="s">
        <v>118</v>
      </c>
      <c r="H30" s="39"/>
      <c r="I30" s="50" t="str">
        <f>K30</f>
        <v>Incomplete</v>
      </c>
      <c r="K30" s="9" t="str">
        <f>IF(H30="","Incomplete",IF(H30="Yes","","Inadequate"))</f>
        <v>Incomplete</v>
      </c>
    </row>
    <row r="31" spans="2:15" x14ac:dyDescent="0.2">
      <c r="B31" s="112" t="s">
        <v>149</v>
      </c>
      <c r="F31" s="52" t="s">
        <v>148</v>
      </c>
      <c r="H31" s="159"/>
      <c r="I31" s="50" t="str">
        <f>K31</f>
        <v>Incomplete</v>
      </c>
      <c r="K31" s="9" t="str">
        <f>IF(H31="","Incomplete","")</f>
        <v>Incomplete</v>
      </c>
    </row>
    <row r="32" spans="2:15" x14ac:dyDescent="0.2">
      <c r="B32" s="66" t="s">
        <v>146</v>
      </c>
      <c r="C32" s="3"/>
      <c r="D32" s="3"/>
      <c r="E32" s="3"/>
      <c r="F32" s="32" t="s">
        <v>147</v>
      </c>
      <c r="H32" s="159"/>
      <c r="I32" s="50" t="str">
        <f>K32</f>
        <v>Incomplete</v>
      </c>
      <c r="K32" s="9" t="str">
        <f>IF(H32="","Incomplete","")</f>
        <v>Incomplete</v>
      </c>
    </row>
    <row r="33" spans="1:16" x14ac:dyDescent="0.2">
      <c r="K33" s="9"/>
    </row>
    <row r="34" spans="1:16" x14ac:dyDescent="0.2">
      <c r="B34" s="27" t="s">
        <v>29</v>
      </c>
      <c r="K34" s="9"/>
    </row>
    <row r="35" spans="1:16" x14ac:dyDescent="0.2">
      <c r="K35" s="9"/>
    </row>
    <row r="36" spans="1:16" x14ac:dyDescent="0.2">
      <c r="B36" s="5" t="s">
        <v>30</v>
      </c>
      <c r="K36" s="9"/>
    </row>
    <row r="37" spans="1:16" ht="54" customHeight="1" x14ac:dyDescent="0.2">
      <c r="B37" s="152"/>
      <c r="C37" s="153"/>
      <c r="D37" s="153"/>
      <c r="E37" s="153"/>
      <c r="F37" s="153"/>
      <c r="G37" s="153"/>
      <c r="H37" s="153"/>
      <c r="I37" s="154"/>
      <c r="K37" s="9"/>
    </row>
    <row r="39" spans="1:16" s="9" customFormat="1" x14ac:dyDescent="0.2">
      <c r="A39" s="5"/>
      <c r="B39" s="5" t="s">
        <v>39</v>
      </c>
      <c r="C39" s="5"/>
      <c r="D39" s="5"/>
      <c r="E39" s="5"/>
      <c r="F39" s="5"/>
      <c r="G39" s="5"/>
      <c r="H39" s="5"/>
      <c r="I39" s="5"/>
      <c r="K39" s="5"/>
      <c r="L39" s="5"/>
      <c r="M39" s="5"/>
      <c r="N39" s="5"/>
      <c r="O39" s="5"/>
      <c r="P39" s="5"/>
    </row>
    <row r="40" spans="1:16" s="9" customFormat="1" x14ac:dyDescent="0.2">
      <c r="A40" s="5"/>
      <c r="B40" s="149"/>
      <c r="C40" s="150"/>
      <c r="D40" s="151"/>
      <c r="E40" s="5"/>
      <c r="F40" s="48" t="s">
        <v>73</v>
      </c>
      <c r="G40" s="5"/>
      <c r="H40" s="5"/>
      <c r="I40" s="48" t="s">
        <v>72</v>
      </c>
      <c r="K40" s="5"/>
      <c r="L40" s="5"/>
      <c r="M40" s="5"/>
      <c r="N40" s="5"/>
      <c r="O40" s="5"/>
      <c r="P40" s="5"/>
    </row>
  </sheetData>
  <sheetProtection password="D122" sheet="1" objects="1" scenarios="1" selectLockedCells="1"/>
  <mergeCells count="6">
    <mergeCell ref="B40:D40"/>
    <mergeCell ref="I5:J5"/>
    <mergeCell ref="D9:F9"/>
    <mergeCell ref="F19:I19"/>
    <mergeCell ref="F20:I20"/>
    <mergeCell ref="B37:I37"/>
  </mergeCells>
  <conditionalFormatting sqref="K12">
    <cfRule type="cellIs" dxfId="51" priority="14" operator="equal">
      <formula>"Unacceptable"</formula>
    </cfRule>
    <cfRule type="cellIs" dxfId="50" priority="15" operator="equal">
      <formula>"Acceptable"</formula>
    </cfRule>
  </conditionalFormatting>
  <conditionalFormatting sqref="C17">
    <cfRule type="containsBlanks" dxfId="49" priority="12">
      <formula>LEN(TRIM(C17))=0</formula>
    </cfRule>
    <cfRule type="expression" dxfId="48" priority="13">
      <formula>IF($C$17=$D$13,FALSE,TRUE)</formula>
    </cfRule>
  </conditionalFormatting>
  <conditionalFormatting sqref="D17 H30 F21:F24">
    <cfRule type="containsBlanks" dxfId="47" priority="11">
      <formula>LEN(TRIM(D17))=0</formula>
    </cfRule>
  </conditionalFormatting>
  <conditionalFormatting sqref="F19:I19">
    <cfRule type="containsBlanks" dxfId="46" priority="10">
      <formula>LEN(TRIM(F19))=0</formula>
    </cfRule>
  </conditionalFormatting>
  <conditionalFormatting sqref="F20:I20">
    <cfRule type="containsBlanks" dxfId="45" priority="9">
      <formula>LEN(TRIM(F20))=0</formula>
    </cfRule>
  </conditionalFormatting>
  <conditionalFormatting sqref="K16:K37">
    <cfRule type="notContainsText" dxfId="44" priority="7" operator="notContains" text="OK">
      <formula>ISERROR(SEARCH("OK",K16))</formula>
    </cfRule>
  </conditionalFormatting>
  <conditionalFormatting sqref="D9:F9">
    <cfRule type="containsBlanks" dxfId="43" priority="6">
      <formula>LEN(TRIM(D9))=0</formula>
    </cfRule>
  </conditionalFormatting>
  <conditionalFormatting sqref="I5">
    <cfRule type="cellIs" dxfId="42" priority="4" operator="equal">
      <formula>"Unacceptable"</formula>
    </cfRule>
    <cfRule type="cellIs" dxfId="41" priority="5" operator="equal">
      <formula>"Acceptable"</formula>
    </cfRule>
  </conditionalFormatting>
  <conditionalFormatting sqref="K9">
    <cfRule type="notContainsText" dxfId="40" priority="3" operator="notContains" text="OK">
      <formula>ISERROR(SEARCH("OK",K9))</formula>
    </cfRule>
  </conditionalFormatting>
  <conditionalFormatting sqref="I5:J5">
    <cfRule type="cellIs" dxfId="39" priority="2" operator="equal">
      <formula>"NO BID"</formula>
    </cfRule>
  </conditionalFormatting>
  <conditionalFormatting sqref="H30">
    <cfRule type="expression" dxfId="38" priority="16">
      <formula>IF($K30="Inadequate",TRUE,FALSE)</formula>
    </cfRule>
  </conditionalFormatting>
  <conditionalFormatting sqref="H31:H32">
    <cfRule type="containsBlanks" dxfId="37" priority="1">
      <formula>LEN(TRIM(H31))=0</formula>
    </cfRule>
  </conditionalFormatting>
  <dataValidations count="3">
    <dataValidation type="list" allowBlank="1" showInputMessage="1" showErrorMessage="1" sqref="F24 H30">
      <formula1>$L$10:$L$12</formula1>
    </dataValidation>
    <dataValidation type="whole" operator="greaterThanOrEqual" showInputMessage="1" showErrorMessage="1" error="Enter whole number greater than 1" sqref="F23">
      <formula1>1</formula1>
    </dataValidation>
    <dataValidation type="whole" operator="greaterThanOrEqual" showInputMessage="1" showErrorMessage="1" error="Enter whole number" sqref="F21:F22">
      <formula1>0</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P38"/>
  <sheetViews>
    <sheetView showGridLines="0" workbookViewId="0">
      <selection activeCell="D9" sqref="D9:F9"/>
    </sheetView>
  </sheetViews>
  <sheetFormatPr defaultRowHeight="12.75" x14ac:dyDescent="0.2"/>
  <cols>
    <col min="1" max="1" width="2.28515625" style="5" customWidth="1"/>
    <col min="2" max="2" width="19.28515625" style="5" customWidth="1"/>
    <col min="3" max="3" width="7.5703125" style="5" customWidth="1"/>
    <col min="4" max="4" width="10.7109375" style="5" customWidth="1"/>
    <col min="5" max="5" width="10.7109375" style="5" hidden="1" customWidth="1"/>
    <col min="6" max="6" width="11.28515625" style="5" customWidth="1"/>
    <col min="7" max="7" width="0.85546875" style="5" customWidth="1"/>
    <col min="8" max="8" width="9.42578125" style="5" customWidth="1"/>
    <col min="9" max="9" width="13.5703125" style="5" customWidth="1"/>
    <col min="10" max="10" width="9.85546875" style="9" customWidth="1"/>
    <col min="11" max="12" width="9.140625" style="5" hidden="1" customWidth="1"/>
    <col min="13" max="14" width="10.5703125" style="5" bestFit="1" customWidth="1"/>
    <col min="15" max="15" width="14.28515625" style="5" bestFit="1" customWidth="1"/>
    <col min="16" max="16" width="13.5703125" style="5" bestFit="1" customWidth="1"/>
    <col min="17" max="16384" width="9.140625" style="5"/>
  </cols>
  <sheetData>
    <row r="1" spans="1:16" x14ac:dyDescent="0.2">
      <c r="A1" s="1"/>
      <c r="B1" s="2" t="s">
        <v>35</v>
      </c>
      <c r="C1" s="3"/>
      <c r="D1" s="3"/>
      <c r="E1" s="3"/>
      <c r="F1" s="3"/>
      <c r="G1" s="3"/>
      <c r="H1" s="3"/>
      <c r="I1" s="3"/>
      <c r="J1" s="4"/>
    </row>
    <row r="2" spans="1:16" ht="18.75" x14ac:dyDescent="0.3">
      <c r="A2" s="1"/>
      <c r="B2" s="6" t="s">
        <v>34</v>
      </c>
      <c r="C2" s="3"/>
      <c r="D2" s="3"/>
      <c r="E2" s="3"/>
      <c r="F2" s="3"/>
      <c r="G2" s="3"/>
      <c r="H2" s="3"/>
      <c r="I2" s="3"/>
      <c r="J2" s="4"/>
    </row>
    <row r="3" spans="1:16" ht="10.5" customHeight="1" x14ac:dyDescent="0.25">
      <c r="A3" s="1"/>
      <c r="B3" s="3" t="s">
        <v>37</v>
      </c>
      <c r="C3" s="3"/>
      <c r="D3" s="3"/>
      <c r="E3" s="3"/>
      <c r="F3" s="3"/>
      <c r="G3" s="3"/>
      <c r="H3" s="7"/>
      <c r="I3" s="3"/>
      <c r="J3" s="8" t="str">
        <f>Instruction!D3</f>
        <v>HDFC/RFP/EQP/2017/01</v>
      </c>
    </row>
    <row r="4" spans="1:16" ht="11.25" customHeight="1" x14ac:dyDescent="0.2"/>
    <row r="5" spans="1:16" ht="11.25" customHeight="1" x14ac:dyDescent="0.2">
      <c r="B5" s="5" t="s">
        <v>38</v>
      </c>
      <c r="I5" s="125" t="str">
        <f>IF(K17="No Bid","NO BID",IF(COUNTIF(K9:K35,"Incomplete")+COUNTIF(K9:K35,"Inadequate")+COUNTIF(K17,"Qty differ")+LEN(I7)=0, "ACCEPTABLE", "UNACCEPTABLE"))</f>
        <v>NO BID</v>
      </c>
      <c r="J5" s="125"/>
    </row>
    <row r="6" spans="1:16" ht="15.75" customHeight="1" x14ac:dyDescent="0.2">
      <c r="B6" s="46">
        <f>'Company Profile'!E8</f>
        <v>0</v>
      </c>
      <c r="I6" s="10" t="s">
        <v>42</v>
      </c>
    </row>
    <row r="7" spans="1:16" ht="11.25" customHeight="1" x14ac:dyDescent="0.2">
      <c r="I7" s="41" t="str">
        <f>IF('Company Profile'!J5="UNACCEPTABLE","Incomplete Company Profile","")</f>
        <v>Incomplete Company Profile</v>
      </c>
    </row>
    <row r="8" spans="1:16" ht="13.5" customHeight="1" x14ac:dyDescent="0.3">
      <c r="B8" s="11" t="s">
        <v>33</v>
      </c>
      <c r="P8" s="12"/>
    </row>
    <row r="9" spans="1:16" ht="11.25" customHeight="1" x14ac:dyDescent="0.2">
      <c r="B9" s="45" t="s">
        <v>36</v>
      </c>
      <c r="D9" s="114"/>
      <c r="E9" s="115"/>
      <c r="F9" s="116"/>
      <c r="H9" s="51" t="str">
        <f>K9</f>
        <v>Incomplete</v>
      </c>
      <c r="I9" s="95"/>
      <c r="K9" s="43" t="str">
        <f>IF(D9="","Incomplete","")</f>
        <v>Incomplete</v>
      </c>
      <c r="P9" s="14"/>
    </row>
    <row r="10" spans="1:16" ht="15" x14ac:dyDescent="0.25">
      <c r="B10" s="44">
        <f>'Company Profile'!E46</f>
        <v>0</v>
      </c>
      <c r="K10" s="9"/>
      <c r="P10" s="14"/>
    </row>
    <row r="11" spans="1:16" x14ac:dyDescent="0.2">
      <c r="D11" s="15"/>
      <c r="E11" s="15"/>
      <c r="K11" s="13"/>
      <c r="L11" s="5" t="s">
        <v>25</v>
      </c>
    </row>
    <row r="12" spans="1:16" x14ac:dyDescent="0.2">
      <c r="B12" s="16">
        <v>4</v>
      </c>
      <c r="D12" s="17" t="s">
        <v>150</v>
      </c>
      <c r="E12" s="15"/>
      <c r="K12" s="18"/>
      <c r="L12" s="5" t="s">
        <v>26</v>
      </c>
    </row>
    <row r="13" spans="1:16" ht="13.5" thickBot="1" x14ac:dyDescent="0.25">
      <c r="B13" s="19" t="s">
        <v>41</v>
      </c>
      <c r="C13" s="19"/>
      <c r="D13" s="20">
        <v>15</v>
      </c>
      <c r="E13" s="21"/>
      <c r="F13" s="19"/>
      <c r="G13" s="19"/>
      <c r="H13" s="19"/>
      <c r="I13" s="19"/>
      <c r="K13" s="22"/>
    </row>
    <row r="14" spans="1:16" x14ac:dyDescent="0.2">
      <c r="K14" s="9" t="s">
        <v>17</v>
      </c>
    </row>
    <row r="15" spans="1:16" x14ac:dyDescent="0.2">
      <c r="B15" s="23" t="s">
        <v>31</v>
      </c>
      <c r="K15" s="9"/>
    </row>
    <row r="16" spans="1:16" ht="13.5" thickBot="1" x14ac:dyDescent="0.25">
      <c r="B16" s="24"/>
      <c r="C16" s="25" t="s">
        <v>18</v>
      </c>
      <c r="D16" s="25" t="s">
        <v>19</v>
      </c>
      <c r="E16" s="25"/>
      <c r="F16" s="25" t="s">
        <v>22</v>
      </c>
      <c r="G16" s="25"/>
      <c r="H16" s="25" t="s">
        <v>20</v>
      </c>
      <c r="I16" s="25" t="s">
        <v>21</v>
      </c>
      <c r="K16" s="9"/>
    </row>
    <row r="17" spans="2:15" ht="13.5" thickBot="1" x14ac:dyDescent="0.25">
      <c r="C17" s="34"/>
      <c r="D17" s="35"/>
      <c r="E17" s="26"/>
      <c r="F17" s="14">
        <f>C17*D17</f>
        <v>0</v>
      </c>
      <c r="H17" s="111"/>
      <c r="I17" s="49" t="str">
        <f>IF(F17=0,"-",(F17*H17)+F17)</f>
        <v>-</v>
      </c>
      <c r="J17" s="50" t="str">
        <f>K17</f>
        <v>No Bid</v>
      </c>
      <c r="K17" s="9" t="str">
        <f>IF(OR(C17="",D17=""),"No Bid",IF(C17&lt;&gt;D13,"Qty differ",""))</f>
        <v>No Bid</v>
      </c>
      <c r="M17" s="14"/>
      <c r="N17" s="14"/>
    </row>
    <row r="18" spans="2:15" ht="13.5" thickTop="1" x14ac:dyDescent="0.2">
      <c r="B18" s="23" t="s">
        <v>40</v>
      </c>
      <c r="K18" s="9"/>
      <c r="M18" s="14"/>
    </row>
    <row r="19" spans="2:15" x14ac:dyDescent="0.2">
      <c r="B19" s="5" t="s">
        <v>2</v>
      </c>
      <c r="F19" s="149"/>
      <c r="G19" s="150"/>
      <c r="H19" s="150"/>
      <c r="I19" s="151"/>
      <c r="J19" s="50" t="str">
        <f>K19</f>
        <v>Incomplete</v>
      </c>
      <c r="K19" s="9" t="str">
        <f>IF(F19="","Incomplete","")</f>
        <v>Incomplete</v>
      </c>
      <c r="M19" s="14"/>
    </row>
    <row r="20" spans="2:15" x14ac:dyDescent="0.2">
      <c r="B20" s="5" t="s">
        <v>3</v>
      </c>
      <c r="F20" s="149"/>
      <c r="G20" s="150"/>
      <c r="H20" s="150"/>
      <c r="I20" s="151"/>
      <c r="J20" s="50" t="str">
        <f>K20</f>
        <v>Incomplete</v>
      </c>
      <c r="K20" s="9" t="str">
        <f t="shared" ref="K20:K23" si="0">IF(F20="","Incomplete","")</f>
        <v>Incomplete</v>
      </c>
    </row>
    <row r="21" spans="2:15" x14ac:dyDescent="0.2">
      <c r="B21" s="5" t="s">
        <v>12</v>
      </c>
      <c r="D21" s="5" t="s">
        <v>8</v>
      </c>
      <c r="F21" s="36"/>
      <c r="H21" s="50" t="str">
        <f t="shared" ref="H21:H23" si="1">K21</f>
        <v>Incomplete</v>
      </c>
      <c r="K21" s="9" t="str">
        <f t="shared" si="0"/>
        <v>Incomplete</v>
      </c>
    </row>
    <row r="22" spans="2:15" x14ac:dyDescent="0.2">
      <c r="B22" s="5" t="s">
        <v>15</v>
      </c>
      <c r="D22" s="5" t="s">
        <v>9</v>
      </c>
      <c r="F22" s="36"/>
      <c r="H22" s="50" t="str">
        <f t="shared" si="1"/>
        <v>Incomplete</v>
      </c>
      <c r="K22" s="9" t="str">
        <f t="shared" si="0"/>
        <v>Incomplete</v>
      </c>
    </row>
    <row r="23" spans="2:15" x14ac:dyDescent="0.2">
      <c r="B23" s="5" t="s">
        <v>24</v>
      </c>
      <c r="D23" s="5" t="s">
        <v>14</v>
      </c>
      <c r="F23" s="36"/>
      <c r="H23" s="50" t="str">
        <f t="shared" si="1"/>
        <v>Incomplete</v>
      </c>
      <c r="K23" s="9" t="str">
        <f t="shared" si="0"/>
        <v>Incomplete</v>
      </c>
    </row>
    <row r="25" spans="2:15" x14ac:dyDescent="0.2">
      <c r="B25" s="27" t="s">
        <v>43</v>
      </c>
      <c r="K25" s="9"/>
      <c r="O25" s="12"/>
    </row>
    <row r="26" spans="2:15" x14ac:dyDescent="0.2">
      <c r="K26" s="9"/>
    </row>
    <row r="27" spans="2:15" x14ac:dyDescent="0.2">
      <c r="B27" s="23" t="s">
        <v>32</v>
      </c>
      <c r="K27" s="9"/>
    </row>
    <row r="28" spans="2:15" ht="26.25" thickBot="1" x14ac:dyDescent="0.25">
      <c r="B28" s="28" t="s">
        <v>10</v>
      </c>
      <c r="C28" s="28"/>
      <c r="D28" s="28"/>
      <c r="E28" s="28"/>
      <c r="F28" s="29" t="s">
        <v>23</v>
      </c>
      <c r="H28" s="28" t="s">
        <v>11</v>
      </c>
      <c r="I28" s="30"/>
      <c r="K28" s="9"/>
      <c r="M28" s="31"/>
    </row>
    <row r="29" spans="2:15" x14ac:dyDescent="0.2">
      <c r="B29" s="5" t="s">
        <v>151</v>
      </c>
      <c r="F29" s="33" t="s">
        <v>152</v>
      </c>
      <c r="H29" s="53"/>
      <c r="I29" s="50" t="str">
        <f t="shared" ref="I29:I30" si="2">K29</f>
        <v>Incomplete</v>
      </c>
      <c r="K29" s="9" t="str">
        <f>IF(H29="","Incomplete",IF(H29="Yes","","Inadequate"))</f>
        <v>Incomplete</v>
      </c>
      <c r="M29" s="31"/>
    </row>
    <row r="30" spans="2:15" x14ac:dyDescent="0.2">
      <c r="B30" s="3" t="s">
        <v>133</v>
      </c>
      <c r="C30" s="3"/>
      <c r="D30" s="3"/>
      <c r="E30" s="3"/>
      <c r="F30" s="32" t="s">
        <v>153</v>
      </c>
      <c r="G30" s="1"/>
      <c r="H30" s="38"/>
      <c r="I30" s="50" t="str">
        <f t="shared" si="2"/>
        <v>Incomplete</v>
      </c>
      <c r="K30" s="9" t="str">
        <f>IF(H30="","Incomplete",IF(H30="Yes","","Inadequate"))</f>
        <v>Incomplete</v>
      </c>
    </row>
    <row r="31" spans="2:15" x14ac:dyDescent="0.2">
      <c r="K31" s="9"/>
    </row>
    <row r="32" spans="2:15" x14ac:dyDescent="0.2">
      <c r="B32" s="27" t="s">
        <v>29</v>
      </c>
      <c r="K32" s="9"/>
    </row>
    <row r="33" spans="1:16" x14ac:dyDescent="0.2">
      <c r="K33" s="9"/>
    </row>
    <row r="34" spans="1:16" x14ac:dyDescent="0.2">
      <c r="B34" s="5" t="s">
        <v>30</v>
      </c>
      <c r="K34" s="9"/>
    </row>
    <row r="35" spans="1:16" ht="54" customHeight="1" x14ac:dyDescent="0.2">
      <c r="B35" s="152"/>
      <c r="C35" s="153"/>
      <c r="D35" s="153"/>
      <c r="E35" s="153"/>
      <c r="F35" s="153"/>
      <c r="G35" s="153"/>
      <c r="H35" s="153"/>
      <c r="I35" s="154"/>
      <c r="K35" s="9"/>
    </row>
    <row r="37" spans="1:16" s="9" customFormat="1" x14ac:dyDescent="0.2">
      <c r="A37" s="5"/>
      <c r="B37" s="5" t="s">
        <v>39</v>
      </c>
      <c r="C37" s="5"/>
      <c r="D37" s="5"/>
      <c r="E37" s="5"/>
      <c r="F37" s="5"/>
      <c r="G37" s="5"/>
      <c r="H37" s="5"/>
      <c r="I37" s="5"/>
      <c r="K37" s="5"/>
      <c r="L37" s="5"/>
      <c r="M37" s="5"/>
      <c r="N37" s="5"/>
      <c r="O37" s="5"/>
      <c r="P37" s="5"/>
    </row>
    <row r="38" spans="1:16" s="9" customFormat="1" x14ac:dyDescent="0.2">
      <c r="A38" s="5"/>
      <c r="B38" s="149"/>
      <c r="C38" s="150"/>
      <c r="D38" s="151"/>
      <c r="E38" s="5"/>
      <c r="F38" s="48" t="s">
        <v>73</v>
      </c>
      <c r="G38" s="5"/>
      <c r="H38" s="5"/>
      <c r="I38" s="48" t="s">
        <v>72</v>
      </c>
      <c r="K38" s="5"/>
      <c r="L38" s="5"/>
      <c r="M38" s="5"/>
      <c r="N38" s="5"/>
      <c r="O38" s="5"/>
      <c r="P38" s="5"/>
    </row>
  </sheetData>
  <sheetProtection password="D122" sheet="1" objects="1" scenarios="1" selectLockedCells="1"/>
  <mergeCells count="6">
    <mergeCell ref="B38:D38"/>
    <mergeCell ref="I5:J5"/>
    <mergeCell ref="D9:F9"/>
    <mergeCell ref="F19:I19"/>
    <mergeCell ref="F20:I20"/>
    <mergeCell ref="B35:I35"/>
  </mergeCells>
  <conditionalFormatting sqref="K12">
    <cfRule type="cellIs" dxfId="36" priority="33" operator="equal">
      <formula>"Unacceptable"</formula>
    </cfRule>
    <cfRule type="cellIs" dxfId="35" priority="34" operator="equal">
      <formula>"Acceptable"</formula>
    </cfRule>
  </conditionalFormatting>
  <conditionalFormatting sqref="C17">
    <cfRule type="containsBlanks" dxfId="34" priority="31">
      <formula>LEN(TRIM(C17))=0</formula>
    </cfRule>
    <cfRule type="expression" dxfId="33" priority="32">
      <formula>IF($C$17=$D$13,FALSE,TRUE)</formula>
    </cfRule>
  </conditionalFormatting>
  <conditionalFormatting sqref="D17 F21:F23">
    <cfRule type="containsBlanks" dxfId="32" priority="30">
      <formula>LEN(TRIM(D17))=0</formula>
    </cfRule>
  </conditionalFormatting>
  <conditionalFormatting sqref="F19:I19">
    <cfRule type="containsBlanks" dxfId="31" priority="29">
      <formula>LEN(TRIM(F19))=0</formula>
    </cfRule>
  </conditionalFormatting>
  <conditionalFormatting sqref="F20:I20">
    <cfRule type="containsBlanks" dxfId="30" priority="28">
      <formula>LEN(TRIM(F20))=0</formula>
    </cfRule>
  </conditionalFormatting>
  <conditionalFormatting sqref="K31:K35 K16:K28">
    <cfRule type="notContainsText" dxfId="29" priority="25" operator="notContains" text="OK">
      <formula>ISERROR(SEARCH("OK",K16))</formula>
    </cfRule>
  </conditionalFormatting>
  <conditionalFormatting sqref="D9:F9">
    <cfRule type="containsBlanks" dxfId="28" priority="24">
      <formula>LEN(TRIM(D9))=0</formula>
    </cfRule>
  </conditionalFormatting>
  <conditionalFormatting sqref="I5">
    <cfRule type="cellIs" dxfId="27" priority="22" operator="equal">
      <formula>"Unacceptable"</formula>
    </cfRule>
    <cfRule type="cellIs" dxfId="26" priority="23" operator="equal">
      <formula>"Acceptable"</formula>
    </cfRule>
  </conditionalFormatting>
  <conditionalFormatting sqref="K9">
    <cfRule type="notContainsText" dxfId="25" priority="21" operator="notContains" text="OK">
      <formula>ISERROR(SEARCH("OK",K9))</formula>
    </cfRule>
  </conditionalFormatting>
  <conditionalFormatting sqref="I5:J5">
    <cfRule type="cellIs" dxfId="24" priority="20" operator="equal">
      <formula>"NO BID"</formula>
    </cfRule>
  </conditionalFormatting>
  <conditionalFormatting sqref="H29">
    <cfRule type="containsBlanks" dxfId="23" priority="13">
      <formula>LEN(TRIM(H29))=0</formula>
    </cfRule>
  </conditionalFormatting>
  <conditionalFormatting sqref="K29">
    <cfRule type="notContainsText" dxfId="22" priority="12" operator="notContains" text="OK">
      <formula>ISERROR(SEARCH("OK",K29))</formula>
    </cfRule>
  </conditionalFormatting>
  <conditionalFormatting sqref="H29">
    <cfRule type="expression" dxfId="21" priority="14">
      <formula>IF($K29="Inadequate",TRUE,FALSE)</formula>
    </cfRule>
  </conditionalFormatting>
  <conditionalFormatting sqref="H30">
    <cfRule type="containsBlanks" dxfId="20" priority="7">
      <formula>LEN(TRIM(H30))=0</formula>
    </cfRule>
  </conditionalFormatting>
  <conditionalFormatting sqref="K30">
    <cfRule type="notContainsText" dxfId="19" priority="6" operator="notContains" text="OK">
      <formula>ISERROR(SEARCH("OK",K30))</formula>
    </cfRule>
  </conditionalFormatting>
  <conditionalFormatting sqref="H30">
    <cfRule type="expression" dxfId="18" priority="8">
      <formula>IF($K30="Inadequate",TRUE,FALSE)</formula>
    </cfRule>
  </conditionalFormatting>
  <dataValidations count="3">
    <dataValidation type="list" allowBlank="1" showInputMessage="1" showErrorMessage="1" sqref="F23 H29:H30">
      <formula1>$L$10:$L$12</formula1>
    </dataValidation>
    <dataValidation type="whole" operator="greaterThanOrEqual" showInputMessage="1" showErrorMessage="1" error="Enter whole number" sqref="F21">
      <formula1>0</formula1>
    </dataValidation>
    <dataValidation type="whole" operator="greaterThanOrEqual" showInputMessage="1" showErrorMessage="1" error="Enter whole number greater than 1" sqref="F22">
      <formula1>1</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showGridLines="0" tabSelected="1" workbookViewId="0">
      <selection activeCell="F20" sqref="F20:I20"/>
    </sheetView>
  </sheetViews>
  <sheetFormatPr defaultRowHeight="12.75" x14ac:dyDescent="0.2"/>
  <cols>
    <col min="1" max="1" width="2.28515625" style="5" customWidth="1"/>
    <col min="2" max="2" width="19.28515625" style="5" customWidth="1"/>
    <col min="3" max="3" width="7.5703125" style="5" customWidth="1"/>
    <col min="4" max="4" width="10.7109375" style="5" customWidth="1"/>
    <col min="5" max="5" width="10.7109375" style="5" hidden="1" customWidth="1"/>
    <col min="6" max="6" width="11.28515625" style="5" customWidth="1"/>
    <col min="7" max="7" width="0.85546875" style="5" customWidth="1"/>
    <col min="8" max="8" width="9.42578125" style="5" customWidth="1"/>
    <col min="9" max="9" width="13.5703125" style="5" customWidth="1"/>
    <col min="10" max="10" width="9.85546875" style="9" customWidth="1"/>
    <col min="11" max="12" width="9.140625" style="5" hidden="1" customWidth="1"/>
    <col min="13" max="14" width="10.5703125" style="5" bestFit="1" customWidth="1"/>
    <col min="15" max="15" width="14.28515625" style="5" bestFit="1" customWidth="1"/>
    <col min="16" max="16" width="13.5703125" style="5" bestFit="1" customWidth="1"/>
    <col min="17" max="16384" width="9.140625" style="5"/>
  </cols>
  <sheetData>
    <row r="1" spans="1:16" x14ac:dyDescent="0.2">
      <c r="A1" s="1"/>
      <c r="B1" s="2" t="s">
        <v>35</v>
      </c>
      <c r="C1" s="3"/>
      <c r="D1" s="3"/>
      <c r="E1" s="3"/>
      <c r="F1" s="3"/>
      <c r="G1" s="3"/>
      <c r="H1" s="3"/>
      <c r="I1" s="3"/>
      <c r="J1" s="4"/>
    </row>
    <row r="2" spans="1:16" ht="18.75" x14ac:dyDescent="0.3">
      <c r="A2" s="1"/>
      <c r="B2" s="6" t="s">
        <v>34</v>
      </c>
      <c r="C2" s="3"/>
      <c r="D2" s="3"/>
      <c r="E2" s="3"/>
      <c r="F2" s="3"/>
      <c r="G2" s="3"/>
      <c r="H2" s="3"/>
      <c r="I2" s="3"/>
      <c r="J2" s="4"/>
    </row>
    <row r="3" spans="1:16" ht="10.5" customHeight="1" x14ac:dyDescent="0.25">
      <c r="A3" s="1"/>
      <c r="B3" s="3" t="s">
        <v>37</v>
      </c>
      <c r="C3" s="3"/>
      <c r="D3" s="3"/>
      <c r="E3" s="3"/>
      <c r="F3" s="3"/>
      <c r="G3" s="3"/>
      <c r="H3" s="7"/>
      <c r="I3" s="3"/>
      <c r="J3" s="8" t="str">
        <f>Instruction!D3</f>
        <v>HDFC/RFP/EQP/2017/01</v>
      </c>
    </row>
    <row r="4" spans="1:16" ht="11.25" customHeight="1" x14ac:dyDescent="0.2"/>
    <row r="5" spans="1:16" ht="11.25" customHeight="1" x14ac:dyDescent="0.2">
      <c r="B5" s="5" t="s">
        <v>38</v>
      </c>
      <c r="I5" s="125" t="str">
        <f>IF(K17="No Bid","NO BID",IF(COUNTIF(K9:K43,"Incomplete")+COUNTIF(K9:K43,"Inadequate")+COUNTIF(K17,"Qty differ")+LEN(I7)=0, "ACCEPTABLE", "UNACCEPTABLE"))</f>
        <v>NO BID</v>
      </c>
      <c r="J5" s="125"/>
    </row>
    <row r="6" spans="1:16" ht="15.75" customHeight="1" x14ac:dyDescent="0.2">
      <c r="B6" s="46">
        <f>'Company Profile'!E8</f>
        <v>0</v>
      </c>
      <c r="I6" s="10" t="s">
        <v>42</v>
      </c>
    </row>
    <row r="7" spans="1:16" ht="11.25" customHeight="1" x14ac:dyDescent="0.2">
      <c r="I7" s="41" t="str">
        <f>IF('Company Profile'!J5="UNACCEPTABLE","Incomplete Company Profile","")</f>
        <v>Incomplete Company Profile</v>
      </c>
    </row>
    <row r="8" spans="1:16" ht="13.5" customHeight="1" x14ac:dyDescent="0.3">
      <c r="B8" s="11" t="s">
        <v>33</v>
      </c>
      <c r="P8" s="12"/>
    </row>
    <row r="9" spans="1:16" ht="11.25" customHeight="1" x14ac:dyDescent="0.2">
      <c r="B9" s="45" t="s">
        <v>36</v>
      </c>
      <c r="D9" s="114"/>
      <c r="E9" s="115"/>
      <c r="F9" s="116"/>
      <c r="H9" s="51" t="str">
        <f>K9</f>
        <v>Incomplete</v>
      </c>
      <c r="I9" s="95"/>
      <c r="K9" s="43" t="str">
        <f>IF(D9="","Incomplete","")</f>
        <v>Incomplete</v>
      </c>
      <c r="P9" s="14"/>
    </row>
    <row r="10" spans="1:16" ht="15" x14ac:dyDescent="0.25">
      <c r="B10" s="44">
        <f>'Company Profile'!E46</f>
        <v>0</v>
      </c>
      <c r="K10" s="9"/>
      <c r="P10" s="14"/>
    </row>
    <row r="11" spans="1:16" x14ac:dyDescent="0.2">
      <c r="D11" s="15"/>
      <c r="E11" s="15"/>
      <c r="K11" s="13"/>
      <c r="L11" s="5" t="s">
        <v>25</v>
      </c>
    </row>
    <row r="12" spans="1:16" x14ac:dyDescent="0.2">
      <c r="B12" s="16">
        <v>5</v>
      </c>
      <c r="D12" s="17" t="s">
        <v>154</v>
      </c>
      <c r="E12" s="15"/>
      <c r="K12" s="18"/>
      <c r="L12" s="5" t="s">
        <v>26</v>
      </c>
    </row>
    <row r="13" spans="1:16" ht="13.5" thickBot="1" x14ac:dyDescent="0.25">
      <c r="B13" s="19" t="s">
        <v>41</v>
      </c>
      <c r="C13" s="19"/>
      <c r="D13" s="20">
        <v>1</v>
      </c>
      <c r="E13" s="21"/>
      <c r="F13" s="19"/>
      <c r="G13" s="19"/>
      <c r="H13" s="19"/>
      <c r="I13" s="19"/>
      <c r="K13" s="22"/>
    </row>
    <row r="14" spans="1:16" x14ac:dyDescent="0.2">
      <c r="K14" s="9" t="s">
        <v>17</v>
      </c>
    </row>
    <row r="15" spans="1:16" x14ac:dyDescent="0.2">
      <c r="B15" s="23" t="s">
        <v>31</v>
      </c>
      <c r="K15" s="9"/>
    </row>
    <row r="16" spans="1:16" ht="13.5" thickBot="1" x14ac:dyDescent="0.25">
      <c r="B16" s="24"/>
      <c r="C16" s="25" t="s">
        <v>18</v>
      </c>
      <c r="D16" s="25" t="s">
        <v>19</v>
      </c>
      <c r="E16" s="25"/>
      <c r="F16" s="25" t="s">
        <v>22</v>
      </c>
      <c r="G16" s="25"/>
      <c r="H16" s="25" t="s">
        <v>20</v>
      </c>
      <c r="I16" s="25" t="s">
        <v>21</v>
      </c>
      <c r="K16" s="9"/>
    </row>
    <row r="17" spans="2:15" ht="13.5" thickBot="1" x14ac:dyDescent="0.25">
      <c r="C17" s="34"/>
      <c r="D17" s="35"/>
      <c r="E17" s="26"/>
      <c r="F17" s="14">
        <f>C17*D17</f>
        <v>0</v>
      </c>
      <c r="H17" s="111"/>
      <c r="I17" s="49" t="str">
        <f>IF(F17=0,"-",(F17*H17)+F17)</f>
        <v>-</v>
      </c>
      <c r="J17" s="50" t="str">
        <f>K17</f>
        <v>No Bid</v>
      </c>
      <c r="K17" s="9" t="str">
        <f>IF(OR(C17="",D17=""),"No Bid",IF(C17&lt;&gt;D13,"Qty differ",""))</f>
        <v>No Bid</v>
      </c>
      <c r="M17" s="14"/>
      <c r="N17" s="14"/>
      <c r="O17" s="110"/>
    </row>
    <row r="18" spans="2:15" ht="13.5" thickTop="1" x14ac:dyDescent="0.2">
      <c r="B18" s="23" t="s">
        <v>40</v>
      </c>
      <c r="K18" s="9"/>
      <c r="M18" s="14"/>
    </row>
    <row r="19" spans="2:15" x14ac:dyDescent="0.2">
      <c r="B19" s="5" t="s">
        <v>2</v>
      </c>
      <c r="F19" s="149"/>
      <c r="G19" s="150"/>
      <c r="H19" s="150"/>
      <c r="I19" s="151"/>
      <c r="J19" s="50" t="str">
        <f>K19</f>
        <v>Incomplete</v>
      </c>
      <c r="K19" s="9" t="str">
        <f>IF(F19="","Incomplete","")</f>
        <v>Incomplete</v>
      </c>
      <c r="M19" s="14"/>
    </row>
    <row r="20" spans="2:15" x14ac:dyDescent="0.2">
      <c r="B20" s="5" t="s">
        <v>3</v>
      </c>
      <c r="F20" s="149"/>
      <c r="G20" s="150"/>
      <c r="H20" s="150"/>
      <c r="I20" s="151"/>
      <c r="J20" s="50" t="str">
        <f>K20</f>
        <v>Incomplete</v>
      </c>
      <c r="K20" s="9" t="str">
        <f t="shared" ref="K20:K26" si="0">IF(F20="","Incomplete","")</f>
        <v>Incomplete</v>
      </c>
    </row>
    <row r="21" spans="2:15" x14ac:dyDescent="0.2">
      <c r="B21" s="5" t="s">
        <v>16</v>
      </c>
      <c r="D21" s="5" t="s">
        <v>8</v>
      </c>
      <c r="F21" s="36"/>
      <c r="H21" s="50" t="str">
        <f>K21</f>
        <v>Incomplete</v>
      </c>
      <c r="K21" s="9" t="str">
        <f t="shared" si="0"/>
        <v>Incomplete</v>
      </c>
    </row>
    <row r="22" spans="2:15" x14ac:dyDescent="0.2">
      <c r="B22" s="5" t="s">
        <v>12</v>
      </c>
      <c r="D22" s="5" t="s">
        <v>8</v>
      </c>
      <c r="F22" s="36"/>
      <c r="H22" s="50" t="str">
        <f t="shared" ref="H22:H26" si="1">K22</f>
        <v>Incomplete</v>
      </c>
      <c r="K22" s="9" t="str">
        <f t="shared" si="0"/>
        <v>Incomplete</v>
      </c>
    </row>
    <row r="23" spans="2:15" x14ac:dyDescent="0.2">
      <c r="B23" s="5" t="s">
        <v>13</v>
      </c>
      <c r="D23" s="5" t="s">
        <v>8</v>
      </c>
      <c r="F23" s="36"/>
      <c r="H23" s="50" t="str">
        <f t="shared" si="1"/>
        <v>Incomplete</v>
      </c>
      <c r="K23" s="9" t="str">
        <f t="shared" si="0"/>
        <v>Incomplete</v>
      </c>
    </row>
    <row r="24" spans="2:15" x14ac:dyDescent="0.2">
      <c r="B24" s="5" t="s">
        <v>15</v>
      </c>
      <c r="D24" s="5" t="s">
        <v>9</v>
      </c>
      <c r="F24" s="36"/>
      <c r="H24" s="50" t="str">
        <f t="shared" si="1"/>
        <v>Incomplete</v>
      </c>
      <c r="K24" s="9" t="str">
        <f t="shared" si="0"/>
        <v>Incomplete</v>
      </c>
    </row>
    <row r="25" spans="2:15" x14ac:dyDescent="0.2">
      <c r="B25" s="5" t="s">
        <v>167</v>
      </c>
      <c r="D25" s="5" t="s">
        <v>14</v>
      </c>
      <c r="F25" s="36"/>
      <c r="H25" s="50" t="str">
        <f t="shared" si="1"/>
        <v>Incomplete</v>
      </c>
      <c r="K25" s="9" t="str">
        <f t="shared" si="0"/>
        <v>Incomplete</v>
      </c>
    </row>
    <row r="26" spans="2:15" x14ac:dyDescent="0.2">
      <c r="B26" s="5" t="s">
        <v>168</v>
      </c>
      <c r="D26" s="5" t="s">
        <v>14</v>
      </c>
      <c r="F26" s="36"/>
      <c r="H26" s="50" t="str">
        <f t="shared" si="1"/>
        <v>Incomplete</v>
      </c>
      <c r="K26" s="9" t="str">
        <f t="shared" si="0"/>
        <v>Incomplete</v>
      </c>
    </row>
    <row r="28" spans="2:15" x14ac:dyDescent="0.2">
      <c r="B28" s="27" t="s">
        <v>43</v>
      </c>
      <c r="K28" s="9"/>
      <c r="O28" s="12"/>
    </row>
    <row r="29" spans="2:15" x14ac:dyDescent="0.2">
      <c r="K29" s="9"/>
    </row>
    <row r="30" spans="2:15" x14ac:dyDescent="0.2">
      <c r="B30" s="23" t="s">
        <v>32</v>
      </c>
      <c r="K30" s="9"/>
    </row>
    <row r="31" spans="2:15" ht="26.25" thickBot="1" x14ac:dyDescent="0.25">
      <c r="B31" s="28" t="s">
        <v>10</v>
      </c>
      <c r="C31" s="28"/>
      <c r="D31" s="28"/>
      <c r="E31" s="28"/>
      <c r="F31" s="29" t="s">
        <v>23</v>
      </c>
      <c r="H31" s="28" t="s">
        <v>11</v>
      </c>
      <c r="I31" s="30"/>
      <c r="K31" s="9"/>
      <c r="M31" s="31"/>
    </row>
    <row r="32" spans="2:15" x14ac:dyDescent="0.2">
      <c r="B32" s="5" t="s">
        <v>155</v>
      </c>
      <c r="C32" s="5" t="s">
        <v>156</v>
      </c>
      <c r="F32" s="33"/>
      <c r="H32" s="39"/>
      <c r="I32" s="50" t="str">
        <f t="shared" ref="I32:I38" si="2">K32</f>
        <v>Incomplete</v>
      </c>
      <c r="K32" s="9" t="str">
        <f>IF(H32="","Incomplete",IF(H32="Yes","","Inadequate"))</f>
        <v>Incomplete</v>
      </c>
    </row>
    <row r="33" spans="2:11" x14ac:dyDescent="0.2">
      <c r="B33" s="5" t="s">
        <v>157</v>
      </c>
      <c r="C33" s="5" t="s">
        <v>158</v>
      </c>
      <c r="F33" s="33"/>
      <c r="H33" s="39"/>
      <c r="I33" s="50" t="str">
        <f t="shared" si="2"/>
        <v>Incomplete</v>
      </c>
      <c r="K33" s="9" t="str">
        <f t="shared" ref="K33:K38" si="3">IF(H33="","Incomplete",IF(H33="Yes","","Inadequate"))</f>
        <v>Incomplete</v>
      </c>
    </row>
    <row r="34" spans="2:11" x14ac:dyDescent="0.2">
      <c r="B34" s="5" t="s">
        <v>159</v>
      </c>
      <c r="C34" s="5" t="s">
        <v>160</v>
      </c>
      <c r="F34" s="33"/>
      <c r="H34" s="39"/>
      <c r="I34" s="50" t="str">
        <f t="shared" si="2"/>
        <v>Incomplete</v>
      </c>
      <c r="K34" s="9" t="str">
        <f t="shared" si="3"/>
        <v>Incomplete</v>
      </c>
    </row>
    <row r="35" spans="2:11" x14ac:dyDescent="0.2">
      <c r="C35" s="5" t="s">
        <v>161</v>
      </c>
      <c r="F35" s="33"/>
      <c r="H35" s="39"/>
      <c r="I35" s="50" t="str">
        <f t="shared" si="2"/>
        <v>Incomplete</v>
      </c>
      <c r="K35" s="9" t="str">
        <f t="shared" si="3"/>
        <v>Incomplete</v>
      </c>
    </row>
    <row r="36" spans="2:11" x14ac:dyDescent="0.2">
      <c r="B36" s="5" t="s">
        <v>162</v>
      </c>
      <c r="C36" s="5" t="s">
        <v>163</v>
      </c>
      <c r="F36" s="33"/>
      <c r="H36" s="39"/>
      <c r="I36" s="50" t="str">
        <f t="shared" si="2"/>
        <v>Incomplete</v>
      </c>
      <c r="K36" s="9" t="str">
        <f t="shared" si="3"/>
        <v>Incomplete</v>
      </c>
    </row>
    <row r="37" spans="2:11" x14ac:dyDescent="0.2">
      <c r="B37" s="5" t="s">
        <v>164</v>
      </c>
      <c r="C37" s="5" t="s">
        <v>165</v>
      </c>
      <c r="F37" s="33"/>
      <c r="H37" s="39"/>
      <c r="I37" s="50" t="str">
        <f t="shared" si="2"/>
        <v>Incomplete</v>
      </c>
      <c r="K37" s="9" t="str">
        <f t="shared" si="3"/>
        <v>Incomplete</v>
      </c>
    </row>
    <row r="38" spans="2:11" x14ac:dyDescent="0.2">
      <c r="C38" s="5" t="s">
        <v>166</v>
      </c>
      <c r="F38" s="33"/>
      <c r="H38" s="39"/>
      <c r="I38" s="50" t="str">
        <f t="shared" si="2"/>
        <v>Incomplete</v>
      </c>
      <c r="K38" s="9" t="str">
        <f t="shared" si="3"/>
        <v>Incomplete</v>
      </c>
    </row>
    <row r="39" spans="2:11" x14ac:dyDescent="0.2">
      <c r="K39" s="9"/>
    </row>
    <row r="40" spans="2:11" x14ac:dyDescent="0.2">
      <c r="B40" s="27" t="s">
        <v>29</v>
      </c>
      <c r="K40" s="9"/>
    </row>
    <row r="41" spans="2:11" x14ac:dyDescent="0.2">
      <c r="K41" s="9"/>
    </row>
    <row r="42" spans="2:11" x14ac:dyDescent="0.2">
      <c r="B42" s="5" t="s">
        <v>30</v>
      </c>
      <c r="K42" s="9"/>
    </row>
    <row r="43" spans="2:11" ht="54" customHeight="1" x14ac:dyDescent="0.2">
      <c r="B43" s="152"/>
      <c r="C43" s="153"/>
      <c r="D43" s="153"/>
      <c r="E43" s="153"/>
      <c r="F43" s="153"/>
      <c r="G43" s="153"/>
      <c r="H43" s="153"/>
      <c r="I43" s="154"/>
      <c r="K43" s="9"/>
    </row>
    <row r="45" spans="2:11" x14ac:dyDescent="0.2">
      <c r="B45" s="5" t="s">
        <v>39</v>
      </c>
    </row>
    <row r="46" spans="2:11" x14ac:dyDescent="0.2">
      <c r="B46" s="149"/>
      <c r="C46" s="150"/>
      <c r="D46" s="151"/>
      <c r="F46" s="48" t="s">
        <v>73</v>
      </c>
      <c r="I46" s="48" t="s">
        <v>72</v>
      </c>
    </row>
  </sheetData>
  <sheetProtection password="D122" sheet="1" objects="1" scenarios="1" selectLockedCells="1"/>
  <mergeCells count="6">
    <mergeCell ref="B46:D46"/>
    <mergeCell ref="I5:J5"/>
    <mergeCell ref="D9:F9"/>
    <mergeCell ref="F19:I19"/>
    <mergeCell ref="F20:I20"/>
    <mergeCell ref="B43:I43"/>
  </mergeCells>
  <conditionalFormatting sqref="K12">
    <cfRule type="cellIs" dxfId="17" priority="15" operator="equal">
      <formula>"Unacceptable"</formula>
    </cfRule>
    <cfRule type="cellIs" dxfId="16" priority="16" operator="equal">
      <formula>"Acceptable"</formula>
    </cfRule>
  </conditionalFormatting>
  <conditionalFormatting sqref="C17">
    <cfRule type="containsBlanks" dxfId="15" priority="13">
      <formula>LEN(TRIM(C17))=0</formula>
    </cfRule>
    <cfRule type="expression" dxfId="14" priority="14">
      <formula>IF($C$17=$D$13,FALSE,TRUE)</formula>
    </cfRule>
  </conditionalFormatting>
  <conditionalFormatting sqref="D17">
    <cfRule type="containsBlanks" dxfId="13" priority="12">
      <formula>LEN(TRIM(D17))=0</formula>
    </cfRule>
  </conditionalFormatting>
  <conditionalFormatting sqref="F19:I19">
    <cfRule type="containsBlanks" dxfId="12" priority="11">
      <formula>LEN(TRIM(F19))=0</formula>
    </cfRule>
  </conditionalFormatting>
  <conditionalFormatting sqref="F20:I20">
    <cfRule type="containsBlanks" dxfId="11" priority="10">
      <formula>LEN(TRIM(F20))=0</formula>
    </cfRule>
  </conditionalFormatting>
  <conditionalFormatting sqref="F21:F26">
    <cfRule type="containsBlanks" dxfId="10" priority="9">
      <formula>LEN(TRIM(F21))=0</formula>
    </cfRule>
  </conditionalFormatting>
  <conditionalFormatting sqref="K16:K43">
    <cfRule type="notContainsText" dxfId="9" priority="8" operator="notContains" text="OK">
      <formula>ISERROR(SEARCH("OK",K16))</formula>
    </cfRule>
  </conditionalFormatting>
  <conditionalFormatting sqref="D9:F9">
    <cfRule type="containsBlanks" dxfId="8" priority="7">
      <formula>LEN(TRIM(D9))=0</formula>
    </cfRule>
  </conditionalFormatting>
  <conditionalFormatting sqref="I5">
    <cfRule type="cellIs" dxfId="7" priority="5" operator="equal">
      <formula>"Unacceptable"</formula>
    </cfRule>
    <cfRule type="cellIs" dxfId="6" priority="6" operator="equal">
      <formula>"Acceptable"</formula>
    </cfRule>
  </conditionalFormatting>
  <conditionalFormatting sqref="K9">
    <cfRule type="notContainsText" dxfId="5" priority="4" operator="notContains" text="OK">
      <formula>ISERROR(SEARCH("OK",K9))</formula>
    </cfRule>
  </conditionalFormatting>
  <conditionalFormatting sqref="I5:J5">
    <cfRule type="cellIs" dxfId="4" priority="3" operator="equal">
      <formula>"NO BID"</formula>
    </cfRule>
  </conditionalFormatting>
  <conditionalFormatting sqref="H32:H38">
    <cfRule type="expression" dxfId="3" priority="17">
      <formula>IF($K32="Inadequate",TRUE,FALSE)</formula>
    </cfRule>
  </conditionalFormatting>
  <conditionalFormatting sqref="H32:H38">
    <cfRule type="containsBlanks" dxfId="2" priority="2">
      <formula>LEN(TRIM(H32))=0</formula>
    </cfRule>
  </conditionalFormatting>
  <dataValidations count="3">
    <dataValidation type="list" allowBlank="1" showInputMessage="1" showErrorMessage="1" sqref="F26 H32:H38">
      <formula1>$L$10:$L$12</formula1>
    </dataValidation>
    <dataValidation type="whole" operator="greaterThanOrEqual" showInputMessage="1" showErrorMessage="1" error="Enter whole number" sqref="F21:F23">
      <formula1>0</formula1>
    </dataValidation>
    <dataValidation type="whole" operator="greaterThanOrEqual" showInputMessage="1" showErrorMessage="1" error="Enter whole number greater than 1" sqref="F24:F25">
      <formula1>1</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K33"/>
  <sheetViews>
    <sheetView showGridLines="0" workbookViewId="0">
      <selection activeCell="C33" sqref="C33:D33"/>
    </sheetView>
  </sheetViews>
  <sheetFormatPr defaultRowHeight="15" x14ac:dyDescent="0.25"/>
  <cols>
    <col min="1" max="1" width="1.28515625" style="67" customWidth="1"/>
    <col min="2" max="2" width="6.28515625" style="67" customWidth="1"/>
    <col min="3" max="3" width="9.140625" style="67"/>
    <col min="4" max="4" width="27.85546875" style="67" customWidth="1"/>
    <col min="5" max="5" width="5.5703125" style="67" customWidth="1"/>
    <col min="6" max="6" width="12.42578125" style="67" bestFit="1" customWidth="1"/>
    <col min="7" max="7" width="16.85546875" style="67" customWidth="1"/>
    <col min="8" max="8" width="7.5703125" style="67" customWidth="1"/>
    <col min="9" max="16384" width="9.140625" style="67"/>
  </cols>
  <sheetData>
    <row r="1" spans="2:11" x14ac:dyDescent="0.25">
      <c r="B1" s="2" t="s">
        <v>35</v>
      </c>
      <c r="C1" s="3"/>
      <c r="D1" s="3"/>
      <c r="E1" s="3"/>
      <c r="F1" s="3"/>
      <c r="G1" s="3"/>
      <c r="H1" s="3"/>
      <c r="I1" s="1"/>
      <c r="J1" s="1"/>
      <c r="K1" s="1"/>
    </row>
    <row r="2" spans="2:11" ht="18.75" x14ac:dyDescent="0.3">
      <c r="B2" s="6" t="s">
        <v>34</v>
      </c>
      <c r="C2" s="3"/>
      <c r="D2" s="3"/>
      <c r="E2" s="3"/>
      <c r="F2" s="3"/>
      <c r="G2" s="3"/>
      <c r="H2" s="3"/>
      <c r="I2" s="1"/>
      <c r="J2" s="1"/>
      <c r="K2" s="1"/>
    </row>
    <row r="3" spans="2:11" ht="10.5" customHeight="1" x14ac:dyDescent="0.25">
      <c r="B3" s="3" t="s">
        <v>37</v>
      </c>
      <c r="C3" s="3"/>
      <c r="D3" s="3"/>
      <c r="E3" s="3"/>
      <c r="F3" s="3"/>
      <c r="G3" s="96"/>
      <c r="H3" s="8" t="str">
        <f>Instruction!D3</f>
        <v>HDFC/RFP/EQP/2017/01</v>
      </c>
      <c r="I3" s="1"/>
      <c r="J3" s="47"/>
      <c r="K3" s="88"/>
    </row>
    <row r="5" spans="2:11" x14ac:dyDescent="0.25">
      <c r="B5" s="5" t="s">
        <v>67</v>
      </c>
      <c r="G5" s="158">
        <f>'Company Profile'!E46</f>
        <v>0</v>
      </c>
      <c r="H5" s="158"/>
    </row>
    <row r="6" spans="2:11" ht="14.25" customHeight="1" x14ac:dyDescent="0.3">
      <c r="B6" s="97">
        <f>'Company Profile'!E8</f>
        <v>0</v>
      </c>
      <c r="F6" s="5"/>
      <c r="H6" s="98" t="str">
        <f>IF('Company Profile'!J5="UNACCEPTABLE","Incomplete Company Profile","")</f>
        <v>Incomplete Company Profile</v>
      </c>
    </row>
    <row r="7" spans="2:11" ht="18" customHeight="1" x14ac:dyDescent="0.3">
      <c r="B7" s="99"/>
    </row>
    <row r="8" spans="2:11" ht="18.75" x14ac:dyDescent="0.3">
      <c r="B8" s="11" t="s">
        <v>66</v>
      </c>
    </row>
    <row r="9" spans="2:11" x14ac:dyDescent="0.25">
      <c r="C9" s="5"/>
      <c r="D9" s="5"/>
      <c r="E9" s="5"/>
      <c r="F9" s="5"/>
      <c r="G9" s="5"/>
      <c r="H9" s="5"/>
      <c r="I9" s="5"/>
    </row>
    <row r="10" spans="2:11" ht="15.75" thickBot="1" x14ac:dyDescent="0.3">
      <c r="C10" s="77" t="s">
        <v>44</v>
      </c>
      <c r="D10" s="77" t="s">
        <v>45</v>
      </c>
      <c r="E10" s="100" t="s">
        <v>65</v>
      </c>
      <c r="F10" s="78" t="s">
        <v>68</v>
      </c>
      <c r="G10" s="78" t="s">
        <v>46</v>
      </c>
      <c r="H10" s="5"/>
      <c r="I10" s="5"/>
    </row>
    <row r="11" spans="2:11" x14ac:dyDescent="0.25">
      <c r="C11" s="101">
        <f>'Item 1'!B12</f>
        <v>1</v>
      </c>
      <c r="D11" s="9" t="str">
        <f>'Item 1'!D12</f>
        <v>Desktop computer system</v>
      </c>
      <c r="E11" s="102">
        <f>'Item 1'!C17</f>
        <v>0</v>
      </c>
      <c r="F11" s="103" t="str">
        <f>'Item 1'!I17</f>
        <v>-</v>
      </c>
      <c r="G11" s="104" t="str">
        <f>'Item 1'!I5</f>
        <v>NO BID</v>
      </c>
      <c r="H11" s="5"/>
      <c r="I11" s="5"/>
    </row>
    <row r="12" spans="2:11" x14ac:dyDescent="0.25">
      <c r="C12" s="105"/>
      <c r="D12" s="105" t="str">
        <f>'Item 1'!F19&amp;" | "&amp;'Item 1'!F20</f>
        <v xml:space="preserve"> | </v>
      </c>
      <c r="E12" s="105"/>
      <c r="F12" s="105"/>
      <c r="G12" s="105"/>
      <c r="H12" s="5"/>
      <c r="I12" s="5"/>
    </row>
    <row r="13" spans="2:11" x14ac:dyDescent="0.25">
      <c r="C13" s="101">
        <f>'Item 2'!B12</f>
        <v>2</v>
      </c>
      <c r="D13" s="9" t="str">
        <f>'Item 2'!D12</f>
        <v>Printer</v>
      </c>
      <c r="E13" s="102">
        <f>'Item 2'!C17</f>
        <v>0</v>
      </c>
      <c r="F13" s="106" t="str">
        <f>'Item 2'!I17</f>
        <v>-</v>
      </c>
      <c r="G13" s="104" t="str">
        <f>'Item 2'!I5</f>
        <v>NO BID</v>
      </c>
      <c r="H13" s="5"/>
      <c r="I13" s="5"/>
    </row>
    <row r="14" spans="2:11" x14ac:dyDescent="0.25">
      <c r="C14" s="105"/>
      <c r="D14" s="105" t="str">
        <f>'Item 2'!F19&amp;" | "&amp;'Item 2'!F20</f>
        <v xml:space="preserve"> | </v>
      </c>
      <c r="E14" s="105"/>
      <c r="F14" s="105"/>
      <c r="G14" s="105"/>
      <c r="H14" s="5"/>
      <c r="I14" s="5"/>
    </row>
    <row r="15" spans="2:11" x14ac:dyDescent="0.25">
      <c r="C15" s="101">
        <f>'Item 3'!B12</f>
        <v>3</v>
      </c>
      <c r="D15" s="9" t="str">
        <f>'Item 3'!D12</f>
        <v>UPS</v>
      </c>
      <c r="E15" s="102">
        <f>'Item 3'!C17</f>
        <v>0</v>
      </c>
      <c r="F15" s="106" t="str">
        <f>'Item 3'!I17</f>
        <v>-</v>
      </c>
      <c r="G15" s="104" t="str">
        <f>'Item 3'!I5</f>
        <v>NO BID</v>
      </c>
      <c r="H15" s="5"/>
      <c r="I15" s="5"/>
    </row>
    <row r="16" spans="2:11" x14ac:dyDescent="0.25">
      <c r="C16" s="105"/>
      <c r="D16" s="105" t="str">
        <f>'Item 3'!F19&amp;" | "&amp;'Item 3'!F20</f>
        <v xml:space="preserve"> | </v>
      </c>
      <c r="E16" s="105"/>
      <c r="F16" s="105"/>
      <c r="G16" s="105"/>
      <c r="H16" s="5"/>
      <c r="I16" s="5"/>
    </row>
    <row r="17" spans="3:9" x14ac:dyDescent="0.25">
      <c r="C17" s="101">
        <f>'Item 4'!B12</f>
        <v>4</v>
      </c>
      <c r="D17" s="9" t="str">
        <f>'Item 4'!D12</f>
        <v>RAM</v>
      </c>
      <c r="E17" s="102">
        <f>'Item 4'!C17</f>
        <v>0</v>
      </c>
      <c r="F17" s="106" t="str">
        <f>'Item 4'!I17</f>
        <v>-</v>
      </c>
      <c r="G17" s="104" t="str">
        <f>'Item 4'!I5</f>
        <v>NO BID</v>
      </c>
      <c r="H17" s="5"/>
      <c r="I17" s="5"/>
    </row>
    <row r="18" spans="3:9" x14ac:dyDescent="0.25">
      <c r="C18" s="105"/>
      <c r="D18" s="105" t="str">
        <f>'Item 4'!F19&amp;" | "&amp;'Item 4'!F20</f>
        <v xml:space="preserve"> | </v>
      </c>
      <c r="E18" s="105"/>
      <c r="F18" s="105"/>
      <c r="G18" s="105"/>
      <c r="H18" s="5"/>
      <c r="I18" s="5"/>
    </row>
    <row r="19" spans="3:9" x14ac:dyDescent="0.25">
      <c r="C19" s="101">
        <f>'Item 5'!B12</f>
        <v>5</v>
      </c>
      <c r="D19" s="9" t="str">
        <f>'Item 5'!D12</f>
        <v>Backup and Disaster Recovery Solution</v>
      </c>
      <c r="E19" s="102">
        <f>'Item 5'!C17</f>
        <v>0</v>
      </c>
      <c r="F19" s="106" t="str">
        <f>'Item 5'!I17</f>
        <v>-</v>
      </c>
      <c r="G19" s="104" t="str">
        <f>'Item 5'!I5</f>
        <v>NO BID</v>
      </c>
      <c r="H19" s="5"/>
      <c r="I19" s="5"/>
    </row>
    <row r="20" spans="3:9" x14ac:dyDescent="0.25">
      <c r="C20" s="105"/>
      <c r="D20" s="105" t="str">
        <f>'Item 5'!F19&amp;" | "&amp;'Item 5'!F20</f>
        <v xml:space="preserve"> | </v>
      </c>
      <c r="E20" s="105"/>
      <c r="F20" s="105"/>
      <c r="G20" s="105"/>
      <c r="H20" s="5"/>
      <c r="I20" s="5"/>
    </row>
    <row r="21" spans="3:9" ht="15.75" thickBot="1" x14ac:dyDescent="0.3">
      <c r="C21" s="107"/>
      <c r="D21" s="107"/>
      <c r="E21" s="107"/>
      <c r="F21" s="108">
        <f>SUM(F11:F20)</f>
        <v>0</v>
      </c>
      <c r="G21" s="107"/>
      <c r="H21" s="5"/>
      <c r="I21" s="5"/>
    </row>
    <row r="22" spans="3:9" ht="15.75" thickTop="1" x14ac:dyDescent="0.25"/>
    <row r="23" spans="3:9" x14ac:dyDescent="0.25">
      <c r="C23" s="5" t="s">
        <v>70</v>
      </c>
    </row>
    <row r="24" spans="3:9" x14ac:dyDescent="0.25">
      <c r="C24" s="56"/>
      <c r="D24" s="57"/>
      <c r="E24" s="57"/>
      <c r="F24" s="57"/>
      <c r="G24" s="58"/>
    </row>
    <row r="25" spans="3:9" x14ac:dyDescent="0.25">
      <c r="C25" s="59"/>
      <c r="D25" s="60"/>
      <c r="E25" s="60"/>
      <c r="F25" s="60"/>
      <c r="G25" s="61"/>
    </row>
    <row r="26" spans="3:9" x14ac:dyDescent="0.25">
      <c r="C26" s="59"/>
      <c r="D26" s="60"/>
      <c r="E26" s="60"/>
      <c r="F26" s="60"/>
      <c r="G26" s="61"/>
    </row>
    <row r="27" spans="3:9" x14ac:dyDescent="0.25">
      <c r="C27" s="59"/>
      <c r="D27" s="60"/>
      <c r="E27" s="60"/>
      <c r="F27" s="60"/>
      <c r="G27" s="61"/>
    </row>
    <row r="28" spans="3:9" x14ac:dyDescent="0.25">
      <c r="C28" s="59"/>
      <c r="D28" s="60"/>
      <c r="E28" s="60"/>
      <c r="F28" s="60"/>
      <c r="G28" s="61"/>
    </row>
    <row r="29" spans="3:9" x14ac:dyDescent="0.25">
      <c r="C29" s="59"/>
      <c r="D29" s="60"/>
      <c r="E29" s="60"/>
      <c r="F29" s="60"/>
      <c r="G29" s="61"/>
    </row>
    <row r="30" spans="3:9" x14ac:dyDescent="0.25">
      <c r="C30" s="62"/>
      <c r="D30" s="63"/>
      <c r="E30" s="63"/>
      <c r="F30" s="63"/>
      <c r="G30" s="64"/>
    </row>
    <row r="32" spans="3:9" x14ac:dyDescent="0.25">
      <c r="C32" s="5" t="s">
        <v>69</v>
      </c>
    </row>
    <row r="33" spans="3:7" x14ac:dyDescent="0.25">
      <c r="C33" s="149"/>
      <c r="D33" s="151"/>
      <c r="E33" s="109" t="s">
        <v>71</v>
      </c>
      <c r="G33" s="109" t="s">
        <v>72</v>
      </c>
    </row>
  </sheetData>
  <sheetProtection password="D122" sheet="1" objects="1" scenarios="1" selectLockedCells="1"/>
  <mergeCells count="2">
    <mergeCell ref="G5:H5"/>
    <mergeCell ref="C33:D33"/>
  </mergeCells>
  <conditionalFormatting sqref="G11:G18">
    <cfRule type="cellIs" dxfId="1" priority="3" operator="equal">
      <formula>"UNACCEPTABLE"</formula>
    </cfRule>
  </conditionalFormatting>
  <conditionalFormatting sqref="G19:G20">
    <cfRule type="cellIs" dxfId="0" priority="1" operator="equal">
      <formula>"UNACCEPTABLE"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vt:lpstr>
      <vt:lpstr>Company Profile</vt:lpstr>
      <vt:lpstr>Item 1</vt:lpstr>
      <vt:lpstr>Item 2</vt:lpstr>
      <vt:lpstr>Item 3</vt:lpstr>
      <vt:lpstr>Item 4</vt:lpstr>
      <vt:lpstr>Item 5</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Fathy</dc:creator>
  <cp:lastModifiedBy>Mohamed Fathy</cp:lastModifiedBy>
  <cp:lastPrinted>2013-05-16T09:55:49Z</cp:lastPrinted>
  <dcterms:created xsi:type="dcterms:W3CDTF">2013-05-02T03:24:10Z</dcterms:created>
  <dcterms:modified xsi:type="dcterms:W3CDTF">2017-07-05T03:16:15Z</dcterms:modified>
</cp:coreProperties>
</file>