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8" yWindow="-108" windowWidth="23256" windowHeight="13176" activeTab="2"/>
  </bookViews>
  <sheets>
    <sheet name="COVER" sheetId="4" r:id="rId1"/>
    <sheet name="Summary" sheetId="3" r:id="rId2"/>
    <sheet name="BOQ" sheetId="5" r:id="rId3"/>
    <sheet name="BOQ 2" sheetId="6" r:id="rId4"/>
  </sheets>
  <definedNames>
    <definedName name="_xlnm.Print_Area" localSheetId="2">BOQ!$A$1:$F$45</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2" i="5" l="1"/>
  <c r="C16" i="3" l="1"/>
  <c r="C17" i="3" s="1"/>
  <c r="C18" i="3" s="1"/>
  <c r="B15" i="3"/>
  <c r="B14" i="3"/>
  <c r="B13" i="3"/>
  <c r="F12" i="6"/>
  <c r="F11" i="6"/>
  <c r="F7" i="6"/>
  <c r="E8" i="6" s="1"/>
  <c r="B11" i="3"/>
  <c r="B10" i="3"/>
  <c r="B9" i="3"/>
  <c r="F40" i="5"/>
  <c r="E41" i="5" s="1"/>
  <c r="B7" i="3"/>
  <c r="B6" i="3"/>
  <c r="B5" i="3"/>
  <c r="B4" i="3"/>
  <c r="E17" i="5"/>
  <c r="F16" i="5"/>
  <c r="E13" i="6" l="1"/>
  <c r="F14" i="6" s="1"/>
  <c r="F15" i="6" s="1"/>
  <c r="F16" i="6" s="1"/>
  <c r="F41" i="5"/>
  <c r="B8" i="3"/>
  <c r="F26" i="5"/>
  <c r="F27" i="5"/>
  <c r="F28" i="5"/>
  <c r="F21" i="5" l="1"/>
  <c r="F20" i="5"/>
  <c r="E22" i="5" l="1"/>
  <c r="F32" i="5" l="1"/>
  <c r="E33" i="5" l="1"/>
  <c r="F36" i="5"/>
  <c r="E37" i="5" l="1"/>
  <c r="F12" i="5"/>
  <c r="E13" i="5" s="1"/>
  <c r="F8" i="5"/>
  <c r="F25" i="5"/>
  <c r="E9" i="5" l="1"/>
  <c r="E29" i="5"/>
  <c r="F42" i="5" l="1"/>
  <c r="F43" i="5" s="1"/>
  <c r="F44" i="5" l="1"/>
</calcChain>
</file>

<file path=xl/sharedStrings.xml><?xml version="1.0" encoding="utf-8"?>
<sst xmlns="http://schemas.openxmlformats.org/spreadsheetml/2006/main" count="86" uniqueCount="50">
  <si>
    <t>#</t>
  </si>
  <si>
    <t>Bill name</t>
  </si>
  <si>
    <t>SUMMARY BILL OF QUANTITIES</t>
  </si>
  <si>
    <t>BILL OF QUANTITIES</t>
  </si>
  <si>
    <t>Qty</t>
  </si>
  <si>
    <t>Unit</t>
  </si>
  <si>
    <t>Price</t>
  </si>
  <si>
    <t>Amount</t>
  </si>
  <si>
    <t>no</t>
  </si>
  <si>
    <t>Painting Interior</t>
  </si>
  <si>
    <t>Sqr ft</t>
  </si>
  <si>
    <t>Interior painting</t>
  </si>
  <si>
    <t>TOTAL</t>
  </si>
  <si>
    <t>AMONT</t>
  </si>
  <si>
    <t>GST 6%</t>
  </si>
  <si>
    <t>All loose paint should be scraped well before painting the new codes of paint. The price shall be for 2 codes of Interior paint that which will have to be approved by the client. (nippon odourless paint or equivalent.) Price shall include putty works needed to fill the irregular defects in interior using interior putty. The price shall be for 2 codes of exterior paint that which will have to be approved by the client. (Sigma oil base exterior paint or equivalent)</t>
  </si>
  <si>
    <t>Sqft</t>
  </si>
  <si>
    <t>a) Rates shall include for: locks, latches, closers, push plates, pull handles, bolts, kick plates, hinges and all door &amp; window hardware.
c) All timber doors shall be 40mm thick solid timber paneled door and 120mm timber frames made with red Marantie timber with varnish / Paint finish.</t>
  </si>
  <si>
    <t>Drop ceiling</t>
  </si>
  <si>
    <t>Doors</t>
  </si>
  <si>
    <t>600mm X 600mm X 0.7mm thick perforated acoustic metal ciling including acoustic pad above ceiling and all neccesary meatal suspension system attached to concrete soffit; as per drawing and specification</t>
  </si>
  <si>
    <t>Ceiling</t>
  </si>
  <si>
    <t>Fixing tiles</t>
  </si>
  <si>
    <t>Removal of the detached tiles and retiling the area using chemical ciment from sikka with approved tiles from EDF</t>
  </si>
  <si>
    <t>sqft</t>
  </si>
  <si>
    <t>D1</t>
  </si>
  <si>
    <t>D2</t>
  </si>
  <si>
    <t>600 mm X 600mm LED lights</t>
  </si>
  <si>
    <t>Change existing lights to 300mm X300mm LED lights</t>
  </si>
  <si>
    <t>Aluminium Partition</t>
  </si>
  <si>
    <t>Fasten aluminium partition panels to the inside framework of building. Prepare panels by sawing, drilling, or cutting holes in panels for electrical outlets, air-conditioning units, and plumbing. Aluminium partitions should be assembled as shown in the drawings attached with the BOQ. Frosting will be needed on the clear glass area by three feet across the partition.</t>
  </si>
  <si>
    <t xml:space="preserve">Completely removing all existing wiers and Rates shall include conection from D board to all of outlets. Shall include all sockets swiches wier and etc. needed for the job. </t>
  </si>
  <si>
    <t>AC sockets</t>
  </si>
  <si>
    <t>2 gang Socket outlets</t>
  </si>
  <si>
    <t>Supply and instalation of AC</t>
  </si>
  <si>
    <t>Total</t>
  </si>
  <si>
    <t>Total:</t>
  </si>
  <si>
    <t>GST</t>
  </si>
  <si>
    <t>Dry Wall</t>
  </si>
  <si>
    <t>Fasten drywall panels to the inside framework of building. Prepare panels for painting by taping or finishing joints. Work with ceiling tile installers to build walls. Prepare panels by sawing, drilling, or cutting holes in panels for electrical outlets, air-conditioning units, and plumbing. All Dry wall will have an five feet dry wall and a frame that will be fitted with 6mm glass till the top of the frame. the price has to include painting works as well.</t>
  </si>
  <si>
    <t>ft</t>
  </si>
  <si>
    <t>Demolition</t>
  </si>
  <si>
    <t>Demolish masonary and dry walls as shown in the drawings . The 1 Item demolition works shall include  taking down the walls, window and doors. disposal of surplus excavated material etc. The contractor is strictly advised to visit the site to assess the extent of the scope and any risks associated with this work because claims for extra payment arising as a result of the contractor's failure to fully understand the scope and its risks will not be accepted. All the works must be carried out in compliance with Occupation Health and Safety Act, Construction Regulations and any other laws applicable at the time the works are being executed.</t>
  </si>
  <si>
    <t>LOT 1</t>
  </si>
  <si>
    <t>Office Compact Table as shown Drawings</t>
  </si>
  <si>
    <t>Pedestal</t>
  </si>
  <si>
    <t>Price shall include supply and instalation of four 24000 BTU Light Commercial AC Single Split</t>
  </si>
  <si>
    <t>LOT 2</t>
  </si>
  <si>
    <t>Supply of furniture</t>
  </si>
  <si>
    <t>Rewiring and electricals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</si>
</sst>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_(* \(#,##0.00\);_(* &quot;-&quot;??_);_(@_)"/>
  </numFmts>
  <fonts count="9" x14ac:knownFonts="1">
    <font>
      <sz val="11"/>
      <color theme="1"/>
      <name val="Calibri"/>
      <family val="2"/>
      <scheme val="minor"/>
    </font>
    <font>
      <b/>
      <sz val="11"/>
      <color theme="1"/>
      <name val="Calibri"/>
      <family val="2"/>
      <scheme val="minor"/>
    </font>
    <font>
      <b/>
      <u/>
      <sz val="14"/>
      <color theme="1"/>
      <name val="Calibri"/>
      <family val="2"/>
      <scheme val="minor"/>
    </font>
    <font>
      <sz val="11"/>
      <color theme="1"/>
      <name val="Calibri"/>
      <family val="2"/>
      <scheme val="minor"/>
    </font>
    <font>
      <b/>
      <sz val="14"/>
      <color theme="1"/>
      <name val="Calibri"/>
      <family val="2"/>
      <scheme val="minor"/>
    </font>
    <font>
      <b/>
      <sz val="11"/>
      <color rgb="FF000000"/>
      <name val="Calibri"/>
      <family val="2"/>
      <scheme val="minor"/>
    </font>
    <font>
      <sz val="11"/>
      <color rgb="FF000000"/>
      <name val="Calibri"/>
      <family val="2"/>
      <scheme val="minor"/>
    </font>
    <font>
      <sz val="11"/>
      <color rgb="FF000000"/>
      <name val="Calibri"/>
      <family val="2"/>
    </font>
    <font>
      <sz val="10"/>
      <color rgb="FF222222"/>
      <name val="Arial"/>
      <family val="2"/>
    </font>
  </fonts>
  <fills count="6">
    <fill>
      <patternFill patternType="none"/>
    </fill>
    <fill>
      <patternFill patternType="gray125"/>
    </fill>
    <fill>
      <patternFill patternType="solid">
        <fgColor theme="0" tint="-0.14999847407452621"/>
        <bgColor indexed="64"/>
      </patternFill>
    </fill>
    <fill>
      <patternFill patternType="solid">
        <fgColor theme="2" tint="-9.9978637043366805E-2"/>
        <bgColor indexed="64"/>
      </patternFill>
    </fill>
    <fill>
      <patternFill patternType="solid">
        <fgColor theme="0"/>
        <bgColor indexed="64"/>
      </patternFill>
    </fill>
    <fill>
      <patternFill patternType="solid">
        <fgColor theme="4" tint="0.59999389629810485"/>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right/>
      <top style="thin">
        <color indexed="64"/>
      </top>
      <bottom style="thin">
        <color indexed="64"/>
      </bottom>
      <diagonal/>
    </border>
    <border>
      <left/>
      <right style="thin">
        <color indexed="64"/>
      </right>
      <top style="thin">
        <color indexed="64"/>
      </top>
      <bottom/>
      <diagonal/>
    </border>
  </borders>
  <cellStyleXfs count="2">
    <xf numFmtId="0" fontId="0" fillId="0" borderId="0"/>
    <xf numFmtId="43" fontId="3" fillId="0" borderId="0" applyFont="0" applyFill="0" applyBorder="0" applyAlignment="0" applyProtection="0"/>
  </cellStyleXfs>
  <cellXfs count="87">
    <xf numFmtId="0" fontId="0" fillId="0" borderId="0" xfId="0"/>
    <xf numFmtId="0" fontId="1" fillId="0" borderId="0" xfId="0" applyFont="1" applyAlignment="1">
      <alignment horizontal="center" vertical="top"/>
    </xf>
    <xf numFmtId="0" fontId="1" fillId="0" borderId="7" xfId="0" applyFont="1" applyBorder="1" applyAlignment="1">
      <alignment horizontal="center" vertical="center"/>
    </xf>
    <xf numFmtId="0" fontId="0" fillId="0" borderId="0" xfId="0"/>
    <xf numFmtId="0" fontId="1" fillId="2" borderId="1" xfId="0" applyFont="1" applyFill="1" applyBorder="1" applyAlignment="1">
      <alignment horizontal="center" vertical="center"/>
    </xf>
    <xf numFmtId="43" fontId="1" fillId="2" borderId="1" xfId="1" applyFont="1" applyFill="1" applyBorder="1" applyAlignment="1">
      <alignment horizontal="center" vertical="center"/>
    </xf>
    <xf numFmtId="0" fontId="0" fillId="0" borderId="6" xfId="0" applyBorder="1"/>
    <xf numFmtId="43" fontId="0" fillId="0" borderId="6" xfId="1" applyFont="1" applyBorder="1"/>
    <xf numFmtId="0" fontId="1" fillId="0" borderId="6" xfId="0" applyFont="1" applyBorder="1" applyAlignment="1">
      <alignment horizontal="center" vertical="top"/>
    </xf>
    <xf numFmtId="0" fontId="0" fillId="0" borderId="6" xfId="0" applyFont="1" applyBorder="1" applyAlignment="1">
      <alignment horizontal="left" vertical="center"/>
    </xf>
    <xf numFmtId="43" fontId="0" fillId="0" borderId="6" xfId="1" applyFont="1" applyBorder="1" applyAlignment="1">
      <alignment horizontal="left"/>
    </xf>
    <xf numFmtId="0" fontId="0" fillId="0" borderId="6" xfId="0" applyFont="1" applyFill="1" applyBorder="1" applyAlignment="1">
      <alignment horizontal="left" vertical="center"/>
    </xf>
    <xf numFmtId="0" fontId="0" fillId="0" borderId="7" xfId="0" applyFont="1" applyFill="1" applyBorder="1" applyAlignment="1">
      <alignment horizontal="left" vertical="center"/>
    </xf>
    <xf numFmtId="0" fontId="0" fillId="0" borderId="6" xfId="0" applyFont="1" applyBorder="1" applyAlignment="1">
      <alignment horizontal="left"/>
    </xf>
    <xf numFmtId="0" fontId="1" fillId="0" borderId="6" xfId="0" applyFont="1" applyBorder="1" applyAlignment="1">
      <alignment horizontal="center" vertical="center"/>
    </xf>
    <xf numFmtId="43" fontId="0" fillId="0" borderId="6" xfId="1" applyFont="1" applyBorder="1" applyAlignment="1">
      <alignment horizontal="right"/>
    </xf>
    <xf numFmtId="43" fontId="0" fillId="0" borderId="6" xfId="1" applyFont="1" applyFill="1" applyBorder="1" applyAlignment="1">
      <alignment horizontal="left" vertical="center"/>
    </xf>
    <xf numFmtId="43" fontId="0" fillId="0" borderId="7" xfId="1" applyFont="1" applyFill="1" applyBorder="1" applyAlignment="1">
      <alignment horizontal="left" vertical="center"/>
    </xf>
    <xf numFmtId="43" fontId="0" fillId="0" borderId="6" xfId="1" applyFont="1" applyBorder="1" applyAlignment="1">
      <alignment horizontal="left" vertical="center"/>
    </xf>
    <xf numFmtId="0" fontId="1" fillId="2" borderId="1" xfId="0" applyFont="1" applyFill="1" applyBorder="1" applyAlignment="1">
      <alignment horizontal="center" vertical="top"/>
    </xf>
    <xf numFmtId="0" fontId="1" fillId="2" borderId="2" xfId="0" applyFont="1" applyFill="1" applyBorder="1" applyAlignment="1">
      <alignment horizontal="center" vertical="center"/>
    </xf>
    <xf numFmtId="0" fontId="0" fillId="0" borderId="0" xfId="0" applyFont="1" applyBorder="1" applyAlignment="1">
      <alignment horizontal="left" indent="1"/>
    </xf>
    <xf numFmtId="0" fontId="0" fillId="0" borderId="6" xfId="0" applyFont="1" applyBorder="1" applyAlignment="1">
      <alignment horizontal="right" vertical="center"/>
    </xf>
    <xf numFmtId="0" fontId="1" fillId="0" borderId="4" xfId="0" applyFont="1" applyBorder="1" applyAlignment="1">
      <alignment horizontal="left" vertical="center"/>
    </xf>
    <xf numFmtId="0" fontId="1" fillId="0" borderId="4" xfId="0" applyFont="1" applyFill="1" applyBorder="1" applyAlignment="1">
      <alignment horizontal="left" vertical="center"/>
    </xf>
    <xf numFmtId="0" fontId="2" fillId="0" borderId="8" xfId="0" applyFont="1" applyBorder="1" applyAlignment="1">
      <alignment horizontal="center" vertical="center" wrapText="1"/>
    </xf>
    <xf numFmtId="0" fontId="1" fillId="3" borderId="1" xfId="0" applyFont="1" applyFill="1" applyBorder="1" applyAlignment="1">
      <alignment horizontal="center" vertical="center"/>
    </xf>
    <xf numFmtId="0" fontId="0" fillId="0" borderId="7" xfId="0" applyBorder="1"/>
    <xf numFmtId="0" fontId="1" fillId="0" borderId="6" xfId="0" applyFont="1" applyFill="1" applyBorder="1" applyAlignment="1">
      <alignment horizontal="left" vertical="center"/>
    </xf>
    <xf numFmtId="0" fontId="2" fillId="0" borderId="0" xfId="0" applyFont="1" applyBorder="1" applyAlignment="1">
      <alignment vertical="center" wrapText="1"/>
    </xf>
    <xf numFmtId="0" fontId="0" fillId="0" borderId="7" xfId="0" applyFont="1" applyBorder="1" applyAlignment="1">
      <alignment horizontal="right" vertical="center"/>
    </xf>
    <xf numFmtId="0" fontId="0" fillId="0" borderId="5" xfId="0" applyFont="1" applyFill="1" applyBorder="1" applyAlignment="1">
      <alignment horizontal="left" vertical="center"/>
    </xf>
    <xf numFmtId="43" fontId="0" fillId="0" borderId="6" xfId="0" applyNumberFormat="1" applyBorder="1"/>
    <xf numFmtId="43" fontId="0" fillId="0" borderId="7" xfId="0" applyNumberFormat="1" applyBorder="1"/>
    <xf numFmtId="0" fontId="1" fillId="2" borderId="9" xfId="0" applyFont="1" applyFill="1" applyBorder="1" applyAlignment="1">
      <alignment horizontal="center" vertical="top"/>
    </xf>
    <xf numFmtId="0" fontId="1" fillId="2" borderId="9" xfId="0" applyFont="1" applyFill="1" applyBorder="1" applyAlignment="1">
      <alignment horizontal="center" vertical="center"/>
    </xf>
    <xf numFmtId="0" fontId="1" fillId="0" borderId="0" xfId="0" applyFont="1" applyBorder="1"/>
    <xf numFmtId="43" fontId="0" fillId="0" borderId="7" xfId="1" applyFont="1" applyBorder="1" applyAlignment="1">
      <alignment horizontal="left"/>
    </xf>
    <xf numFmtId="43" fontId="0" fillId="0" borderId="7" xfId="1" applyFont="1" applyBorder="1" applyAlignment="1">
      <alignment horizontal="left" vertical="center"/>
    </xf>
    <xf numFmtId="43" fontId="0" fillId="0" borderId="1" xfId="0" applyNumberFormat="1" applyBorder="1"/>
    <xf numFmtId="43" fontId="0" fillId="0" borderId="10" xfId="0" applyNumberFormat="1" applyBorder="1"/>
    <xf numFmtId="0" fontId="1" fillId="0" borderId="0" xfId="0" applyFont="1" applyAlignment="1">
      <alignment horizontal="right"/>
    </xf>
    <xf numFmtId="0" fontId="5" fillId="0" borderId="4" xfId="0" applyFont="1" applyBorder="1"/>
    <xf numFmtId="0" fontId="5" fillId="0" borderId="6" xfId="0" applyFont="1" applyBorder="1"/>
    <xf numFmtId="0" fontId="0" fillId="0" borderId="4" xfId="0" applyFont="1" applyFill="1" applyBorder="1" applyAlignment="1">
      <alignment horizontal="left" vertical="center" wrapText="1"/>
    </xf>
    <xf numFmtId="43" fontId="1" fillId="0" borderId="7" xfId="0" applyNumberFormat="1" applyFont="1" applyBorder="1"/>
    <xf numFmtId="43" fontId="0" fillId="0" borderId="0" xfId="0" applyNumberFormat="1"/>
    <xf numFmtId="0" fontId="1" fillId="0" borderId="0" xfId="0" applyFont="1" applyAlignment="1">
      <alignment horizontal="right" vertical="top"/>
    </xf>
    <xf numFmtId="43" fontId="1" fillId="0" borderId="6" xfId="0" applyNumberFormat="1" applyFont="1" applyBorder="1"/>
    <xf numFmtId="0" fontId="1" fillId="4" borderId="4" xfId="0" applyFont="1" applyFill="1" applyBorder="1" applyAlignment="1">
      <alignment horizontal="left" vertical="center"/>
    </xf>
    <xf numFmtId="0" fontId="0" fillId="4" borderId="0" xfId="0" applyFill="1" applyAlignment="1">
      <alignment wrapText="1"/>
    </xf>
    <xf numFmtId="0" fontId="8" fillId="4" borderId="0" xfId="0" applyFont="1" applyFill="1" applyAlignment="1">
      <alignment wrapText="1"/>
    </xf>
    <xf numFmtId="0" fontId="0" fillId="4" borderId="5" xfId="0" applyFont="1" applyFill="1" applyBorder="1" applyAlignment="1">
      <alignment horizontal="left" vertical="center"/>
    </xf>
    <xf numFmtId="0" fontId="6" fillId="4" borderId="0" xfId="0" applyFont="1" applyFill="1" applyAlignment="1">
      <alignment wrapText="1"/>
    </xf>
    <xf numFmtId="0" fontId="1" fillId="4" borderId="0" xfId="0" applyFont="1" applyFill="1" applyBorder="1" applyAlignment="1">
      <alignment horizontal="left" vertical="center"/>
    </xf>
    <xf numFmtId="0" fontId="7" fillId="4" borderId="0" xfId="0" applyFont="1" applyFill="1" applyBorder="1" applyAlignment="1">
      <alignment horizontal="left" vertical="center" wrapText="1"/>
    </xf>
    <xf numFmtId="0" fontId="0" fillId="4" borderId="0" xfId="0" applyFont="1" applyFill="1" applyBorder="1" applyAlignment="1">
      <alignment horizontal="left" vertical="center"/>
    </xf>
    <xf numFmtId="0" fontId="0" fillId="4" borderId="0" xfId="0" applyFont="1" applyFill="1" applyBorder="1" applyAlignment="1">
      <alignment horizontal="left" vertical="center" wrapText="1"/>
    </xf>
    <xf numFmtId="0" fontId="0" fillId="4" borderId="5" xfId="0" applyFont="1" applyFill="1" applyBorder="1" applyAlignment="1">
      <alignment horizontal="left" vertical="center" wrapText="1"/>
    </xf>
    <xf numFmtId="0" fontId="7" fillId="4" borderId="0" xfId="0" applyFont="1" applyFill="1" applyAlignment="1">
      <alignment horizontal="left" vertical="center" wrapText="1"/>
    </xf>
    <xf numFmtId="0" fontId="0" fillId="4" borderId="4" xfId="0" applyFont="1" applyFill="1" applyBorder="1" applyAlignment="1">
      <alignment horizontal="left" vertical="center" wrapText="1"/>
    </xf>
    <xf numFmtId="0" fontId="1" fillId="0" borderId="9" xfId="0" applyFont="1" applyBorder="1" applyAlignment="1">
      <alignment horizontal="center" vertical="center"/>
    </xf>
    <xf numFmtId="0" fontId="1" fillId="4" borderId="12" xfId="0" applyFont="1" applyFill="1" applyBorder="1" applyAlignment="1">
      <alignment horizontal="left" vertical="center"/>
    </xf>
    <xf numFmtId="43" fontId="0" fillId="0" borderId="9" xfId="1" applyFont="1" applyFill="1" applyBorder="1" applyAlignment="1">
      <alignment horizontal="left" vertical="center"/>
    </xf>
    <xf numFmtId="0" fontId="0" fillId="0" borderId="9" xfId="0" applyFont="1" applyFill="1" applyBorder="1" applyAlignment="1">
      <alignment horizontal="left" vertical="center"/>
    </xf>
    <xf numFmtId="0" fontId="0" fillId="0" borderId="9" xfId="0" applyBorder="1"/>
    <xf numFmtId="0" fontId="0" fillId="4" borderId="0" xfId="0" applyFont="1" applyFill="1" applyBorder="1" applyAlignment="1">
      <alignment horizontal="left" vertical="center" indent="1"/>
    </xf>
    <xf numFmtId="43" fontId="0" fillId="0" borderId="9" xfId="1" applyFont="1" applyBorder="1" applyAlignment="1">
      <alignment horizontal="left"/>
    </xf>
    <xf numFmtId="0" fontId="0" fillId="0" borderId="9" xfId="0" applyFont="1" applyBorder="1" applyAlignment="1">
      <alignment horizontal="left" vertical="center"/>
    </xf>
    <xf numFmtId="0" fontId="0" fillId="4" borderId="7" xfId="0" applyFont="1" applyFill="1" applyBorder="1" applyAlignment="1">
      <alignment horizontal="left" vertical="center" indent="1"/>
    </xf>
    <xf numFmtId="0" fontId="1" fillId="0" borderId="6" xfId="0" applyFont="1" applyBorder="1" applyAlignment="1">
      <alignment horizontal="left"/>
    </xf>
    <xf numFmtId="0" fontId="0" fillId="4" borderId="4" xfId="0" applyFont="1" applyFill="1" applyBorder="1" applyAlignment="1">
      <alignment horizontal="left" vertical="center"/>
    </xf>
    <xf numFmtId="0" fontId="0" fillId="4" borderId="7" xfId="0" applyFont="1" applyFill="1" applyBorder="1" applyAlignment="1">
      <alignment horizontal="left" vertical="center"/>
    </xf>
    <xf numFmtId="43" fontId="0" fillId="4" borderId="6" xfId="1" applyFont="1" applyFill="1" applyBorder="1" applyAlignment="1">
      <alignment horizontal="left" vertical="center"/>
    </xf>
    <xf numFmtId="0" fontId="1" fillId="0" borderId="7" xfId="0" applyFont="1" applyBorder="1"/>
    <xf numFmtId="0" fontId="1" fillId="5" borderId="6" xfId="0" applyFont="1" applyFill="1" applyBorder="1" applyAlignment="1">
      <alignment horizontal="center" vertical="top"/>
    </xf>
    <xf numFmtId="0" fontId="1" fillId="5" borderId="4" xfId="0" applyFont="1" applyFill="1" applyBorder="1" applyAlignment="1">
      <alignment horizontal="center" vertical="center"/>
    </xf>
    <xf numFmtId="0" fontId="1" fillId="5" borderId="6" xfId="0" applyFont="1" applyFill="1" applyBorder="1" applyAlignment="1">
      <alignment horizontal="center" vertical="center"/>
    </xf>
    <xf numFmtId="43" fontId="0" fillId="5" borderId="6" xfId="0" applyNumberFormat="1" applyFill="1" applyBorder="1"/>
    <xf numFmtId="0" fontId="5" fillId="5" borderId="4" xfId="0" applyFont="1" applyFill="1" applyBorder="1" applyAlignment="1">
      <alignment horizontal="center"/>
    </xf>
    <xf numFmtId="0" fontId="1" fillId="0" borderId="5" xfId="0" applyFont="1" applyBorder="1" applyAlignment="1">
      <alignment horizontal="left" vertical="center"/>
    </xf>
    <xf numFmtId="43" fontId="0" fillId="0" borderId="7" xfId="0" applyNumberFormat="1" applyFont="1" applyFill="1" applyBorder="1" applyAlignment="1">
      <alignment horizontal="left" vertical="center"/>
    </xf>
    <xf numFmtId="0" fontId="2" fillId="0" borderId="2"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3" xfId="0" applyFont="1" applyBorder="1" applyAlignment="1">
      <alignment horizontal="center" vertical="center" wrapText="1"/>
    </xf>
    <xf numFmtId="0" fontId="4" fillId="0" borderId="0" xfId="0" applyFont="1" applyBorder="1" applyAlignment="1">
      <alignment horizontal="center" vertical="center" wrapText="1"/>
    </xf>
    <xf numFmtId="0" fontId="2" fillId="0" borderId="0" xfId="0" applyFont="1" applyBorder="1" applyAlignment="1">
      <alignment horizontal="center"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8</xdr:col>
      <xdr:colOff>600075</xdr:colOff>
      <xdr:row>44</xdr:row>
      <xdr:rowOff>171450</xdr:rowOff>
    </xdr:to>
    <xdr:sp macro="" textlink="">
      <xdr:nvSpPr>
        <xdr:cNvPr id="2" name="TextBox 1">
          <a:extLst>
            <a:ext uri="{FF2B5EF4-FFF2-40B4-BE49-F238E27FC236}">
              <a16:creationId xmlns="" xmlns:a16="http://schemas.microsoft.com/office/drawing/2014/main" id="{00000000-0008-0000-0000-000002000000}"/>
            </a:ext>
          </a:extLst>
        </xdr:cNvPr>
        <xdr:cNvSpPr txBox="1"/>
      </xdr:nvSpPr>
      <xdr:spPr>
        <a:xfrm>
          <a:off x="0" y="0"/>
          <a:ext cx="5476875" cy="85534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100" b="1"/>
        </a:p>
        <a:p>
          <a:pPr algn="r"/>
          <a:endParaRPr lang="en-US" sz="1600" b="1"/>
        </a:p>
        <a:p>
          <a:pPr algn="r"/>
          <a:r>
            <a:rPr lang="en-US" sz="2400" b="1"/>
            <a:t>BILL OF QUANTITIES</a:t>
          </a:r>
        </a:p>
        <a:p>
          <a:pPr algn="r"/>
          <a:endParaRPr lang="en-US" sz="1600" b="1"/>
        </a:p>
        <a:p>
          <a:pPr algn="r"/>
          <a:r>
            <a:rPr lang="en-US" sz="1600" b="1"/>
            <a:t>PROJECT: AC section</a:t>
          </a:r>
        </a:p>
        <a:p>
          <a:pPr algn="r"/>
          <a:r>
            <a:rPr lang="en-US" sz="1600" b="1"/>
            <a:t>CLIENT: MINISTRY OF EDUCATION</a:t>
          </a:r>
          <a:br>
            <a:rPr lang="en-US" sz="1600" b="1"/>
          </a:br>
          <a:r>
            <a:rPr lang="en-US" sz="1600" b="1"/>
            <a:t>EDF (Education Development Fund)</a:t>
          </a:r>
          <a:endParaRPr lang="en-US" sz="1600" b="1" baseline="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29" zoomScaleNormal="100" workbookViewId="0">
      <selection activeCell="J44" sqref="J44"/>
    </sheetView>
  </sheetViews>
  <sheetFormatPr defaultRowHeight="14.4" x14ac:dyDescent="0.3"/>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
  <sheetViews>
    <sheetView zoomScaleNormal="100" zoomScaleSheetLayoutView="130" workbookViewId="0">
      <selection activeCell="C4" sqref="C4:C15"/>
    </sheetView>
  </sheetViews>
  <sheetFormatPr defaultRowHeight="14.4" x14ac:dyDescent="0.3"/>
  <cols>
    <col min="1" max="1" width="5.33203125" style="1" bestFit="1" customWidth="1"/>
    <col min="2" max="2" width="36" style="1" bestFit="1" customWidth="1"/>
    <col min="3" max="3" width="10.88671875" customWidth="1"/>
    <col min="5" max="5" width="12.33203125" bestFit="1" customWidth="1"/>
  </cols>
  <sheetData>
    <row r="1" spans="1:4" ht="37.5" customHeight="1" x14ac:dyDescent="0.3">
      <c r="A1" s="82" t="s">
        <v>2</v>
      </c>
      <c r="B1" s="83"/>
      <c r="C1" s="84"/>
    </row>
    <row r="2" spans="1:4" x14ac:dyDescent="0.3">
      <c r="A2" s="34" t="s">
        <v>0</v>
      </c>
      <c r="B2" s="35" t="s">
        <v>1</v>
      </c>
      <c r="C2" s="35" t="s">
        <v>6</v>
      </c>
    </row>
    <row r="3" spans="1:4" s="3" customFormat="1" x14ac:dyDescent="0.3">
      <c r="A3" s="75"/>
      <c r="B3" s="76" t="s">
        <v>43</v>
      </c>
      <c r="C3" s="77"/>
    </row>
    <row r="4" spans="1:4" s="36" customFormat="1" x14ac:dyDescent="0.3">
      <c r="A4" s="14">
        <v>1</v>
      </c>
      <c r="B4" s="42" t="str">
        <f>BOQ!B6</f>
        <v>Painting Interior</v>
      </c>
      <c r="C4" s="32"/>
    </row>
    <row r="5" spans="1:4" x14ac:dyDescent="0.3">
      <c r="A5" s="14">
        <v>2</v>
      </c>
      <c r="B5" s="24" t="str">
        <f>BOQ!B10</f>
        <v>Aluminium Partition</v>
      </c>
      <c r="C5" s="32"/>
    </row>
    <row r="6" spans="1:4" s="3" customFormat="1" x14ac:dyDescent="0.3">
      <c r="A6" s="14">
        <v>3</v>
      </c>
      <c r="B6" s="23" t="str">
        <f>BOQ!B14</f>
        <v>Demolition</v>
      </c>
      <c r="C6" s="32"/>
    </row>
    <row r="7" spans="1:4" x14ac:dyDescent="0.3">
      <c r="A7" s="14">
        <v>4</v>
      </c>
      <c r="B7" s="42" t="str">
        <f>BOQ!B18</f>
        <v>Doors</v>
      </c>
      <c r="C7" s="32"/>
      <c r="D7" s="36"/>
    </row>
    <row r="8" spans="1:4" x14ac:dyDescent="0.3">
      <c r="A8" s="14">
        <v>5</v>
      </c>
      <c r="B8" s="43" t="str">
        <f>BOQ!B23</f>
        <v>Rewiring and electricals</v>
      </c>
      <c r="C8" s="32"/>
    </row>
    <row r="9" spans="1:4" x14ac:dyDescent="0.3">
      <c r="A9" s="14">
        <v>6</v>
      </c>
      <c r="B9" s="43" t="str">
        <f>BOQ!B30</f>
        <v>Drop ceiling</v>
      </c>
      <c r="C9" s="32"/>
    </row>
    <row r="10" spans="1:4" x14ac:dyDescent="0.3">
      <c r="A10" s="14">
        <v>7</v>
      </c>
      <c r="B10" s="28" t="str">
        <f>BOQ!B34</f>
        <v>Fixing tiles</v>
      </c>
      <c r="C10" s="32"/>
    </row>
    <row r="11" spans="1:4" x14ac:dyDescent="0.3">
      <c r="A11" s="14">
        <v>8</v>
      </c>
      <c r="B11" s="43" t="str">
        <f>BOQ!B38</f>
        <v>Dry Wall</v>
      </c>
      <c r="C11" s="32"/>
    </row>
    <row r="12" spans="1:4" s="3" customFormat="1" x14ac:dyDescent="0.3">
      <c r="A12" s="77"/>
      <c r="B12" s="79" t="s">
        <v>47</v>
      </c>
      <c r="C12" s="78"/>
    </row>
    <row r="13" spans="1:4" s="3" customFormat="1" x14ac:dyDescent="0.3">
      <c r="A13" s="14">
        <v>1</v>
      </c>
      <c r="B13" s="42" t="str">
        <f>'BOQ 2'!B5</f>
        <v>Supply and instalation of AC</v>
      </c>
      <c r="C13" s="32"/>
    </row>
    <row r="14" spans="1:4" s="3" customFormat="1" x14ac:dyDescent="0.3">
      <c r="A14" s="14">
        <v>2.1</v>
      </c>
      <c r="B14" s="42" t="str">
        <f>'BOQ 2'!B11</f>
        <v>Office Compact Table as shown Drawings</v>
      </c>
      <c r="C14" s="32"/>
    </row>
    <row r="15" spans="1:4" x14ac:dyDescent="0.3">
      <c r="A15" s="2">
        <v>2.2000000000000002</v>
      </c>
      <c r="B15" s="80" t="str">
        <f>'BOQ 2'!B12</f>
        <v>Pedestal</v>
      </c>
      <c r="C15" s="81"/>
    </row>
    <row r="16" spans="1:4" x14ac:dyDescent="0.3">
      <c r="B16" s="47" t="s">
        <v>36</v>
      </c>
      <c r="C16" s="46">
        <f>SUM(C4:C15)</f>
        <v>0</v>
      </c>
    </row>
    <row r="17" spans="2:3" x14ac:dyDescent="0.3">
      <c r="B17" s="47" t="s">
        <v>37</v>
      </c>
      <c r="C17" s="46">
        <f>C16*0.06</f>
        <v>0</v>
      </c>
    </row>
    <row r="18" spans="2:3" x14ac:dyDescent="0.3">
      <c r="B18" s="47" t="s">
        <v>7</v>
      </c>
      <c r="C18" s="46">
        <f>C17+C16</f>
        <v>0</v>
      </c>
    </row>
  </sheetData>
  <mergeCells count="1">
    <mergeCell ref="A1:C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5"/>
  <sheetViews>
    <sheetView tabSelected="1" view="pageBreakPreview" topLeftCell="A18" zoomScale="80" zoomScaleNormal="100" zoomScaleSheetLayoutView="80" workbookViewId="0">
      <selection activeCell="B23" sqref="B23"/>
    </sheetView>
  </sheetViews>
  <sheetFormatPr defaultRowHeight="14.4" x14ac:dyDescent="0.3"/>
  <cols>
    <col min="2" max="2" width="26.6640625" bestFit="1" customWidth="1"/>
    <col min="3" max="3" width="10.6640625" bestFit="1" customWidth="1"/>
    <col min="4" max="4" width="6.5546875" bestFit="1" customWidth="1"/>
    <col min="5" max="5" width="11.77734375" bestFit="1" customWidth="1"/>
    <col min="6" max="6" width="13.33203125" bestFit="1" customWidth="1"/>
  </cols>
  <sheetData>
    <row r="1" spans="1:8" ht="18.75" customHeight="1" x14ac:dyDescent="0.3">
      <c r="A1" s="85" t="s">
        <v>3</v>
      </c>
      <c r="B1" s="85"/>
      <c r="C1" s="85"/>
      <c r="D1" s="85"/>
      <c r="E1" s="85"/>
      <c r="F1" s="85"/>
      <c r="G1" s="3"/>
    </row>
    <row r="2" spans="1:8" ht="18" x14ac:dyDescent="0.3">
      <c r="A2" s="86" t="s">
        <v>43</v>
      </c>
      <c r="B2" s="86"/>
      <c r="C2" s="86"/>
      <c r="D2" s="86"/>
      <c r="E2" s="86"/>
      <c r="F2" s="86"/>
      <c r="G2" s="29"/>
    </row>
    <row r="3" spans="1:8" ht="18" x14ac:dyDescent="0.3">
      <c r="A3" s="25"/>
      <c r="B3" s="29"/>
      <c r="C3" s="29"/>
      <c r="D3" s="29"/>
      <c r="E3" s="29"/>
      <c r="F3" s="29"/>
      <c r="G3" s="29"/>
    </row>
    <row r="4" spans="1:8" x14ac:dyDescent="0.3">
      <c r="A4" s="19" t="s">
        <v>0</v>
      </c>
      <c r="B4" s="20" t="s">
        <v>1</v>
      </c>
      <c r="C4" s="5" t="s">
        <v>4</v>
      </c>
      <c r="D4" s="4" t="s">
        <v>5</v>
      </c>
      <c r="E4" s="26" t="s">
        <v>6</v>
      </c>
      <c r="F4" s="26" t="s">
        <v>7</v>
      </c>
      <c r="G4" s="3"/>
    </row>
    <row r="5" spans="1:8" s="3" customFormat="1" x14ac:dyDescent="0.3">
      <c r="A5" s="8"/>
      <c r="B5" s="21"/>
      <c r="C5" s="15"/>
      <c r="D5" s="13"/>
      <c r="E5" s="6"/>
      <c r="F5" s="32"/>
    </row>
    <row r="6" spans="1:8" x14ac:dyDescent="0.3">
      <c r="A6" s="14">
        <v>1</v>
      </c>
      <c r="B6" s="49" t="s">
        <v>9</v>
      </c>
      <c r="C6" s="18"/>
      <c r="D6" s="9"/>
      <c r="E6" s="6"/>
      <c r="F6" s="6"/>
      <c r="G6" s="3"/>
      <c r="H6" s="3"/>
    </row>
    <row r="7" spans="1:8" ht="230.4" x14ac:dyDescent="0.3">
      <c r="A7" s="14"/>
      <c r="B7" s="50" t="s">
        <v>15</v>
      </c>
      <c r="C7" s="10"/>
      <c r="D7" s="13"/>
      <c r="E7" s="6"/>
      <c r="F7" s="7"/>
      <c r="G7" s="3"/>
    </row>
    <row r="8" spans="1:8" x14ac:dyDescent="0.3">
      <c r="A8" s="14"/>
      <c r="B8" s="66" t="s">
        <v>11</v>
      </c>
      <c r="C8" s="10">
        <v>1502.5</v>
      </c>
      <c r="D8" s="13" t="s">
        <v>10</v>
      </c>
      <c r="E8" s="6"/>
      <c r="F8" s="32">
        <f>C8*E8</f>
        <v>0</v>
      </c>
      <c r="G8" s="3"/>
    </row>
    <row r="9" spans="1:8" s="3" customFormat="1" x14ac:dyDescent="0.3">
      <c r="A9" s="2"/>
      <c r="B9" s="69"/>
      <c r="C9" s="37"/>
      <c r="D9" s="70" t="s">
        <v>35</v>
      </c>
      <c r="E9" s="48">
        <f>F8</f>
        <v>0</v>
      </c>
      <c r="F9" s="32"/>
    </row>
    <row r="10" spans="1:8" x14ac:dyDescent="0.3">
      <c r="A10" s="61">
        <v>2</v>
      </c>
      <c r="B10" s="62" t="s">
        <v>29</v>
      </c>
      <c r="C10" s="67"/>
      <c r="D10" s="68"/>
      <c r="E10" s="65"/>
      <c r="F10" s="65"/>
      <c r="G10" s="3"/>
    </row>
    <row r="11" spans="1:8" ht="185.4" x14ac:dyDescent="0.3">
      <c r="A11" s="14"/>
      <c r="B11" s="51" t="s">
        <v>30</v>
      </c>
      <c r="C11" s="10"/>
      <c r="D11" s="9"/>
      <c r="E11" s="6"/>
      <c r="F11" s="6"/>
    </row>
    <row r="12" spans="1:8" x14ac:dyDescent="0.3">
      <c r="A12" s="14"/>
      <c r="B12" s="71"/>
      <c r="C12" s="18">
        <f>7+12+9+9+9+6+6+6+7+6+7+17+14+10+6+8+10</f>
        <v>149</v>
      </c>
      <c r="D12" s="13" t="s">
        <v>40</v>
      </c>
      <c r="E12" s="6"/>
      <c r="F12" s="32">
        <f>C12*E12</f>
        <v>0</v>
      </c>
    </row>
    <row r="13" spans="1:8" s="3" customFormat="1" x14ac:dyDescent="0.3">
      <c r="A13" s="2"/>
      <c r="B13" s="72"/>
      <c r="C13" s="38"/>
      <c r="D13" s="70" t="s">
        <v>35</v>
      </c>
      <c r="E13" s="45">
        <f>F12</f>
        <v>0</v>
      </c>
      <c r="F13" s="32"/>
    </row>
    <row r="14" spans="1:8" s="3" customFormat="1" x14ac:dyDescent="0.3">
      <c r="A14" s="61">
        <v>3</v>
      </c>
      <c r="B14" s="62" t="s">
        <v>41</v>
      </c>
      <c r="C14" s="67"/>
      <c r="D14" s="9"/>
      <c r="E14" s="65"/>
      <c r="F14" s="65"/>
    </row>
    <row r="15" spans="1:8" s="3" customFormat="1" ht="324.60000000000002" customHeight="1" x14ac:dyDescent="0.3">
      <c r="A15" s="14"/>
      <c r="B15" s="50" t="s">
        <v>42</v>
      </c>
      <c r="C15" s="10"/>
      <c r="D15" s="13"/>
      <c r="E15" s="6"/>
      <c r="F15" s="6"/>
    </row>
    <row r="16" spans="1:8" s="3" customFormat="1" x14ac:dyDescent="0.3">
      <c r="A16" s="14"/>
      <c r="B16" s="51"/>
      <c r="C16" s="10">
        <v>1</v>
      </c>
      <c r="D16" s="13" t="s">
        <v>8</v>
      </c>
      <c r="E16" s="6"/>
      <c r="F16" s="32">
        <f>E16*C16</f>
        <v>0</v>
      </c>
    </row>
    <row r="17" spans="1:6" s="3" customFormat="1" x14ac:dyDescent="0.3">
      <c r="A17" s="14"/>
      <c r="B17" s="51"/>
      <c r="C17" s="10"/>
      <c r="D17" s="70" t="s">
        <v>35</v>
      </c>
      <c r="E17" s="48">
        <f>SUM(E16)</f>
        <v>0</v>
      </c>
      <c r="F17" s="32"/>
    </row>
    <row r="18" spans="1:6" x14ac:dyDescent="0.3">
      <c r="A18" s="61">
        <v>4</v>
      </c>
      <c r="B18" s="62" t="s">
        <v>19</v>
      </c>
      <c r="C18" s="63"/>
      <c r="D18" s="64"/>
      <c r="E18" s="65"/>
      <c r="F18" s="65"/>
    </row>
    <row r="19" spans="1:6" ht="158.4" x14ac:dyDescent="0.3">
      <c r="A19" s="14"/>
      <c r="B19" s="53" t="s">
        <v>17</v>
      </c>
      <c r="C19" s="16"/>
      <c r="D19" s="13"/>
      <c r="E19" s="6"/>
      <c r="F19" s="6"/>
    </row>
    <row r="20" spans="1:6" s="3" customFormat="1" x14ac:dyDescent="0.3">
      <c r="A20" s="14"/>
      <c r="B20" s="53" t="s">
        <v>25</v>
      </c>
      <c r="C20" s="16">
        <v>3</v>
      </c>
      <c r="D20" s="13" t="s">
        <v>8</v>
      </c>
      <c r="E20" s="6"/>
      <c r="F20" s="32">
        <f>E20*C20</f>
        <v>0</v>
      </c>
    </row>
    <row r="21" spans="1:6" s="3" customFormat="1" x14ac:dyDescent="0.3">
      <c r="A21" s="14"/>
      <c r="B21" s="53" t="s">
        <v>26</v>
      </c>
      <c r="C21" s="16">
        <v>3</v>
      </c>
      <c r="D21" s="13" t="s">
        <v>8</v>
      </c>
      <c r="E21" s="6"/>
      <c r="F21" s="32">
        <f t="shared" ref="F21" si="0">E21*C21</f>
        <v>0</v>
      </c>
    </row>
    <row r="22" spans="1:6" x14ac:dyDescent="0.3">
      <c r="A22" s="2"/>
      <c r="B22" s="52"/>
      <c r="C22" s="17"/>
      <c r="D22" s="27" t="s">
        <v>35</v>
      </c>
      <c r="E22" s="45">
        <f>SUM(F20:F21)</f>
        <v>0</v>
      </c>
      <c r="F22" s="33"/>
    </row>
    <row r="23" spans="1:6" x14ac:dyDescent="0.3">
      <c r="A23" s="14">
        <v>5</v>
      </c>
      <c r="B23" s="54" t="s">
        <v>49</v>
      </c>
      <c r="C23" s="16"/>
      <c r="D23" s="11"/>
      <c r="E23" s="6"/>
      <c r="F23" s="6"/>
    </row>
    <row r="24" spans="1:6" ht="100.8" x14ac:dyDescent="0.3">
      <c r="A24" s="14"/>
      <c r="B24" s="55" t="s">
        <v>31</v>
      </c>
      <c r="C24" s="16"/>
      <c r="D24" s="11"/>
      <c r="E24" s="6"/>
      <c r="F24" s="6"/>
    </row>
    <row r="25" spans="1:6" s="3" customFormat="1" x14ac:dyDescent="0.3">
      <c r="A25" s="14"/>
      <c r="B25" s="56" t="s">
        <v>33</v>
      </c>
      <c r="C25" s="16">
        <v>22</v>
      </c>
      <c r="D25" s="11" t="s">
        <v>8</v>
      </c>
      <c r="E25" s="6"/>
      <c r="F25" s="32">
        <f>C25*E25</f>
        <v>0</v>
      </c>
    </row>
    <row r="26" spans="1:6" s="3" customFormat="1" x14ac:dyDescent="0.3">
      <c r="A26" s="14"/>
      <c r="B26" s="56" t="s">
        <v>32</v>
      </c>
      <c r="C26" s="16">
        <v>6</v>
      </c>
      <c r="D26" s="11" t="s">
        <v>8</v>
      </c>
      <c r="E26" s="6"/>
      <c r="F26" s="32">
        <f t="shared" ref="F26:F28" si="1">C26*E26</f>
        <v>0</v>
      </c>
    </row>
    <row r="27" spans="1:6" s="3" customFormat="1" x14ac:dyDescent="0.3">
      <c r="A27" s="14"/>
      <c r="B27" s="56" t="s">
        <v>27</v>
      </c>
      <c r="C27" s="16">
        <v>19</v>
      </c>
      <c r="D27" s="11" t="s">
        <v>8</v>
      </c>
      <c r="E27" s="6"/>
      <c r="F27" s="32">
        <f t="shared" si="1"/>
        <v>0</v>
      </c>
    </row>
    <row r="28" spans="1:6" s="3" customFormat="1" ht="28.8" x14ac:dyDescent="0.3">
      <c r="A28" s="14"/>
      <c r="B28" s="57" t="s">
        <v>28</v>
      </c>
      <c r="C28" s="16">
        <v>20</v>
      </c>
      <c r="D28" s="11" t="s">
        <v>8</v>
      </c>
      <c r="E28" s="6"/>
      <c r="F28" s="32">
        <f t="shared" si="1"/>
        <v>0</v>
      </c>
    </row>
    <row r="29" spans="1:6" s="3" customFormat="1" x14ac:dyDescent="0.3">
      <c r="A29" s="2"/>
      <c r="B29" s="58"/>
      <c r="C29" s="17"/>
      <c r="D29" s="27" t="s">
        <v>35</v>
      </c>
      <c r="E29" s="45">
        <f>SUM(F25:F28)</f>
        <v>0</v>
      </c>
      <c r="F29" s="33"/>
    </row>
    <row r="30" spans="1:6" s="3" customFormat="1" x14ac:dyDescent="0.3">
      <c r="A30" s="14">
        <v>6</v>
      </c>
      <c r="B30" s="49" t="s">
        <v>18</v>
      </c>
      <c r="C30" s="16"/>
      <c r="D30" s="11"/>
      <c r="E30" s="6"/>
      <c r="F30" s="6"/>
    </row>
    <row r="31" spans="1:6" s="3" customFormat="1" ht="115.2" x14ac:dyDescent="0.3">
      <c r="A31" s="22"/>
      <c r="B31" s="59" t="s">
        <v>20</v>
      </c>
      <c r="C31" s="73"/>
      <c r="D31" s="11"/>
      <c r="E31" s="6"/>
      <c r="F31" s="6"/>
    </row>
    <row r="32" spans="1:6" s="3" customFormat="1" x14ac:dyDescent="0.3">
      <c r="A32" s="22"/>
      <c r="B32" s="71" t="s">
        <v>21</v>
      </c>
      <c r="C32" s="16">
        <v>1950</v>
      </c>
      <c r="D32" s="11" t="s">
        <v>16</v>
      </c>
      <c r="E32" s="6"/>
      <c r="F32" s="32">
        <f>C32*E32</f>
        <v>0</v>
      </c>
    </row>
    <row r="33" spans="1:6" s="3" customFormat="1" x14ac:dyDescent="0.3">
      <c r="A33" s="30"/>
      <c r="B33" s="72"/>
      <c r="C33" s="17"/>
      <c r="D33" s="74" t="s">
        <v>35</v>
      </c>
      <c r="E33" s="45">
        <f>F32</f>
        <v>0</v>
      </c>
      <c r="F33" s="33"/>
    </row>
    <row r="34" spans="1:6" s="3" customFormat="1" x14ac:dyDescent="0.3">
      <c r="A34" s="14">
        <v>7</v>
      </c>
      <c r="B34" s="49" t="s">
        <v>22</v>
      </c>
      <c r="C34" s="16"/>
      <c r="D34" s="11"/>
      <c r="E34" s="6"/>
      <c r="F34" s="32"/>
    </row>
    <row r="35" spans="1:6" s="3" customFormat="1" ht="57.6" x14ac:dyDescent="0.3">
      <c r="A35" s="22"/>
      <c r="B35" s="60" t="s">
        <v>23</v>
      </c>
      <c r="C35" s="16"/>
      <c r="D35" s="11"/>
      <c r="E35" s="6"/>
      <c r="F35" s="32"/>
    </row>
    <row r="36" spans="1:6" s="3" customFormat="1" x14ac:dyDescent="0.3">
      <c r="A36" s="22"/>
      <c r="B36" s="71"/>
      <c r="C36" s="16">
        <v>120</v>
      </c>
      <c r="D36" s="11" t="s">
        <v>24</v>
      </c>
      <c r="E36" s="6"/>
      <c r="F36" s="32">
        <f>C36*E36</f>
        <v>0</v>
      </c>
    </row>
    <row r="37" spans="1:6" s="3" customFormat="1" x14ac:dyDescent="0.3">
      <c r="A37" s="30"/>
      <c r="B37" s="72"/>
      <c r="C37" s="17"/>
      <c r="D37" s="27" t="s">
        <v>35</v>
      </c>
      <c r="E37" s="45">
        <f>F36</f>
        <v>0</v>
      </c>
      <c r="F37" s="33"/>
    </row>
    <row r="38" spans="1:6" s="3" customFormat="1" x14ac:dyDescent="0.3">
      <c r="A38" s="14">
        <v>8</v>
      </c>
      <c r="B38" s="49" t="s">
        <v>38</v>
      </c>
      <c r="C38" s="16"/>
      <c r="D38" s="11"/>
      <c r="E38" s="6"/>
      <c r="F38" s="32"/>
    </row>
    <row r="39" spans="1:6" s="3" customFormat="1" ht="216" x14ac:dyDescent="0.3">
      <c r="A39" s="22"/>
      <c r="B39" s="60" t="s">
        <v>39</v>
      </c>
      <c r="C39" s="16"/>
      <c r="D39" s="11"/>
      <c r="E39" s="6"/>
      <c r="F39" s="32"/>
    </row>
    <row r="40" spans="1:6" s="3" customFormat="1" x14ac:dyDescent="0.3">
      <c r="A40" s="22"/>
      <c r="B40" s="60"/>
      <c r="C40" s="16">
        <v>128</v>
      </c>
      <c r="D40" s="11" t="s">
        <v>16</v>
      </c>
      <c r="E40" s="6"/>
      <c r="F40" s="32">
        <f>E40*C40</f>
        <v>0</v>
      </c>
    </row>
    <row r="41" spans="1:6" s="3" customFormat="1" x14ac:dyDescent="0.3">
      <c r="A41" s="30"/>
      <c r="B41" s="52"/>
      <c r="C41" s="17"/>
      <c r="D41" s="27" t="s">
        <v>35</v>
      </c>
      <c r="E41" s="45">
        <f>F40</f>
        <v>0</v>
      </c>
      <c r="F41" s="33">
        <f>C41*E41</f>
        <v>0</v>
      </c>
    </row>
    <row r="42" spans="1:6" x14ac:dyDescent="0.3">
      <c r="E42" s="41" t="s">
        <v>12</v>
      </c>
      <c r="F42" s="39">
        <f>E41+E37+E33+E29+E22+E17+E13+E9</f>
        <v>0</v>
      </c>
    </row>
    <row r="43" spans="1:6" x14ac:dyDescent="0.3">
      <c r="E43" s="41" t="s">
        <v>14</v>
      </c>
      <c r="F43" s="39">
        <f>F42*0.06</f>
        <v>0</v>
      </c>
    </row>
    <row r="44" spans="1:6" ht="15" thickBot="1" x14ac:dyDescent="0.35">
      <c r="E44" s="41" t="s">
        <v>13</v>
      </c>
      <c r="F44" s="40">
        <f>F43+F42</f>
        <v>0</v>
      </c>
    </row>
    <row r="45" spans="1:6" ht="15" thickTop="1" x14ac:dyDescent="0.3"/>
  </sheetData>
  <mergeCells count="2">
    <mergeCell ref="A1:F1"/>
    <mergeCell ref="A2:F2"/>
  </mergeCells>
  <pageMargins left="0.7" right="0.7" top="0.75" bottom="0.75" header="0.3" footer="0.3"/>
  <pageSetup scale="58" orientation="portrait" r:id="rId1"/>
  <rowBreaks count="2" manualBreakCount="2">
    <brk id="22" max="5" man="1"/>
    <brk id="33" max="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election activeCell="C19" sqref="C19"/>
    </sheetView>
  </sheetViews>
  <sheetFormatPr defaultRowHeight="14.4" x14ac:dyDescent="0.3"/>
  <cols>
    <col min="1" max="1" width="8.88671875" style="3"/>
    <col min="2" max="2" width="26.6640625" style="3" bestFit="1" customWidth="1"/>
    <col min="3" max="3" width="10.6640625" style="3" bestFit="1" customWidth="1"/>
    <col min="4" max="4" width="6.5546875" style="3" bestFit="1" customWidth="1"/>
    <col min="5" max="5" width="10.6640625" style="3" bestFit="1" customWidth="1"/>
    <col min="6" max="6" width="13.33203125" style="3" bestFit="1" customWidth="1"/>
    <col min="7" max="16384" width="8.88671875" style="3"/>
  </cols>
  <sheetData>
    <row r="1" spans="1:7" ht="18.75" customHeight="1" x14ac:dyDescent="0.3">
      <c r="A1" s="85" t="s">
        <v>3</v>
      </c>
      <c r="B1" s="85"/>
      <c r="C1" s="85"/>
      <c r="D1" s="85"/>
      <c r="E1" s="85"/>
      <c r="F1" s="85"/>
    </row>
    <row r="2" spans="1:7" ht="18" x14ac:dyDescent="0.3">
      <c r="A2" s="86" t="s">
        <v>47</v>
      </c>
      <c r="B2" s="86"/>
      <c r="C2" s="86"/>
      <c r="D2" s="86"/>
      <c r="E2" s="86"/>
      <c r="F2" s="86"/>
      <c r="G2" s="29"/>
    </row>
    <row r="3" spans="1:7" ht="18" x14ac:dyDescent="0.3">
      <c r="A3" s="25"/>
      <c r="B3" s="29"/>
      <c r="C3" s="29"/>
      <c r="D3" s="29"/>
      <c r="E3" s="29"/>
      <c r="F3" s="29"/>
      <c r="G3" s="29"/>
    </row>
    <row r="4" spans="1:7" x14ac:dyDescent="0.3">
      <c r="A4" s="19" t="s">
        <v>0</v>
      </c>
      <c r="B4" s="20" t="s">
        <v>1</v>
      </c>
      <c r="C4" s="5" t="s">
        <v>4</v>
      </c>
      <c r="D4" s="4" t="s">
        <v>5</v>
      </c>
      <c r="E4" s="26" t="s">
        <v>6</v>
      </c>
      <c r="F4" s="26" t="s">
        <v>7</v>
      </c>
    </row>
    <row r="5" spans="1:7" x14ac:dyDescent="0.3">
      <c r="A5" s="14">
        <v>1</v>
      </c>
      <c r="B5" s="49" t="s">
        <v>34</v>
      </c>
      <c r="C5" s="16"/>
      <c r="D5" s="11"/>
      <c r="E5" s="6"/>
      <c r="F5" s="32"/>
    </row>
    <row r="6" spans="1:7" ht="57.6" x14ac:dyDescent="0.3">
      <c r="A6" s="22"/>
      <c r="B6" s="60" t="s">
        <v>46</v>
      </c>
      <c r="C6" s="16"/>
      <c r="D6" s="11"/>
      <c r="E6" s="6"/>
      <c r="F6" s="32"/>
    </row>
    <row r="7" spans="1:7" x14ac:dyDescent="0.3">
      <c r="A7" s="22"/>
      <c r="B7" s="60"/>
      <c r="C7" s="16">
        <v>4</v>
      </c>
      <c r="D7" s="11" t="s">
        <v>8</v>
      </c>
      <c r="E7" s="6"/>
      <c r="F7" s="32">
        <f>E7*C7</f>
        <v>0</v>
      </c>
    </row>
    <row r="8" spans="1:7" x14ac:dyDescent="0.3">
      <c r="A8" s="30"/>
      <c r="B8" s="52"/>
      <c r="C8" s="17"/>
      <c r="D8" s="12" t="s">
        <v>35</v>
      </c>
      <c r="E8" s="33">
        <f>F7</f>
        <v>0</v>
      </c>
      <c r="F8" s="33"/>
    </row>
    <row r="9" spans="1:7" x14ac:dyDescent="0.3">
      <c r="A9" s="14">
        <v>2</v>
      </c>
      <c r="B9" s="49" t="s">
        <v>48</v>
      </c>
      <c r="C9" s="16"/>
      <c r="D9" s="11"/>
      <c r="E9" s="6"/>
      <c r="F9" s="32"/>
    </row>
    <row r="10" spans="1:7" x14ac:dyDescent="0.3">
      <c r="A10" s="22"/>
      <c r="B10" s="44" t="s">
        <v>48</v>
      </c>
      <c r="C10" s="16"/>
      <c r="D10" s="11"/>
      <c r="E10" s="6"/>
      <c r="F10" s="32"/>
    </row>
    <row r="11" spans="1:7" ht="28.8" x14ac:dyDescent="0.3">
      <c r="A11" s="22">
        <v>2.1</v>
      </c>
      <c r="B11" s="44" t="s">
        <v>44</v>
      </c>
      <c r="C11" s="16">
        <v>4</v>
      </c>
      <c r="D11" s="11" t="s">
        <v>8</v>
      </c>
      <c r="E11" s="6"/>
      <c r="F11" s="32">
        <f>E11*C11</f>
        <v>0</v>
      </c>
    </row>
    <row r="12" spans="1:7" x14ac:dyDescent="0.3">
      <c r="A12" s="22">
        <v>2.2000000000000002</v>
      </c>
      <c r="B12" s="44" t="s">
        <v>45</v>
      </c>
      <c r="C12" s="16">
        <v>4</v>
      </c>
      <c r="D12" s="11" t="s">
        <v>8</v>
      </c>
      <c r="E12" s="6"/>
      <c r="F12" s="32">
        <f>E12*C12</f>
        <v>0</v>
      </c>
    </row>
    <row r="13" spans="1:7" x14ac:dyDescent="0.3">
      <c r="A13" s="30"/>
      <c r="B13" s="31"/>
      <c r="C13" s="17"/>
      <c r="D13" s="12" t="s">
        <v>35</v>
      </c>
      <c r="E13" s="33">
        <f>F12+F11</f>
        <v>0</v>
      </c>
      <c r="F13" s="33"/>
    </row>
    <row r="14" spans="1:7" x14ac:dyDescent="0.3">
      <c r="E14" s="41" t="s">
        <v>12</v>
      </c>
      <c r="F14" s="39">
        <f>E13+E8</f>
        <v>0</v>
      </c>
    </row>
    <row r="15" spans="1:7" x14ac:dyDescent="0.3">
      <c r="E15" s="41" t="s">
        <v>14</v>
      </c>
      <c r="F15" s="39">
        <f>F14*0.06</f>
        <v>0</v>
      </c>
    </row>
    <row r="16" spans="1:7" ht="15" thickBot="1" x14ac:dyDescent="0.35">
      <c r="E16" s="41" t="s">
        <v>13</v>
      </c>
      <c r="F16" s="40">
        <f>F15+F14</f>
        <v>0</v>
      </c>
    </row>
    <row r="17" ht="15" thickTop="1" x14ac:dyDescent="0.3"/>
  </sheetData>
  <mergeCells count="2">
    <mergeCell ref="A1:F1"/>
    <mergeCell ref="A2: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COVER</vt:lpstr>
      <vt:lpstr>Summary</vt:lpstr>
      <vt:lpstr>BOQ</vt:lpstr>
      <vt:lpstr>BOQ 2</vt:lpstr>
      <vt:lpstr>BOQ!Print_Area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Nick Dela Cruz</dc:creator>
  <cp:lastModifiedBy>Ibrahim Yasir</cp:lastModifiedBy>
  <cp:lastPrinted>2019-09-12T03:39:15Z</cp:lastPrinted>
  <dcterms:created xsi:type="dcterms:W3CDTF">2018-02-24T06:07:09Z</dcterms:created>
  <dcterms:modified xsi:type="dcterms:W3CDTF">2022-02-02T07:04:15Z</dcterms:modified>
</cp:coreProperties>
</file>