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da8b928e21d1ffe/Desktop/COTE/"/>
    </mc:Choice>
  </mc:AlternateContent>
  <xr:revisionPtr revIDLastSave="2" documentId="8_{872C1E96-BC80-4924-891C-B5B5961DA4B8}" xr6:coauthVersionLast="45" xr6:coauthVersionMax="45" xr10:uidLastSave="{F15EAAB1-84F1-4284-946D-D823EF257BA1}"/>
  <workbookProtection workbookAlgorithmName="SHA-512" workbookHashValue="JYTIgglRfWsGDI8Hkj789ZhwGd5ZO8mXHV+/bXLSZne+KWVWbkO5TAOyTJtaQSsd0L8mdNn7q/hL9xsm1CpLSg==" workbookSaltValue="xtG0RziCUHuy/ggLZMlo3A==" workbookSpinCount="100000" lockStructure="1"/>
  <bookViews>
    <workbookView xWindow="-120" yWindow="-120" windowWidth="29040" windowHeight="15840" xr2:uid="{00000000-000D-0000-FFFF-FFFF00000000}"/>
  </bookViews>
  <sheets>
    <sheet name="Common Application" sheetId="3" r:id="rId1"/>
    <sheet name="Output" sheetId="9" r:id="rId2"/>
    <sheet name="Sheet1" sheetId="8" state="hidden" r:id="rId3"/>
    <sheet name="Future phase" sheetId="7" state="hidden" r:id="rId4"/>
  </sheets>
  <definedNames>
    <definedName name="_xlnm.Print_Area" localSheetId="0">'Common Application'!$B$10:$G$207</definedName>
    <definedName name="_xlnm.Print_Area" localSheetId="3">'Future phase'!$B$1:$F$34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4" i="3" l="1"/>
  <c r="C2" i="9" l="1" a="1"/>
  <c r="C2" i="9" s="1"/>
  <c r="C64" i="9" a="1"/>
  <c r="C64" i="9" s="1"/>
  <c r="C63" i="9" a="1"/>
  <c r="C63" i="9" s="1"/>
  <c r="C61" i="9" a="1"/>
  <c r="C61" i="9" s="1"/>
  <c r="C60" i="9"/>
  <c r="C58" i="9" a="1"/>
  <c r="C58" i="9" s="1"/>
  <c r="C57" i="9" a="1"/>
  <c r="C57" i="9" s="1"/>
  <c r="C55" i="9" a="1"/>
  <c r="C55" i="9" s="1"/>
  <c r="C54" i="9" a="1"/>
  <c r="C54" i="9" s="1"/>
  <c r="C52" i="9" a="1"/>
  <c r="C52" i="9" s="1"/>
  <c r="C51" i="9" a="1"/>
  <c r="C51" i="9" s="1"/>
  <c r="C49" i="9" a="1"/>
  <c r="C49" i="9" s="1"/>
  <c r="C48" i="9" a="1"/>
  <c r="C48" i="9" s="1"/>
  <c r="C46" i="9" a="1"/>
  <c r="C46" i="9" s="1"/>
  <c r="C45" i="9" a="1"/>
  <c r="C45" i="9" s="1"/>
  <c r="C43" i="9" a="1"/>
  <c r="C43" i="9" s="1"/>
  <c r="C42" i="9" a="1"/>
  <c r="C42" i="9" s="1"/>
  <c r="C40" i="9" a="1"/>
  <c r="C40" i="9" s="1"/>
  <c r="C39" i="9" a="1"/>
  <c r="C39" i="9" s="1"/>
  <c r="C37" i="9" a="1"/>
  <c r="C37" i="9" s="1"/>
  <c r="C34" i="9" a="1"/>
  <c r="C34" i="9" s="1"/>
  <c r="C31" i="9" a="1"/>
  <c r="C31" i="9" s="1"/>
  <c r="C36" i="9"/>
  <c r="C33" i="9"/>
  <c r="C30" i="9"/>
  <c r="I170" i="3"/>
  <c r="I162" i="3"/>
  <c r="I161" i="3"/>
  <c r="I156" i="3"/>
  <c r="I154" i="3"/>
  <c r="I146" i="3"/>
  <c r="I147" i="3"/>
  <c r="I148" i="3"/>
  <c r="I145" i="3"/>
  <c r="I108" i="3"/>
  <c r="I99" i="3"/>
  <c r="I96" i="3"/>
  <c r="E64" i="3"/>
  <c r="I85" i="3" l="1"/>
  <c r="I82" i="3"/>
  <c r="I177" i="3" l="1"/>
  <c r="I171" i="3"/>
  <c r="I169" i="3"/>
  <c r="I89" i="3"/>
  <c r="I88" i="3"/>
  <c r="I87" i="3"/>
  <c r="I163" i="3"/>
  <c r="E156" i="3" l="1"/>
  <c r="I106" i="3" l="1"/>
  <c r="I105" i="3"/>
  <c r="M76" i="8"/>
  <c r="C76" i="8"/>
  <c r="B76" i="8"/>
  <c r="A76" i="8"/>
  <c r="M75" i="8"/>
  <c r="C75" i="8"/>
  <c r="B75" i="8"/>
  <c r="A75" i="8"/>
  <c r="M74" i="8"/>
  <c r="C74" i="8"/>
  <c r="B74" i="8"/>
  <c r="A74" i="8"/>
  <c r="M73" i="8"/>
  <c r="C73" i="8"/>
  <c r="B73" i="8"/>
  <c r="A73" i="8"/>
  <c r="M72" i="8"/>
  <c r="C72" i="8"/>
  <c r="B72" i="8"/>
  <c r="A72" i="8"/>
  <c r="M71" i="8"/>
  <c r="C71" i="8"/>
  <c r="B71" i="8"/>
  <c r="A71" i="8"/>
  <c r="M70" i="8"/>
  <c r="C70" i="8"/>
  <c r="B70" i="8"/>
  <c r="A70" i="8"/>
  <c r="M69" i="8"/>
  <c r="C69" i="8"/>
  <c r="B69" i="8"/>
  <c r="A69" i="8"/>
  <c r="C68" i="8"/>
  <c r="B68" i="8"/>
  <c r="A68" i="8"/>
  <c r="M67" i="8"/>
  <c r="C67" i="8"/>
  <c r="B67" i="8"/>
  <c r="A67" i="8"/>
  <c r="M66" i="8"/>
  <c r="C66" i="8"/>
  <c r="B66" i="8"/>
  <c r="A66" i="8"/>
  <c r="M65" i="8"/>
  <c r="C65" i="8"/>
  <c r="B65" i="8"/>
  <c r="A65" i="8"/>
  <c r="M64" i="8"/>
  <c r="C64" i="8"/>
  <c r="B64" i="8"/>
  <c r="A64" i="8"/>
  <c r="M63" i="8"/>
  <c r="C63" i="8"/>
  <c r="B63" i="8"/>
  <c r="A63" i="8"/>
  <c r="M62" i="8"/>
  <c r="C62" i="8"/>
  <c r="B62" i="8"/>
  <c r="A62" i="8"/>
  <c r="M61" i="8"/>
  <c r="C61" i="8"/>
  <c r="B61" i="8"/>
  <c r="A61" i="8"/>
  <c r="M60" i="8"/>
  <c r="C60" i="8"/>
  <c r="B60" i="8"/>
  <c r="A60" i="8"/>
  <c r="M59" i="8"/>
  <c r="C59" i="8"/>
  <c r="B59" i="8"/>
  <c r="A59" i="8"/>
  <c r="M58" i="8"/>
  <c r="C58" i="8"/>
  <c r="B58" i="8"/>
  <c r="A58" i="8"/>
  <c r="M57" i="8"/>
  <c r="C57" i="8"/>
  <c r="B57" i="8"/>
  <c r="A57" i="8"/>
  <c r="M56" i="8"/>
  <c r="C56" i="8"/>
  <c r="B56" i="8"/>
  <c r="A56" i="8"/>
  <c r="M55" i="8"/>
  <c r="C55" i="8"/>
  <c r="B55" i="8"/>
  <c r="A55" i="8"/>
  <c r="M54" i="8"/>
  <c r="C54" i="8"/>
  <c r="B54" i="8"/>
  <c r="A54" i="8"/>
  <c r="M53" i="8"/>
  <c r="C53" i="8"/>
  <c r="B53" i="8"/>
  <c r="A53" i="8"/>
  <c r="M52" i="8"/>
  <c r="C52" i="8"/>
  <c r="B52" i="8"/>
  <c r="A52" i="8"/>
  <c r="M51" i="8"/>
  <c r="C51" i="8"/>
  <c r="B51" i="8"/>
  <c r="A51" i="8"/>
  <c r="M50" i="8"/>
  <c r="C50" i="8"/>
  <c r="B50" i="8"/>
  <c r="A50" i="8"/>
  <c r="M49" i="8"/>
  <c r="C49" i="8"/>
  <c r="B49" i="8"/>
  <c r="A49" i="8"/>
  <c r="M48" i="8"/>
  <c r="C48" i="8"/>
  <c r="B48" i="8"/>
  <c r="A48" i="8"/>
  <c r="M47" i="8"/>
  <c r="C47" i="8"/>
  <c r="B47" i="8"/>
  <c r="A47" i="8"/>
  <c r="M46" i="8"/>
  <c r="C46" i="8"/>
  <c r="B46" i="8"/>
  <c r="A46" i="8"/>
  <c r="M45" i="8"/>
  <c r="C45" i="8"/>
  <c r="B45" i="8"/>
  <c r="A45" i="8"/>
  <c r="M44" i="8"/>
  <c r="C44" i="8"/>
  <c r="B44" i="8"/>
  <c r="A44" i="8"/>
  <c r="M43" i="8"/>
  <c r="C43" i="8"/>
  <c r="B43" i="8"/>
  <c r="A43" i="8"/>
  <c r="M42" i="8"/>
  <c r="C42" i="8"/>
  <c r="B42" i="8"/>
  <c r="A42" i="8"/>
  <c r="M41" i="8"/>
  <c r="C41" i="8"/>
  <c r="B41" i="8"/>
  <c r="A41" i="8"/>
  <c r="M40" i="8"/>
  <c r="C40" i="8"/>
  <c r="B40" i="8"/>
  <c r="A40" i="8"/>
  <c r="M39" i="8"/>
  <c r="C39" i="8"/>
  <c r="B39" i="8"/>
  <c r="A39" i="8"/>
  <c r="M38" i="8"/>
  <c r="C38" i="8"/>
  <c r="B38" i="8"/>
  <c r="A38" i="8"/>
  <c r="M37" i="8"/>
  <c r="C37" i="8"/>
  <c r="B37" i="8"/>
  <c r="A37" i="8"/>
  <c r="L33" i="8"/>
  <c r="I97" i="3"/>
  <c r="I98" i="3"/>
  <c r="I100" i="3"/>
  <c r="I79" i="3"/>
  <c r="J77" i="3" s="1"/>
  <c r="J93" i="3" l="1"/>
  <c r="D70" i="8"/>
  <c r="V70" i="8" s="1"/>
  <c r="D73" i="8"/>
  <c r="R73" i="8" s="1"/>
  <c r="D76" i="8"/>
  <c r="V76" i="8" s="1"/>
  <c r="D69" i="8"/>
  <c r="V69" i="8" s="1"/>
  <c r="D75" i="8"/>
  <c r="V75" i="8" s="1"/>
  <c r="D40" i="8"/>
  <c r="V40" i="8" s="1"/>
  <c r="D43" i="8"/>
  <c r="R43" i="8" s="1"/>
  <c r="D58" i="8"/>
  <c r="T58" i="8" s="1"/>
  <c r="D64" i="8"/>
  <c r="V64" i="8" s="1"/>
  <c r="D67" i="8"/>
  <c r="U67" i="8" s="1"/>
  <c r="D52" i="8"/>
  <c r="V52" i="8" s="1"/>
  <c r="D68" i="8"/>
  <c r="V68" i="8" s="1"/>
  <c r="D71" i="8"/>
  <c r="U71" i="8" s="1"/>
  <c r="D74" i="8"/>
  <c r="V74" i="8" s="1"/>
  <c r="D42" i="8"/>
  <c r="R42" i="8" s="1"/>
  <c r="D63" i="8"/>
  <c r="R63" i="8" s="1"/>
  <c r="D46" i="8"/>
  <c r="S46" i="8" s="1"/>
  <c r="D47" i="8"/>
  <c r="R47" i="8" s="1"/>
  <c r="D50" i="8"/>
  <c r="V50" i="8" s="1"/>
  <c r="D38" i="8"/>
  <c r="V38" i="8" s="1"/>
  <c r="D51" i="8"/>
  <c r="R51" i="8" s="1"/>
  <c r="D54" i="8"/>
  <c r="R54" i="8" s="1"/>
  <c r="D65" i="8"/>
  <c r="V65" i="8" s="1"/>
  <c r="D49" i="8"/>
  <c r="R49" i="8" s="1"/>
  <c r="D57" i="8"/>
  <c r="R57" i="8" s="1"/>
  <c r="D60" i="8"/>
  <c r="S60" i="8" s="1"/>
  <c r="D41" i="8"/>
  <c r="V41" i="8" s="1"/>
  <c r="D44" i="8"/>
  <c r="V44" i="8" s="1"/>
  <c r="D66" i="8"/>
  <c r="S66" i="8" s="1"/>
  <c r="D72" i="8"/>
  <c r="V72" i="8" s="1"/>
  <c r="D55" i="8"/>
  <c r="U55" i="8" s="1"/>
  <c r="D39" i="8"/>
  <c r="S39" i="8" s="1"/>
  <c r="D61" i="8"/>
  <c r="U61" i="8" s="1"/>
  <c r="D37" i="8"/>
  <c r="S37" i="8" s="1"/>
  <c r="D53" i="8"/>
  <c r="R53" i="8" s="1"/>
  <c r="D56" i="8"/>
  <c r="V56" i="8" s="1"/>
  <c r="D45" i="8"/>
  <c r="R45" i="8" s="1"/>
  <c r="D48" i="8"/>
  <c r="R48" i="8" s="1"/>
  <c r="D59" i="8"/>
  <c r="R59" i="8" s="1"/>
  <c r="D62" i="8"/>
  <c r="R62" i="8" s="1"/>
  <c r="R76" i="8" l="1"/>
  <c r="S40" i="8"/>
  <c r="T75" i="8"/>
  <c r="U75" i="8"/>
  <c r="S75" i="8"/>
  <c r="S76" i="8"/>
  <c r="T76" i="8"/>
  <c r="U76" i="8"/>
  <c r="S73" i="8"/>
  <c r="T73" i="8"/>
  <c r="U73" i="8"/>
  <c r="V73" i="8"/>
  <c r="R40" i="8"/>
  <c r="R70" i="8"/>
  <c r="S70" i="8"/>
  <c r="U37" i="8"/>
  <c r="U70" i="8"/>
  <c r="V49" i="8"/>
  <c r="T70" i="8"/>
  <c r="S58" i="8"/>
  <c r="T40" i="8"/>
  <c r="R58" i="8"/>
  <c r="V58" i="8"/>
  <c r="V43" i="8"/>
  <c r="S43" i="8"/>
  <c r="T43" i="8"/>
  <c r="R50" i="8"/>
  <c r="U43" i="8"/>
  <c r="U58" i="8"/>
  <c r="V47" i="8"/>
  <c r="S47" i="8"/>
  <c r="R75" i="8"/>
  <c r="T46" i="8"/>
  <c r="U41" i="8"/>
  <c r="S50" i="8"/>
  <c r="V53" i="8"/>
  <c r="T50" i="8"/>
  <c r="U40" i="8"/>
  <c r="S53" i="8"/>
  <c r="U50" i="8"/>
  <c r="V67" i="8"/>
  <c r="R44" i="8"/>
  <c r="R67" i="8"/>
  <c r="R69" i="8"/>
  <c r="T49" i="8"/>
  <c r="T69" i="8"/>
  <c r="S49" i="8"/>
  <c r="S69" i="8"/>
  <c r="U49" i="8"/>
  <c r="U69" i="8"/>
  <c r="S64" i="8"/>
  <c r="T52" i="8"/>
  <c r="R38" i="8"/>
  <c r="T47" i="8"/>
  <c r="U47" i="8"/>
  <c r="S44" i="8"/>
  <c r="U64" i="8"/>
  <c r="T44" i="8"/>
  <c r="U44" i="8"/>
  <c r="T64" i="8"/>
  <c r="R61" i="8"/>
  <c r="S61" i="8"/>
  <c r="V61" i="8"/>
  <c r="S71" i="8"/>
  <c r="U52" i="8"/>
  <c r="R68" i="8"/>
  <c r="T71" i="8"/>
  <c r="S68" i="8"/>
  <c r="U59" i="8"/>
  <c r="U66" i="8"/>
  <c r="T68" i="8"/>
  <c r="T66" i="8"/>
  <c r="U68" i="8"/>
  <c r="V71" i="8"/>
  <c r="S42" i="8"/>
  <c r="T42" i="8"/>
  <c r="S59" i="8"/>
  <c r="R74" i="8"/>
  <c r="R71" i="8"/>
  <c r="S74" i="8"/>
  <c r="R56" i="8"/>
  <c r="R41" i="8"/>
  <c r="S67" i="8"/>
  <c r="S52" i="8"/>
  <c r="V59" i="8"/>
  <c r="T74" i="8"/>
  <c r="T67" i="8"/>
  <c r="U74" i="8"/>
  <c r="V51" i="8"/>
  <c r="V42" i="8"/>
  <c r="U42" i="8"/>
  <c r="T59" i="8"/>
  <c r="R55" i="8"/>
  <c r="S63" i="8"/>
  <c r="T63" i="8"/>
  <c r="U63" i="8"/>
  <c r="V63" i="8"/>
  <c r="T48" i="8"/>
  <c r="S65" i="8"/>
  <c r="S72" i="8"/>
  <c r="U46" i="8"/>
  <c r="T72" i="8"/>
  <c r="V46" i="8"/>
  <c r="U54" i="8"/>
  <c r="V39" i="8"/>
  <c r="S41" i="8"/>
  <c r="R64" i="8"/>
  <c r="U48" i="8"/>
  <c r="V48" i="8"/>
  <c r="R37" i="8"/>
  <c r="T41" i="8"/>
  <c r="T53" i="8"/>
  <c r="S51" i="8"/>
  <c r="T37" i="8"/>
  <c r="U53" i="8"/>
  <c r="U51" i="8"/>
  <c r="R52" i="8"/>
  <c r="S57" i="8"/>
  <c r="T60" i="8"/>
  <c r="T61" i="8"/>
  <c r="S62" i="8"/>
  <c r="S48" i="8"/>
  <c r="T57" i="8"/>
  <c r="R60" i="8"/>
  <c r="V60" i="8"/>
  <c r="T62" i="8"/>
  <c r="S45" i="8"/>
  <c r="U57" i="8"/>
  <c r="U60" i="8"/>
  <c r="T39" i="8"/>
  <c r="U62" i="8"/>
  <c r="T45" i="8"/>
  <c r="V57" i="8"/>
  <c r="R46" i="8"/>
  <c r="U39" i="8"/>
  <c r="V62" i="8"/>
  <c r="R39" i="8"/>
  <c r="T54" i="8"/>
  <c r="T51" i="8"/>
  <c r="V54" i="8"/>
  <c r="U45" i="8"/>
  <c r="V55" i="8"/>
  <c r="S55" i="8"/>
  <c r="S54" i="8"/>
  <c r="V45" i="8"/>
  <c r="S56" i="8"/>
  <c r="V66" i="8"/>
  <c r="R72" i="8"/>
  <c r="T55" i="8"/>
  <c r="R65" i="8"/>
  <c r="T56" i="8"/>
  <c r="R66" i="8"/>
  <c r="S38" i="8"/>
  <c r="V37" i="8"/>
  <c r="T65" i="8"/>
  <c r="U56" i="8"/>
  <c r="T38" i="8"/>
  <c r="D77" i="8"/>
  <c r="U65" i="8"/>
  <c r="U38" i="8"/>
  <c r="U72" i="8"/>
  <c r="V77" i="8" l="1"/>
  <c r="R77" i="8"/>
  <c r="S77" i="8"/>
  <c r="U77" i="8"/>
  <c r="E157" i="3" s="1"/>
  <c r="E158" i="3" s="1"/>
  <c r="T77" i="8"/>
  <c r="I155" i="3" l="1"/>
  <c r="I109" i="3" l="1"/>
  <c r="I107" i="3"/>
  <c r="J103" i="3" l="1"/>
  <c r="I159" i="3"/>
  <c r="I149" i="3"/>
  <c r="J143" i="3" s="1"/>
  <c r="F46" i="3"/>
  <c r="J152" i="3" l="1"/>
  <c r="J167" i="3"/>
  <c r="E121" i="3" l="1"/>
  <c r="E124" i="3" s="1"/>
  <c r="E138" i="3" l="1"/>
  <c r="E132" i="3"/>
  <c r="E133" i="3" l="1"/>
  <c r="I132" i="3"/>
  <c r="J119" i="3" s="1"/>
  <c r="I138" i="3"/>
  <c r="J12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<sst xmlns="http://schemas.openxmlformats.org/spreadsheetml/2006/main" count="459" uniqueCount="345">
  <si>
    <t>Project Name</t>
  </si>
  <si>
    <t>Daily Average Occupancy</t>
  </si>
  <si>
    <t>Peak Occupancy</t>
  </si>
  <si>
    <t>City</t>
  </si>
  <si>
    <t>State</t>
  </si>
  <si>
    <t>Zip Code</t>
  </si>
  <si>
    <t>Country</t>
  </si>
  <si>
    <t>Floor Area</t>
  </si>
  <si>
    <t>GSF</t>
  </si>
  <si>
    <t>Number of Stories</t>
  </si>
  <si>
    <t xml:space="preserve">Site Area </t>
  </si>
  <si>
    <t>SF</t>
  </si>
  <si>
    <t>Annual Hours of operation</t>
  </si>
  <si>
    <t>Project Type</t>
  </si>
  <si>
    <t>Site Environment</t>
  </si>
  <si>
    <t>Previously developed site?</t>
  </si>
  <si>
    <t>Walk Score</t>
  </si>
  <si>
    <t>Y/N</t>
  </si>
  <si>
    <t>Occupants Communting by Alternative Transportation</t>
  </si>
  <si>
    <t>Parking Spaces provided</t>
  </si>
  <si>
    <t>Parking Spaces required by code</t>
  </si>
  <si>
    <t>Number of Bike racks</t>
  </si>
  <si>
    <t xml:space="preserve">Number of showers </t>
  </si>
  <si>
    <t>Post Development Vegetated</t>
  </si>
  <si>
    <t>Percentage that is native</t>
  </si>
  <si>
    <t>Percentage that is turf</t>
  </si>
  <si>
    <t>Predevelopment Development Vegetated</t>
  </si>
  <si>
    <t>Is potable water used for irrigation</t>
  </si>
  <si>
    <t>Rainwater reclaimation?</t>
  </si>
  <si>
    <t>Stormwater Quality</t>
  </si>
  <si>
    <t>drop-down</t>
  </si>
  <si>
    <t>Cost/SF</t>
  </si>
  <si>
    <t>SF/Occupant</t>
  </si>
  <si>
    <t>Predicted Gross EUI</t>
  </si>
  <si>
    <t>Predicted Net EUI</t>
  </si>
  <si>
    <t>kBTU/SF/Year</t>
  </si>
  <si>
    <t>Actual Gross EUI</t>
  </si>
  <si>
    <t>Actual Net EUI</t>
  </si>
  <si>
    <t>Percent from Renewable Energy</t>
  </si>
  <si>
    <t>Lighting Power Density</t>
  </si>
  <si>
    <t>Window Wall Ratio</t>
  </si>
  <si>
    <t>Watts/SF</t>
  </si>
  <si>
    <t>What percentage have quality views?</t>
  </si>
  <si>
    <t>Do occupants control their lighting levels</t>
  </si>
  <si>
    <t>ACOUSTICS</t>
  </si>
  <si>
    <t>VOC</t>
  </si>
  <si>
    <t>CO2</t>
  </si>
  <si>
    <t>Number of EPD specd</t>
  </si>
  <si>
    <t>Percentage of construction waste diverted from landfill</t>
  </si>
  <si>
    <t>Total cost of Recycled, regional, with certifications (declare, cradle to Cradle)</t>
  </si>
  <si>
    <t>Primary Structural System</t>
  </si>
  <si>
    <t>Project Summary Statement</t>
  </si>
  <si>
    <t>PROJECT INFORMATION</t>
  </si>
  <si>
    <t>ADDITIONAL PERFORMANCE METRICS</t>
  </si>
  <si>
    <t>Bike Score</t>
  </si>
  <si>
    <t>%</t>
  </si>
  <si>
    <t>METRICS BEYOND SCOPE - SEE TOP TEN</t>
  </si>
  <si>
    <t>Measured Performance</t>
  </si>
  <si>
    <t>Modeled Performance</t>
  </si>
  <si>
    <t>Is cost to remain confidential?</t>
  </si>
  <si>
    <t>Cost Data</t>
  </si>
  <si>
    <t>Operational Data</t>
  </si>
  <si>
    <t>Location &amp; Size</t>
  </si>
  <si>
    <t>Client</t>
  </si>
  <si>
    <t>Is client to remain confidential?</t>
  </si>
  <si>
    <t>Transit Score</t>
  </si>
  <si>
    <t>Please describe your project emphasizing elements of design achievement including project intentions, programming requirements, and the distinguishing aspects of your resolution.</t>
  </si>
  <si>
    <t>Does the project meet the 2030 Challenge?</t>
  </si>
  <si>
    <t>Did you use prescriptive performance to meet the Energy code?</t>
  </si>
  <si>
    <t>Relate how the project came to be including the client’s goals and what impact the finished project has made on the client, users, and/or the community.</t>
  </si>
  <si>
    <t>Client Impact Statement</t>
  </si>
  <si>
    <t>Not sure we have a way to ask about daylighting that is simple</t>
  </si>
  <si>
    <t>Percentage of occupied areas daylit</t>
  </si>
  <si>
    <t xml:space="preserve">Was a Whole Building Life Cycle Analysis (LCA) conducted? </t>
  </si>
  <si>
    <t>Is potable water used for cooling?</t>
  </si>
  <si>
    <t>Regularly occupied space - percent daylit</t>
  </si>
  <si>
    <t>Is potable water used for irrigation?</t>
  </si>
  <si>
    <t>Is grey/blackwater reused on site?</t>
  </si>
  <si>
    <t xml:space="preserve">Percent of indoor potable water reduction </t>
  </si>
  <si>
    <t>https://www.usgbc.org/RESOURCES/INDOOR-WATER-USE-CALCULATOR</t>
  </si>
  <si>
    <t>Percent of stormwater managed on site</t>
  </si>
  <si>
    <t>Benchmark EUI</t>
  </si>
  <si>
    <t>Energy Code that the project was built to?</t>
  </si>
  <si>
    <t>Predicted reduction from benchmark</t>
  </si>
  <si>
    <t>http://buildcarbonneutral.org/</t>
  </si>
  <si>
    <t>Do regularly occupied spaces have operable windows?</t>
  </si>
  <si>
    <t>Did you use the energy model to inform decisions during design?</t>
  </si>
  <si>
    <t>Is the project certified with a third party rating system?</t>
  </si>
  <si>
    <t>Use Data</t>
  </si>
  <si>
    <t>Measured reduction from benchmark</t>
  </si>
  <si>
    <t>The typical occupancy at any given time during occupied hours</t>
  </si>
  <si>
    <t>The maximum number of occupants anticipated on site at any one time</t>
  </si>
  <si>
    <t>The metrics below are not intended to be asked at this time, but some may be added in the future</t>
  </si>
  <si>
    <t>Prescriptive Performance</t>
  </si>
  <si>
    <t xml:space="preserve">If your project complied prescriptively, but your goal was to exceed minimum performance, briefly describe your energy efficiency strategy. </t>
  </si>
  <si>
    <t>Is your firm a signatory of the AIA 2030 Commitment?</t>
  </si>
  <si>
    <t>If yes, is the project recorded in the AIA 2030 Design Data Exchange (DDx)?</t>
  </si>
  <si>
    <t>INPUTS</t>
  </si>
  <si>
    <t>UNITS / DEFINITION</t>
  </si>
  <si>
    <t>New construction</t>
  </si>
  <si>
    <t>Renovation</t>
  </si>
  <si>
    <t xml:space="preserve"> Interiors</t>
  </si>
  <si>
    <t>Primary building use</t>
  </si>
  <si>
    <t>Additional building use</t>
  </si>
  <si>
    <t>Building Type</t>
  </si>
  <si>
    <t>Energy Benchmarking</t>
  </si>
  <si>
    <t>Carbon Benchmarking</t>
  </si>
  <si>
    <t>Embodied Carbon Benchmarking</t>
  </si>
  <si>
    <t>Water Benchmarking</t>
  </si>
  <si>
    <t>Building type aggregates</t>
  </si>
  <si>
    <r>
      <rPr>
        <b/>
        <sz val="10"/>
        <rFont val="Calibri"/>
        <family val="2"/>
      </rPr>
      <t>Fuel Breakdown Table: lbs. CO2/kBtu for each fuel source</t>
    </r>
    <r>
      <rPr>
        <sz val="10"/>
        <color rgb="FF000000"/>
        <rFont val="Calibri"/>
        <family val="2"/>
      </rPr>
      <t xml:space="preserve">
*Assume natural gas</t>
    </r>
  </si>
  <si>
    <t>Primary Use</t>
  </si>
  <si>
    <t>Secondary Use</t>
  </si>
  <si>
    <t>Tertiary Use</t>
  </si>
  <si>
    <t>All Uses</t>
  </si>
  <si>
    <t>EUI</t>
  </si>
  <si>
    <t>LPD</t>
  </si>
  <si>
    <t>Building Category (Carbon)</t>
  </si>
  <si>
    <t>Electricity</t>
  </si>
  <si>
    <t>Natural gas</t>
  </si>
  <si>
    <t>Fuel oil</t>
  </si>
  <si>
    <t>District heat*</t>
  </si>
  <si>
    <t>Benchmark Carbon
Lbs./sf/yr</t>
  </si>
  <si>
    <t>Building Category (emboded carbon)</t>
  </si>
  <si>
    <r>
      <t>Lbs. CO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/sf</t>
    </r>
  </si>
  <si>
    <t>Building Category (Water)</t>
  </si>
  <si>
    <t>Water Use Intensity (Gal/sf/yr)</t>
  </si>
  <si>
    <t>Carbon Breakdown</t>
  </si>
  <si>
    <t>EUI Breakdown</t>
  </si>
  <si>
    <t>Water Breakdown</t>
  </si>
  <si>
    <t>Embodied carbon</t>
  </si>
  <si>
    <t>LPD Breakdown</t>
  </si>
  <si>
    <t>Bank</t>
  </si>
  <si>
    <t>Office</t>
  </si>
  <si>
    <t>Commercial</t>
  </si>
  <si>
    <t>Bar / night club</t>
  </si>
  <si>
    <t>Public assembly</t>
  </si>
  <si>
    <t>Public Assembly</t>
  </si>
  <si>
    <t>Education - College / University</t>
  </si>
  <si>
    <t>Education</t>
  </si>
  <si>
    <t>Educational</t>
  </si>
  <si>
    <t>Convention Center</t>
  </si>
  <si>
    <t>Courthouse</t>
  </si>
  <si>
    <t>Education - K-12 School</t>
  </si>
  <si>
    <t>Education - Other</t>
  </si>
  <si>
    <t>Education - Preschool</t>
  </si>
  <si>
    <t>Food - Fast Food</t>
  </si>
  <si>
    <t>Food service</t>
  </si>
  <si>
    <t>Restaurant**</t>
  </si>
  <si>
    <t>Food - Grocery Store</t>
  </si>
  <si>
    <t>Food sales</t>
  </si>
  <si>
    <t>Grocery Store</t>
  </si>
  <si>
    <t>Food - Restaurant</t>
  </si>
  <si>
    <t>Food - Sales</t>
  </si>
  <si>
    <t>Grocery Store*</t>
  </si>
  <si>
    <t>Food - Service</t>
  </si>
  <si>
    <t>Laboratory</t>
  </si>
  <si>
    <t>Inpatient</t>
  </si>
  <si>
    <t>Library</t>
  </si>
  <si>
    <t>public assembly</t>
  </si>
  <si>
    <t>Cultural/Institutional</t>
  </si>
  <si>
    <t>Lodging - Hotel</t>
  </si>
  <si>
    <t>Lodging</t>
  </si>
  <si>
    <t>Lodging - Residence Hall</t>
  </si>
  <si>
    <t>Medical - Hospital</t>
  </si>
  <si>
    <t>Healthcare</t>
  </si>
  <si>
    <t>Medical - Office</t>
  </si>
  <si>
    <t>Health care</t>
  </si>
  <si>
    <t>Outpatient</t>
  </si>
  <si>
    <t>Medical - Outpatient surgery</t>
  </si>
  <si>
    <t>Meeting Hall</t>
  </si>
  <si>
    <t>Civic Building</t>
  </si>
  <si>
    <t>Movie Theater</t>
  </si>
  <si>
    <t>Museum</t>
  </si>
  <si>
    <t>Performing arts</t>
  </si>
  <si>
    <t>Public Safety - Police, fire, etc.</t>
  </si>
  <si>
    <t>Public safety</t>
  </si>
  <si>
    <t>Public order and safety</t>
  </si>
  <si>
    <t>Recreation (Visitor Center)</t>
  </si>
  <si>
    <t>Religious Worship</t>
  </si>
  <si>
    <t>Religious worship</t>
  </si>
  <si>
    <t>Religious Worship*</t>
  </si>
  <si>
    <t>Residential - Assisted Living</t>
  </si>
  <si>
    <t>Multifamily</t>
  </si>
  <si>
    <t>Senior Care*</t>
  </si>
  <si>
    <t>Residential - Multifamily</t>
  </si>
  <si>
    <t>Multifamily mid-rise</t>
  </si>
  <si>
    <t>Multifamily Housing</t>
  </si>
  <si>
    <t>Retail - Box Store</t>
  </si>
  <si>
    <t>Retail (other than mall)</t>
  </si>
  <si>
    <t>Retail*</t>
  </si>
  <si>
    <t>Retail - Convenience Store</t>
  </si>
  <si>
    <t>Retail - General</t>
  </si>
  <si>
    <t>Retail - Mall</t>
  </si>
  <si>
    <t>Enclosed and strip malls</t>
  </si>
  <si>
    <t>Self Storage</t>
  </si>
  <si>
    <t>Warehouse and storage</t>
  </si>
  <si>
    <t>Services - General</t>
  </si>
  <si>
    <t>Service</t>
  </si>
  <si>
    <t>Mercantile</t>
  </si>
  <si>
    <t>Warehouse</t>
  </si>
  <si>
    <t>Warehouse - Refrigerated</t>
  </si>
  <si>
    <t>SUM</t>
  </si>
  <si>
    <r>
      <t xml:space="preserve">USD. </t>
    </r>
    <r>
      <rPr>
        <sz val="10"/>
        <color theme="0" tint="-0.499984740745262"/>
        <rFont val="Arial Nova"/>
        <family val="2"/>
      </rPr>
      <t>Do not include land acquisition, soft costs, FFE, etc.</t>
    </r>
  </si>
  <si>
    <t>EIA building type definitions</t>
  </si>
  <si>
    <t>Hours / year</t>
  </si>
  <si>
    <t>AIA 2030 DDX</t>
  </si>
  <si>
    <t>AIA COTE Top Ten Toolkit</t>
  </si>
  <si>
    <r>
      <rPr>
        <sz val="10"/>
        <color theme="0" tint="-0.499984740745262"/>
        <rFont val="Arial Nova"/>
        <family val="2"/>
      </rPr>
      <t xml:space="preserve">If "Other" please enter the energy code </t>
    </r>
    <r>
      <rPr>
        <i/>
        <sz val="10"/>
        <color theme="0" tint="-0.499984740745262"/>
        <rFont val="Arial Nova"/>
        <family val="2"/>
      </rPr>
      <t>here</t>
    </r>
  </si>
  <si>
    <t>If no, skip to Modeled Performance</t>
  </si>
  <si>
    <r>
      <t xml:space="preserve">kBTU/sf/yr </t>
    </r>
    <r>
      <rPr>
        <sz val="10"/>
        <color theme="0" tint="-0.499984740745262"/>
        <rFont val="Arial Nova"/>
        <family val="2"/>
      </rPr>
      <t>From your whole building energy model. Includes renewables.</t>
    </r>
  </si>
  <si>
    <r>
      <t xml:space="preserve">If you have actual energy used for 12 months from utility bills, enter it as Energy Use Intensity (EUI) in </t>
    </r>
    <r>
      <rPr>
        <sz val="10"/>
        <rFont val="Arial Nova"/>
        <family val="2"/>
      </rPr>
      <t>kBtu/sf/year</t>
    </r>
    <r>
      <rPr>
        <sz val="10"/>
        <color theme="0" tint="-0.499984740745262"/>
        <rFont val="Arial Nova"/>
        <family val="2"/>
      </rPr>
      <t xml:space="preserve">. Please include renewables. </t>
    </r>
  </si>
  <si>
    <t>Community engagement level</t>
  </si>
  <si>
    <t>Resources</t>
  </si>
  <si>
    <t>Water</t>
  </si>
  <si>
    <t>Building efficiency / right sizing</t>
  </si>
  <si>
    <t>Residential - Single family</t>
  </si>
  <si>
    <t>Single Family</t>
  </si>
  <si>
    <t>Single family detached</t>
  </si>
  <si>
    <t>Residential benchmarks RECS 2015</t>
  </si>
  <si>
    <t>Commercial benchmarks CBECS 2003</t>
  </si>
  <si>
    <t>Is stormwater managed on site?</t>
  </si>
  <si>
    <t>Was local and/or recycled was a consideration for materials selection?</t>
  </si>
  <si>
    <t>Change</t>
  </si>
  <si>
    <t>What is the designed lifespan of the building?</t>
  </si>
  <si>
    <t>Was the building designed for disassembly and/or with flexible future use?</t>
  </si>
  <si>
    <t>e.g. 30yrs- Stick frame, 200yrs- concrete, steel, heavy timber, 1000yrs- solid masonry</t>
  </si>
  <si>
    <t xml:space="preserve">Describe what are the most likely building threats (e.g. flooding, drought, earthquakes, etc.) and how the building's resiliency strategies are addressing them. </t>
  </si>
  <si>
    <t>Predicted Energy</t>
  </si>
  <si>
    <t>Measured Energy</t>
  </si>
  <si>
    <t>Lbs. of Carbon Dioxide / sf</t>
  </si>
  <si>
    <t>Performance Statement (select up to 3 measures)</t>
  </si>
  <si>
    <t>Building Embodied Carbon (metric tons)</t>
  </si>
  <si>
    <t>Building Embodied Carbon / SF</t>
  </si>
  <si>
    <t>Building Embodied Carbon Benchmark</t>
  </si>
  <si>
    <t>Building Embodied Carbon reduction from Benchmark</t>
  </si>
  <si>
    <t>DESIGN EXCELLENCE</t>
  </si>
  <si>
    <t>2030 commitment &amp; Rating Systems</t>
  </si>
  <si>
    <t xml:space="preserve">kBTU/sf/yr </t>
  </si>
  <si>
    <t>Permit year</t>
  </si>
  <si>
    <t>Explain the role and type of renewables</t>
  </si>
  <si>
    <t>Percentage of project's total energy use met by renewables</t>
  </si>
  <si>
    <t xml:space="preserve">Choose from the Ten Measures for Design Excellence; Integration, Community, Ecology, Water, Economy, Energy, Wellness, Resources, Change, Discovery. Describe how building performance strategies are integrated within the project's overall design goals. You are encouraged to describe carbon reduction and environmental strategies throughout your design awards submittal materials. </t>
  </si>
  <si>
    <t>Equitable Communities</t>
  </si>
  <si>
    <t>COMMON APP FOR</t>
  </si>
  <si>
    <t>Was a "Chemicals of Concerns" list used to inform material selection?</t>
  </si>
  <si>
    <t>Did the project incorporate existing structure or infrastructure?</t>
  </si>
  <si>
    <t>If so, what innovative design features evolved?</t>
  </si>
  <si>
    <t>Was a post occupancy evaluation conducted on this project?</t>
  </si>
  <si>
    <t>Address</t>
  </si>
  <si>
    <r>
      <t xml:space="preserve">If "Other", please specify </t>
    </r>
    <r>
      <rPr>
        <i/>
        <sz val="10"/>
        <color theme="0" tint="-0.499984740745262"/>
        <rFont val="Arial Nova"/>
        <family val="2"/>
      </rPr>
      <t>here</t>
    </r>
  </si>
  <si>
    <t>Main resiliency strategies</t>
  </si>
  <si>
    <t>Total Construction (Building) Cost</t>
  </si>
  <si>
    <t>500 word max</t>
  </si>
  <si>
    <t>Describe strategies taken to "right size" the building</t>
  </si>
  <si>
    <r>
      <t xml:space="preserve">kBTU/sf/yr </t>
    </r>
    <r>
      <rPr>
        <sz val="10"/>
        <color theme="0" tint="-0.499984740745262"/>
        <rFont val="Arial Nova"/>
        <family val="2"/>
      </rPr>
      <t>From your whole building energy model not including renewables</t>
    </r>
    <r>
      <rPr>
        <sz val="10"/>
        <color theme="1"/>
        <rFont val="Arial Nova"/>
        <family val="2"/>
      </rPr>
      <t>.</t>
    </r>
  </si>
  <si>
    <t>Type of energy model performed</t>
  </si>
  <si>
    <t>If so, What LCA tool was used</t>
  </si>
  <si>
    <t>Was the structural system optimized for embodied carbon reduction?</t>
  </si>
  <si>
    <t>Design for Discovery Narrative: Describe the type of evaluations conducted and document the lessons learned.</t>
  </si>
  <si>
    <t xml:space="preserve">This can include observations, resource monitoring, occupant surveys, or strategies that improved subsequent projects </t>
  </si>
  <si>
    <t>Enter information into the below fields to the best of your knowledge.</t>
  </si>
  <si>
    <t>Fields that are not applicable or where information is unavailable can be left blank.</t>
  </si>
  <si>
    <t>Alternative strategies for remote / rural projects: 
(If applicable)</t>
  </si>
  <si>
    <t>Were glazing strategies studied to optimize daylight against excess heat gain?</t>
  </si>
  <si>
    <t>California climate zones map</t>
  </si>
  <si>
    <t>Climate Zone - If located in California</t>
  </si>
  <si>
    <t>Climate Zone - If located outside of California</t>
  </si>
  <si>
    <t>Ashrae zones map</t>
  </si>
  <si>
    <t>How to determine EUI from Title 24</t>
  </si>
  <si>
    <t>Wellbeing</t>
  </si>
  <si>
    <t>Ecosystems</t>
  </si>
  <si>
    <t>200 word max (1,000 characters)</t>
  </si>
  <si>
    <t>USD/SF</t>
  </si>
  <si>
    <t>100 word max (500 characters)</t>
  </si>
  <si>
    <t>Community stakeholder narrative</t>
  </si>
  <si>
    <t xml:space="preserve">Who are the users and community stakeholders and how were they involved in the design and planning process? </t>
  </si>
  <si>
    <t>Are the cultural, social, and economic impacts of the project being measured?</t>
  </si>
  <si>
    <t>If yes, explain</t>
  </si>
  <si>
    <t xml:space="preserve">Describe the cultural, social and economic considerations for this project and how it responds to community needs and context. Be specific about any metrics. </t>
  </si>
  <si>
    <t>Does the project promote Inclusive Design?</t>
  </si>
  <si>
    <t>Are the cultural, social and economic impacts of the project known and being measured?</t>
  </si>
  <si>
    <t>Explain how the project promotes inclusive design</t>
  </si>
  <si>
    <t>Water narrative</t>
  </si>
  <si>
    <t>Ecosystems narrative</t>
  </si>
  <si>
    <t>Equitable Communities narrative</t>
  </si>
  <si>
    <t>Economy narrative</t>
  </si>
  <si>
    <t>Code</t>
  </si>
  <si>
    <t>2030 year</t>
  </si>
  <si>
    <t>IECC 2009</t>
  </si>
  <si>
    <t>IECC 2012</t>
  </si>
  <si>
    <t>IECC 2015</t>
  </si>
  <si>
    <t>IECC 2018</t>
  </si>
  <si>
    <t>ASHRAE 90.1-2004</t>
  </si>
  <si>
    <t>ASHRAE 90.1-2007</t>
  </si>
  <si>
    <t>ASHRAE 90.1-2010</t>
  </si>
  <si>
    <t>Seattle Energy Code 2006 or Prev.</t>
  </si>
  <si>
    <t>Seattle Energy Code 2009</t>
  </si>
  <si>
    <t>Seattle Energy Code 2012</t>
  </si>
  <si>
    <t>Seattle Energy Code 2015</t>
  </si>
  <si>
    <t>California Title-24 2005 for high rise residential</t>
  </si>
  <si>
    <t>California Title-24 2005 for single family</t>
  </si>
  <si>
    <t>California Title-24 2008</t>
  </si>
  <si>
    <t>California Title-24 2013</t>
  </si>
  <si>
    <t>IECC 2006</t>
  </si>
  <si>
    <t>Oregon Energy Code</t>
  </si>
  <si>
    <t>Washington State Energy Code 2006 or prev.</t>
  </si>
  <si>
    <t>Washington State Energy Code 2009</t>
  </si>
  <si>
    <t>Washington State Energy Code 2012</t>
  </si>
  <si>
    <t>Washington State Energy Code 2015</t>
  </si>
  <si>
    <t>California Title-24 2016</t>
  </si>
  <si>
    <t>California Title-24 2019</t>
  </si>
  <si>
    <t>International/Other</t>
  </si>
  <si>
    <t>None</t>
  </si>
  <si>
    <t>Was actual energy use measured?</t>
  </si>
  <si>
    <t>Were occupant Satisfaction Survey conducted?</t>
  </si>
  <si>
    <t>Energy narrative</t>
  </si>
  <si>
    <t xml:space="preserve">Energy reduction </t>
  </si>
  <si>
    <t>Does the landscape design consist of only native plants?</t>
  </si>
  <si>
    <t>Does the site align with dark sky standards?</t>
  </si>
  <si>
    <t>Is rainwater collected and stored on site?</t>
  </si>
  <si>
    <t xml:space="preserve">Is potable water treated or filtered prior to human consumption? </t>
  </si>
  <si>
    <t>Its indoor air filtered with MERV 13 or better?</t>
  </si>
  <si>
    <t xml:space="preserve">Can the building remain useful for the short term without utility power? </t>
  </si>
  <si>
    <r>
      <rPr>
        <sz val="16"/>
        <color theme="0" tint="-0.14999847407452621"/>
        <rFont val="Arial Nova"/>
        <family val="2"/>
      </rPr>
      <t xml:space="preserve">Measure 1 
</t>
    </r>
    <r>
      <rPr>
        <b/>
        <sz val="16"/>
        <color theme="0"/>
        <rFont val="Arial Nova"/>
        <family val="2"/>
      </rPr>
      <t>Design for Integration</t>
    </r>
  </si>
  <si>
    <r>
      <rPr>
        <sz val="16"/>
        <color theme="0" tint="-0.14999847407452621"/>
        <rFont val="Arial Nova"/>
        <family val="2"/>
      </rPr>
      <t xml:space="preserve">Measure 2 
</t>
    </r>
    <r>
      <rPr>
        <b/>
        <sz val="16"/>
        <color theme="0"/>
        <rFont val="Arial Nova"/>
        <family val="2"/>
      </rPr>
      <t>Design for Equitable Communities</t>
    </r>
  </si>
  <si>
    <r>
      <rPr>
        <sz val="16"/>
        <color theme="0" tint="-0.14999847407452621"/>
        <rFont val="Arial Nova"/>
        <family val="2"/>
      </rPr>
      <t xml:space="preserve">Measure 3 
</t>
    </r>
    <r>
      <rPr>
        <b/>
        <sz val="16"/>
        <color theme="0"/>
        <rFont val="Arial Nova"/>
        <family val="2"/>
      </rPr>
      <t>Design for Ecosystems</t>
    </r>
  </si>
  <si>
    <r>
      <rPr>
        <sz val="16"/>
        <color theme="0" tint="-0.14999847407452621"/>
        <rFont val="Arial Nova"/>
        <family val="2"/>
      </rPr>
      <t xml:space="preserve">Measure 4 
</t>
    </r>
    <r>
      <rPr>
        <b/>
        <sz val="16"/>
        <color theme="0"/>
        <rFont val="Arial Nova"/>
        <family val="2"/>
      </rPr>
      <t>Design for Water</t>
    </r>
  </si>
  <si>
    <r>
      <rPr>
        <sz val="16"/>
        <color theme="0" tint="-0.14999847407452621"/>
        <rFont val="Arial Nova"/>
        <family val="2"/>
      </rPr>
      <t xml:space="preserve">Measure 5
</t>
    </r>
    <r>
      <rPr>
        <b/>
        <sz val="16"/>
        <color theme="0"/>
        <rFont val="Arial Nova"/>
        <family val="2"/>
      </rPr>
      <t>Design for Economy</t>
    </r>
  </si>
  <si>
    <r>
      <rPr>
        <sz val="16"/>
        <color theme="0" tint="-0.14999847407452621"/>
        <rFont val="Arial Nova"/>
        <family val="2"/>
      </rPr>
      <t xml:space="preserve">Measure 6
</t>
    </r>
    <r>
      <rPr>
        <b/>
        <sz val="16"/>
        <color theme="0"/>
        <rFont val="Arial Nova"/>
        <family val="2"/>
      </rPr>
      <t>Design for Energy</t>
    </r>
  </si>
  <si>
    <r>
      <rPr>
        <sz val="16"/>
        <color theme="0" tint="-0.14999847407452621"/>
        <rFont val="Arial Nova"/>
        <family val="2"/>
      </rPr>
      <t xml:space="preserve">Measure 7
</t>
    </r>
    <r>
      <rPr>
        <b/>
        <sz val="16"/>
        <color theme="0"/>
        <rFont val="Arial Nova"/>
        <family val="2"/>
      </rPr>
      <t>Design for Wellbeing</t>
    </r>
  </si>
  <si>
    <r>
      <rPr>
        <sz val="16"/>
        <color theme="0" tint="-0.14999847407452621"/>
        <rFont val="Arial Nova"/>
        <family val="2"/>
      </rPr>
      <t xml:space="preserve">Measure 9
</t>
    </r>
    <r>
      <rPr>
        <b/>
        <sz val="16"/>
        <color theme="0"/>
        <rFont val="Arial Nova"/>
        <family val="2"/>
      </rPr>
      <t>Design for Change</t>
    </r>
  </si>
  <si>
    <r>
      <rPr>
        <sz val="16"/>
        <color theme="0" tint="-0.14999847407452621"/>
        <rFont val="Arial Nova"/>
        <family val="2"/>
      </rPr>
      <t xml:space="preserve">Measure 10
</t>
    </r>
    <r>
      <rPr>
        <b/>
        <sz val="16"/>
        <color theme="0"/>
        <rFont val="Arial Nova"/>
        <family val="2"/>
      </rPr>
      <t>Design for Discovery</t>
    </r>
  </si>
  <si>
    <t>Wellbeing narrative</t>
  </si>
  <si>
    <t>Resources narrative</t>
  </si>
  <si>
    <t>Project</t>
  </si>
  <si>
    <t>2030 Challenge goal</t>
  </si>
  <si>
    <t>Does the landscape design provide habitat for local fauna and pollinators?</t>
  </si>
  <si>
    <t>Estimated EUI based on code</t>
  </si>
  <si>
    <r>
      <rPr>
        <sz val="16"/>
        <color theme="0" tint="-0.14999847407452621"/>
        <rFont val="Arial Nova"/>
        <family val="2"/>
      </rPr>
      <t xml:space="preserve">Measure 8
</t>
    </r>
    <r>
      <rPr>
        <b/>
        <sz val="16"/>
        <color theme="0"/>
        <rFont val="Arial Nova"/>
        <family val="2"/>
      </rPr>
      <t>Design for Resources</t>
    </r>
  </si>
  <si>
    <t>Embodied Carbon Visualization</t>
  </si>
  <si>
    <t>Embodied Carbon: What you can do right now</t>
  </si>
  <si>
    <t>Note: Measured energy is encouraged and preferred over modeled energy</t>
  </si>
  <si>
    <t xml:space="preserve">Note: Interior only, landscape, and master planning projects do not need to list an EUI. If EUI is not applicable to you project, list energy conservation strategies here. </t>
  </si>
  <si>
    <t xml:space="preserve">Embodied Carbon Resources: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</si>
</sst>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&quot;$&quot;* #,##0_);_(&quot;$&quot;* \(#,##0\);_(&quot;$&quot;* &quot;-&quot;??_);_(@_)"/>
  </numFmts>
  <fonts count="4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rgb="FF000000"/>
      <name val="Arial Nova"/>
      <family val="2"/>
    </font>
    <font>
      <sz val="10"/>
      <color theme="1"/>
      <name val="Arial Nova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sz val="10"/>
      <color theme="1"/>
      <name val="Arial Nova"/>
      <family val="2"/>
    </font>
    <font>
      <b/>
      <sz val="10"/>
      <name val="Arial Nova"/>
      <family val="2"/>
    </font>
    <font>
      <sz val="10"/>
      <color theme="0"/>
      <name val="Arial Nova"/>
      <family val="2"/>
    </font>
    <font>
      <b/>
      <i/>
      <sz val="10"/>
      <color theme="1"/>
      <name val="Arial Nova"/>
      <family val="2"/>
    </font>
    <font>
      <u/>
      <sz val="10"/>
      <color theme="10"/>
      <name val="Arial Nova"/>
      <family val="2"/>
    </font>
    <font>
      <sz val="10"/>
      <color theme="0" tint="-0.499984740745262"/>
      <name val="Arial Nova"/>
      <family val="2"/>
    </font>
    <font>
      <sz val="10"/>
      <color theme="0" tint="-4.9989318521683403E-2"/>
      <name val="Arial Nova"/>
      <family val="2"/>
    </font>
    <font>
      <i/>
      <sz val="10"/>
      <color rgb="FFFF0000"/>
      <name val="Arial Nova"/>
      <family val="2"/>
    </font>
    <font>
      <sz val="10"/>
      <name val="Arial Nova"/>
      <family val="2"/>
    </font>
    <font>
      <i/>
      <sz val="10"/>
      <name val="Arial Nova"/>
      <family val="2"/>
    </font>
    <font>
      <sz val="10"/>
      <color theme="0" tint="-0.34998626667073579"/>
      <name val="Arial Nova"/>
      <family val="2"/>
    </font>
    <font>
      <b/>
      <sz val="10"/>
      <color theme="0" tint="-0.34998626667073579"/>
      <name val="Arial Nova"/>
      <family val="2"/>
    </font>
    <font>
      <u/>
      <sz val="10"/>
      <color theme="0" tint="-0.34998626667073579"/>
      <name val="Arial Nova"/>
      <family val="2"/>
    </font>
    <font>
      <i/>
      <sz val="10"/>
      <color theme="0" tint="-0.34998626667073579"/>
      <name val="Arial Nova"/>
      <family val="2"/>
    </font>
    <font>
      <i/>
      <sz val="10"/>
      <color theme="0" tint="-0.499984740745262"/>
      <name val="Arial Nova"/>
      <family val="2"/>
    </font>
    <font>
      <sz val="10"/>
      <color theme="8" tint="-0.499984740745262"/>
      <name val="Arial Nova"/>
      <family val="2"/>
    </font>
    <font>
      <u/>
      <sz val="10"/>
      <color theme="10"/>
      <name val="Calibri"/>
      <family val="2"/>
      <scheme val="minor"/>
    </font>
    <font>
      <sz val="10"/>
      <color theme="6" tint="-0.499984740745262"/>
      <name val="Arial Nova"/>
      <family val="2"/>
    </font>
    <font>
      <b/>
      <sz val="10"/>
      <color theme="0" tint="-4.9989318521683403E-2"/>
      <name val="Arial Nova"/>
      <family val="2"/>
    </font>
    <font>
      <sz val="10"/>
      <name val="Calibri"/>
      <family val="2"/>
      <scheme val="minor"/>
    </font>
    <font>
      <sz val="10"/>
      <color rgb="FFFF0000"/>
      <name val="Arial Nova"/>
      <family val="2"/>
    </font>
    <font>
      <sz val="22"/>
      <color theme="0"/>
      <name val="Arial Nova"/>
      <family val="2"/>
    </font>
    <font>
      <sz val="10"/>
      <color theme="1" tint="4.9989318521683403E-2"/>
      <name val="Arial Nova"/>
      <family val="2"/>
    </font>
    <font>
      <u/>
      <sz val="11"/>
      <color theme="1" tint="4.9989318521683403E-2"/>
      <name val="Calibri"/>
      <family val="2"/>
      <scheme val="minor"/>
    </font>
    <font>
      <sz val="10"/>
      <color theme="0" tint="-4.9989318521683403E-2"/>
      <name val="Arch"/>
    </font>
    <font>
      <sz val="10"/>
      <color theme="5" tint="-0.249977111117893"/>
      <name val="Arial Nova"/>
      <family val="2"/>
    </font>
    <font>
      <sz val="11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theme="5"/>
      <name val="Arial Nova"/>
      <family val="2"/>
    </font>
    <font>
      <sz val="8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6"/>
      <color theme="0" tint="-0.14999847407452621"/>
      <name val="Arial Nova"/>
      <family val="2"/>
    </font>
    <font>
      <sz val="16"/>
      <color theme="1"/>
      <name val="Arial Nova"/>
      <family val="2"/>
    </font>
    <font>
      <b/>
      <sz val="16"/>
      <color theme="0"/>
      <name val="Arial Nova"/>
      <family val="2"/>
    </font>
    <font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rgb="FFAECAD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76A5AF"/>
      </patternFill>
    </fill>
    <fill>
      <patternFill patternType="solid">
        <fgColor theme="2" tint="-9.9978637043366805E-2"/>
        <bgColor rgb="FFFFE599"/>
      </patternFill>
    </fill>
    <fill>
      <patternFill patternType="solid">
        <fgColor theme="2" tint="-9.9978637043366805E-2"/>
        <bgColor rgb="FFB7CDD1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rgb="FFFFE599"/>
      </patternFill>
    </fill>
    <fill>
      <patternFill patternType="solid">
        <fgColor theme="2" tint="-0.249977111117893"/>
        <bgColor rgb="FFB7CDD1"/>
      </patternFill>
    </fill>
    <fill>
      <patternFill patternType="solid">
        <fgColor theme="2" tint="-0.249977111117893"/>
        <bgColor rgb="FFCCCCCC"/>
      </patternFill>
    </fill>
    <fill>
      <patternFill patternType="solid">
        <fgColor rgb="FFFA4132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dotted">
        <color theme="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rgb="FF000000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hair">
        <color indexed="64"/>
      </bottom>
      <diagonal/>
    </border>
    <border>
      <left/>
      <right/>
      <top style="hair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indexed="64"/>
      </top>
      <bottom style="dotted">
        <color theme="0"/>
      </bottom>
      <diagonal/>
    </border>
    <border>
      <left style="thin">
        <color theme="0" tint="-0.499984740745262"/>
      </left>
      <right/>
      <top style="thin">
        <color rgb="FF7F7F7F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7F7F7F"/>
      </bottom>
      <diagonal/>
    </border>
    <border>
      <left/>
      <right style="thin">
        <color theme="0" tint="-0.499984740745262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rgb="FF7F7F7F"/>
      </bottom>
      <diagonal/>
    </border>
    <border>
      <left style="thin">
        <color theme="0" tint="-0.499984740745262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theme="0" tint="-0.499984740745262"/>
      </right>
      <top style="thin">
        <color rgb="FF7F7F7F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tted">
        <color theme="0"/>
      </bottom>
      <diagonal/>
    </border>
    <border>
      <left/>
      <right style="medium">
        <color indexed="64"/>
      </right>
      <top/>
      <bottom style="dotted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4" borderId="12" applyNumberFormat="0" applyAlignment="0" applyProtection="0"/>
    <xf numFmtId="43" fontId="2" fillId="0" borderId="0" applyFont="0" applyFill="0" applyBorder="0" applyAlignment="0" applyProtection="0"/>
  </cellStyleXfs>
  <cellXfs count="390">
    <xf numFmtId="0" fontId="0" fillId="0" borderId="0" xfId="0"/>
    <xf numFmtId="2" fontId="8" fillId="7" borderId="21" xfId="0" applyNumberFormat="1" applyFont="1" applyFill="1" applyBorder="1"/>
    <xf numFmtId="2" fontId="8" fillId="7" borderId="24" xfId="0" applyNumberFormat="1" applyFont="1" applyFill="1" applyBorder="1" applyAlignment="1">
      <alignment horizontal="center"/>
    </xf>
    <xf numFmtId="2" fontId="8" fillId="7" borderId="23" xfId="0" applyNumberFormat="1" applyFont="1" applyFill="1" applyBorder="1"/>
    <xf numFmtId="9" fontId="8" fillId="10" borderId="38" xfId="0" applyNumberFormat="1" applyFont="1" applyFill="1" applyBorder="1"/>
    <xf numFmtId="0" fontId="9" fillId="11" borderId="0" xfId="0" applyFont="1" applyFill="1" applyBorder="1" applyAlignment="1">
      <alignment horizontal="right"/>
    </xf>
    <xf numFmtId="0" fontId="9" fillId="11" borderId="17" xfId="0" applyFont="1" applyFill="1" applyBorder="1" applyAlignment="1">
      <alignment horizontal="center"/>
    </xf>
    <xf numFmtId="164" fontId="9" fillId="11" borderId="17" xfId="0" applyNumberFormat="1" applyFont="1" applyFill="1" applyBorder="1" applyAlignment="1">
      <alignment horizontal="center"/>
    </xf>
    <xf numFmtId="0" fontId="9" fillId="11" borderId="19" xfId="0" applyFont="1" applyFill="1" applyBorder="1" applyAlignment="1">
      <alignment horizontal="right"/>
    </xf>
    <xf numFmtId="9" fontId="9" fillId="11" borderId="0" xfId="0" applyNumberFormat="1" applyFont="1" applyFill="1" applyBorder="1" applyAlignment="1">
      <alignment horizontal="right"/>
    </xf>
    <xf numFmtId="164" fontId="9" fillId="11" borderId="20" xfId="0" applyNumberFormat="1" applyFont="1" applyFill="1" applyBorder="1" applyAlignment="1">
      <alignment horizontal="center"/>
    </xf>
    <xf numFmtId="164" fontId="9" fillId="11" borderId="0" xfId="0" applyNumberFormat="1" applyFont="1" applyFill="1" applyBorder="1" applyAlignment="1">
      <alignment horizontal="right"/>
    </xf>
    <xf numFmtId="1" fontId="9" fillId="11" borderId="0" xfId="0" applyNumberFormat="1" applyFont="1" applyFill="1" applyBorder="1" applyAlignment="1">
      <alignment horizontal="center"/>
    </xf>
    <xf numFmtId="164" fontId="9" fillId="11" borderId="19" xfId="0" applyNumberFormat="1" applyFont="1" applyFill="1" applyBorder="1" applyAlignment="1">
      <alignment horizontal="right"/>
    </xf>
    <xf numFmtId="164" fontId="9" fillId="11" borderId="20" xfId="0" applyNumberFormat="1" applyFont="1" applyFill="1" applyBorder="1" applyAlignment="1">
      <alignment horizontal="right"/>
    </xf>
    <xf numFmtId="9" fontId="8" fillId="10" borderId="39" xfId="0" applyNumberFormat="1" applyFont="1" applyFill="1" applyBorder="1"/>
    <xf numFmtId="9" fontId="8" fillId="10" borderId="40" xfId="0" applyNumberFormat="1" applyFont="1" applyFill="1" applyBorder="1"/>
    <xf numFmtId="0" fontId="9" fillId="11" borderId="0" xfId="0" applyFont="1" applyFill="1" applyBorder="1" applyAlignment="1">
      <alignment horizontal="center"/>
    </xf>
    <xf numFmtId="0" fontId="9" fillId="12" borderId="0" xfId="0" applyFont="1" applyFill="1" applyBorder="1"/>
    <xf numFmtId="0" fontId="9" fillId="13" borderId="7" xfId="0" applyFont="1" applyFill="1" applyBorder="1"/>
    <xf numFmtId="9" fontId="9" fillId="13" borderId="9" xfId="0" applyNumberFormat="1" applyFont="1" applyFill="1" applyBorder="1"/>
    <xf numFmtId="0" fontId="9" fillId="14" borderId="0" xfId="0" applyFont="1" applyFill="1" applyBorder="1" applyAlignment="1">
      <alignment horizontal="right"/>
    </xf>
    <xf numFmtId="0" fontId="5" fillId="6" borderId="0" xfId="0" applyFont="1" applyFill="1" applyAlignment="1">
      <alignment vertical="top"/>
    </xf>
    <xf numFmtId="0" fontId="5" fillId="6" borderId="0" xfId="0" applyFont="1" applyFill="1" applyBorder="1" applyAlignment="1">
      <alignment vertical="top"/>
    </xf>
    <xf numFmtId="0" fontId="5" fillId="6" borderId="0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17" fillId="6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22" fillId="3" borderId="2" xfId="0" applyFont="1" applyFill="1" applyBorder="1" applyAlignment="1">
      <alignment vertical="top"/>
    </xf>
    <xf numFmtId="0" fontId="21" fillId="3" borderId="3" xfId="0" applyFont="1" applyFill="1" applyBorder="1" applyAlignment="1">
      <alignment vertical="top"/>
    </xf>
    <xf numFmtId="0" fontId="21" fillId="3" borderId="4" xfId="0" applyFont="1" applyFill="1" applyBorder="1" applyAlignment="1">
      <alignment vertical="top" wrapText="1"/>
    </xf>
    <xf numFmtId="0" fontId="21" fillId="3" borderId="5" xfId="0" applyFont="1" applyFill="1" applyBorder="1" applyAlignment="1">
      <alignment vertical="top"/>
    </xf>
    <xf numFmtId="0" fontId="21" fillId="3" borderId="0" xfId="0" applyFont="1" applyFill="1" applyBorder="1" applyAlignment="1">
      <alignment vertical="top"/>
    </xf>
    <xf numFmtId="0" fontId="23" fillId="3" borderId="6" xfId="1" applyFont="1" applyFill="1" applyBorder="1" applyAlignment="1">
      <alignment vertical="top" wrapText="1"/>
    </xf>
    <xf numFmtId="0" fontId="21" fillId="3" borderId="6" xfId="0" applyFont="1" applyFill="1" applyBorder="1" applyAlignment="1">
      <alignment vertical="top" wrapText="1"/>
    </xf>
    <xf numFmtId="0" fontId="24" fillId="3" borderId="6" xfId="0" applyFont="1" applyFill="1" applyBorder="1" applyAlignment="1">
      <alignment vertical="top" wrapText="1"/>
    </xf>
    <xf numFmtId="0" fontId="22" fillId="2" borderId="10" xfId="0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21" fillId="2" borderId="6" xfId="0" applyFont="1" applyFill="1" applyBorder="1" applyAlignment="1">
      <alignment vertical="top" wrapText="1"/>
    </xf>
    <xf numFmtId="0" fontId="21" fillId="2" borderId="7" xfId="0" applyFont="1" applyFill="1" applyBorder="1" applyAlignment="1">
      <alignment vertical="top"/>
    </xf>
    <xf numFmtId="0" fontId="21" fillId="2" borderId="8" xfId="0" applyFont="1" applyFill="1" applyBorder="1" applyAlignment="1">
      <alignment vertical="top"/>
    </xf>
    <xf numFmtId="0" fontId="21" fillId="2" borderId="9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0" xfId="0" applyFont="1" applyAlignment="1">
      <alignment vertical="top" wrapText="1"/>
    </xf>
    <xf numFmtId="9" fontId="8" fillId="10" borderId="0" xfId="0" applyNumberFormat="1" applyFont="1" applyFill="1" applyBorder="1"/>
    <xf numFmtId="0" fontId="5" fillId="15" borderId="0" xfId="0" applyFont="1" applyFill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21" fillId="6" borderId="0" xfId="0" applyFont="1" applyFill="1" applyAlignment="1">
      <alignment vertical="top"/>
    </xf>
    <xf numFmtId="0" fontId="21" fillId="6" borderId="13" xfId="0" applyFont="1" applyFill="1" applyBorder="1" applyAlignment="1">
      <alignment vertical="top"/>
    </xf>
    <xf numFmtId="0" fontId="21" fillId="6" borderId="5" xfId="0" applyFont="1" applyFill="1" applyBorder="1" applyAlignment="1">
      <alignment vertical="top"/>
    </xf>
    <xf numFmtId="0" fontId="21" fillId="6" borderId="0" xfId="0" applyFont="1" applyFill="1" applyBorder="1" applyAlignment="1">
      <alignment vertical="top"/>
    </xf>
    <xf numFmtId="0" fontId="21" fillId="6" borderId="6" xfId="0" applyFont="1" applyFill="1" applyBorder="1" applyAlignment="1">
      <alignment vertical="top" wrapText="1"/>
    </xf>
    <xf numFmtId="0" fontId="22" fillId="6" borderId="0" xfId="0" applyFont="1" applyFill="1" applyBorder="1" applyAlignment="1">
      <alignment vertical="top"/>
    </xf>
    <xf numFmtId="0" fontId="21" fillId="6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6" borderId="0" xfId="0" applyFont="1" applyFill="1" applyAlignment="1">
      <alignment vertical="top" wrapText="1"/>
    </xf>
    <xf numFmtId="0" fontId="21" fillId="3" borderId="0" xfId="0" applyFont="1" applyFill="1" applyBorder="1" applyAlignment="1">
      <alignment vertical="top" wrapText="1"/>
    </xf>
    <xf numFmtId="0" fontId="21" fillId="6" borderId="8" xfId="0" applyFont="1" applyFill="1" applyBorder="1" applyAlignment="1">
      <alignment vertical="top" wrapText="1"/>
    </xf>
    <xf numFmtId="0" fontId="19" fillId="6" borderId="0" xfId="0" applyFont="1" applyFill="1" applyAlignment="1">
      <alignment horizontal="left" vertical="center"/>
    </xf>
    <xf numFmtId="0" fontId="5" fillId="6" borderId="3" xfId="0" applyFont="1" applyFill="1" applyBorder="1" applyAlignment="1">
      <alignment vertical="top"/>
    </xf>
    <xf numFmtId="0" fontId="9" fillId="11" borderId="7" xfId="0" applyFont="1" applyFill="1" applyBorder="1" applyAlignment="1">
      <alignment horizontal="right"/>
    </xf>
    <xf numFmtId="164" fontId="9" fillId="11" borderId="8" xfId="0" applyNumberFormat="1" applyFont="1" applyFill="1" applyBorder="1" applyAlignment="1">
      <alignment horizontal="right"/>
    </xf>
    <xf numFmtId="164" fontId="9" fillId="11" borderId="9" xfId="0" applyNumberFormat="1" applyFont="1" applyFill="1" applyBorder="1" applyAlignment="1">
      <alignment horizontal="right"/>
    </xf>
    <xf numFmtId="9" fontId="8" fillId="10" borderId="11" xfId="0" applyNumberFormat="1" applyFont="1" applyFill="1" applyBorder="1"/>
    <xf numFmtId="9" fontId="8" fillId="10" borderId="62" xfId="0" applyNumberFormat="1" applyFont="1" applyFill="1" applyBorder="1"/>
    <xf numFmtId="0" fontId="9" fillId="11" borderId="11" xfId="0" applyFont="1" applyFill="1" applyBorder="1" applyAlignment="1">
      <alignment horizontal="right"/>
    </xf>
    <xf numFmtId="0" fontId="9" fillId="11" borderId="11" xfId="0" applyFont="1" applyFill="1" applyBorder="1" applyAlignment="1">
      <alignment horizontal="center"/>
    </xf>
    <xf numFmtId="164" fontId="9" fillId="11" borderId="11" xfId="0" applyNumberFormat="1" applyFont="1" applyFill="1" applyBorder="1" applyAlignment="1">
      <alignment horizontal="center"/>
    </xf>
    <xf numFmtId="0" fontId="9" fillId="11" borderId="63" xfId="0" applyFont="1" applyFill="1" applyBorder="1" applyAlignment="1">
      <alignment horizontal="right"/>
    </xf>
    <xf numFmtId="9" fontId="9" fillId="11" borderId="11" xfId="0" applyNumberFormat="1" applyFont="1" applyFill="1" applyBorder="1" applyAlignment="1">
      <alignment horizontal="right"/>
    </xf>
    <xf numFmtId="164" fontId="9" fillId="11" borderId="61" xfId="0" applyNumberFormat="1" applyFont="1" applyFill="1" applyBorder="1" applyAlignment="1">
      <alignment horizontal="center"/>
    </xf>
    <xf numFmtId="164" fontId="9" fillId="11" borderId="11" xfId="0" applyNumberFormat="1" applyFont="1" applyFill="1" applyBorder="1" applyAlignment="1">
      <alignment horizontal="right"/>
    </xf>
    <xf numFmtId="1" fontId="9" fillId="11" borderId="11" xfId="0" applyNumberFormat="1" applyFont="1" applyFill="1" applyBorder="1" applyAlignment="1">
      <alignment horizontal="center"/>
    </xf>
    <xf numFmtId="164" fontId="9" fillId="11" borderId="63" xfId="0" applyNumberFormat="1" applyFont="1" applyFill="1" applyBorder="1" applyAlignment="1">
      <alignment horizontal="right"/>
    </xf>
    <xf numFmtId="164" fontId="9" fillId="11" borderId="61" xfId="0" applyNumberFormat="1" applyFont="1" applyFill="1" applyBorder="1" applyAlignment="1">
      <alignment horizontal="right"/>
    </xf>
    <xf numFmtId="9" fontId="8" fillId="10" borderId="66" xfId="0" applyNumberFormat="1" applyFont="1" applyFill="1" applyBorder="1"/>
    <xf numFmtId="9" fontId="8" fillId="10" borderId="67" xfId="0" applyNumberFormat="1" applyFont="1" applyFill="1" applyBorder="1"/>
    <xf numFmtId="9" fontId="8" fillId="10" borderId="68" xfId="0" applyNumberFormat="1" applyFont="1" applyFill="1" applyBorder="1"/>
    <xf numFmtId="1" fontId="9" fillId="14" borderId="0" xfId="0" applyNumberFormat="1" applyFont="1" applyFill="1" applyBorder="1" applyAlignment="1">
      <alignment horizontal="center"/>
    </xf>
    <xf numFmtId="9" fontId="8" fillId="16" borderId="66" xfId="0" applyNumberFormat="1" applyFont="1" applyFill="1" applyBorder="1"/>
    <xf numFmtId="9" fontId="8" fillId="16" borderId="0" xfId="0" applyNumberFormat="1" applyFont="1" applyFill="1" applyBorder="1"/>
    <xf numFmtId="9" fontId="8" fillId="16" borderId="39" xfId="0" applyNumberFormat="1" applyFont="1" applyFill="1" applyBorder="1"/>
    <xf numFmtId="9" fontId="8" fillId="16" borderId="40" xfId="0" applyNumberFormat="1" applyFont="1" applyFill="1" applyBorder="1"/>
    <xf numFmtId="0" fontId="9" fillId="17" borderId="0" xfId="0" applyFont="1" applyFill="1" applyBorder="1" applyAlignment="1">
      <alignment horizontal="right"/>
    </xf>
    <xf numFmtId="0" fontId="9" fillId="17" borderId="0" xfId="0" applyFont="1" applyFill="1" applyBorder="1" applyAlignment="1">
      <alignment horizontal="center"/>
    </xf>
    <xf numFmtId="164" fontId="9" fillId="17" borderId="20" xfId="0" applyNumberFormat="1" applyFont="1" applyFill="1" applyBorder="1" applyAlignment="1">
      <alignment horizontal="center"/>
    </xf>
    <xf numFmtId="0" fontId="9" fillId="17" borderId="19" xfId="0" applyFont="1" applyFill="1" applyBorder="1" applyAlignment="1">
      <alignment horizontal="right"/>
    </xf>
    <xf numFmtId="9" fontId="9" fillId="17" borderId="0" xfId="0" applyNumberFormat="1" applyFont="1" applyFill="1" applyBorder="1" applyAlignment="1">
      <alignment horizontal="right"/>
    </xf>
    <xf numFmtId="0" fontId="9" fillId="18" borderId="0" xfId="0" applyFont="1" applyFill="1" applyBorder="1" applyAlignment="1">
      <alignment horizontal="right"/>
    </xf>
    <xf numFmtId="1" fontId="9" fillId="18" borderId="0" xfId="0" applyNumberFormat="1" applyFont="1" applyFill="1" applyBorder="1" applyAlignment="1">
      <alignment horizontal="center"/>
    </xf>
    <xf numFmtId="164" fontId="9" fillId="17" borderId="19" xfId="0" applyNumberFormat="1" applyFont="1" applyFill="1" applyBorder="1" applyAlignment="1">
      <alignment horizontal="right"/>
    </xf>
    <xf numFmtId="164" fontId="9" fillId="17" borderId="0" xfId="0" applyNumberFormat="1" applyFont="1" applyFill="1" applyBorder="1" applyAlignment="1">
      <alignment horizontal="right"/>
    </xf>
    <xf numFmtId="164" fontId="9" fillId="17" borderId="20" xfId="0" applyNumberFormat="1" applyFont="1" applyFill="1" applyBorder="1" applyAlignment="1">
      <alignment horizontal="right"/>
    </xf>
    <xf numFmtId="0" fontId="5" fillId="5" borderId="0" xfId="0" applyFont="1" applyFill="1" applyAlignment="1">
      <alignment vertical="top"/>
    </xf>
    <xf numFmtId="0" fontId="29" fillId="6" borderId="0" xfId="0" applyFont="1" applyFill="1" applyAlignment="1">
      <alignment vertical="top"/>
    </xf>
    <xf numFmtId="0" fontId="17" fillId="6" borderId="0" xfId="0" applyFont="1" applyFill="1" applyBorder="1" applyAlignment="1">
      <alignment vertical="top" wrapText="1"/>
    </xf>
    <xf numFmtId="0" fontId="6" fillId="7" borderId="17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31" fillId="6" borderId="0" xfId="0" applyFont="1" applyFill="1" applyAlignment="1">
      <alignment vertical="top"/>
    </xf>
    <xf numFmtId="0" fontId="31" fillId="6" borderId="0" xfId="0" applyFont="1" applyFill="1" applyBorder="1" applyAlignment="1">
      <alignment vertical="top" wrapText="1"/>
    </xf>
    <xf numFmtId="0" fontId="31" fillId="0" borderId="0" xfId="0" applyFont="1" applyFill="1" applyAlignment="1">
      <alignment vertical="top"/>
    </xf>
    <xf numFmtId="0" fontId="5" fillId="19" borderId="0" xfId="0" applyFont="1" applyFill="1" applyBorder="1" applyAlignment="1">
      <alignment vertical="top"/>
    </xf>
    <xf numFmtId="0" fontId="5" fillId="19" borderId="2" xfId="0" applyFont="1" applyFill="1" applyBorder="1" applyAlignment="1">
      <alignment vertical="top"/>
    </xf>
    <xf numFmtId="0" fontId="5" fillId="19" borderId="3" xfId="0" applyFont="1" applyFill="1" applyBorder="1" applyAlignment="1">
      <alignment vertical="top"/>
    </xf>
    <xf numFmtId="0" fontId="5" fillId="19" borderId="4" xfId="0" applyFont="1" applyFill="1" applyBorder="1" applyAlignment="1">
      <alignment vertical="top" wrapText="1"/>
    </xf>
    <xf numFmtId="0" fontId="5" fillId="19" borderId="5" xfId="0" applyFont="1" applyFill="1" applyBorder="1" applyAlignment="1">
      <alignment vertical="top"/>
    </xf>
    <xf numFmtId="0" fontId="5" fillId="19" borderId="6" xfId="0" applyFont="1" applyFill="1" applyBorder="1" applyAlignment="1">
      <alignment vertical="top" wrapText="1"/>
    </xf>
    <xf numFmtId="0" fontId="5" fillId="19" borderId="7" xfId="0" applyFont="1" applyFill="1" applyBorder="1" applyAlignment="1">
      <alignment vertical="top"/>
    </xf>
    <xf numFmtId="0" fontId="5" fillId="19" borderId="8" xfId="0" applyFont="1" applyFill="1" applyBorder="1" applyAlignment="1">
      <alignment vertical="top"/>
    </xf>
    <xf numFmtId="0" fontId="5" fillId="19" borderId="9" xfId="0" applyFont="1" applyFill="1" applyBorder="1" applyAlignment="1">
      <alignment vertical="top" wrapText="1"/>
    </xf>
    <xf numFmtId="0" fontId="32" fillId="19" borderId="0" xfId="0" applyFont="1" applyFill="1" applyBorder="1" applyAlignment="1">
      <alignment vertical="top"/>
    </xf>
    <xf numFmtId="0" fontId="5" fillId="5" borderId="44" xfId="0" applyFont="1" applyFill="1" applyBorder="1" applyAlignment="1">
      <alignment vertical="top"/>
    </xf>
    <xf numFmtId="0" fontId="20" fillId="5" borderId="0" xfId="0" applyFont="1" applyFill="1" applyBorder="1" applyAlignment="1">
      <alignment vertical="top" wrapText="1"/>
    </xf>
    <xf numFmtId="0" fontId="20" fillId="5" borderId="70" xfId="0" applyFont="1" applyFill="1" applyBorder="1" applyAlignment="1">
      <alignment vertical="top" wrapText="1"/>
    </xf>
    <xf numFmtId="0" fontId="5" fillId="5" borderId="0" xfId="0" applyFont="1" applyFill="1" applyBorder="1" applyAlignment="1">
      <alignment vertical="top"/>
    </xf>
    <xf numFmtId="0" fontId="5" fillId="5" borderId="71" xfId="0" applyFont="1" applyFill="1" applyBorder="1" applyAlignment="1">
      <alignment vertical="top"/>
    </xf>
    <xf numFmtId="0" fontId="5" fillId="5" borderId="70" xfId="0" applyFont="1" applyFill="1" applyBorder="1" applyAlignment="1">
      <alignment vertical="top"/>
    </xf>
    <xf numFmtId="0" fontId="5" fillId="5" borderId="73" xfId="0" applyFont="1" applyFill="1" applyBorder="1" applyAlignment="1">
      <alignment vertical="top"/>
    </xf>
    <xf numFmtId="0" fontId="5" fillId="5" borderId="74" xfId="0" applyFont="1" applyFill="1" applyBorder="1" applyAlignment="1">
      <alignment vertical="top"/>
    </xf>
    <xf numFmtId="0" fontId="5" fillId="5" borderId="72" xfId="0" applyFont="1" applyFill="1" applyBorder="1" applyAlignment="1">
      <alignment vertical="top"/>
    </xf>
    <xf numFmtId="0" fontId="12" fillId="5" borderId="71" xfId="4" applyFont="1" applyFill="1" applyBorder="1" applyAlignment="1">
      <alignment vertical="top"/>
    </xf>
    <xf numFmtId="0" fontId="13" fillId="5" borderId="0" xfId="0" applyFont="1" applyFill="1" applyBorder="1" applyAlignment="1" applyProtection="1">
      <alignment vertical="top"/>
      <protection locked="0"/>
    </xf>
    <xf numFmtId="0" fontId="26" fillId="5" borderId="44" xfId="4" applyFont="1" applyFill="1" applyBorder="1" applyAlignment="1">
      <alignment vertical="top"/>
    </xf>
    <xf numFmtId="0" fontId="16" fillId="5" borderId="74" xfId="0" applyFont="1" applyFill="1" applyBorder="1" applyAlignment="1">
      <alignment horizontal="right" vertical="top"/>
    </xf>
    <xf numFmtId="9" fontId="16" fillId="5" borderId="0" xfId="0" applyNumberFormat="1" applyFont="1" applyFill="1" applyBorder="1" applyAlignment="1">
      <alignment horizontal="center" vertical="center"/>
    </xf>
    <xf numFmtId="0" fontId="19" fillId="20" borderId="79" xfId="0" applyFont="1" applyFill="1" applyBorder="1" applyAlignment="1" applyProtection="1">
      <alignment vertical="top"/>
      <protection locked="0"/>
    </xf>
    <xf numFmtId="9" fontId="33" fillId="20" borderId="79" xfId="0" applyNumberFormat="1" applyFont="1" applyFill="1" applyBorder="1" applyAlignment="1" applyProtection="1">
      <alignment horizontal="center" vertical="center"/>
      <protection locked="0"/>
    </xf>
    <xf numFmtId="9" fontId="19" fillId="20" borderId="79" xfId="0" applyNumberFormat="1" applyFont="1" applyFill="1" applyBorder="1" applyAlignment="1" applyProtection="1">
      <alignment horizontal="center" vertical="center"/>
      <protection locked="0"/>
    </xf>
    <xf numFmtId="0" fontId="5" fillId="5" borderId="45" xfId="0" applyFont="1" applyFill="1" applyBorder="1" applyAlignment="1">
      <alignment vertical="top"/>
    </xf>
    <xf numFmtId="0" fontId="26" fillId="5" borderId="0" xfId="4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vertical="center"/>
    </xf>
    <xf numFmtId="0" fontId="5" fillId="5" borderId="3" xfId="0" applyFont="1" applyFill="1" applyBorder="1" applyAlignment="1"/>
    <xf numFmtId="0" fontId="34" fillId="19" borderId="0" xfId="1" applyFont="1" applyFill="1" applyBorder="1" applyAlignment="1">
      <alignment vertical="top"/>
    </xf>
    <xf numFmtId="0" fontId="31" fillId="6" borderId="0" xfId="0" applyFont="1" applyFill="1" applyBorder="1" applyAlignment="1">
      <alignment vertical="top"/>
    </xf>
    <xf numFmtId="0" fontId="5" fillId="19" borderId="88" xfId="0" applyFont="1" applyFill="1" applyBorder="1" applyAlignment="1">
      <alignment vertical="top"/>
    </xf>
    <xf numFmtId="0" fontId="28" fillId="5" borderId="0" xfId="0" applyFont="1" applyFill="1" applyBorder="1" applyAlignment="1" applyProtection="1">
      <alignment horizontal="center" vertical="top"/>
      <protection locked="0"/>
    </xf>
    <xf numFmtId="0" fontId="28" fillId="5" borderId="70" xfId="0" applyFont="1" applyFill="1" applyBorder="1" applyAlignment="1">
      <alignment horizontal="center" vertical="top"/>
    </xf>
    <xf numFmtId="0" fontId="28" fillId="5" borderId="0" xfId="0" applyFont="1" applyFill="1" applyBorder="1" applyAlignment="1">
      <alignment horizontal="center" vertical="top"/>
    </xf>
    <xf numFmtId="0" fontId="28" fillId="5" borderId="73" xfId="0" applyFont="1" applyFill="1" applyBorder="1" applyAlignment="1">
      <alignment horizontal="center" vertical="top"/>
    </xf>
    <xf numFmtId="0" fontId="28" fillId="5" borderId="70" xfId="0" applyFont="1" applyFill="1" applyBorder="1" applyAlignment="1" applyProtection="1">
      <alignment horizontal="left" vertical="top" wrapText="1"/>
      <protection locked="0"/>
    </xf>
    <xf numFmtId="0" fontId="5" fillId="5" borderId="0" xfId="0" applyFont="1" applyFill="1" applyBorder="1" applyAlignment="1">
      <alignment horizontal="center" vertical="top"/>
    </xf>
    <xf numFmtId="0" fontId="28" fillId="19" borderId="88" xfId="0" applyFont="1" applyFill="1" applyBorder="1" applyAlignment="1">
      <alignment horizontal="center" vertical="top"/>
    </xf>
    <xf numFmtId="164" fontId="5" fillId="5" borderId="74" xfId="0" applyNumberFormat="1" applyFont="1" applyFill="1" applyBorder="1" applyAlignment="1">
      <alignment horizontal="center" vertical="top"/>
    </xf>
    <xf numFmtId="0" fontId="29" fillId="6" borderId="0" xfId="0" applyFont="1" applyFill="1" applyBorder="1" applyAlignment="1" applyProtection="1">
      <alignment vertical="top"/>
      <protection locked="0"/>
    </xf>
    <xf numFmtId="0" fontId="17" fillId="6" borderId="0" xfId="0" applyFont="1" applyFill="1" applyBorder="1" applyAlignment="1" applyProtection="1">
      <alignment vertical="top"/>
      <protection locked="0"/>
    </xf>
    <xf numFmtId="0" fontId="17" fillId="6" borderId="0" xfId="0" applyFont="1" applyFill="1" applyBorder="1" applyAlignment="1">
      <alignment vertical="top"/>
    </xf>
    <xf numFmtId="0" fontId="35" fillId="6" borderId="0" xfId="0" applyFont="1" applyFill="1" applyAlignment="1">
      <alignment vertical="top"/>
    </xf>
    <xf numFmtId="0" fontId="11" fillId="5" borderId="92" xfId="0" applyFont="1" applyFill="1" applyBorder="1" applyAlignment="1" applyProtection="1">
      <alignment vertical="center"/>
    </xf>
    <xf numFmtId="0" fontId="5" fillId="5" borderId="93" xfId="0" applyFont="1" applyFill="1" applyBorder="1" applyAlignment="1" applyProtection="1">
      <alignment vertical="top"/>
    </xf>
    <xf numFmtId="0" fontId="5" fillId="5" borderId="5" xfId="0" applyFont="1" applyFill="1" applyBorder="1" applyAlignment="1" applyProtection="1">
      <alignment vertical="top"/>
    </xf>
    <xf numFmtId="0" fontId="5" fillId="5" borderId="0" xfId="0" applyFont="1" applyFill="1" applyBorder="1" applyAlignment="1" applyProtection="1">
      <alignment vertical="top"/>
    </xf>
    <xf numFmtId="0" fontId="5" fillId="5" borderId="0" xfId="0" applyFont="1" applyFill="1" applyBorder="1" applyAlignment="1" applyProtection="1">
      <alignment horizontal="left" vertical="top"/>
    </xf>
    <xf numFmtId="0" fontId="5" fillId="0" borderId="95" xfId="0" applyFont="1" applyBorder="1" applyAlignment="1" applyProtection="1">
      <alignment vertical="top"/>
    </xf>
    <xf numFmtId="0" fontId="5" fillId="5" borderId="44" xfId="0" applyFont="1" applyFill="1" applyBorder="1" applyAlignment="1" applyProtection="1">
      <alignment vertical="top"/>
    </xf>
    <xf numFmtId="0" fontId="14" fillId="5" borderId="5" xfId="0" applyFont="1" applyFill="1" applyBorder="1" applyAlignment="1" applyProtection="1">
      <alignment vertical="top"/>
    </xf>
    <xf numFmtId="0" fontId="5" fillId="5" borderId="45" xfId="0" applyFont="1" applyFill="1" applyBorder="1" applyAlignment="1" applyProtection="1">
      <alignment vertical="top"/>
    </xf>
    <xf numFmtId="0" fontId="5" fillId="5" borderId="109" xfId="0" applyFont="1" applyFill="1" applyBorder="1" applyAlignment="1" applyProtection="1">
      <alignment vertical="top"/>
    </xf>
    <xf numFmtId="0" fontId="5" fillId="5" borderId="110" xfId="0" applyFont="1" applyFill="1" applyBorder="1" applyAlignment="1" applyProtection="1">
      <alignment vertical="top"/>
    </xf>
    <xf numFmtId="0" fontId="5" fillId="5" borderId="95" xfId="0" applyFont="1" applyFill="1" applyBorder="1" applyAlignment="1" applyProtection="1">
      <alignment vertical="top"/>
    </xf>
    <xf numFmtId="0" fontId="5" fillId="5" borderId="94" xfId="0" applyFont="1" applyFill="1" applyBorder="1" applyAlignment="1" applyProtection="1">
      <alignment vertical="center" wrapText="1"/>
    </xf>
    <xf numFmtId="0" fontId="5" fillId="5" borderId="6" xfId="0" applyFont="1" applyFill="1" applyBorder="1" applyAlignment="1" applyProtection="1">
      <alignment vertical="top" wrapText="1"/>
    </xf>
    <xf numFmtId="0" fontId="5" fillId="5" borderId="96" xfId="0" applyFont="1" applyFill="1" applyBorder="1" applyAlignment="1" applyProtection="1">
      <alignment vertical="top" wrapText="1"/>
    </xf>
    <xf numFmtId="0" fontId="5" fillId="5" borderId="97" xfId="0" applyFont="1" applyFill="1" applyBorder="1" applyAlignment="1" applyProtection="1">
      <alignment vertical="top" wrapText="1"/>
    </xf>
    <xf numFmtId="0" fontId="5" fillId="5" borderId="98" xfId="0" applyFont="1" applyFill="1" applyBorder="1" applyAlignment="1" applyProtection="1">
      <alignment vertical="top" wrapText="1"/>
    </xf>
    <xf numFmtId="0" fontId="27" fillId="5" borderId="6" xfId="1" applyFont="1" applyFill="1" applyBorder="1" applyAlignment="1" applyProtection="1">
      <alignment vertical="top" wrapText="1"/>
    </xf>
    <xf numFmtId="0" fontId="27" fillId="0" borderId="99" xfId="1" applyFont="1" applyBorder="1" applyProtection="1"/>
    <xf numFmtId="0" fontId="27" fillId="0" borderId="6" xfId="1" applyFont="1" applyBorder="1" applyProtection="1"/>
    <xf numFmtId="0" fontId="5" fillId="5" borderId="6" xfId="0" applyFont="1" applyFill="1" applyBorder="1" applyAlignment="1" applyProtection="1">
      <alignment vertical="top"/>
    </xf>
    <xf numFmtId="0" fontId="5" fillId="5" borderId="96" xfId="0" applyFont="1" applyFill="1" applyBorder="1" applyAlignment="1" applyProtection="1">
      <alignment vertical="top"/>
    </xf>
    <xf numFmtId="0" fontId="5" fillId="5" borderId="100" xfId="0" applyFont="1" applyFill="1" applyBorder="1" applyAlignment="1" applyProtection="1">
      <alignment vertical="top" wrapText="1"/>
    </xf>
    <xf numFmtId="0" fontId="18" fillId="5" borderId="6" xfId="0" applyFont="1" applyFill="1" applyBorder="1" applyAlignment="1" applyProtection="1">
      <alignment vertical="top" wrapText="1"/>
    </xf>
    <xf numFmtId="0" fontId="16" fillId="5" borderId="6" xfId="0" applyFont="1" applyFill="1" applyBorder="1" applyAlignment="1" applyProtection="1">
      <alignment vertical="top" wrapText="1"/>
    </xf>
    <xf numFmtId="0" fontId="25" fillId="5" borderId="96" xfId="0" applyFont="1" applyFill="1" applyBorder="1" applyAlignment="1" applyProtection="1">
      <alignment vertical="top" wrapText="1"/>
    </xf>
    <xf numFmtId="0" fontId="5" fillId="5" borderId="102" xfId="0" applyFont="1" applyFill="1" applyBorder="1" applyAlignment="1" applyProtection="1">
      <alignment vertical="top" wrapText="1"/>
    </xf>
    <xf numFmtId="0" fontId="16" fillId="5" borderId="6" xfId="0" applyFont="1" applyFill="1" applyBorder="1" applyProtection="1"/>
    <xf numFmtId="0" fontId="5" fillId="5" borderId="96" xfId="0" applyFont="1" applyFill="1" applyBorder="1" applyProtection="1"/>
    <xf numFmtId="0" fontId="5" fillId="19" borderId="105" xfId="0" applyFont="1" applyFill="1" applyBorder="1" applyAlignment="1" applyProtection="1">
      <alignment vertical="top" wrapText="1"/>
    </xf>
    <xf numFmtId="0" fontId="15" fillId="5" borderId="6" xfId="1" applyFont="1" applyFill="1" applyBorder="1" applyAlignment="1" applyProtection="1">
      <alignment vertical="top" wrapText="1"/>
    </xf>
    <xf numFmtId="0" fontId="19" fillId="5" borderId="6" xfId="1" applyFont="1" applyFill="1" applyBorder="1" applyAlignment="1" applyProtection="1">
      <alignment vertical="top" wrapText="1"/>
    </xf>
    <xf numFmtId="0" fontId="15" fillId="19" borderId="105" xfId="1" applyFont="1" applyFill="1" applyBorder="1" applyAlignment="1" applyProtection="1">
      <alignment vertical="top" wrapText="1"/>
    </xf>
    <xf numFmtId="0" fontId="4" fillId="19" borderId="105" xfId="0" applyFont="1" applyFill="1" applyBorder="1" applyAlignment="1" applyProtection="1">
      <alignment vertical="top" wrapText="1"/>
    </xf>
    <xf numFmtId="0" fontId="4" fillId="5" borderId="6" xfId="0" applyFont="1" applyFill="1" applyBorder="1" applyAlignment="1" applyProtection="1">
      <alignment vertical="top" wrapText="1"/>
    </xf>
    <xf numFmtId="0" fontId="19" fillId="5" borderId="6" xfId="0" applyFont="1" applyFill="1" applyBorder="1" applyAlignment="1" applyProtection="1">
      <alignment vertical="top" wrapText="1"/>
    </xf>
    <xf numFmtId="0" fontId="27" fillId="0" borderId="6" xfId="1" applyFont="1" applyFill="1" applyBorder="1" applyProtection="1"/>
    <xf numFmtId="0" fontId="30" fillId="5" borderId="6" xfId="1" applyFont="1" applyFill="1" applyBorder="1" applyAlignment="1" applyProtection="1">
      <alignment vertical="top" wrapText="1"/>
    </xf>
    <xf numFmtId="0" fontId="5" fillId="5" borderId="9" xfId="0" applyFont="1" applyFill="1" applyBorder="1" applyAlignment="1" applyProtection="1">
      <alignment vertical="top" wrapText="1"/>
    </xf>
    <xf numFmtId="0" fontId="14" fillId="5" borderId="101" xfId="0" applyFont="1" applyFill="1" applyBorder="1" applyAlignment="1" applyProtection="1">
      <alignment vertical="top"/>
    </xf>
    <xf numFmtId="0" fontId="5" fillId="5" borderId="43" xfId="0" applyFont="1" applyFill="1" applyBorder="1" applyAlignment="1" applyProtection="1">
      <alignment vertical="top"/>
    </xf>
    <xf numFmtId="0" fontId="5" fillId="5" borderId="75" xfId="0" applyFont="1" applyFill="1" applyBorder="1" applyAlignment="1" applyProtection="1">
      <alignment vertical="top"/>
    </xf>
    <xf numFmtId="0" fontId="14" fillId="5" borderId="103" xfId="0" applyFont="1" applyFill="1" applyBorder="1" applyAlignment="1" applyProtection="1">
      <alignment vertical="top"/>
    </xf>
    <xf numFmtId="0" fontId="5" fillId="5" borderId="46" xfId="0" applyFont="1" applyFill="1" applyBorder="1" applyAlignment="1" applyProtection="1">
      <alignment vertical="top"/>
    </xf>
    <xf numFmtId="0" fontId="5" fillId="5" borderId="14" xfId="0" applyFont="1" applyFill="1" applyBorder="1" applyAlignment="1" applyProtection="1">
      <alignment vertical="top"/>
    </xf>
    <xf numFmtId="0" fontId="5" fillId="19" borderId="104" xfId="0" applyFont="1" applyFill="1" applyBorder="1" applyAlignment="1" applyProtection="1">
      <alignment vertical="top"/>
    </xf>
    <xf numFmtId="0" fontId="5" fillId="19" borderId="88" xfId="0" applyFont="1" applyFill="1" applyBorder="1" applyAlignment="1" applyProtection="1">
      <alignment vertical="top"/>
    </xf>
    <xf numFmtId="0" fontId="5" fillId="5" borderId="0" xfId="0" applyFont="1" applyFill="1" applyBorder="1" applyAlignment="1" applyProtection="1">
      <alignment vertical="center"/>
    </xf>
    <xf numFmtId="0" fontId="14" fillId="19" borderId="104" xfId="0" applyFont="1" applyFill="1" applyBorder="1" applyAlignment="1" applyProtection="1">
      <alignment vertical="top"/>
    </xf>
    <xf numFmtId="0" fontId="5" fillId="5" borderId="0" xfId="0" applyFont="1" applyFill="1" applyBorder="1" applyAlignment="1" applyProtection="1">
      <alignment horizontal="left" vertical="center"/>
    </xf>
    <xf numFmtId="0" fontId="19" fillId="5" borderId="5" xfId="0" applyFont="1" applyFill="1" applyBorder="1" applyAlignment="1" applyProtection="1">
      <alignment vertical="top"/>
    </xf>
    <xf numFmtId="0" fontId="22" fillId="5" borderId="7" xfId="0" applyFont="1" applyFill="1" applyBorder="1" applyAlignment="1" applyProtection="1">
      <alignment vertical="top"/>
    </xf>
    <xf numFmtId="0" fontId="5" fillId="5" borderId="8" xfId="0" applyFont="1" applyFill="1" applyBorder="1" applyAlignment="1" applyProtection="1">
      <alignment vertical="top"/>
    </xf>
    <xf numFmtId="0" fontId="5" fillId="0" borderId="8" xfId="0" applyFont="1" applyBorder="1" applyAlignment="1" applyProtection="1">
      <alignment vertical="top"/>
    </xf>
    <xf numFmtId="0" fontId="5" fillId="5" borderId="0" xfId="0" applyFont="1" applyFill="1" applyBorder="1" applyAlignment="1" applyProtection="1">
      <alignment vertical="top" wrapText="1"/>
    </xf>
    <xf numFmtId="0" fontId="36" fillId="19" borderId="0" xfId="0" applyFont="1" applyFill="1" applyBorder="1" applyAlignment="1">
      <alignment vertical="top"/>
    </xf>
    <xf numFmtId="164" fontId="29" fillId="6" borderId="0" xfId="0" applyNumberFormat="1" applyFont="1" applyFill="1" applyAlignment="1">
      <alignment vertical="top"/>
    </xf>
    <xf numFmtId="164" fontId="17" fillId="6" borderId="0" xfId="0" applyNumberFormat="1" applyFont="1" applyFill="1" applyAlignment="1">
      <alignment vertical="top"/>
    </xf>
    <xf numFmtId="2" fontId="17" fillId="6" borderId="0" xfId="0" applyNumberFormat="1" applyFont="1" applyFill="1" applyAlignment="1">
      <alignment vertical="top"/>
    </xf>
    <xf numFmtId="0" fontId="5" fillId="5" borderId="111" xfId="0" applyFont="1" applyFill="1" applyBorder="1" applyAlignment="1" applyProtection="1">
      <alignment vertical="top"/>
    </xf>
    <xf numFmtId="0" fontId="5" fillId="5" borderId="80" xfId="0" applyFont="1" applyFill="1" applyBorder="1" applyAlignment="1" applyProtection="1">
      <alignment vertical="top"/>
    </xf>
    <xf numFmtId="0" fontId="1" fillId="5" borderId="6" xfId="1" applyFill="1" applyBorder="1" applyAlignment="1" applyProtection="1">
      <alignment vertical="top" wrapText="1"/>
    </xf>
    <xf numFmtId="0" fontId="5" fillId="5" borderId="91" xfId="0" applyFont="1" applyFill="1" applyBorder="1" applyAlignment="1">
      <alignment vertical="top"/>
    </xf>
    <xf numFmtId="0" fontId="38" fillId="6" borderId="0" xfId="1" applyFont="1" applyFill="1" applyBorder="1" applyAlignment="1" applyProtection="1">
      <alignment vertical="top" wrapText="1"/>
      <protection locked="0"/>
    </xf>
    <xf numFmtId="0" fontId="5" fillId="5" borderId="5" xfId="0" applyFont="1" applyFill="1" applyBorder="1" applyAlignment="1" applyProtection="1">
      <alignment vertical="top"/>
      <protection locked="0"/>
    </xf>
    <xf numFmtId="0" fontId="5" fillId="5" borderId="0" xfId="0" applyFont="1" applyFill="1" applyAlignment="1" applyProtection="1">
      <alignment vertical="top"/>
      <protection locked="0"/>
    </xf>
    <xf numFmtId="0" fontId="16" fillId="5" borderId="6" xfId="0" applyFont="1" applyFill="1" applyBorder="1" applyAlignment="1">
      <alignment vertical="top" wrapText="1"/>
    </xf>
    <xf numFmtId="0" fontId="15" fillId="5" borderId="6" xfId="1" applyFont="1" applyFill="1" applyBorder="1" applyAlignment="1" applyProtection="1">
      <alignment vertical="top" wrapText="1"/>
      <protection locked="0"/>
    </xf>
    <xf numFmtId="0" fontId="39" fillId="6" borderId="0" xfId="0" applyFont="1" applyFill="1" applyAlignment="1">
      <alignment vertical="top"/>
    </xf>
    <xf numFmtId="0" fontId="17" fillId="6" borderId="0" xfId="0" applyFont="1" applyFill="1" applyBorder="1" applyAlignment="1" applyProtection="1">
      <alignment vertical="top" wrapText="1"/>
    </xf>
    <xf numFmtId="0" fontId="29" fillId="6" borderId="0" xfId="0" applyFont="1" applyFill="1" applyAlignment="1">
      <alignment horizontal="right" vertical="top"/>
    </xf>
    <xf numFmtId="0" fontId="17" fillId="6" borderId="0" xfId="0" applyFont="1" applyFill="1" applyAlignment="1">
      <alignment horizontal="left" vertical="top"/>
    </xf>
    <xf numFmtId="0" fontId="41" fillId="6" borderId="0" xfId="0" applyFont="1" applyFill="1" applyAlignment="1">
      <alignment horizontal="right" wrapText="1"/>
    </xf>
    <xf numFmtId="9" fontId="41" fillId="6" borderId="0" xfId="0" applyNumberFormat="1" applyFont="1" applyFill="1" applyAlignment="1">
      <alignment horizontal="center" wrapText="1"/>
    </xf>
    <xf numFmtId="9" fontId="17" fillId="6" borderId="0" xfId="0" applyNumberFormat="1" applyFont="1" applyFill="1" applyAlignment="1">
      <alignment horizontal="left" vertical="top"/>
    </xf>
    <xf numFmtId="0" fontId="17" fillId="6" borderId="0" xfId="0" applyFont="1" applyFill="1" applyAlignment="1">
      <alignment horizontal="right" vertical="top"/>
    </xf>
    <xf numFmtId="0" fontId="43" fillId="19" borderId="88" xfId="0" applyFont="1" applyFill="1" applyBorder="1" applyAlignment="1" applyProtection="1">
      <alignment vertical="center" wrapText="1"/>
    </xf>
    <xf numFmtId="0" fontId="33" fillId="20" borderId="112" xfId="4" applyFont="1" applyFill="1" applyBorder="1" applyAlignment="1" applyProtection="1">
      <alignment horizontal="left" vertical="top" wrapText="1"/>
      <protection locked="0"/>
    </xf>
    <xf numFmtId="0" fontId="5" fillId="19" borderId="0" xfId="0" applyFont="1" applyFill="1" applyBorder="1" applyAlignment="1">
      <alignment horizontal="left" vertical="top"/>
    </xf>
    <xf numFmtId="0" fontId="11" fillId="19" borderId="0" xfId="0" applyFont="1" applyFill="1" applyBorder="1" applyAlignment="1">
      <alignment vertical="top"/>
    </xf>
    <xf numFmtId="0" fontId="11" fillId="19" borderId="0" xfId="0" applyFont="1" applyFill="1" applyBorder="1" applyAlignment="1">
      <alignment horizontal="left" vertical="top"/>
    </xf>
    <xf numFmtId="0" fontId="31" fillId="19" borderId="0" xfId="0" applyFont="1" applyFill="1" applyBorder="1" applyAlignment="1">
      <alignment vertical="top"/>
    </xf>
    <xf numFmtId="0" fontId="37" fillId="0" borderId="0" xfId="0" applyFont="1"/>
    <xf numFmtId="0" fontId="11" fillId="5" borderId="6" xfId="0" applyFont="1" applyFill="1" applyBorder="1" applyAlignment="1" applyProtection="1">
      <alignment vertical="top" wrapText="1"/>
    </xf>
    <xf numFmtId="0" fontId="45" fillId="5" borderId="6" xfId="1" applyFont="1" applyFill="1" applyBorder="1" applyAlignment="1" applyProtection="1">
      <alignment vertical="top" wrapText="1"/>
    </xf>
    <xf numFmtId="1" fontId="19" fillId="0" borderId="84" xfId="0" applyNumberFormat="1" applyFont="1" applyFill="1" applyBorder="1" applyAlignment="1" applyProtection="1">
      <alignment horizontal="center" vertical="center"/>
    </xf>
    <xf numFmtId="1" fontId="19" fillId="0" borderId="85" xfId="0" applyNumberFormat="1" applyFont="1" applyFill="1" applyBorder="1" applyAlignment="1" applyProtection="1">
      <alignment horizontal="center" vertical="center"/>
    </xf>
    <xf numFmtId="0" fontId="33" fillId="20" borderId="84" xfId="0" applyFont="1" applyFill="1" applyBorder="1" applyAlignment="1" applyProtection="1">
      <alignment horizontal="center" vertical="top"/>
      <protection locked="0"/>
    </xf>
    <xf numFmtId="0" fontId="33" fillId="20" borderId="85" xfId="0" applyFont="1" applyFill="1" applyBorder="1" applyAlignment="1" applyProtection="1">
      <alignment horizontal="center" vertical="top"/>
      <protection locked="0"/>
    </xf>
    <xf numFmtId="1" fontId="5" fillId="5" borderId="84" xfId="0" applyNumberFormat="1" applyFont="1" applyFill="1" applyBorder="1" applyAlignment="1" applyProtection="1">
      <alignment horizontal="center" vertical="top"/>
      <protection locked="0"/>
    </xf>
    <xf numFmtId="1" fontId="5" fillId="5" borderId="85" xfId="0" applyNumberFormat="1" applyFont="1" applyFill="1" applyBorder="1" applyAlignment="1" applyProtection="1">
      <alignment horizontal="center" vertical="top"/>
      <protection locked="0"/>
    </xf>
    <xf numFmtId="0" fontId="16" fillId="5" borderId="106" xfId="0" applyFont="1" applyFill="1" applyBorder="1" applyAlignment="1" applyProtection="1">
      <alignment horizontal="left" vertical="top" wrapText="1"/>
    </xf>
    <xf numFmtId="0" fontId="16" fillId="5" borderId="6" xfId="0" applyFont="1" applyFill="1" applyBorder="1" applyAlignment="1" applyProtection="1">
      <alignment horizontal="left" vertical="top" wrapText="1"/>
    </xf>
    <xf numFmtId="0" fontId="33" fillId="20" borderId="82" xfId="4" applyFont="1" applyFill="1" applyBorder="1" applyAlignment="1" applyProtection="1">
      <alignment horizontal="center" vertical="top"/>
      <protection locked="0"/>
    </xf>
    <xf numFmtId="0" fontId="33" fillId="20" borderId="78" xfId="4" applyFont="1" applyFill="1" applyBorder="1" applyAlignment="1" applyProtection="1">
      <alignment horizontal="center" vertical="top"/>
      <protection locked="0"/>
    </xf>
    <xf numFmtId="165" fontId="33" fillId="20" borderId="76" xfId="5" applyNumberFormat="1" applyFont="1" applyFill="1" applyBorder="1" applyAlignment="1" applyProtection="1">
      <alignment horizontal="center"/>
      <protection locked="0"/>
    </xf>
    <xf numFmtId="165" fontId="33" fillId="20" borderId="83" xfId="5" applyNumberFormat="1" applyFont="1" applyFill="1" applyBorder="1" applyAlignment="1" applyProtection="1">
      <alignment horizontal="center"/>
      <protection locked="0"/>
    </xf>
    <xf numFmtId="0" fontId="33" fillId="20" borderId="84" xfId="4" applyFont="1" applyFill="1" applyBorder="1" applyAlignment="1" applyProtection="1">
      <alignment horizontal="left" vertical="top" wrapText="1"/>
      <protection locked="0"/>
    </xf>
    <xf numFmtId="0" fontId="33" fillId="20" borderId="85" xfId="4" applyFont="1" applyFill="1" applyBorder="1" applyAlignment="1" applyProtection="1">
      <alignment horizontal="left" vertical="top" wrapText="1"/>
      <protection locked="0"/>
    </xf>
    <xf numFmtId="0" fontId="33" fillId="20" borderId="76" xfId="4" applyFont="1" applyFill="1" applyBorder="1" applyAlignment="1" applyProtection="1">
      <alignment horizontal="center" vertical="top"/>
      <protection locked="0"/>
    </xf>
    <xf numFmtId="0" fontId="33" fillId="20" borderId="83" xfId="4" applyFont="1" applyFill="1" applyBorder="1" applyAlignment="1" applyProtection="1">
      <alignment horizontal="center" vertical="top"/>
      <protection locked="0"/>
    </xf>
    <xf numFmtId="0" fontId="33" fillId="20" borderId="84" xfId="0" applyFont="1" applyFill="1" applyBorder="1" applyAlignment="1" applyProtection="1">
      <alignment horizontal="left" vertical="top"/>
      <protection locked="0"/>
    </xf>
    <xf numFmtId="0" fontId="33" fillId="20" borderId="85" xfId="0" applyFont="1" applyFill="1" applyBorder="1" applyAlignment="1" applyProtection="1">
      <alignment horizontal="left" vertical="top"/>
      <protection locked="0"/>
    </xf>
    <xf numFmtId="0" fontId="5" fillId="0" borderId="107" xfId="0" applyFont="1" applyBorder="1" applyAlignment="1">
      <alignment horizontal="center" vertical="top"/>
    </xf>
    <xf numFmtId="0" fontId="5" fillId="0" borderId="108" xfId="0" applyFont="1" applyBorder="1" applyAlignment="1">
      <alignment horizontal="center" vertical="top"/>
    </xf>
    <xf numFmtId="0" fontId="5" fillId="19" borderId="88" xfId="0" applyFont="1" applyFill="1" applyBorder="1" applyAlignment="1">
      <alignment horizontal="center" vertical="top"/>
    </xf>
    <xf numFmtId="0" fontId="26" fillId="5" borderId="45" xfId="4" applyFont="1" applyFill="1" applyBorder="1" applyAlignment="1">
      <alignment horizontal="left" vertical="top"/>
    </xf>
    <xf numFmtId="0" fontId="33" fillId="20" borderId="77" xfId="4" applyFont="1" applyFill="1" applyBorder="1" applyAlignment="1" applyProtection="1">
      <alignment horizontal="left" vertical="top"/>
      <protection locked="0"/>
    </xf>
    <xf numFmtId="0" fontId="33" fillId="20" borderId="81" xfId="4" applyFont="1" applyFill="1" applyBorder="1" applyAlignment="1" applyProtection="1">
      <alignment horizontal="left" vertical="top"/>
      <protection locked="0"/>
    </xf>
    <xf numFmtId="0" fontId="33" fillId="20" borderId="82" xfId="4" applyFont="1" applyFill="1" applyBorder="1" applyAlignment="1" applyProtection="1">
      <alignment horizontal="left" vertical="top"/>
      <protection locked="0"/>
    </xf>
    <xf numFmtId="0" fontId="33" fillId="20" borderId="78" xfId="4" applyFont="1" applyFill="1" applyBorder="1" applyAlignment="1" applyProtection="1">
      <alignment horizontal="left" vertical="top"/>
      <protection locked="0"/>
    </xf>
    <xf numFmtId="165" fontId="33" fillId="20" borderId="82" xfId="5" applyNumberFormat="1" applyFont="1" applyFill="1" applyBorder="1" applyAlignment="1" applyProtection="1">
      <alignment horizontal="center"/>
      <protection locked="0"/>
    </xf>
    <xf numFmtId="165" fontId="33" fillId="20" borderId="78" xfId="5" applyNumberFormat="1" applyFont="1" applyFill="1" applyBorder="1" applyAlignment="1" applyProtection="1">
      <alignment horizontal="center"/>
      <protection locked="0"/>
    </xf>
    <xf numFmtId="0" fontId="33" fillId="20" borderId="77" xfId="4" applyFont="1" applyFill="1" applyBorder="1" applyAlignment="1" applyProtection="1">
      <alignment horizontal="center" vertical="top"/>
      <protection locked="0"/>
    </xf>
    <xf numFmtId="0" fontId="33" fillId="20" borderId="81" xfId="4" applyFont="1" applyFill="1" applyBorder="1" applyAlignment="1" applyProtection="1">
      <alignment horizontal="center" vertical="top"/>
      <protection locked="0"/>
    </xf>
    <xf numFmtId="166" fontId="33" fillId="20" borderId="76" xfId="2" applyNumberFormat="1" applyFont="1" applyFill="1" applyBorder="1" applyAlignment="1" applyProtection="1">
      <alignment horizontal="center" vertical="top"/>
      <protection locked="0"/>
    </xf>
    <xf numFmtId="166" fontId="33" fillId="20" borderId="83" xfId="2" applyNumberFormat="1" applyFont="1" applyFill="1" applyBorder="1" applyAlignment="1" applyProtection="1">
      <alignment horizontal="center" vertical="top"/>
      <protection locked="0"/>
    </xf>
    <xf numFmtId="44" fontId="33" fillId="20" borderId="76" xfId="2" applyFont="1" applyFill="1" applyBorder="1" applyAlignment="1" applyProtection="1">
      <alignment horizontal="left" vertical="top"/>
      <protection locked="0"/>
    </xf>
    <xf numFmtId="44" fontId="33" fillId="20" borderId="83" xfId="2" applyFont="1" applyFill="1" applyBorder="1" applyAlignment="1" applyProtection="1">
      <alignment horizontal="left" vertical="top"/>
      <protection locked="0"/>
    </xf>
    <xf numFmtId="0" fontId="33" fillId="20" borderId="76" xfId="4" applyFont="1" applyFill="1" applyBorder="1" applyAlignment="1" applyProtection="1">
      <alignment horizontal="left" vertical="top"/>
      <protection locked="0"/>
    </xf>
    <xf numFmtId="0" fontId="33" fillId="20" borderId="83" xfId="4" applyFont="1" applyFill="1" applyBorder="1" applyAlignment="1" applyProtection="1">
      <alignment horizontal="left" vertical="top"/>
      <protection locked="0"/>
    </xf>
    <xf numFmtId="0" fontId="33" fillId="20" borderId="77" xfId="0" applyFont="1" applyFill="1" applyBorder="1" applyAlignment="1" applyProtection="1">
      <alignment horizontal="left" vertical="top"/>
      <protection locked="0"/>
    </xf>
    <xf numFmtId="0" fontId="33" fillId="20" borderId="81" xfId="0" applyFont="1" applyFill="1" applyBorder="1" applyAlignment="1" applyProtection="1">
      <alignment horizontal="left" vertical="top"/>
      <protection locked="0"/>
    </xf>
    <xf numFmtId="0" fontId="33" fillId="20" borderId="86" xfId="0" applyFont="1" applyFill="1" applyBorder="1" applyAlignment="1" applyProtection="1">
      <alignment horizontal="center" vertical="top"/>
      <protection locked="0"/>
    </xf>
    <xf numFmtId="0" fontId="33" fillId="20" borderId="87" xfId="0" applyFont="1" applyFill="1" applyBorder="1" applyAlignment="1" applyProtection="1">
      <alignment horizontal="center" vertical="top"/>
      <protection locked="0"/>
    </xf>
    <xf numFmtId="0" fontId="33" fillId="20" borderId="84" xfId="4" applyFont="1" applyFill="1" applyBorder="1" applyAlignment="1" applyProtection="1">
      <alignment horizontal="left" vertical="top"/>
      <protection locked="0"/>
    </xf>
    <xf numFmtId="0" fontId="33" fillId="20" borderId="85" xfId="4" applyFont="1" applyFill="1" applyBorder="1" applyAlignment="1" applyProtection="1">
      <alignment horizontal="left" vertical="top"/>
      <protection locked="0"/>
    </xf>
    <xf numFmtId="0" fontId="32" fillId="19" borderId="0" xfId="0" applyFont="1" applyFill="1" applyBorder="1" applyAlignment="1">
      <alignment horizontal="left" vertical="top"/>
    </xf>
    <xf numFmtId="0" fontId="33" fillId="20" borderId="84" xfId="0" applyFont="1" applyFill="1" applyBorder="1" applyAlignment="1" applyProtection="1">
      <alignment horizontal="left" vertical="top" wrapText="1"/>
      <protection locked="0"/>
    </xf>
    <xf numFmtId="0" fontId="33" fillId="20" borderId="85" xfId="0" applyFont="1" applyFill="1" applyBorder="1" applyAlignment="1" applyProtection="1">
      <alignment horizontal="left" vertical="top" wrapText="1"/>
      <protection locked="0"/>
    </xf>
    <xf numFmtId="164" fontId="19" fillId="5" borderId="84" xfId="0" applyNumberFormat="1" applyFont="1" applyFill="1" applyBorder="1" applyAlignment="1">
      <alignment horizontal="center" vertical="center"/>
    </xf>
    <xf numFmtId="0" fontId="19" fillId="5" borderId="85" xfId="0" applyFont="1" applyFill="1" applyBorder="1" applyAlignment="1">
      <alignment horizontal="center" vertical="center"/>
    </xf>
    <xf numFmtId="9" fontId="19" fillId="5" borderId="84" xfId="3" applyFont="1" applyFill="1" applyBorder="1" applyAlignment="1">
      <alignment horizontal="center" vertical="center"/>
    </xf>
    <xf numFmtId="9" fontId="19" fillId="5" borderId="85" xfId="3" applyFont="1" applyFill="1" applyBorder="1" applyAlignment="1">
      <alignment horizontal="center" vertical="center"/>
    </xf>
    <xf numFmtId="0" fontId="5" fillId="5" borderId="91" xfId="0" applyFont="1" applyFill="1" applyBorder="1" applyAlignment="1">
      <alignment horizontal="center" vertical="top"/>
    </xf>
    <xf numFmtId="0" fontId="33" fillId="20" borderId="84" xfId="0" applyFont="1" applyFill="1" applyBorder="1" applyAlignment="1" applyProtection="1">
      <alignment horizontal="center" vertical="center"/>
      <protection locked="0"/>
    </xf>
    <xf numFmtId="0" fontId="33" fillId="20" borderId="85" xfId="0" applyFont="1" applyFill="1" applyBorder="1" applyAlignment="1" applyProtection="1">
      <alignment horizontal="center" vertical="center"/>
      <protection locked="0"/>
    </xf>
    <xf numFmtId="9" fontId="5" fillId="5" borderId="84" xfId="3" applyFont="1" applyFill="1" applyBorder="1" applyAlignment="1">
      <alignment horizontal="center" vertical="top"/>
    </xf>
    <xf numFmtId="9" fontId="5" fillId="5" borderId="85" xfId="3" applyFont="1" applyFill="1" applyBorder="1" applyAlignment="1">
      <alignment horizontal="center" vertical="top"/>
    </xf>
    <xf numFmtId="0" fontId="5" fillId="5" borderId="0" xfId="0" applyFont="1" applyFill="1" applyBorder="1" applyAlignment="1" applyProtection="1">
      <alignment horizontal="left" vertical="top" wrapText="1"/>
    </xf>
    <xf numFmtId="0" fontId="5" fillId="5" borderId="111" xfId="0" applyFont="1" applyFill="1" applyBorder="1" applyAlignment="1" applyProtection="1">
      <alignment horizontal="left" vertical="top" wrapText="1"/>
    </xf>
    <xf numFmtId="0" fontId="5" fillId="5" borderId="89" xfId="0" applyNumberFormat="1" applyFont="1" applyFill="1" applyBorder="1" applyAlignment="1">
      <alignment horizontal="center" vertical="top"/>
    </xf>
    <xf numFmtId="1" fontId="5" fillId="5" borderId="90" xfId="0" applyNumberFormat="1" applyFont="1" applyFill="1" applyBorder="1" applyAlignment="1">
      <alignment horizontal="center" vertical="top"/>
    </xf>
    <xf numFmtId="9" fontId="5" fillId="0" borderId="84" xfId="3" applyFont="1" applyBorder="1" applyAlignment="1">
      <alignment horizontal="center" vertical="top"/>
    </xf>
    <xf numFmtId="9" fontId="5" fillId="0" borderId="85" xfId="3" applyFont="1" applyBorder="1" applyAlignment="1">
      <alignment horizontal="center" vertical="top"/>
    </xf>
    <xf numFmtId="0" fontId="5" fillId="5" borderId="84" xfId="0" applyFont="1" applyFill="1" applyBorder="1" applyAlignment="1">
      <alignment horizontal="center" vertical="top"/>
    </xf>
    <xf numFmtId="0" fontId="5" fillId="5" borderId="85" xfId="0" applyFont="1" applyFill="1" applyBorder="1" applyAlignment="1">
      <alignment horizontal="center" vertical="top"/>
    </xf>
    <xf numFmtId="9" fontId="33" fillId="20" borderId="84" xfId="3" applyFont="1" applyFill="1" applyBorder="1" applyAlignment="1" applyProtection="1">
      <alignment horizontal="center" vertical="top"/>
      <protection locked="0"/>
    </xf>
    <xf numFmtId="9" fontId="33" fillId="20" borderId="85" xfId="3" applyFont="1" applyFill="1" applyBorder="1" applyAlignment="1" applyProtection="1">
      <alignment horizontal="center" vertical="top"/>
      <protection locked="0"/>
    </xf>
    <xf numFmtId="9" fontId="5" fillId="5" borderId="89" xfId="3" applyFont="1" applyFill="1" applyBorder="1" applyAlignment="1">
      <alignment horizontal="center" vertical="top"/>
    </xf>
    <xf numFmtId="9" fontId="5" fillId="5" borderId="90" xfId="3" applyFont="1" applyFill="1" applyBorder="1" applyAlignment="1">
      <alignment horizontal="center" vertical="top"/>
    </xf>
    <xf numFmtId="0" fontId="19" fillId="5" borderId="0" xfId="0" applyFont="1" applyFill="1" applyAlignment="1">
      <alignment horizontal="left" vertical="top" wrapText="1"/>
    </xf>
    <xf numFmtId="0" fontId="19" fillId="5" borderId="11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9" borderId="48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6" fillId="9" borderId="50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5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6" fillId="9" borderId="65" xfId="0" applyFont="1" applyFill="1" applyBorder="1" applyAlignment="1">
      <alignment horizontal="center" vertical="center" wrapText="1"/>
    </xf>
    <xf numFmtId="0" fontId="6" fillId="9" borderId="66" xfId="0" applyFont="1" applyFill="1" applyBorder="1" applyAlignment="1">
      <alignment horizontal="center" vertical="center" wrapText="1"/>
    </xf>
    <xf numFmtId="0" fontId="6" fillId="9" borderId="69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64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42" xfId="0" applyFont="1" applyFill="1" applyBorder="1" applyAlignment="1">
      <alignment horizontal="center" vertical="center" wrapText="1"/>
    </xf>
    <xf numFmtId="0" fontId="6" fillId="9" borderId="55" xfId="0" applyFont="1" applyFill="1" applyBorder="1" applyAlignment="1">
      <alignment horizontal="center" vertical="center"/>
    </xf>
    <xf numFmtId="0" fontId="6" fillId="9" borderId="56" xfId="0" applyFont="1" applyFill="1" applyBorder="1" applyAlignment="1">
      <alignment horizontal="center" vertical="center"/>
    </xf>
    <xf numFmtId="0" fontId="6" fillId="9" borderId="57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6" fillId="9" borderId="54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7" borderId="59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0" fontId="6" fillId="9" borderId="54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6" fillId="9" borderId="55" xfId="0" applyFont="1" applyFill="1" applyBorder="1" applyAlignment="1">
      <alignment horizontal="center" vertical="center" wrapText="1"/>
    </xf>
    <xf numFmtId="0" fontId="6" fillId="9" borderId="56" xfId="0" applyFont="1" applyFill="1" applyBorder="1" applyAlignment="1">
      <alignment horizontal="center" vertical="center" wrapText="1"/>
    </xf>
    <xf numFmtId="0" fontId="6" fillId="9" borderId="57" xfId="0" applyFont="1" applyFill="1" applyBorder="1" applyAlignment="1">
      <alignment horizontal="center" vertical="center" wrapText="1"/>
    </xf>
  </cellXfs>
  <cellStyles count="6">
    <cellStyle name="Calculation" xfId="4" builtinId="22"/>
    <cellStyle name="Comma" xfId="5" builtinId="3"/>
    <cellStyle name="Currency" xfId="2" builtinId="4"/>
    <cellStyle name="Hyperlink" xfId="1" builtinId="8"/>
    <cellStyle name="Normal" xfId="0" builtinId="0"/>
    <cellStyle name="Percent" xfId="3" builtinId="5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b val="0"/>
        <i/>
      </font>
    </dxf>
    <dxf>
      <font>
        <strike val="0"/>
        <color theme="0" tint="-0.14996795556505021"/>
      </font>
    </dxf>
  </dxfs>
  <tableStyles count="0" defaultTableStyle="TableStyleMedium2" defaultPivotStyle="PivotStyleMedium9"/>
  <colors>
    <mruColors>
      <color rgb="FFFA413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88925760356334"/>
          <c:y val="0.1579414420211124"/>
          <c:w val="0.45926074841004361"/>
          <c:h val="0.74644441046031507"/>
        </c:manualLayout>
      </c:layout>
      <c:radarChart>
        <c:radarStyle val="marker"/>
        <c:varyColors val="0"/>
        <c:ser>
          <c:idx val="0"/>
          <c:order val="0"/>
          <c:spPr>
            <a:ln w="57150" cap="sq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('Common Application'!$I$77,'Common Application'!$I$93,'Common Application'!$I$103,'Common Application'!$I$119:$I$121,'Common Application'!$I$143,'Common Application'!$I$152,'Common Application'!$I$167)</c15:sqref>
                  </c15:fullRef>
                </c:ext>
              </c:extLst>
              <c:f>('Common Application'!$I$77,'Common Application'!$I$93,'Common Application'!$I$103,'Common Application'!$I$119,'Common Application'!$I$121,'Common Application'!$I$143,'Common Application'!$I$152,'Common Application'!$I$167)</c:f>
              <c:strCache>
                <c:ptCount val="8"/>
                <c:pt idx="0">
                  <c:v>Equitable Communities</c:v>
                </c:pt>
                <c:pt idx="1">
                  <c:v>Ecosystems</c:v>
                </c:pt>
                <c:pt idx="2">
                  <c:v>Water</c:v>
                </c:pt>
                <c:pt idx="3">
                  <c:v>Predicted Energy</c:v>
                </c:pt>
                <c:pt idx="4">
                  <c:v>Measured Energy</c:v>
                </c:pt>
                <c:pt idx="5">
                  <c:v>Wellbeing</c:v>
                </c:pt>
                <c:pt idx="6">
                  <c:v>Resources</c:v>
                </c:pt>
                <c:pt idx="7">
                  <c:v>Change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('Common Application'!$J$77,'Common Application'!$J$93,'Common Application'!$J$103,'Common Application'!$J$119:$J$121,'Common Application'!$J$143,'Common Application'!$J$152,'Common Application'!$J$167)</c15:sqref>
                  </c15:fullRef>
                </c:ext>
              </c:extLst>
              <c:f>('Common Application'!$J$77,'Common Application'!$J$93,'Common Application'!$J$103,'Common Application'!$J$119,'Common Application'!$J$121,'Common Application'!$J$143,'Common Application'!$J$152,'Common Application'!$J$167)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>
                  <c:v>0</c:v>
                </c:pt>
                <c:pt idx="6" formatCode="0.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4-4A4E-9BC8-46E9504A0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104536"/>
        <c:axId val="937095352"/>
      </c:radarChart>
      <c:catAx>
        <c:axId val="937104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rgbClr val="FA4132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937095352"/>
        <c:crosses val="autoZero"/>
        <c:auto val="1"/>
        <c:lblAlgn val="ctr"/>
        <c:lblOffset val="100"/>
        <c:noMultiLvlLbl val="0"/>
      </c:catAx>
      <c:valAx>
        <c:axId val="9370953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58000"/>
                </a:schemeClr>
              </a:solidFill>
              <a:prstDash val="solid"/>
              <a:round/>
            </a:ln>
            <a:effectLst>
              <a:outerShdw blurRad="50800" dist="50800" dir="5400000" algn="ctr" rotWithShape="0">
                <a:srgbClr val="000000">
                  <a:alpha val="99000"/>
                </a:srgbClr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crossAx val="937104536"/>
        <c:crosses val="autoZero"/>
        <c:crossBetween val="between"/>
      </c:valAx>
      <c:spPr>
        <a:solidFill>
          <a:srgbClr val="FA4132">
            <a:alpha val="98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A4132"/>
    </a:solidFill>
    <a:ln w="9525" cap="flat" cmpd="sng" algn="ctr">
      <a:solidFill>
        <a:srgbClr val="FA413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88925760356334"/>
          <c:y val="0.1579414420211124"/>
          <c:w val="0.45926074841004361"/>
          <c:h val="0.74644441046031507"/>
        </c:manualLayout>
      </c:layout>
      <c:radarChart>
        <c:radarStyle val="marker"/>
        <c:varyColors val="0"/>
        <c:ser>
          <c:idx val="0"/>
          <c:order val="0"/>
          <c:spPr>
            <a:ln w="57150" cap="sq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('Common Application'!$I$77,'Common Application'!$I$93,'Common Application'!$I$103,'Common Application'!$I$119:$I$121,'Common Application'!$I$143,'Common Application'!$I$152,'Common Application'!$I$167)</c15:sqref>
                  </c15:fullRef>
                </c:ext>
              </c:extLst>
              <c:f>('Common Application'!$I$77,'Common Application'!$I$93,'Common Application'!$I$103,'Common Application'!$I$119,'Common Application'!$I$121,'Common Application'!$I$143,'Common Application'!$I$152,'Common Application'!$I$167)</c:f>
              <c:strCache>
                <c:ptCount val="8"/>
                <c:pt idx="0">
                  <c:v>Equitable Communities</c:v>
                </c:pt>
                <c:pt idx="1">
                  <c:v>Ecosystems</c:v>
                </c:pt>
                <c:pt idx="2">
                  <c:v>Water</c:v>
                </c:pt>
                <c:pt idx="3">
                  <c:v>Predicted Energy</c:v>
                </c:pt>
                <c:pt idx="4">
                  <c:v>Measured Energy</c:v>
                </c:pt>
                <c:pt idx="5">
                  <c:v>Wellbeing</c:v>
                </c:pt>
                <c:pt idx="6">
                  <c:v>Resources</c:v>
                </c:pt>
                <c:pt idx="7">
                  <c:v>Change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('Common Application'!$J$77,'Common Application'!$J$93,'Common Application'!$J$103,'Common Application'!$J$119:$J$121,'Common Application'!$J$143,'Common Application'!$J$152,'Common Application'!$J$167)</c15:sqref>
                  </c15:fullRef>
                </c:ext>
              </c:extLst>
              <c:f>('Common Application'!$J$77,'Common Application'!$J$93,'Common Application'!$J$103,'Common Application'!$J$119,'Common Application'!$J$121,'Common Application'!$J$143,'Common Application'!$J$152,'Common Application'!$J$167)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>
                  <c:v>0</c:v>
                </c:pt>
                <c:pt idx="6" formatCode="0.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1-46F4-953F-D48D3792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104536"/>
        <c:axId val="937095352"/>
      </c:radarChart>
      <c:catAx>
        <c:axId val="937104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rgbClr val="FA4132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937095352"/>
        <c:crosses val="autoZero"/>
        <c:auto val="1"/>
        <c:lblAlgn val="ctr"/>
        <c:lblOffset val="100"/>
        <c:noMultiLvlLbl val="0"/>
      </c:catAx>
      <c:valAx>
        <c:axId val="9370953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58000"/>
                </a:schemeClr>
              </a:solidFill>
              <a:prstDash val="solid"/>
              <a:round/>
            </a:ln>
            <a:effectLst>
              <a:outerShdw blurRad="50800" dist="50800" dir="5400000" algn="ctr" rotWithShape="0">
                <a:srgbClr val="000000">
                  <a:alpha val="99000"/>
                </a:srgbClr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crossAx val="937104536"/>
        <c:crosses val="autoZero"/>
        <c:crossBetween val="between"/>
      </c:valAx>
      <c:spPr>
        <a:solidFill>
          <a:srgbClr val="FA4132">
            <a:alpha val="98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A4132"/>
    </a:solidFill>
    <a:ln w="9525" cap="flat" cmpd="sng" algn="ctr">
      <a:solidFill>
        <a:srgbClr val="FA413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F$33" lockText="1" noThreeD="1"/>
</file>

<file path=xl/ctrlProps/ctrlProp2.xml><?xml version="1.0" encoding="utf-8"?>
<formControlPr xmlns="http://schemas.microsoft.com/office/spreadsheetml/2009/9/main" objectType="CheckBox" fmlaLink="$F$55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ommon Application (HZ)'!E46"/><Relationship Id="rId13" Type="http://schemas.openxmlformats.org/officeDocument/2006/relationships/hyperlink" Target="#'Common Application (HZ)'!E79"/><Relationship Id="rId18" Type="http://schemas.openxmlformats.org/officeDocument/2006/relationships/hyperlink" Target="#'Common Application'!F95"/><Relationship Id="rId26" Type="http://schemas.openxmlformats.org/officeDocument/2006/relationships/hyperlink" Target="#'Common Application'!F123"/><Relationship Id="rId3" Type="http://schemas.openxmlformats.org/officeDocument/2006/relationships/hyperlink" Target="#'Common Application'!E41"/><Relationship Id="rId21" Type="http://schemas.openxmlformats.org/officeDocument/2006/relationships/hyperlink" Target="#'Common Application'!F106"/><Relationship Id="rId34" Type="http://schemas.openxmlformats.org/officeDocument/2006/relationships/image" Target="../media/image1.jpeg"/><Relationship Id="rId7" Type="http://schemas.openxmlformats.org/officeDocument/2006/relationships/hyperlink" Target="#'Common Application'!F43"/><Relationship Id="rId12" Type="http://schemas.openxmlformats.org/officeDocument/2006/relationships/hyperlink" Target="#'Common Application (HZ)'!E78"/><Relationship Id="rId17" Type="http://schemas.openxmlformats.org/officeDocument/2006/relationships/hyperlink" Target="#'Common Application'!F94"/><Relationship Id="rId25" Type="http://schemas.openxmlformats.org/officeDocument/2006/relationships/hyperlink" Target="#'Common Application'!F136"/><Relationship Id="rId33" Type="http://schemas.openxmlformats.org/officeDocument/2006/relationships/hyperlink" Target="#'Common Application'!F142"/><Relationship Id="rId2" Type="http://schemas.openxmlformats.org/officeDocument/2006/relationships/hyperlink" Target="#'Common Application'!F41"/><Relationship Id="rId16" Type="http://schemas.openxmlformats.org/officeDocument/2006/relationships/hyperlink" Target="#'Common Application (HZ)'!E58"/><Relationship Id="rId20" Type="http://schemas.openxmlformats.org/officeDocument/2006/relationships/hyperlink" Target="#'Common Application'!F108"/><Relationship Id="rId29" Type="http://schemas.openxmlformats.org/officeDocument/2006/relationships/hyperlink" Target="#'Common Application'!F87"/><Relationship Id="rId1" Type="http://schemas.openxmlformats.org/officeDocument/2006/relationships/hyperlink" Target="#'Common Application'!F45"/><Relationship Id="rId6" Type="http://schemas.openxmlformats.org/officeDocument/2006/relationships/hyperlink" Target="#'Common Application'!F42"/><Relationship Id="rId11" Type="http://schemas.openxmlformats.org/officeDocument/2006/relationships/hyperlink" Target="#'Common Application (HZ)'!E77"/><Relationship Id="rId24" Type="http://schemas.openxmlformats.org/officeDocument/2006/relationships/hyperlink" Target="#'Common Application'!F134"/><Relationship Id="rId32" Type="http://schemas.openxmlformats.org/officeDocument/2006/relationships/hyperlink" Target="#'Common Application'!F135"/><Relationship Id="rId37" Type="http://schemas.openxmlformats.org/officeDocument/2006/relationships/hyperlink" Target="#'Common Application'!F125"/><Relationship Id="rId5" Type="http://schemas.openxmlformats.org/officeDocument/2006/relationships/hyperlink" Target="#'Common Application'!E43"/><Relationship Id="rId15" Type="http://schemas.openxmlformats.org/officeDocument/2006/relationships/hyperlink" Target="#'Common Application (HZ)'!E59"/><Relationship Id="rId23" Type="http://schemas.openxmlformats.org/officeDocument/2006/relationships/hyperlink" Target="#'Common Application'!F129"/><Relationship Id="rId28" Type="http://schemas.openxmlformats.org/officeDocument/2006/relationships/hyperlink" Target="#'Common Application'!F81"/><Relationship Id="rId36" Type="http://schemas.openxmlformats.org/officeDocument/2006/relationships/chart" Target="../charts/chart1.xml"/><Relationship Id="rId10" Type="http://schemas.openxmlformats.org/officeDocument/2006/relationships/hyperlink" Target="#'Common Application'!F86"/><Relationship Id="rId19" Type="http://schemas.openxmlformats.org/officeDocument/2006/relationships/hyperlink" Target="#'Common Application'!F96"/><Relationship Id="rId31" Type="http://schemas.openxmlformats.org/officeDocument/2006/relationships/hyperlink" Target="#'Common Application'!F89"/><Relationship Id="rId4" Type="http://schemas.openxmlformats.org/officeDocument/2006/relationships/hyperlink" Target="#'Common Application'!E42"/><Relationship Id="rId9" Type="http://schemas.openxmlformats.org/officeDocument/2006/relationships/hyperlink" Target="#'Common Application'!F85"/><Relationship Id="rId14" Type="http://schemas.openxmlformats.org/officeDocument/2006/relationships/hyperlink" Target="#'Common Application'!F93"/><Relationship Id="rId22" Type="http://schemas.openxmlformats.org/officeDocument/2006/relationships/hyperlink" Target="#'Common Application'!F114"/><Relationship Id="rId27" Type="http://schemas.openxmlformats.org/officeDocument/2006/relationships/hyperlink" Target="#'Common Application'!F124"/><Relationship Id="rId30" Type="http://schemas.openxmlformats.org/officeDocument/2006/relationships/hyperlink" Target="#'Common Application'!F88"/><Relationship Id="rId35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31</xdr:row>
          <xdr:rowOff>144780</xdr:rowOff>
        </xdr:from>
        <xdr:to>
          <xdr:col>4</xdr:col>
          <xdr:colOff>523875</xdr:colOff>
          <xdr:row>33</xdr:row>
          <xdr:rowOff>38100</xdr:rowOff>
        </xdr:to>
        <xdr:sp macro="" textlink="">
          <xdr:nvSpPr>
            <xdr:cNvPr id="1032" name="Check Box 8" descr="Confidential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</xdr:col>
      <xdr:colOff>1051658</xdr:colOff>
      <xdr:row>46</xdr:row>
      <xdr:rowOff>46281</xdr:rowOff>
    </xdr:from>
    <xdr:to>
      <xdr:col>5</xdr:col>
      <xdr:colOff>1159940</xdr:colOff>
      <xdr:row>46</xdr:row>
      <xdr:rowOff>139627</xdr:rowOff>
    </xdr:to>
    <xdr:sp macro="" textlink="">
      <xdr:nvSpPr>
        <xdr:cNvPr id="2" name="Isosceles Tri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520403" y="3414779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1051658</xdr:colOff>
      <xdr:row>42</xdr:row>
      <xdr:rowOff>61321</xdr:rowOff>
    </xdr:from>
    <xdr:to>
      <xdr:col>5</xdr:col>
      <xdr:colOff>1159940</xdr:colOff>
      <xdr:row>42</xdr:row>
      <xdr:rowOff>154667</xdr:rowOff>
    </xdr:to>
    <xdr:sp macro="" textlink="">
      <xdr:nvSpPr>
        <xdr:cNvPr id="26" name="Isosceles Triangl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10800000">
          <a:off x="8520403" y="2661278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1476137</xdr:colOff>
      <xdr:row>42</xdr:row>
      <xdr:rowOff>66554</xdr:rowOff>
    </xdr:from>
    <xdr:to>
      <xdr:col>4</xdr:col>
      <xdr:colOff>1584419</xdr:colOff>
      <xdr:row>42</xdr:row>
      <xdr:rowOff>159900</xdr:rowOff>
    </xdr:to>
    <xdr:sp macro="" textlink="">
      <xdr:nvSpPr>
        <xdr:cNvPr id="29" name="Isosceles Triangle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10800000">
          <a:off x="6790253" y="2629003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1476137</xdr:colOff>
      <xdr:row>43</xdr:row>
      <xdr:rowOff>61567</xdr:rowOff>
    </xdr:from>
    <xdr:to>
      <xdr:col>4</xdr:col>
      <xdr:colOff>1584419</xdr:colOff>
      <xdr:row>43</xdr:row>
      <xdr:rowOff>154913</xdr:rowOff>
    </xdr:to>
    <xdr:sp macro="" textlink="">
      <xdr:nvSpPr>
        <xdr:cNvPr id="30" name="Isosceles Triangle 2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10800000">
          <a:off x="6790253" y="2813234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1476137</xdr:colOff>
      <xdr:row>44</xdr:row>
      <xdr:rowOff>56579</xdr:rowOff>
    </xdr:from>
    <xdr:to>
      <xdr:col>4</xdr:col>
      <xdr:colOff>1584419</xdr:colOff>
      <xdr:row>44</xdr:row>
      <xdr:rowOff>149925</xdr:rowOff>
    </xdr:to>
    <xdr:sp macro="" textlink="">
      <xdr:nvSpPr>
        <xdr:cNvPr id="31" name="Isosceles Triangle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10800000">
          <a:off x="6790253" y="2997463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1051658</xdr:colOff>
      <xdr:row>43</xdr:row>
      <xdr:rowOff>61321</xdr:rowOff>
    </xdr:from>
    <xdr:to>
      <xdr:col>5</xdr:col>
      <xdr:colOff>1159940</xdr:colOff>
      <xdr:row>43</xdr:row>
      <xdr:rowOff>154667</xdr:rowOff>
    </xdr:to>
    <xdr:sp macro="" textlink="">
      <xdr:nvSpPr>
        <xdr:cNvPr id="32" name="Isosceles Triangle 3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10800000">
          <a:off x="8520403" y="2853413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1051658</xdr:colOff>
      <xdr:row>44</xdr:row>
      <xdr:rowOff>61321</xdr:rowOff>
    </xdr:from>
    <xdr:to>
      <xdr:col>5</xdr:col>
      <xdr:colOff>1159940</xdr:colOff>
      <xdr:row>44</xdr:row>
      <xdr:rowOff>154667</xdr:rowOff>
    </xdr:to>
    <xdr:sp macro="" textlink="">
      <xdr:nvSpPr>
        <xdr:cNvPr id="33" name="Isosceles Triangle 3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rot="10800000">
          <a:off x="8520403" y="3045548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53</xdr:row>
          <xdr:rowOff>121920</xdr:rowOff>
        </xdr:from>
        <xdr:to>
          <xdr:col>4</xdr:col>
          <xdr:colOff>447675</xdr:colOff>
          <xdr:row>55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</xdr:col>
      <xdr:colOff>1057275</xdr:colOff>
      <xdr:row>41</xdr:row>
      <xdr:rowOff>38100</xdr:rowOff>
    </xdr:from>
    <xdr:to>
      <xdr:col>5</xdr:col>
      <xdr:colOff>1165557</xdr:colOff>
      <xdr:row>41</xdr:row>
      <xdr:rowOff>131446</xdr:rowOff>
    </xdr:to>
    <xdr:sp macro="" textlink="">
      <xdr:nvSpPr>
        <xdr:cNvPr id="36" name="Isosceles Triangle 3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10800000">
          <a:off x="7553325" y="2457450"/>
          <a:ext cx="108282" cy="93346"/>
        </a:xfrm>
        <a:prstGeom prst="triangle">
          <a:avLst/>
        </a:prstGeom>
        <a:solidFill>
          <a:schemeClr val="bg1">
            <a:lumMod val="8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1084659</xdr:colOff>
      <xdr:row>94</xdr:row>
      <xdr:rowOff>38100</xdr:rowOff>
    </xdr:from>
    <xdr:to>
      <xdr:col>5</xdr:col>
      <xdr:colOff>1192941</xdr:colOff>
      <xdr:row>94</xdr:row>
      <xdr:rowOff>131446</xdr:rowOff>
    </xdr:to>
    <xdr:sp macro="" textlink="">
      <xdr:nvSpPr>
        <xdr:cNvPr id="37" name="Isosceles Triangle 3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0800000">
          <a:off x="8066484" y="6315075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1084659</xdr:colOff>
      <xdr:row>95</xdr:row>
      <xdr:rowOff>38100</xdr:rowOff>
    </xdr:from>
    <xdr:to>
      <xdr:col>5</xdr:col>
      <xdr:colOff>1192941</xdr:colOff>
      <xdr:row>95</xdr:row>
      <xdr:rowOff>131446</xdr:rowOff>
    </xdr:to>
    <xdr:sp macro="" textlink="">
      <xdr:nvSpPr>
        <xdr:cNvPr id="38" name="Isosceles Triangle 3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10800000">
          <a:off x="8066484" y="647700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64</xdr:row>
      <xdr:rowOff>38100</xdr:rowOff>
    </xdr:from>
    <xdr:to>
      <xdr:col>5</xdr:col>
      <xdr:colOff>1191750</xdr:colOff>
      <xdr:row>64</xdr:row>
      <xdr:rowOff>131446</xdr:rowOff>
    </xdr:to>
    <xdr:sp macro="" textlink="">
      <xdr:nvSpPr>
        <xdr:cNvPr id="39" name="Isosceles Triangle 3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10800000">
          <a:off x="7579518" y="6315075"/>
          <a:ext cx="108282" cy="93346"/>
        </a:xfrm>
        <a:prstGeom prst="triangle">
          <a:avLst/>
        </a:prstGeom>
        <a:solidFill>
          <a:schemeClr val="bg1">
            <a:lumMod val="8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65</xdr:row>
      <xdr:rowOff>38100</xdr:rowOff>
    </xdr:from>
    <xdr:to>
      <xdr:col>5</xdr:col>
      <xdr:colOff>1191750</xdr:colOff>
      <xdr:row>65</xdr:row>
      <xdr:rowOff>131446</xdr:rowOff>
    </xdr:to>
    <xdr:sp macro="" textlink="">
      <xdr:nvSpPr>
        <xdr:cNvPr id="40" name="Isosceles Triangle 3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10800000">
          <a:off x="7579518" y="6315075"/>
          <a:ext cx="108282" cy="93346"/>
        </a:xfrm>
        <a:prstGeom prst="triangle">
          <a:avLst/>
        </a:prstGeom>
        <a:solidFill>
          <a:schemeClr val="bg1">
            <a:lumMod val="8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66</xdr:row>
      <xdr:rowOff>38100</xdr:rowOff>
    </xdr:from>
    <xdr:to>
      <xdr:col>5</xdr:col>
      <xdr:colOff>1191750</xdr:colOff>
      <xdr:row>66</xdr:row>
      <xdr:rowOff>131446</xdr:rowOff>
    </xdr:to>
    <xdr:sp macro="" textlink="">
      <xdr:nvSpPr>
        <xdr:cNvPr id="41" name="Isosceles Triangle 4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 rot="10800000">
          <a:off x="7579518" y="6915150"/>
          <a:ext cx="108282" cy="93346"/>
        </a:xfrm>
        <a:prstGeom prst="triangle">
          <a:avLst/>
        </a:prstGeom>
        <a:solidFill>
          <a:schemeClr val="bg1">
            <a:lumMod val="8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104</xdr:row>
      <xdr:rowOff>38100</xdr:rowOff>
    </xdr:from>
    <xdr:to>
      <xdr:col>5</xdr:col>
      <xdr:colOff>1191750</xdr:colOff>
      <xdr:row>104</xdr:row>
      <xdr:rowOff>131446</xdr:rowOff>
    </xdr:to>
    <xdr:sp macro="" textlink="">
      <xdr:nvSpPr>
        <xdr:cNvPr id="42" name="Isosceles Triangle 4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rot="10800000">
          <a:off x="7579518" y="6753225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105</xdr:row>
      <xdr:rowOff>38100</xdr:rowOff>
    </xdr:from>
    <xdr:to>
      <xdr:col>5</xdr:col>
      <xdr:colOff>1191750</xdr:colOff>
      <xdr:row>105</xdr:row>
      <xdr:rowOff>131446</xdr:rowOff>
    </xdr:to>
    <xdr:sp macro="" textlink="">
      <xdr:nvSpPr>
        <xdr:cNvPr id="43" name="Isosceles Triangle 4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rot="10800000">
          <a:off x="7579518" y="11296650"/>
          <a:ext cx="108282" cy="93346"/>
        </a:xfrm>
        <a:prstGeom prst="triangle">
          <a:avLst/>
        </a:prstGeom>
        <a:solidFill>
          <a:schemeClr val="bg1">
            <a:lumMod val="8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106</xdr:row>
      <xdr:rowOff>38100</xdr:rowOff>
    </xdr:from>
    <xdr:to>
      <xdr:col>5</xdr:col>
      <xdr:colOff>1191750</xdr:colOff>
      <xdr:row>106</xdr:row>
      <xdr:rowOff>131446</xdr:rowOff>
    </xdr:to>
    <xdr:sp macro="" textlink="">
      <xdr:nvSpPr>
        <xdr:cNvPr id="44" name="Isosceles Triangle 4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10800000">
          <a:off x="7579518" y="11296650"/>
          <a:ext cx="108282" cy="93346"/>
        </a:xfrm>
        <a:prstGeom prst="triangle">
          <a:avLst/>
        </a:prstGeom>
        <a:solidFill>
          <a:schemeClr val="bg1">
            <a:lumMod val="8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108</xdr:row>
      <xdr:rowOff>38100</xdr:rowOff>
    </xdr:from>
    <xdr:to>
      <xdr:col>5</xdr:col>
      <xdr:colOff>1191750</xdr:colOff>
      <xdr:row>108</xdr:row>
      <xdr:rowOff>131446</xdr:rowOff>
    </xdr:to>
    <xdr:sp macro="" textlink="">
      <xdr:nvSpPr>
        <xdr:cNvPr id="45" name="Isosceles Triangle 4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rot="10800000">
          <a:off x="7579518" y="11296650"/>
          <a:ext cx="108282" cy="93346"/>
        </a:xfrm>
        <a:prstGeom prst="triangle">
          <a:avLst/>
        </a:prstGeom>
        <a:solidFill>
          <a:schemeClr val="bg1">
            <a:lumMod val="8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105</xdr:row>
      <xdr:rowOff>38100</xdr:rowOff>
    </xdr:from>
    <xdr:to>
      <xdr:col>5</xdr:col>
      <xdr:colOff>1191750</xdr:colOff>
      <xdr:row>105</xdr:row>
      <xdr:rowOff>131446</xdr:rowOff>
    </xdr:to>
    <xdr:sp macro="" textlink="">
      <xdr:nvSpPr>
        <xdr:cNvPr id="46" name="Isosceles Triangle 4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 rot="10800000">
          <a:off x="7579518" y="1129665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106</xdr:row>
      <xdr:rowOff>38100</xdr:rowOff>
    </xdr:from>
    <xdr:to>
      <xdr:col>5</xdr:col>
      <xdr:colOff>1191750</xdr:colOff>
      <xdr:row>106</xdr:row>
      <xdr:rowOff>131446</xdr:rowOff>
    </xdr:to>
    <xdr:sp macro="" textlink="">
      <xdr:nvSpPr>
        <xdr:cNvPr id="47" name="Isosceles Triangle 4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 rot="10800000">
          <a:off x="7579518" y="1129665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108</xdr:row>
      <xdr:rowOff>38100</xdr:rowOff>
    </xdr:from>
    <xdr:to>
      <xdr:col>5</xdr:col>
      <xdr:colOff>1191750</xdr:colOff>
      <xdr:row>108</xdr:row>
      <xdr:rowOff>131446</xdr:rowOff>
    </xdr:to>
    <xdr:sp macro="" textlink="">
      <xdr:nvSpPr>
        <xdr:cNvPr id="48" name="Isosceles Triangle 4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rot="10800000">
          <a:off x="7579518" y="1129665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125</xdr:row>
      <xdr:rowOff>38100</xdr:rowOff>
    </xdr:from>
    <xdr:to>
      <xdr:col>5</xdr:col>
      <xdr:colOff>1191750</xdr:colOff>
      <xdr:row>125</xdr:row>
      <xdr:rowOff>131446</xdr:rowOff>
    </xdr:to>
    <xdr:sp macro="" textlink="">
      <xdr:nvSpPr>
        <xdr:cNvPr id="49" name="Isosceles Triangle 4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rot="10800000">
          <a:off x="7579518" y="11458575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1092993</xdr:colOff>
      <xdr:row>122</xdr:row>
      <xdr:rowOff>38100</xdr:rowOff>
    </xdr:from>
    <xdr:to>
      <xdr:col>5</xdr:col>
      <xdr:colOff>1201275</xdr:colOff>
      <xdr:row>122</xdr:row>
      <xdr:rowOff>131446</xdr:rowOff>
    </xdr:to>
    <xdr:sp macro="" textlink="">
      <xdr:nvSpPr>
        <xdr:cNvPr id="50" name="Isosceles Triangle 4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rot="10800000">
          <a:off x="7589043" y="1390650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133</xdr:row>
      <xdr:rowOff>38100</xdr:rowOff>
    </xdr:from>
    <xdr:to>
      <xdr:col>5</xdr:col>
      <xdr:colOff>1191750</xdr:colOff>
      <xdr:row>133</xdr:row>
      <xdr:rowOff>131446</xdr:rowOff>
    </xdr:to>
    <xdr:sp macro="" textlink="">
      <xdr:nvSpPr>
        <xdr:cNvPr id="51" name="Isosceles Triangle 50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 rot="10800000">
          <a:off x="7579518" y="1423035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1102518</xdr:colOff>
      <xdr:row>153</xdr:row>
      <xdr:rowOff>38100</xdr:rowOff>
    </xdr:from>
    <xdr:to>
      <xdr:col>5</xdr:col>
      <xdr:colOff>1210800</xdr:colOff>
      <xdr:row>153</xdr:row>
      <xdr:rowOff>131446</xdr:rowOff>
    </xdr:to>
    <xdr:sp macro="" textlink="">
      <xdr:nvSpPr>
        <xdr:cNvPr id="53" name="Isosceles Triangle 5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rot="10800000">
          <a:off x="7598568" y="1674495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158</xdr:row>
      <xdr:rowOff>38100</xdr:rowOff>
    </xdr:from>
    <xdr:to>
      <xdr:col>5</xdr:col>
      <xdr:colOff>1191750</xdr:colOff>
      <xdr:row>158</xdr:row>
      <xdr:rowOff>131446</xdr:rowOff>
    </xdr:to>
    <xdr:sp macro="" textlink="">
      <xdr:nvSpPr>
        <xdr:cNvPr id="54" name="Isosceles Triangle 5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 rot="10800000">
          <a:off x="7579518" y="1630680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148</xdr:row>
      <xdr:rowOff>38100</xdr:rowOff>
    </xdr:from>
    <xdr:to>
      <xdr:col>5</xdr:col>
      <xdr:colOff>1191750</xdr:colOff>
      <xdr:row>148</xdr:row>
      <xdr:rowOff>131446</xdr:rowOff>
    </xdr:to>
    <xdr:sp macro="" textlink="">
      <xdr:nvSpPr>
        <xdr:cNvPr id="55" name="Isosceles Triangle 5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 rot="10800000">
          <a:off x="7579518" y="1706880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144</xdr:row>
      <xdr:rowOff>38100</xdr:rowOff>
    </xdr:from>
    <xdr:to>
      <xdr:col>5</xdr:col>
      <xdr:colOff>1191750</xdr:colOff>
      <xdr:row>144</xdr:row>
      <xdr:rowOff>131446</xdr:rowOff>
    </xdr:to>
    <xdr:sp macro="" textlink="">
      <xdr:nvSpPr>
        <xdr:cNvPr id="56" name="Isosceles Triangle 5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 rot="10800000">
          <a:off x="7579518" y="1706880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145</xdr:row>
      <xdr:rowOff>38100</xdr:rowOff>
    </xdr:from>
    <xdr:to>
      <xdr:col>5</xdr:col>
      <xdr:colOff>1191750</xdr:colOff>
      <xdr:row>145</xdr:row>
      <xdr:rowOff>131446</xdr:rowOff>
    </xdr:to>
    <xdr:sp macro="" textlink="">
      <xdr:nvSpPr>
        <xdr:cNvPr id="57" name="Isosceles Triangle 5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 rot="10800000">
          <a:off x="7579518" y="1773555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1102518</xdr:colOff>
      <xdr:row>78</xdr:row>
      <xdr:rowOff>38100</xdr:rowOff>
    </xdr:from>
    <xdr:to>
      <xdr:col>5</xdr:col>
      <xdr:colOff>1210800</xdr:colOff>
      <xdr:row>78</xdr:row>
      <xdr:rowOff>131446</xdr:rowOff>
    </xdr:to>
    <xdr:sp macro="" textlink="">
      <xdr:nvSpPr>
        <xdr:cNvPr id="58" name="Isosceles Triangle 5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 rot="10800000">
          <a:off x="7665243" y="13306425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1084659</xdr:colOff>
      <xdr:row>96</xdr:row>
      <xdr:rowOff>45243</xdr:rowOff>
    </xdr:from>
    <xdr:to>
      <xdr:col>5</xdr:col>
      <xdr:colOff>1192941</xdr:colOff>
      <xdr:row>96</xdr:row>
      <xdr:rowOff>138589</xdr:rowOff>
    </xdr:to>
    <xdr:sp macro="" textlink="">
      <xdr:nvSpPr>
        <xdr:cNvPr id="74" name="Isosceles Triangle 7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 rot="10800000">
          <a:off x="8066484" y="6646068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1084659</xdr:colOff>
      <xdr:row>97</xdr:row>
      <xdr:rowOff>47625</xdr:rowOff>
    </xdr:from>
    <xdr:to>
      <xdr:col>5</xdr:col>
      <xdr:colOff>1192941</xdr:colOff>
      <xdr:row>97</xdr:row>
      <xdr:rowOff>140971</xdr:rowOff>
    </xdr:to>
    <xdr:sp macro="" textlink="">
      <xdr:nvSpPr>
        <xdr:cNvPr id="75" name="Isosceles Triangle 7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 rot="10800000">
          <a:off x="8066484" y="6810375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1084659</xdr:colOff>
      <xdr:row>99</xdr:row>
      <xdr:rowOff>54769</xdr:rowOff>
    </xdr:from>
    <xdr:to>
      <xdr:col>5</xdr:col>
      <xdr:colOff>1192941</xdr:colOff>
      <xdr:row>99</xdr:row>
      <xdr:rowOff>148115</xdr:rowOff>
    </xdr:to>
    <xdr:sp macro="" textlink="">
      <xdr:nvSpPr>
        <xdr:cNvPr id="76" name="Isosceles Triangle 7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 rot="10800000">
          <a:off x="8066484" y="6979444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160</xdr:row>
      <xdr:rowOff>38100</xdr:rowOff>
    </xdr:from>
    <xdr:to>
      <xdr:col>5</xdr:col>
      <xdr:colOff>1191750</xdr:colOff>
      <xdr:row>160</xdr:row>
      <xdr:rowOff>131446</xdr:rowOff>
    </xdr:to>
    <xdr:sp macro="" textlink="">
      <xdr:nvSpPr>
        <xdr:cNvPr id="78" name="Isosceles Triangle 77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 rot="10800000">
          <a:off x="8065293" y="1765935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1092993</xdr:colOff>
      <xdr:row>170</xdr:row>
      <xdr:rowOff>38100</xdr:rowOff>
    </xdr:from>
    <xdr:to>
      <xdr:col>5</xdr:col>
      <xdr:colOff>1201275</xdr:colOff>
      <xdr:row>170</xdr:row>
      <xdr:rowOff>131446</xdr:rowOff>
    </xdr:to>
    <xdr:sp macro="" textlink="">
      <xdr:nvSpPr>
        <xdr:cNvPr id="80" name="Isosceles Triangle 79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 rot="10800000">
          <a:off x="8074818" y="19497675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219075</xdr:colOff>
      <xdr:row>18</xdr:row>
      <xdr:rowOff>95250</xdr:rowOff>
    </xdr:from>
    <xdr:to>
      <xdr:col>3</xdr:col>
      <xdr:colOff>19050</xdr:colOff>
      <xdr:row>24</xdr:row>
      <xdr:rowOff>20588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023"/>
        <a:stretch/>
      </xdr:blipFill>
      <xdr:spPr>
        <a:xfrm>
          <a:off x="800100" y="3990975"/>
          <a:ext cx="885825" cy="88736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68</xdr:row>
      <xdr:rowOff>42863</xdr:rowOff>
    </xdr:from>
    <xdr:to>
      <xdr:col>2</xdr:col>
      <xdr:colOff>797719</xdr:colOff>
      <xdr:row>68</xdr:row>
      <xdr:rowOff>741997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4539" r="77318" b="82719"/>
        <a:stretch/>
      </xdr:blipFill>
      <xdr:spPr>
        <a:xfrm>
          <a:off x="681038" y="11175207"/>
          <a:ext cx="985837" cy="69532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76</xdr:row>
      <xdr:rowOff>123825</xdr:rowOff>
    </xdr:from>
    <xdr:to>
      <xdr:col>3</xdr:col>
      <xdr:colOff>35719</xdr:colOff>
      <xdr:row>76</xdr:row>
      <xdr:rowOff>741044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24786" r="77474" b="64043"/>
        <a:stretch/>
      </xdr:blipFill>
      <xdr:spPr>
        <a:xfrm>
          <a:off x="747713" y="14720888"/>
          <a:ext cx="966787" cy="62102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92</xdr:row>
      <xdr:rowOff>66675</xdr:rowOff>
    </xdr:from>
    <xdr:to>
      <xdr:col>2</xdr:col>
      <xdr:colOff>665321</xdr:colOff>
      <xdr:row>92</xdr:row>
      <xdr:rowOff>782955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41719" r="78187" b="45016"/>
        <a:stretch/>
      </xdr:blipFill>
      <xdr:spPr>
        <a:xfrm>
          <a:off x="652463" y="18961894"/>
          <a:ext cx="895349" cy="71247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102</xdr:row>
      <xdr:rowOff>85725</xdr:rowOff>
    </xdr:from>
    <xdr:to>
      <xdr:col>2</xdr:col>
      <xdr:colOff>627222</xdr:colOff>
      <xdr:row>102</xdr:row>
      <xdr:rowOff>762000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61268" r="78662" b="26338"/>
        <a:stretch/>
      </xdr:blipFill>
      <xdr:spPr>
        <a:xfrm>
          <a:off x="652464" y="21469350"/>
          <a:ext cx="847724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551498</xdr:colOff>
      <xdr:row>111</xdr:row>
      <xdr:rowOff>706755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79944" r="78924" b="6965"/>
        <a:stretch/>
      </xdr:blipFill>
      <xdr:spPr>
        <a:xfrm>
          <a:off x="595313" y="23705344"/>
          <a:ext cx="821531" cy="70294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117</xdr:row>
      <xdr:rowOff>28575</xdr:rowOff>
    </xdr:from>
    <xdr:to>
      <xdr:col>2</xdr:col>
      <xdr:colOff>665321</xdr:colOff>
      <xdr:row>117</xdr:row>
      <xdr:rowOff>723900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4191" r="36426" b="83068"/>
        <a:stretch/>
      </xdr:blipFill>
      <xdr:spPr>
        <a:xfrm>
          <a:off x="633413" y="25912763"/>
          <a:ext cx="914399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</xdr:colOff>
      <xdr:row>151</xdr:row>
      <xdr:rowOff>33338</xdr:rowOff>
    </xdr:from>
    <xdr:to>
      <xdr:col>3</xdr:col>
      <xdr:colOff>0</xdr:colOff>
      <xdr:row>151</xdr:row>
      <xdr:rowOff>797720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40322" r="35642" b="45714"/>
        <a:stretch/>
      </xdr:blipFill>
      <xdr:spPr>
        <a:xfrm>
          <a:off x="685800" y="34359057"/>
          <a:ext cx="992981" cy="764382"/>
        </a:xfrm>
        <a:prstGeom prst="rect">
          <a:avLst/>
        </a:prstGeom>
      </xdr:spPr>
    </xdr:pic>
    <xdr:clientData/>
  </xdr:twoCellAnchor>
  <xdr:twoCellAnchor editAs="oneCell">
    <xdr:from>
      <xdr:col>1</xdr:col>
      <xdr:colOff>59532</xdr:colOff>
      <xdr:row>142</xdr:row>
      <xdr:rowOff>57150</xdr:rowOff>
    </xdr:from>
    <xdr:to>
      <xdr:col>2</xdr:col>
      <xdr:colOff>762000</xdr:colOff>
      <xdr:row>142</xdr:row>
      <xdr:rowOff>739141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22694" r="35841" b="64740"/>
        <a:stretch/>
      </xdr:blipFill>
      <xdr:spPr>
        <a:xfrm>
          <a:off x="654845" y="32013525"/>
          <a:ext cx="976311" cy="68580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166</xdr:row>
      <xdr:rowOff>38100</xdr:rowOff>
    </xdr:from>
    <xdr:to>
      <xdr:col>3</xdr:col>
      <xdr:colOff>15716</xdr:colOff>
      <xdr:row>166</xdr:row>
      <xdr:rowOff>781050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59348" r="37881" b="27212"/>
        <a:stretch/>
      </xdr:blipFill>
      <xdr:spPr>
        <a:xfrm>
          <a:off x="916781" y="38007131"/>
          <a:ext cx="773906" cy="739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135733</xdr:colOff>
      <xdr:row>173</xdr:row>
      <xdr:rowOff>28575</xdr:rowOff>
    </xdr:from>
    <xdr:to>
      <xdr:col>3</xdr:col>
      <xdr:colOff>15717</xdr:colOff>
      <xdr:row>174</xdr:row>
      <xdr:rowOff>1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76629" r="35975" b="8883"/>
        <a:stretch/>
      </xdr:blipFill>
      <xdr:spPr>
        <a:xfrm>
          <a:off x="731046" y="40224075"/>
          <a:ext cx="959642" cy="792957"/>
        </a:xfrm>
        <a:prstGeom prst="rect">
          <a:avLst/>
        </a:prstGeom>
      </xdr:spPr>
    </xdr:pic>
    <xdr:clientData/>
  </xdr:twoCellAnchor>
  <xdr:twoCellAnchor>
    <xdr:from>
      <xdr:col>4</xdr:col>
      <xdr:colOff>1247774</xdr:colOff>
      <xdr:row>3</xdr:row>
      <xdr:rowOff>11907</xdr:rowOff>
    </xdr:from>
    <xdr:to>
      <xdr:col>6</xdr:col>
      <xdr:colOff>4621211</xdr:colOff>
      <xdr:row>26</xdr:row>
      <xdr:rowOff>31909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6</xdr:col>
      <xdr:colOff>3667126</xdr:colOff>
      <xdr:row>13</xdr:row>
      <xdr:rowOff>58877</xdr:rowOff>
    </xdr:from>
    <xdr:to>
      <xdr:col>6</xdr:col>
      <xdr:colOff>4057651</xdr:colOff>
      <xdr:row>15</xdr:row>
      <xdr:rowOff>152400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2" t="61267" r="78460" b="24743"/>
        <a:stretch/>
      </xdr:blipFill>
      <xdr:spPr>
        <a:xfrm>
          <a:off x="11953876" y="2173427"/>
          <a:ext cx="381000" cy="417373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1333500</xdr:colOff>
      <xdr:row>1</xdr:row>
      <xdr:rowOff>11253</xdr:rowOff>
    </xdr:from>
    <xdr:to>
      <xdr:col>6</xdr:col>
      <xdr:colOff>1851659</xdr:colOff>
      <xdr:row>3</xdr:row>
      <xdr:rowOff>95252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73" t="22955" r="77074" b="63695"/>
        <a:stretch/>
      </xdr:blipFill>
      <xdr:spPr>
        <a:xfrm>
          <a:off x="9620250" y="182703"/>
          <a:ext cx="514349" cy="398324"/>
        </a:xfrm>
        <a:prstGeom prst="rect">
          <a:avLst/>
        </a:prstGeom>
      </xdr:spPr>
    </xdr:pic>
    <xdr:clientData/>
  </xdr:twoCellAnchor>
  <xdr:twoCellAnchor editAs="oneCell">
    <xdr:from>
      <xdr:col>6</xdr:col>
      <xdr:colOff>3171825</xdr:colOff>
      <xdr:row>22</xdr:row>
      <xdr:rowOff>106503</xdr:rowOff>
    </xdr:from>
    <xdr:to>
      <xdr:col>6</xdr:col>
      <xdr:colOff>3676649</xdr:colOff>
      <xdr:row>25</xdr:row>
      <xdr:rowOff>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69" t="4439" r="35678" b="82211"/>
        <a:stretch/>
      </xdr:blipFill>
      <xdr:spPr>
        <a:xfrm>
          <a:off x="11458575" y="3678378"/>
          <a:ext cx="514349" cy="398324"/>
        </a:xfrm>
        <a:prstGeom prst="rect">
          <a:avLst/>
        </a:prstGeom>
      </xdr:spPr>
    </xdr:pic>
    <xdr:clientData/>
  </xdr:twoCellAnchor>
  <xdr:twoCellAnchor editAs="oneCell">
    <xdr:from>
      <xdr:col>4</xdr:col>
      <xdr:colOff>1571625</xdr:colOff>
      <xdr:row>13</xdr:row>
      <xdr:rowOff>57151</xdr:rowOff>
    </xdr:from>
    <xdr:to>
      <xdr:col>5</xdr:col>
      <xdr:colOff>401955</xdr:colOff>
      <xdr:row>16</xdr:row>
      <xdr:rowOff>2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15" t="39816" r="35505" b="45818"/>
        <a:stretch/>
      </xdr:blipFill>
      <xdr:spPr>
        <a:xfrm>
          <a:off x="6943725" y="2171701"/>
          <a:ext cx="504825" cy="428626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20</xdr:row>
      <xdr:rowOff>95251</xdr:rowOff>
    </xdr:from>
    <xdr:to>
      <xdr:col>5</xdr:col>
      <xdr:colOff>1011555</xdr:colOff>
      <xdr:row>23</xdr:row>
      <xdr:rowOff>38102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88" t="22258" r="35332" b="63376"/>
        <a:stretch/>
      </xdr:blipFill>
      <xdr:spPr>
        <a:xfrm>
          <a:off x="7553325" y="3343276"/>
          <a:ext cx="504825" cy="428626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5</xdr:row>
      <xdr:rowOff>95251</xdr:rowOff>
    </xdr:from>
    <xdr:to>
      <xdr:col>5</xdr:col>
      <xdr:colOff>1085850</xdr:colOff>
      <xdr:row>8</xdr:row>
      <xdr:rowOff>53340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29" t="59060" r="36545" b="25935"/>
        <a:stretch/>
      </xdr:blipFill>
      <xdr:spPr>
        <a:xfrm>
          <a:off x="7591425" y="914401"/>
          <a:ext cx="523875" cy="447674"/>
        </a:xfrm>
        <a:prstGeom prst="rect">
          <a:avLst/>
        </a:prstGeom>
      </xdr:spPr>
    </xdr:pic>
    <xdr:clientData/>
  </xdr:twoCellAnchor>
  <xdr:twoCellAnchor editAs="oneCell">
    <xdr:from>
      <xdr:col>6</xdr:col>
      <xdr:colOff>3352800</xdr:colOff>
      <xdr:row>6</xdr:row>
      <xdr:rowOff>0</xdr:rowOff>
    </xdr:from>
    <xdr:to>
      <xdr:col>6</xdr:col>
      <xdr:colOff>3829050</xdr:colOff>
      <xdr:row>8</xdr:row>
      <xdr:rowOff>133350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46" t="40546" r="77767" b="44448"/>
        <a:stretch/>
      </xdr:blipFill>
      <xdr:spPr>
        <a:xfrm>
          <a:off x="11639550" y="981075"/>
          <a:ext cx="466725" cy="447675"/>
        </a:xfrm>
        <a:prstGeom prst="rect">
          <a:avLst/>
        </a:prstGeom>
      </xdr:spPr>
    </xdr:pic>
    <xdr:clientData/>
  </xdr:twoCellAnchor>
  <xdr:twoCellAnchor editAs="oneCell">
    <xdr:from>
      <xdr:col>6</xdr:col>
      <xdr:colOff>1381125</xdr:colOff>
      <xdr:row>25</xdr:row>
      <xdr:rowOff>135078</xdr:rowOff>
    </xdr:from>
    <xdr:to>
      <xdr:col>6</xdr:col>
      <xdr:colOff>1885949</xdr:colOff>
      <xdr:row>28</xdr:row>
      <xdr:rowOff>57152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69" t="4439" r="35678" b="82211"/>
        <a:stretch/>
      </xdr:blipFill>
      <xdr:spPr>
        <a:xfrm>
          <a:off x="9667875" y="4221303"/>
          <a:ext cx="514349" cy="398324"/>
        </a:xfrm>
        <a:prstGeom prst="rect">
          <a:avLst/>
        </a:prstGeom>
      </xdr:spPr>
    </xdr:pic>
    <xdr:clientData/>
  </xdr:twoCellAnchor>
  <xdr:twoCellAnchor>
    <xdr:from>
      <xdr:col>5</xdr:col>
      <xdr:colOff>1083468</xdr:colOff>
      <xdr:row>162</xdr:row>
      <xdr:rowOff>38100</xdr:rowOff>
    </xdr:from>
    <xdr:to>
      <xdr:col>5</xdr:col>
      <xdr:colOff>1191750</xdr:colOff>
      <xdr:row>162</xdr:row>
      <xdr:rowOff>131446</xdr:rowOff>
    </xdr:to>
    <xdr:sp macro="" textlink="">
      <xdr:nvSpPr>
        <xdr:cNvPr id="61" name="Isosceles Triangle 6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rot="10800000">
          <a:off x="8322468" y="28956000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175</xdr:row>
      <xdr:rowOff>38100</xdr:rowOff>
    </xdr:from>
    <xdr:to>
      <xdr:col>5</xdr:col>
      <xdr:colOff>1191750</xdr:colOff>
      <xdr:row>175</xdr:row>
      <xdr:rowOff>131446</xdr:rowOff>
    </xdr:to>
    <xdr:sp macro="" textlink="">
      <xdr:nvSpPr>
        <xdr:cNvPr id="62" name="Isosceles Triangle 6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>
          <a:off x="8322468" y="29117925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128</xdr:row>
      <xdr:rowOff>38100</xdr:rowOff>
    </xdr:from>
    <xdr:to>
      <xdr:col>5</xdr:col>
      <xdr:colOff>1191750</xdr:colOff>
      <xdr:row>128</xdr:row>
      <xdr:rowOff>131446</xdr:rowOff>
    </xdr:to>
    <xdr:sp macro="" textlink="">
      <xdr:nvSpPr>
        <xdr:cNvPr id="63" name="Isosceles Triangle 6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 rot="10800000">
          <a:off x="8298656" y="25041225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159</xdr:row>
      <xdr:rowOff>38100</xdr:rowOff>
    </xdr:from>
    <xdr:to>
      <xdr:col>5</xdr:col>
      <xdr:colOff>1191750</xdr:colOff>
      <xdr:row>159</xdr:row>
      <xdr:rowOff>131446</xdr:rowOff>
    </xdr:to>
    <xdr:sp macro="" textlink="">
      <xdr:nvSpPr>
        <xdr:cNvPr id="64" name="Isosceles Triangle 6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 rot="10800000">
          <a:off x="8298656" y="30006131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161</xdr:row>
      <xdr:rowOff>38100</xdr:rowOff>
    </xdr:from>
    <xdr:to>
      <xdr:col>5</xdr:col>
      <xdr:colOff>1191750</xdr:colOff>
      <xdr:row>161</xdr:row>
      <xdr:rowOff>131446</xdr:rowOff>
    </xdr:to>
    <xdr:sp macro="" textlink="">
      <xdr:nvSpPr>
        <xdr:cNvPr id="65" name="Isosceles Triangle 6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 rot="10800000">
          <a:off x="8298656" y="30506194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1057275</xdr:colOff>
      <xdr:row>40</xdr:row>
      <xdr:rowOff>38100</xdr:rowOff>
    </xdr:from>
    <xdr:to>
      <xdr:col>5</xdr:col>
      <xdr:colOff>1165557</xdr:colOff>
      <xdr:row>40</xdr:row>
      <xdr:rowOff>131446</xdr:rowOff>
    </xdr:to>
    <xdr:sp macro="" textlink="">
      <xdr:nvSpPr>
        <xdr:cNvPr id="66" name="Isosceles Triangle 6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 rot="10800000">
          <a:off x="8272463" y="6967538"/>
          <a:ext cx="108282" cy="93346"/>
        </a:xfrm>
        <a:prstGeom prst="triangle">
          <a:avLst/>
        </a:prstGeom>
        <a:solidFill>
          <a:schemeClr val="bg1">
            <a:lumMod val="8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1084659</xdr:colOff>
      <xdr:row>81</xdr:row>
      <xdr:rowOff>38100</xdr:rowOff>
    </xdr:from>
    <xdr:to>
      <xdr:col>5</xdr:col>
      <xdr:colOff>1192941</xdr:colOff>
      <xdr:row>81</xdr:row>
      <xdr:rowOff>131446</xdr:rowOff>
    </xdr:to>
    <xdr:sp macro="" textlink="">
      <xdr:nvSpPr>
        <xdr:cNvPr id="68" name="Isosceles Triangle 6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 rot="10800000">
          <a:off x="8123634" y="14125575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1084659</xdr:colOff>
      <xdr:row>84</xdr:row>
      <xdr:rowOff>38100</xdr:rowOff>
    </xdr:from>
    <xdr:to>
      <xdr:col>5</xdr:col>
      <xdr:colOff>1192941</xdr:colOff>
      <xdr:row>84</xdr:row>
      <xdr:rowOff>131446</xdr:rowOff>
    </xdr:to>
    <xdr:sp macro="" textlink="">
      <xdr:nvSpPr>
        <xdr:cNvPr id="69" name="Isosceles Triangle 6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rot="10800000">
          <a:off x="8123634" y="14754225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135</xdr:row>
      <xdr:rowOff>38100</xdr:rowOff>
    </xdr:from>
    <xdr:to>
      <xdr:col>5</xdr:col>
      <xdr:colOff>1191750</xdr:colOff>
      <xdr:row>135</xdr:row>
      <xdr:rowOff>131446</xdr:rowOff>
    </xdr:to>
    <xdr:sp macro="" textlink="">
      <xdr:nvSpPr>
        <xdr:cNvPr id="70" name="Isosceles Triangle 6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 rot="10800000">
          <a:off x="8298656" y="29244131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1084659</xdr:colOff>
      <xdr:row>98</xdr:row>
      <xdr:rowOff>54769</xdr:rowOff>
    </xdr:from>
    <xdr:to>
      <xdr:col>5</xdr:col>
      <xdr:colOff>1192941</xdr:colOff>
      <xdr:row>98</xdr:row>
      <xdr:rowOff>148115</xdr:rowOff>
    </xdr:to>
    <xdr:sp macro="" textlink="">
      <xdr:nvSpPr>
        <xdr:cNvPr id="71" name="Isosceles Triangle 70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 rot="10800000">
          <a:off x="8299847" y="20676394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107</xdr:row>
      <xdr:rowOff>38100</xdr:rowOff>
    </xdr:from>
    <xdr:to>
      <xdr:col>5</xdr:col>
      <xdr:colOff>1191750</xdr:colOff>
      <xdr:row>107</xdr:row>
      <xdr:rowOff>131446</xdr:rowOff>
    </xdr:to>
    <xdr:sp macro="" textlink="">
      <xdr:nvSpPr>
        <xdr:cNvPr id="72" name="Isosceles Triangle 7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 rot="10800000">
          <a:off x="8298656" y="22981444"/>
          <a:ext cx="108282" cy="93346"/>
        </a:xfrm>
        <a:prstGeom prst="triangle">
          <a:avLst/>
        </a:prstGeom>
        <a:solidFill>
          <a:schemeClr val="bg1">
            <a:lumMod val="8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107</xdr:row>
      <xdr:rowOff>38100</xdr:rowOff>
    </xdr:from>
    <xdr:to>
      <xdr:col>5</xdr:col>
      <xdr:colOff>1191750</xdr:colOff>
      <xdr:row>107</xdr:row>
      <xdr:rowOff>131446</xdr:rowOff>
    </xdr:to>
    <xdr:sp macro="" textlink="">
      <xdr:nvSpPr>
        <xdr:cNvPr id="73" name="Isosceles Triangle 7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 rot="10800000">
          <a:off x="8298656" y="22981444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146</xdr:row>
      <xdr:rowOff>38100</xdr:rowOff>
    </xdr:from>
    <xdr:to>
      <xdr:col>5</xdr:col>
      <xdr:colOff>1191750</xdr:colOff>
      <xdr:row>146</xdr:row>
      <xdr:rowOff>131446</xdr:rowOff>
    </xdr:to>
    <xdr:sp macro="" textlink="">
      <xdr:nvSpPr>
        <xdr:cNvPr id="77" name="Isosceles Triangle 76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 rot="10800000">
          <a:off x="8298656" y="33387506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1083468</xdr:colOff>
      <xdr:row>147</xdr:row>
      <xdr:rowOff>38100</xdr:rowOff>
    </xdr:from>
    <xdr:to>
      <xdr:col>5</xdr:col>
      <xdr:colOff>1191750</xdr:colOff>
      <xdr:row>147</xdr:row>
      <xdr:rowOff>131446</xdr:rowOff>
    </xdr:to>
    <xdr:sp macro="" textlink="">
      <xdr:nvSpPr>
        <xdr:cNvPr id="81" name="Isosceles Triangle 80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 rot="10800000">
          <a:off x="8298656" y="33220819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1092993</xdr:colOff>
      <xdr:row>169</xdr:row>
      <xdr:rowOff>38100</xdr:rowOff>
    </xdr:from>
    <xdr:to>
      <xdr:col>5</xdr:col>
      <xdr:colOff>1201275</xdr:colOff>
      <xdr:row>169</xdr:row>
      <xdr:rowOff>131446</xdr:rowOff>
    </xdr:to>
    <xdr:sp macro="" textlink="">
      <xdr:nvSpPr>
        <xdr:cNvPr id="82" name="Isosceles Triangle 8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 rot="10800000">
          <a:off x="8308181" y="39233475"/>
          <a:ext cx="108282" cy="93346"/>
        </a:xfrm>
        <a:prstGeom prst="triangle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2066925</xdr:colOff>
      <xdr:row>1</xdr:row>
      <xdr:rowOff>123825</xdr:rowOff>
    </xdr:from>
    <xdr:to>
      <xdr:col>2</xdr:col>
      <xdr:colOff>9515475</xdr:colOff>
      <xdr:row>28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0.83355</cdr:x>
      <cdr:y>0.49784</cdr:y>
    </cdr:from>
    <cdr:to>
      <cdr:x>0.88546</cdr:x>
      <cdr:y>0.58099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6100000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4612" t="61267" r="78460" b="24743"/>
        <a:stretch xmlns:a="http://schemas.openxmlformats.org/drawingml/2006/main"/>
      </cdr:blipFill>
      <cdr:spPr>
        <a:xfrm xmlns:a="http://schemas.openxmlformats.org/drawingml/2006/main">
          <a:off x="6208713" y="2555874"/>
          <a:ext cx="386715" cy="4268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0.49723</cdr:x>
      <cdr:y>0.06184</cdr:y>
    </cdr:from>
    <cdr:to>
      <cdr:x>0.56628</cdr:x>
      <cdr:y>0.1424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6200000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3573" t="22955" r="77074" b="63695"/>
        <a:stretch xmlns:a="http://schemas.openxmlformats.org/drawingml/2006/main"/>
      </cdr:blipFill>
      <cdr:spPr>
        <a:xfrm xmlns:a="http://schemas.openxmlformats.org/drawingml/2006/main">
          <a:off x="3703637" y="317500"/>
          <a:ext cx="514349" cy="413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0.7581</cdr:x>
      <cdr:y>0.8086</cdr:y>
    </cdr:from>
    <cdr:to>
      <cdr:x>0.82639</cdr:x>
      <cdr:y>0.88989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6300000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4969" t="4439" r="35678" b="82211"/>
        <a:stretch xmlns:a="http://schemas.openxmlformats.org/drawingml/2006/main"/>
      </cdr:blipFill>
      <cdr:spPr>
        <a:xfrm xmlns:a="http://schemas.openxmlformats.org/drawingml/2006/main">
          <a:off x="5646737" y="4151312"/>
          <a:ext cx="508634" cy="41737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0.13598</cdr:x>
      <cdr:y>0.46039</cdr:y>
    </cdr:from>
    <cdr:to>
      <cdr:x>0.20222</cdr:x>
      <cdr:y>0.54666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6400000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5315" t="39816" r="35505" b="45818"/>
        <a:stretch xmlns:a="http://schemas.openxmlformats.org/drawingml/2006/main"/>
      </cdr:blipFill>
      <cdr:spPr>
        <a:xfrm xmlns:a="http://schemas.openxmlformats.org/drawingml/2006/main">
          <a:off x="1012825" y="2363648"/>
          <a:ext cx="493395" cy="44291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0.21782</cdr:x>
      <cdr:y>0.73219</cdr:y>
    </cdr:from>
    <cdr:to>
      <cdr:x>0.28406</cdr:x>
      <cdr:y>0.81846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6500000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5488" t="22258" r="35332" b="63376"/>
        <a:stretch xmlns:a="http://schemas.openxmlformats.org/drawingml/2006/main"/>
      </cdr:blipFill>
      <cdr:spPr>
        <a:xfrm xmlns:a="http://schemas.openxmlformats.org/drawingml/2006/main">
          <a:off x="1622425" y="3759060"/>
          <a:ext cx="493395" cy="44291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0.22293</cdr:x>
      <cdr:y>0.20807</cdr:y>
    </cdr:from>
    <cdr:to>
      <cdr:x>0.29403</cdr:x>
      <cdr:y>0.29806</cdr:y>
    </cdr:to>
    <cdr:pic>
      <cdr:nvPicPr>
        <cdr:cNvPr id="7" name="Picture 6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6600000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3929" t="59060" r="36545" b="25935"/>
        <a:stretch xmlns:a="http://schemas.openxmlformats.org/drawingml/2006/main"/>
      </cdr:blipFill>
      <cdr:spPr>
        <a:xfrm xmlns:a="http://schemas.openxmlformats.org/drawingml/2006/main">
          <a:off x="1660525" y="1068248"/>
          <a:ext cx="529590" cy="46196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0.82076</cdr:x>
      <cdr:y>0.24054</cdr:y>
    </cdr:from>
    <cdr:to>
      <cdr:x>0.88419</cdr:x>
      <cdr:y>0.33071</cdr:y>
    </cdr:to>
    <cdr:pic>
      <cdr:nvPicPr>
        <cdr:cNvPr id="8" name="Picture 7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6700000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3746" t="40546" r="77767" b="44448"/>
        <a:stretch xmlns:a="http://schemas.openxmlformats.org/drawingml/2006/main"/>
      </cdr:blipFill>
      <cdr:spPr>
        <a:xfrm xmlns:a="http://schemas.openxmlformats.org/drawingml/2006/main">
          <a:off x="6113462" y="1234934"/>
          <a:ext cx="472440" cy="4629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0.50107</cdr:x>
      <cdr:y>0.91852</cdr:y>
    </cdr:from>
    <cdr:to>
      <cdr:x>0.56935</cdr:x>
      <cdr:y>1</cdr:y>
    </cdr:to>
    <cdr:pic>
      <cdr:nvPicPr>
        <cdr:cNvPr id="9" name="Picture 8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6800000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4969" t="4439" r="35678" b="82211"/>
        <a:stretch xmlns:a="http://schemas.openxmlformats.org/drawingml/2006/main"/>
      </cdr:blipFill>
      <cdr:spPr>
        <a:xfrm xmlns:a="http://schemas.openxmlformats.org/drawingml/2006/main">
          <a:off x="3732212" y="4715648"/>
          <a:ext cx="508634" cy="41832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kscore.com/score/" TargetMode="External"/><Relationship Id="rId13" Type="http://schemas.openxmlformats.org/officeDocument/2006/relationships/hyperlink" Target="https://aiacalifornia.org/design-awards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eia.gov/consumption/commercial/archive/cbecs/cbecs2003/detailed_tables_2003/2003set14/2003html/c3a.html" TargetMode="External"/><Relationship Id="rId7" Type="http://schemas.openxmlformats.org/officeDocument/2006/relationships/hyperlink" Target="https://www.walkscore.com/score/" TargetMode="External"/><Relationship Id="rId12" Type="http://schemas.openxmlformats.org/officeDocument/2006/relationships/hyperlink" Target="https://caenergy.maps.arcgis.com/apps/webappviewer/index.html?id=4831772c00eb4f729924167244bbca22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eia.gov/consumption/residential/data/2015/c&amp;e/pdf/ce1.1.pdf" TargetMode="External"/><Relationship Id="rId16" Type="http://schemas.openxmlformats.org/officeDocument/2006/relationships/printerSettings" Target="../printerSettings/printerSettings1.bin"/><Relationship Id="rId20" Type="http://schemas.openxmlformats.org/officeDocument/2006/relationships/ctrlProp" Target="../ctrlProps/ctrlProp2.xml"/><Relationship Id="rId1" Type="http://schemas.openxmlformats.org/officeDocument/2006/relationships/hyperlink" Target="https://2030ddx.aia.org/users/sign_in" TargetMode="External"/><Relationship Id="rId6" Type="http://schemas.openxmlformats.org/officeDocument/2006/relationships/hyperlink" Target="https://www.walkscore.com/score/" TargetMode="External"/><Relationship Id="rId11" Type="http://schemas.openxmlformats.org/officeDocument/2006/relationships/hyperlink" Target="http://www.iaqsource.com/article.php/ashrae-climate-zone-map/?id=194" TargetMode="External"/><Relationship Id="rId5" Type="http://schemas.openxmlformats.org/officeDocument/2006/relationships/hyperlink" Target="http://buildcarbonneutral.org/" TargetMode="External"/><Relationship Id="rId15" Type="http://schemas.openxmlformats.org/officeDocument/2006/relationships/hyperlink" Target="https://aiacalifornia.org/embodied-carbon-definitions-and-facts/" TargetMode="External"/><Relationship Id="rId10" Type="http://schemas.openxmlformats.org/officeDocument/2006/relationships/hyperlink" Target="https://www.aia.org/resources/6077668-the-cote-top-ten-toolkit" TargetMode="External"/><Relationship Id="rId19" Type="http://schemas.openxmlformats.org/officeDocument/2006/relationships/ctrlProp" Target="../ctrlProps/ctrlProp1.xml"/><Relationship Id="rId4" Type="http://schemas.openxmlformats.org/officeDocument/2006/relationships/hyperlink" Target="https://www.eia.gov/consumption/commercial/building-type-definitions.php" TargetMode="External"/><Relationship Id="rId9" Type="http://schemas.openxmlformats.org/officeDocument/2006/relationships/hyperlink" Target="https://www.walkscore.com/score/" TargetMode="External"/><Relationship Id="rId14" Type="http://schemas.openxmlformats.org/officeDocument/2006/relationships/hyperlink" Target="http://carbonleadershipforum.org/projects/embodied-carbon-benchmark-study-data-visualiz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sgbc.org/RESOURCES/INDOOR-WATER-USE-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UQ2539"/>
  <sheetViews>
    <sheetView tabSelected="1" topLeftCell="A93" zoomScale="80" zoomScaleNormal="80" workbookViewId="0">
      <selection activeCell="I103" sqref="I103"/>
    </sheetView>
  </sheetViews>
  <sheetFormatPr defaultColWidth="8.88671875" defaultRowHeight="14.4"/>
  <cols>
    <col min="1" max="1" width="8.88671875" style="22"/>
    <col min="2" max="2" width="4.109375" style="25" customWidth="1"/>
    <col min="3" max="3" width="12.109375" style="25" customWidth="1"/>
    <col min="4" max="4" width="58" style="25" customWidth="1"/>
    <col min="5" max="5" width="25" style="43" customWidth="1"/>
    <col min="6" max="6" width="18.88671875" style="44" customWidth="1"/>
    <col min="7" max="7" width="74.5546875" style="45" customWidth="1"/>
    <col min="8" max="8" width="8.88671875" style="26"/>
    <col min="9" max="9" width="16.6640625" style="26" customWidth="1"/>
    <col min="10" max="10" width="9.5546875" style="26" bestFit="1" customWidth="1"/>
    <col min="11" max="14" width="8.88671875" style="103"/>
    <col min="15" max="28" width="8.88671875" style="22"/>
    <col min="51" max="16384" width="8.88671875" style="25"/>
  </cols>
  <sheetData>
    <row r="1" spans="2:50" ht="13.8" thickBot="1">
      <c r="B1" s="22"/>
      <c r="C1" s="23"/>
      <c r="D1" s="23"/>
      <c r="E1" s="23"/>
      <c r="F1" s="23"/>
      <c r="G1" s="24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ht="13.2">
      <c r="B2" s="107"/>
      <c r="C2" s="108"/>
      <c r="D2" s="108"/>
      <c r="E2" s="108"/>
      <c r="F2" s="108"/>
      <c r="G2" s="109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ht="13.2">
      <c r="B3" s="110"/>
      <c r="C3" s="106"/>
      <c r="D3" s="106"/>
      <c r="E3" s="106"/>
      <c r="F3" s="106"/>
      <c r="G3" s="111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ht="13.2">
      <c r="B4" s="110"/>
      <c r="C4" s="106"/>
      <c r="D4" s="106"/>
      <c r="E4" s="106"/>
      <c r="F4" s="106"/>
      <c r="G4" s="111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</row>
    <row r="5" spans="2:50" ht="13.2">
      <c r="B5" s="110"/>
      <c r="C5" s="106"/>
      <c r="D5" s="106"/>
      <c r="E5" s="106"/>
      <c r="F5" s="106"/>
      <c r="G5" s="111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3.2">
      <c r="B6" s="110"/>
      <c r="C6" s="106"/>
      <c r="D6" s="106"/>
      <c r="E6" s="106"/>
      <c r="F6" s="106"/>
      <c r="G6" s="111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2:50" ht="13.2">
      <c r="B7" s="110"/>
      <c r="C7" s="106"/>
      <c r="D7" s="106"/>
      <c r="E7" s="106"/>
      <c r="F7" s="106"/>
      <c r="G7" s="111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2:50" ht="13.2">
      <c r="B8" s="110"/>
      <c r="C8" s="106"/>
      <c r="D8" s="106"/>
      <c r="E8" s="106"/>
      <c r="F8" s="106"/>
      <c r="G8" s="111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3.2">
      <c r="B9" s="110"/>
      <c r="C9" s="106"/>
      <c r="D9" s="106"/>
      <c r="E9" s="106"/>
      <c r="F9" s="106"/>
      <c r="G9" s="111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2:50" ht="12.75" customHeight="1">
      <c r="B10" s="110"/>
      <c r="C10" s="115"/>
      <c r="D10" s="115"/>
      <c r="E10" s="115"/>
      <c r="F10" s="106"/>
      <c r="G10" s="111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2:50" ht="12.75" customHeight="1">
      <c r="B11" s="110"/>
      <c r="C11" s="115"/>
      <c r="D11" s="115"/>
      <c r="E11" s="115"/>
      <c r="F11" s="106"/>
      <c r="G11" s="111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2:50" ht="13.2">
      <c r="B12" s="110"/>
      <c r="C12" s="106"/>
      <c r="D12" s="106"/>
      <c r="E12" s="106"/>
      <c r="F12" s="106"/>
      <c r="G12" s="111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</row>
    <row r="13" spans="2:50" ht="13.2">
      <c r="B13" s="110"/>
      <c r="C13" s="106"/>
      <c r="D13" s="106"/>
      <c r="E13" s="106"/>
      <c r="F13" s="106"/>
      <c r="G13" s="111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</row>
    <row r="14" spans="2:50" ht="13.2">
      <c r="B14" s="110"/>
      <c r="C14" s="106"/>
      <c r="D14" s="106"/>
      <c r="E14" s="106"/>
      <c r="F14" s="106"/>
      <c r="G14" s="111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</row>
    <row r="15" spans="2:50" ht="13.2">
      <c r="B15" s="110"/>
      <c r="C15" s="106"/>
      <c r="D15" s="106"/>
      <c r="E15" s="106"/>
      <c r="F15" s="106"/>
      <c r="G15" s="111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2:50" ht="13.2">
      <c r="B16" s="110"/>
      <c r="C16" s="106"/>
      <c r="D16" s="106"/>
      <c r="E16" s="106"/>
      <c r="F16" s="106"/>
      <c r="G16" s="111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2:50" ht="13.2">
      <c r="B17" s="110"/>
      <c r="C17" s="106"/>
      <c r="D17" s="106"/>
      <c r="E17" s="106"/>
      <c r="F17" s="106"/>
      <c r="G17" s="111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2:50" ht="13.2">
      <c r="B18" s="110"/>
      <c r="C18" s="106"/>
      <c r="D18" s="106"/>
      <c r="E18" s="106"/>
      <c r="F18" s="106"/>
      <c r="G18" s="111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2:50" ht="13.2">
      <c r="B19" s="110"/>
      <c r="C19" s="106"/>
      <c r="D19" s="106"/>
      <c r="E19" s="106"/>
      <c r="F19" s="106"/>
      <c r="G19" s="111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2:50" ht="13.2">
      <c r="B20" s="110"/>
      <c r="C20" s="106"/>
      <c r="D20" s="106"/>
      <c r="E20" s="106"/>
      <c r="F20" s="106"/>
      <c r="G20" s="111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2:50" ht="12.75" customHeight="1">
      <c r="B21" s="110"/>
      <c r="C21" s="106"/>
      <c r="D21" s="279" t="s">
        <v>244</v>
      </c>
      <c r="E21" s="115"/>
      <c r="F21" s="115"/>
      <c r="G21" s="111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2:50" ht="12.75" customHeight="1">
      <c r="B22" s="110"/>
      <c r="C22" s="106"/>
      <c r="D22" s="279"/>
      <c r="E22" s="115"/>
      <c r="F22" s="115"/>
      <c r="G22" s="111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2:50" ht="12.75" customHeight="1">
      <c r="B23" s="110"/>
      <c r="C23" s="106"/>
      <c r="D23" s="279" t="s">
        <v>236</v>
      </c>
      <c r="E23" s="106"/>
      <c r="F23" s="106"/>
      <c r="G23" s="111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2:50" ht="13.8">
      <c r="B24" s="110"/>
      <c r="C24" s="106"/>
      <c r="D24" s="279"/>
      <c r="E24" s="106"/>
      <c r="F24" s="106"/>
      <c r="G24" s="111"/>
      <c r="H24" s="148"/>
      <c r="I24" s="149"/>
      <c r="J24" s="149"/>
      <c r="K24" s="138"/>
      <c r="L24" s="138"/>
      <c r="M24" s="215"/>
      <c r="N24" s="138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2:50">
      <c r="B25" s="110"/>
      <c r="C25" s="106"/>
      <c r="D25" s="137" t="s">
        <v>207</v>
      </c>
      <c r="E25" s="106"/>
      <c r="F25" s="106"/>
      <c r="G25" s="111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2:50" ht="13.2">
      <c r="B26" s="110"/>
      <c r="C26" s="106"/>
      <c r="D26" s="106"/>
      <c r="E26" s="106"/>
      <c r="F26" s="106"/>
      <c r="G26" s="111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ht="13.2">
      <c r="B27" s="110"/>
      <c r="C27" s="106"/>
      <c r="D27" s="207" t="s">
        <v>261</v>
      </c>
      <c r="E27" s="106"/>
      <c r="F27" s="106"/>
      <c r="G27" s="111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ht="13.2">
      <c r="B28" s="110"/>
      <c r="C28" s="106"/>
      <c r="D28" s="207" t="s">
        <v>262</v>
      </c>
      <c r="E28" s="106"/>
      <c r="F28" s="106"/>
      <c r="G28" s="111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ht="13.8" thickBot="1">
      <c r="B29" s="112"/>
      <c r="C29" s="113"/>
      <c r="D29" s="113"/>
      <c r="E29" s="113"/>
      <c r="F29" s="113"/>
      <c r="G29" s="114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2:50" ht="26.25" customHeight="1">
      <c r="B30" s="152" t="s">
        <v>52</v>
      </c>
      <c r="C30" s="153"/>
      <c r="D30" s="153"/>
      <c r="E30" s="135" t="s">
        <v>97</v>
      </c>
      <c r="F30" s="136"/>
      <c r="G30" s="164" t="s">
        <v>98</v>
      </c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2:50" ht="13.2">
      <c r="B31" s="154"/>
      <c r="C31" s="155" t="s">
        <v>0</v>
      </c>
      <c r="D31" s="155"/>
      <c r="E31" s="277"/>
      <c r="F31" s="278"/>
      <c r="G31" s="16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3.2">
      <c r="B32" s="154"/>
      <c r="C32" s="155" t="s">
        <v>63</v>
      </c>
      <c r="D32" s="155"/>
      <c r="E32" s="277"/>
      <c r="F32" s="278"/>
      <c r="G32" s="16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:50" ht="13.2">
      <c r="B33" s="154"/>
      <c r="C33" s="156" t="s">
        <v>64</v>
      </c>
      <c r="D33" s="156"/>
      <c r="E33" s="119"/>
      <c r="F33" s="126" t="b">
        <v>0</v>
      </c>
      <c r="G33" s="16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2:50" ht="6" customHeight="1">
      <c r="B34" s="157"/>
      <c r="C34" s="158"/>
      <c r="D34" s="158"/>
      <c r="E34" s="116"/>
      <c r="F34" s="116"/>
      <c r="G34" s="166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2:50" ht="13.2">
      <c r="B35" s="159" t="s">
        <v>62</v>
      </c>
      <c r="C35" s="155"/>
      <c r="D35" s="160"/>
      <c r="E35" s="258"/>
      <c r="F35" s="258"/>
      <c r="G35" s="167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2:50" ht="13.2">
      <c r="B36" s="159"/>
      <c r="C36" s="155" t="s">
        <v>249</v>
      </c>
      <c r="D36" s="155"/>
      <c r="E36" s="259"/>
      <c r="F36" s="260"/>
      <c r="G36" s="16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2:50" ht="13.2">
      <c r="B37" s="154"/>
      <c r="C37" s="155" t="s">
        <v>3</v>
      </c>
      <c r="D37" s="155"/>
      <c r="E37" s="259"/>
      <c r="F37" s="260"/>
      <c r="G37" s="168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2:50" ht="13.2">
      <c r="B38" s="154"/>
      <c r="C38" s="155" t="s">
        <v>4</v>
      </c>
      <c r="D38" s="155"/>
      <c r="E38" s="261"/>
      <c r="F38" s="262"/>
      <c r="G38" s="16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2:50" ht="13.2">
      <c r="B39" s="154"/>
      <c r="C39" s="155" t="s">
        <v>5</v>
      </c>
      <c r="D39" s="155"/>
      <c r="E39" s="261"/>
      <c r="F39" s="262"/>
      <c r="G39" s="16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</row>
    <row r="40" spans="2:50" ht="13.2">
      <c r="B40" s="154"/>
      <c r="C40" s="155" t="s">
        <v>6</v>
      </c>
      <c r="D40" s="155"/>
      <c r="E40" s="261"/>
      <c r="F40" s="262"/>
      <c r="G40" s="16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</row>
    <row r="41" spans="2:50" ht="13.8">
      <c r="B41" s="154"/>
      <c r="C41" s="155" t="s">
        <v>266</v>
      </c>
      <c r="D41" s="211"/>
      <c r="E41" s="271"/>
      <c r="F41" s="272"/>
      <c r="G41" s="169" t="s">
        <v>265</v>
      </c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spans="2:50" ht="13.8">
      <c r="B42" s="154"/>
      <c r="C42" s="155" t="s">
        <v>267</v>
      </c>
      <c r="D42" s="212"/>
      <c r="E42" s="271"/>
      <c r="F42" s="272"/>
      <c r="G42" s="169" t="s">
        <v>268</v>
      </c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2:50" ht="15.6" customHeight="1">
      <c r="B43" s="154"/>
      <c r="C43" s="161" t="s">
        <v>102</v>
      </c>
      <c r="D43" s="155"/>
      <c r="E43" s="130"/>
      <c r="F43" s="131"/>
      <c r="G43" s="169" t="s">
        <v>204</v>
      </c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2:50" ht="15.6" customHeight="1">
      <c r="B44" s="154"/>
      <c r="C44" s="161" t="s">
        <v>103</v>
      </c>
      <c r="D44" s="155"/>
      <c r="E44" s="130"/>
      <c r="F44" s="132"/>
      <c r="G44" s="170" t="s">
        <v>220</v>
      </c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2:50" ht="15.6" customHeight="1">
      <c r="B45" s="162"/>
      <c r="C45" s="155" t="s">
        <v>103</v>
      </c>
      <c r="D45" s="155"/>
      <c r="E45" s="130"/>
      <c r="F45" s="132"/>
      <c r="G45" s="171" t="s">
        <v>219</v>
      </c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spans="2:50" ht="15.6" customHeight="1">
      <c r="B46" s="154"/>
      <c r="C46" s="155"/>
      <c r="D46" s="155"/>
      <c r="E46" s="128"/>
      <c r="F46" s="129">
        <f>SUM(F43:F45)</f>
        <v>0</v>
      </c>
      <c r="G46" s="16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:50" ht="13.2">
      <c r="B47" s="154"/>
      <c r="C47" s="155" t="s">
        <v>13</v>
      </c>
      <c r="D47" s="155"/>
      <c r="E47" s="273"/>
      <c r="F47" s="274"/>
      <c r="G47" s="165"/>
      <c r="H47" s="26" t="s">
        <v>99</v>
      </c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:50" ht="13.2">
      <c r="B48" s="154"/>
      <c r="C48" s="155" t="s">
        <v>9</v>
      </c>
      <c r="D48" s="155"/>
      <c r="E48" s="261"/>
      <c r="F48" s="262"/>
      <c r="G48" s="165"/>
      <c r="H48" s="26" t="s">
        <v>100</v>
      </c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2:50" ht="13.2">
      <c r="B49" s="154"/>
      <c r="C49" s="155" t="s">
        <v>7</v>
      </c>
      <c r="D49" s="155"/>
      <c r="E49" s="263"/>
      <c r="F49" s="264"/>
      <c r="G49" s="172" t="s">
        <v>8</v>
      </c>
      <c r="H49" s="26" t="s">
        <v>101</v>
      </c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2:50" ht="13.2">
      <c r="B50" s="154"/>
      <c r="C50" s="155" t="s">
        <v>10</v>
      </c>
      <c r="D50" s="155"/>
      <c r="E50" s="247"/>
      <c r="F50" s="248"/>
      <c r="G50" s="172" t="s">
        <v>11</v>
      </c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2:50" ht="6" customHeight="1">
      <c r="B51" s="163"/>
      <c r="C51" s="158"/>
      <c r="D51" s="158"/>
      <c r="E51" s="127"/>
      <c r="F51" s="127"/>
      <c r="G51" s="173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2:50" ht="13.2">
      <c r="B52" s="159" t="s">
        <v>60</v>
      </c>
      <c r="C52" s="155"/>
      <c r="D52" s="160"/>
      <c r="E52" s="119"/>
      <c r="F52" s="119"/>
      <c r="G52" s="174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</row>
    <row r="53" spans="2:50" ht="13.2">
      <c r="B53" s="154"/>
      <c r="C53" s="155" t="s">
        <v>239</v>
      </c>
      <c r="D53" s="155"/>
      <c r="E53" s="259"/>
      <c r="F53" s="260"/>
      <c r="G53" s="16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</row>
    <row r="54" spans="2:50" ht="12.6" customHeight="1">
      <c r="B54" s="154"/>
      <c r="C54" s="155" t="s">
        <v>252</v>
      </c>
      <c r="D54" s="155"/>
      <c r="E54" s="269"/>
      <c r="F54" s="270"/>
      <c r="G54" s="165" t="s">
        <v>203</v>
      </c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</row>
    <row r="55" spans="2:50" ht="12.75" customHeight="1">
      <c r="B55" s="154"/>
      <c r="C55" s="156" t="s">
        <v>59</v>
      </c>
      <c r="D55" s="156"/>
      <c r="E55" s="119"/>
      <c r="F55" s="126" t="b">
        <v>0</v>
      </c>
      <c r="G55" s="16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</row>
    <row r="56" spans="2:50" ht="13.2">
      <c r="B56" s="154"/>
      <c r="C56" s="155" t="s">
        <v>31</v>
      </c>
      <c r="D56" s="155"/>
      <c r="E56" s="267"/>
      <c r="F56" s="268"/>
      <c r="G56" s="187" t="s">
        <v>273</v>
      </c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</row>
    <row r="57" spans="2:50" ht="6" customHeight="1">
      <c r="B57" s="163"/>
      <c r="C57" s="158"/>
      <c r="D57" s="158"/>
      <c r="E57" s="125"/>
      <c r="F57" s="125"/>
      <c r="G57" s="177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</row>
    <row r="58" spans="2:50" ht="13.2">
      <c r="B58" s="191" t="s">
        <v>88</v>
      </c>
      <c r="C58" s="192"/>
      <c r="D58" s="193"/>
      <c r="E58" s="119"/>
      <c r="F58" s="133"/>
      <c r="G58" s="178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</row>
    <row r="59" spans="2:50" ht="13.2">
      <c r="B59" s="154"/>
      <c r="C59" s="155" t="s">
        <v>12</v>
      </c>
      <c r="D59" s="155"/>
      <c r="E59" s="265"/>
      <c r="F59" s="266"/>
      <c r="G59" s="176" t="s">
        <v>205</v>
      </c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</row>
    <row r="60" spans="2:50" ht="13.2">
      <c r="B60" s="154"/>
      <c r="C60" s="155" t="s">
        <v>1</v>
      </c>
      <c r="D60" s="155"/>
      <c r="E60" s="245"/>
      <c r="F60" s="246"/>
      <c r="G60" s="176" t="s">
        <v>90</v>
      </c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</row>
    <row r="61" spans="2:50" ht="13.2">
      <c r="B61" s="154"/>
      <c r="C61" s="155" t="s">
        <v>2</v>
      </c>
      <c r="D61" s="155"/>
      <c r="E61" s="251"/>
      <c r="F61" s="252"/>
      <c r="G61" s="179" t="s">
        <v>91</v>
      </c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</row>
    <row r="62" spans="2:50" ht="6" customHeight="1">
      <c r="B62" s="163"/>
      <c r="C62" s="158"/>
      <c r="D62" s="158"/>
      <c r="E62" s="120"/>
      <c r="F62" s="116"/>
      <c r="G62" s="180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</row>
    <row r="63" spans="2:50" ht="12.75" customHeight="1">
      <c r="B63" s="194" t="s">
        <v>237</v>
      </c>
      <c r="C63" s="195"/>
      <c r="D63" s="160"/>
      <c r="E63" s="124"/>
      <c r="F63" s="124"/>
      <c r="G63" s="167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</row>
    <row r="64" spans="2:50" ht="13.2">
      <c r="B64" s="154"/>
      <c r="C64" s="155" t="s">
        <v>336</v>
      </c>
      <c r="D64" s="155"/>
      <c r="E64" s="301" t="e">
        <f>VLOOKUP(E53,F181:G203,2,FALSE)</f>
        <v>#N/A</v>
      </c>
      <c r="F64" s="302"/>
      <c r="G64" s="187" t="s">
        <v>317</v>
      </c>
      <c r="O64" s="103"/>
      <c r="P64" s="103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</row>
    <row r="65" spans="1:71" ht="12.75" customHeight="1">
      <c r="B65" s="159"/>
      <c r="C65" s="196" t="s">
        <v>95</v>
      </c>
      <c r="D65" s="155"/>
      <c r="E65" s="239"/>
      <c r="F65" s="240"/>
      <c r="G65" s="16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</row>
    <row r="66" spans="1:71" s="27" customFormat="1" ht="13.8">
      <c r="A66" s="22"/>
      <c r="B66" s="154"/>
      <c r="C66" s="155" t="s">
        <v>96</v>
      </c>
      <c r="D66" s="155"/>
      <c r="E66" s="239"/>
      <c r="F66" s="240"/>
      <c r="G66" s="169" t="s">
        <v>206</v>
      </c>
      <c r="H66" s="26"/>
      <c r="I66" s="26"/>
      <c r="J66" s="26"/>
      <c r="K66" s="103"/>
      <c r="L66" s="103"/>
      <c r="M66" s="103"/>
      <c r="N66" s="103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71" ht="12.75" customHeight="1">
      <c r="B67" s="154"/>
      <c r="C67" s="155" t="s">
        <v>87</v>
      </c>
      <c r="D67" s="155"/>
      <c r="E67" s="239"/>
      <c r="F67" s="240"/>
      <c r="G67" s="16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</row>
    <row r="68" spans="1:71" s="97" customFormat="1" ht="6" customHeight="1">
      <c r="A68" s="22"/>
      <c r="B68" s="154"/>
      <c r="C68" s="155"/>
      <c r="D68" s="155"/>
      <c r="E68" s="121"/>
      <c r="F68" s="119"/>
      <c r="G68" s="165"/>
      <c r="H68" s="26"/>
      <c r="I68" s="26"/>
      <c r="J68" s="26"/>
      <c r="K68" s="103"/>
      <c r="L68" s="103"/>
      <c r="M68" s="103"/>
      <c r="N68" s="103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71" s="97" customFormat="1" ht="65.099999999999994" customHeight="1">
      <c r="A69" s="22"/>
      <c r="B69" s="197"/>
      <c r="C69" s="198"/>
      <c r="D69" s="228" t="s">
        <v>324</v>
      </c>
      <c r="E69" s="139"/>
      <c r="F69" s="139"/>
      <c r="G69" s="181"/>
      <c r="H69" s="26"/>
      <c r="I69" s="26"/>
      <c r="J69" s="26"/>
      <c r="K69" s="103"/>
      <c r="L69" s="103"/>
      <c r="M69" s="103"/>
      <c r="N69" s="103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71" ht="6" customHeight="1">
      <c r="B70" s="159"/>
      <c r="C70" s="155"/>
      <c r="D70" s="155"/>
      <c r="E70" s="119"/>
      <c r="F70" s="119"/>
      <c r="G70" s="16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</row>
    <row r="71" spans="1:71" ht="60" customHeight="1">
      <c r="B71" s="154"/>
      <c r="C71" s="199" t="s">
        <v>51</v>
      </c>
      <c r="D71" s="199"/>
      <c r="E71" s="249" t="s">
        <v>272</v>
      </c>
      <c r="F71" s="250"/>
      <c r="G71" s="176" t="s">
        <v>66</v>
      </c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</row>
    <row r="72" spans="1:71" ht="6" customHeight="1">
      <c r="B72" s="154"/>
      <c r="C72" s="155"/>
      <c r="D72" s="155"/>
      <c r="E72" s="134"/>
      <c r="F72" s="134"/>
      <c r="G72" s="17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</row>
    <row r="73" spans="1:71" ht="60" customHeight="1">
      <c r="B73" s="154"/>
      <c r="C73" s="199" t="s">
        <v>70</v>
      </c>
      <c r="D73" s="199"/>
      <c r="E73" s="249" t="s">
        <v>272</v>
      </c>
      <c r="F73" s="250"/>
      <c r="G73" s="176" t="s">
        <v>69</v>
      </c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</row>
    <row r="74" spans="1:71" s="27" customFormat="1" ht="6" customHeight="1">
      <c r="A74" s="22"/>
      <c r="B74" s="154"/>
      <c r="C74" s="155"/>
      <c r="D74" s="155"/>
      <c r="E74" s="118"/>
      <c r="F74" s="117"/>
      <c r="G74" s="176"/>
      <c r="H74" s="26"/>
      <c r="I74" s="26"/>
      <c r="J74" s="26"/>
      <c r="K74" s="103"/>
      <c r="L74" s="103"/>
      <c r="M74" s="103"/>
      <c r="N74" s="103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71" ht="65.400000000000006" customHeight="1">
      <c r="B75" s="154"/>
      <c r="C75" s="199" t="s">
        <v>231</v>
      </c>
      <c r="D75" s="199"/>
      <c r="E75" s="249" t="s">
        <v>272</v>
      </c>
      <c r="F75" s="250"/>
      <c r="G75" s="243" t="s">
        <v>242</v>
      </c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</row>
    <row r="76" spans="1:71" ht="6" customHeight="1">
      <c r="B76" s="154"/>
      <c r="C76" s="155"/>
      <c r="D76" s="155"/>
      <c r="E76" s="118"/>
      <c r="F76" s="118"/>
      <c r="G76" s="244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</row>
    <row r="77" spans="1:71" ht="65.099999999999994" customHeight="1">
      <c r="B77" s="200"/>
      <c r="C77" s="198"/>
      <c r="D77" s="228" t="s">
        <v>325</v>
      </c>
      <c r="E77" s="139"/>
      <c r="F77" s="139"/>
      <c r="G77" s="181"/>
      <c r="I77" s="26" t="s">
        <v>243</v>
      </c>
      <c r="J77" s="98" t="e">
        <f>SUM(I79:I91)</f>
        <v>#VALUE!</v>
      </c>
      <c r="K77" s="220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</row>
    <row r="78" spans="1:71" ht="6" customHeight="1">
      <c r="B78" s="159"/>
      <c r="C78" s="155"/>
      <c r="D78" s="155"/>
      <c r="E78" s="122"/>
      <c r="F78" s="119"/>
      <c r="G78" s="165"/>
      <c r="J78" s="98"/>
      <c r="K78" s="220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</row>
    <row r="79" spans="1:71" ht="13.8">
      <c r="B79" s="154"/>
      <c r="C79" s="155" t="s">
        <v>212</v>
      </c>
      <c r="D79" s="155"/>
      <c r="E79" s="239"/>
      <c r="F79" s="240"/>
      <c r="G79" s="169"/>
      <c r="I79" s="26" t="e">
        <f>INT(LEFT(E79,1))</f>
        <v>#VALUE!</v>
      </c>
      <c r="K79" s="220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</row>
    <row r="80" spans="1:71" ht="30.6" customHeight="1">
      <c r="B80" s="216"/>
      <c r="C80" s="217" t="s">
        <v>275</v>
      </c>
      <c r="D80" s="217"/>
      <c r="E80" s="280"/>
      <c r="F80" s="281"/>
      <c r="G80" s="218" t="s">
        <v>276</v>
      </c>
      <c r="K80" s="220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</row>
    <row r="81" spans="2:71" ht="6" customHeight="1">
      <c r="B81" s="216"/>
      <c r="C81" s="217"/>
      <c r="D81" s="217"/>
      <c r="E81" s="121"/>
      <c r="F81" s="97"/>
      <c r="G81" s="219"/>
      <c r="K81" s="220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</row>
    <row r="82" spans="2:71" ht="13.95" customHeight="1">
      <c r="B82" s="216"/>
      <c r="C82" s="303" t="s">
        <v>277</v>
      </c>
      <c r="D82" s="304"/>
      <c r="E82" s="239"/>
      <c r="F82" s="240"/>
      <c r="G82" s="218"/>
      <c r="I82" s="26">
        <f>IF(E82="YES",1,0)</f>
        <v>0</v>
      </c>
      <c r="K82" s="220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</row>
    <row r="83" spans="2:71" ht="30.6" customHeight="1">
      <c r="B83" s="216"/>
      <c r="C83" s="97" t="s">
        <v>278</v>
      </c>
      <c r="D83" s="217"/>
      <c r="E83" s="280"/>
      <c r="F83" s="281"/>
      <c r="G83" s="218" t="s">
        <v>279</v>
      </c>
      <c r="K83" s="220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</row>
    <row r="84" spans="2:71" ht="6" customHeight="1">
      <c r="B84" s="216"/>
      <c r="C84" s="217"/>
      <c r="D84" s="217"/>
      <c r="E84" s="121"/>
      <c r="F84" s="97"/>
      <c r="G84" s="219"/>
      <c r="K84" s="220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</row>
    <row r="85" spans="2:71" ht="13.95" customHeight="1">
      <c r="B85" s="216"/>
      <c r="C85" s="97" t="s">
        <v>280</v>
      </c>
      <c r="D85" s="97"/>
      <c r="E85" s="239"/>
      <c r="F85" s="240"/>
      <c r="G85" s="218" t="s">
        <v>281</v>
      </c>
      <c r="I85" s="26">
        <f>IF(E85="YES",1,0)</f>
        <v>0</v>
      </c>
      <c r="K85" s="220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</row>
    <row r="86" spans="2:71" ht="30.6" customHeight="1">
      <c r="B86" s="216"/>
      <c r="C86" s="97" t="s">
        <v>278</v>
      </c>
      <c r="D86" s="217"/>
      <c r="E86" s="280"/>
      <c r="F86" s="281"/>
      <c r="G86" s="218" t="s">
        <v>282</v>
      </c>
      <c r="K86" s="220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</row>
    <row r="87" spans="2:71" ht="13.8">
      <c r="B87" s="154"/>
      <c r="C87" s="155" t="s">
        <v>16</v>
      </c>
      <c r="D87" s="155"/>
      <c r="E87" s="239"/>
      <c r="F87" s="240"/>
      <c r="G87" s="169" t="s">
        <v>16</v>
      </c>
      <c r="I87" s="26">
        <f>IF(E87&lt;50,0,IF(E87&lt;70,1,1.67))</f>
        <v>0</v>
      </c>
      <c r="K87" s="220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</row>
    <row r="88" spans="2:71" ht="12.75" customHeight="1">
      <c r="B88" s="154"/>
      <c r="C88" s="155" t="s">
        <v>65</v>
      </c>
      <c r="D88" s="155"/>
      <c r="E88" s="239"/>
      <c r="F88" s="240"/>
      <c r="G88" s="169" t="s">
        <v>65</v>
      </c>
      <c r="I88" s="26">
        <f>IF(E88&lt;50,0,IF(E88&lt;70,1,1.67))</f>
        <v>0</v>
      </c>
      <c r="K88" s="220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</row>
    <row r="89" spans="2:71" ht="13.8">
      <c r="B89" s="154"/>
      <c r="C89" s="155" t="s">
        <v>54</v>
      </c>
      <c r="D89" s="155"/>
      <c r="E89" s="239"/>
      <c r="F89" s="240"/>
      <c r="G89" s="169" t="s">
        <v>54</v>
      </c>
      <c r="I89" s="26">
        <f>IF(E89&lt;50,0,IF(E89&lt;70,1,1.67))</f>
        <v>0</v>
      </c>
      <c r="K89" s="220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</row>
    <row r="90" spans="2:71" ht="41.25" customHeight="1">
      <c r="B90" s="154"/>
      <c r="C90" s="291" t="s">
        <v>263</v>
      </c>
      <c r="D90" s="292"/>
      <c r="E90" s="253" t="s">
        <v>274</v>
      </c>
      <c r="F90" s="254"/>
      <c r="G90" s="169"/>
      <c r="K90" s="220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</row>
    <row r="91" spans="2:71" ht="41.25" customHeight="1">
      <c r="B91" s="154"/>
      <c r="C91" s="291" t="s">
        <v>285</v>
      </c>
      <c r="D91" s="292"/>
      <c r="E91" s="253" t="s">
        <v>274</v>
      </c>
      <c r="F91" s="254"/>
      <c r="G91" s="169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</row>
    <row r="92" spans="2:71" ht="6" customHeight="1">
      <c r="B92" s="154"/>
      <c r="C92" s="155"/>
      <c r="D92" s="155"/>
      <c r="E92" s="121"/>
      <c r="F92" s="119"/>
      <c r="G92" s="182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</row>
    <row r="93" spans="2:71" ht="65.099999999999994" customHeight="1">
      <c r="B93" s="200"/>
      <c r="C93" s="198"/>
      <c r="D93" s="228" t="s">
        <v>326</v>
      </c>
      <c r="E93" s="139"/>
      <c r="F93" s="139"/>
      <c r="G93" s="181"/>
      <c r="I93" s="151" t="s">
        <v>271</v>
      </c>
      <c r="J93" s="98">
        <f>I96+I97+I98+I100+I99</f>
        <v>0</v>
      </c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</row>
    <row r="94" spans="2:71" ht="6" customHeight="1">
      <c r="B94" s="159"/>
      <c r="C94" s="155"/>
      <c r="D94" s="155"/>
      <c r="E94" s="122"/>
      <c r="F94" s="119"/>
      <c r="G94" s="165"/>
      <c r="I94" s="151"/>
      <c r="J94" s="98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</row>
    <row r="95" spans="2:71" ht="13.2">
      <c r="B95" s="154"/>
      <c r="C95" s="155" t="s">
        <v>14</v>
      </c>
      <c r="D95" s="155"/>
      <c r="E95" s="239"/>
      <c r="F95" s="240"/>
      <c r="G95" s="16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</row>
    <row r="96" spans="2:71" ht="13.2">
      <c r="B96" s="154"/>
      <c r="C96" s="155" t="s">
        <v>15</v>
      </c>
      <c r="D96" s="155"/>
      <c r="E96" s="239"/>
      <c r="F96" s="240"/>
      <c r="G96" s="165"/>
      <c r="I96" s="26">
        <f>IF(E96="YES",2,0)</f>
        <v>0</v>
      </c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</row>
    <row r="97" spans="2:50" ht="12.75" customHeight="1">
      <c r="B97" s="154"/>
      <c r="C97" s="155" t="s">
        <v>221</v>
      </c>
      <c r="D97" s="155"/>
      <c r="E97" s="239"/>
      <c r="F97" s="240"/>
      <c r="G97" s="165"/>
      <c r="I97" s="26">
        <f>IF(E97="YES",2,0)</f>
        <v>0</v>
      </c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</row>
    <row r="98" spans="2:50" ht="13.2">
      <c r="B98" s="154"/>
      <c r="C98" s="155" t="s">
        <v>318</v>
      </c>
      <c r="D98" s="155"/>
      <c r="E98" s="239"/>
      <c r="F98" s="240"/>
      <c r="G98" s="165"/>
      <c r="I98" s="26">
        <f>IF(E98="YES",2,0)</f>
        <v>0</v>
      </c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</row>
    <row r="99" spans="2:50" ht="13.2">
      <c r="B99" s="154"/>
      <c r="C99" s="155" t="s">
        <v>319</v>
      </c>
      <c r="D99" s="155"/>
      <c r="E99" s="239"/>
      <c r="F99" s="240"/>
      <c r="G99" s="165"/>
      <c r="I99" s="26">
        <f>IF(E99="YES",2,0)</f>
        <v>0</v>
      </c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</row>
    <row r="100" spans="2:50" ht="13.2">
      <c r="B100" s="154"/>
      <c r="C100" s="155" t="s">
        <v>337</v>
      </c>
      <c r="D100" s="155"/>
      <c r="E100" s="239"/>
      <c r="F100" s="240"/>
      <c r="G100" s="165"/>
      <c r="I100" s="26">
        <f>IF(E100="YES",2,0)</f>
        <v>0</v>
      </c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</row>
    <row r="101" spans="2:50" ht="41.25" customHeight="1">
      <c r="B101" s="154"/>
      <c r="C101" s="291" t="s">
        <v>284</v>
      </c>
      <c r="D101" s="292"/>
      <c r="E101" s="253" t="s">
        <v>274</v>
      </c>
      <c r="F101" s="254"/>
      <c r="G101" s="169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</row>
    <row r="102" spans="2:50" ht="6" customHeight="1">
      <c r="B102" s="154"/>
      <c r="C102" s="155"/>
      <c r="D102" s="155"/>
      <c r="E102" s="121"/>
      <c r="F102" s="119"/>
      <c r="G102" s="183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</row>
    <row r="103" spans="2:50" ht="65.099999999999994" customHeight="1">
      <c r="B103" s="197"/>
      <c r="C103" s="198"/>
      <c r="D103" s="228" t="s">
        <v>327</v>
      </c>
      <c r="E103" s="139"/>
      <c r="F103" s="139"/>
      <c r="G103" s="184"/>
      <c r="I103" s="26" t="s">
        <v>214</v>
      </c>
      <c r="J103" s="26">
        <f>I105+I106+I107+I109+I108</f>
        <v>0</v>
      </c>
      <c r="O103" s="103"/>
      <c r="P103" s="103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</row>
    <row r="104" spans="2:50" ht="6" customHeight="1">
      <c r="B104" s="154"/>
      <c r="C104" s="155"/>
      <c r="D104" s="155"/>
      <c r="E104" s="119"/>
      <c r="F104" s="119"/>
      <c r="G104" s="182"/>
      <c r="O104" s="103"/>
      <c r="P104" s="103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</row>
    <row r="105" spans="2:50" ht="13.2">
      <c r="B105" s="159"/>
      <c r="C105" s="155" t="s">
        <v>76</v>
      </c>
      <c r="D105" s="155"/>
      <c r="E105" s="239"/>
      <c r="F105" s="240"/>
      <c r="G105" s="165"/>
      <c r="I105" s="26">
        <f>IF(E105="NO",2,0)</f>
        <v>0</v>
      </c>
      <c r="O105" s="103"/>
      <c r="P105" s="103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</row>
    <row r="106" spans="2:50" ht="12.75" customHeight="1">
      <c r="B106" s="159"/>
      <c r="C106" s="155" t="s">
        <v>74</v>
      </c>
      <c r="D106" s="155"/>
      <c r="E106" s="275"/>
      <c r="F106" s="276"/>
      <c r="G106" s="165"/>
      <c r="I106" s="26">
        <f>IF(E106="NO",2,0)</f>
        <v>0</v>
      </c>
      <c r="O106" s="103"/>
      <c r="P106" s="103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</row>
    <row r="107" spans="2:50" ht="13.2">
      <c r="B107" s="159"/>
      <c r="C107" s="155" t="s">
        <v>77</v>
      </c>
      <c r="D107" s="155"/>
      <c r="E107" s="239"/>
      <c r="F107" s="240"/>
      <c r="G107" s="165"/>
      <c r="I107" s="26">
        <f>IF(E107="YES",2,0)</f>
        <v>0</v>
      </c>
      <c r="O107" s="103"/>
      <c r="P107" s="103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</row>
    <row r="108" spans="2:50" ht="12.75" customHeight="1">
      <c r="B108" s="154"/>
      <c r="C108" s="155" t="s">
        <v>320</v>
      </c>
      <c r="D108" s="155"/>
      <c r="E108" s="239"/>
      <c r="F108" s="240"/>
      <c r="G108" s="165"/>
      <c r="I108" s="26">
        <f>IF(E108="YES",2,0)</f>
        <v>0</v>
      </c>
      <c r="O108" s="103"/>
      <c r="P108" s="103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</row>
    <row r="109" spans="2:50" ht="12.75" customHeight="1">
      <c r="B109" s="154"/>
      <c r="C109" s="155" t="s">
        <v>321</v>
      </c>
      <c r="D109" s="155"/>
      <c r="E109" s="239"/>
      <c r="F109" s="240"/>
      <c r="G109" s="165"/>
      <c r="I109" s="26">
        <f>IF(E109="YES",2,0)</f>
        <v>0</v>
      </c>
      <c r="O109" s="103"/>
      <c r="P109" s="103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</row>
    <row r="110" spans="2:50" ht="41.25" customHeight="1">
      <c r="B110" s="154"/>
      <c r="C110" s="291" t="s">
        <v>283</v>
      </c>
      <c r="D110" s="292"/>
      <c r="E110" s="253" t="s">
        <v>274</v>
      </c>
      <c r="F110" s="254"/>
      <c r="G110" s="169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</row>
    <row r="111" spans="2:50" ht="6" customHeight="1">
      <c r="B111" s="154"/>
      <c r="C111" s="155"/>
      <c r="D111" s="155"/>
      <c r="E111" s="119"/>
      <c r="F111" s="119"/>
      <c r="G111" s="165"/>
      <c r="O111" s="103"/>
      <c r="P111" s="103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</row>
    <row r="112" spans="2:50" ht="65.099999999999994" customHeight="1">
      <c r="B112" s="197"/>
      <c r="C112" s="198"/>
      <c r="D112" s="228" t="s">
        <v>328</v>
      </c>
      <c r="E112" s="139"/>
      <c r="F112" s="139"/>
      <c r="G112" s="185"/>
      <c r="O112" s="103"/>
      <c r="P112" s="103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</row>
    <row r="113" spans="2:50" ht="6" customHeight="1">
      <c r="B113" s="154"/>
      <c r="C113" s="155"/>
      <c r="D113" s="155"/>
      <c r="E113" s="119"/>
      <c r="F113" s="119"/>
      <c r="G113" s="186"/>
      <c r="O113" s="103"/>
      <c r="P113" s="103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</row>
    <row r="114" spans="2:50" ht="13.2">
      <c r="B114" s="154"/>
      <c r="C114" s="155" t="s">
        <v>215</v>
      </c>
      <c r="D114" s="155"/>
      <c r="E114" s="293" t="e">
        <f>E49/E60</f>
        <v>#DIV/0!</v>
      </c>
      <c r="F114" s="294"/>
      <c r="G114" s="187" t="s">
        <v>32</v>
      </c>
      <c r="O114" s="103"/>
      <c r="P114" s="103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</row>
    <row r="115" spans="2:50" ht="41.25" customHeight="1">
      <c r="B115" s="154"/>
      <c r="C115" s="291" t="s">
        <v>254</v>
      </c>
      <c r="D115" s="292"/>
      <c r="E115" s="253" t="s">
        <v>274</v>
      </c>
      <c r="F115" s="254"/>
      <c r="G115" s="169"/>
      <c r="O115" s="103"/>
      <c r="P115" s="103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</row>
    <row r="116" spans="2:50" ht="41.25" customHeight="1">
      <c r="B116" s="154"/>
      <c r="C116" s="291" t="s">
        <v>286</v>
      </c>
      <c r="D116" s="292"/>
      <c r="E116" s="253" t="s">
        <v>274</v>
      </c>
      <c r="F116" s="254"/>
      <c r="G116" s="169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</row>
    <row r="117" spans="2:50" ht="6" customHeight="1">
      <c r="B117" s="154"/>
      <c r="C117" s="155"/>
      <c r="D117" s="155"/>
      <c r="E117" s="286"/>
      <c r="F117" s="286"/>
      <c r="G117" s="165"/>
      <c r="O117" s="103"/>
      <c r="P117" s="103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</row>
    <row r="118" spans="2:50" ht="65.099999999999994" customHeight="1">
      <c r="B118" s="200"/>
      <c r="C118" s="198"/>
      <c r="D118" s="228" t="s">
        <v>329</v>
      </c>
      <c r="E118" s="139"/>
      <c r="F118" s="139"/>
      <c r="G118" s="181"/>
      <c r="O118" s="103"/>
      <c r="P118" s="103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</row>
    <row r="119" spans="2:50">
      <c r="B119" s="159" t="s">
        <v>61</v>
      </c>
      <c r="C119" s="155"/>
      <c r="D119" s="155"/>
      <c r="E119" s="214"/>
      <c r="F119" s="214"/>
      <c r="G119" s="213" t="s">
        <v>269</v>
      </c>
      <c r="I119" s="98" t="s">
        <v>228</v>
      </c>
      <c r="J119" s="208" t="e">
        <f>I126+I132+I134+I139</f>
        <v>#NAME?</v>
      </c>
      <c r="O119" s="103"/>
      <c r="P119" s="103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</row>
    <row r="120" spans="2:50" ht="13.2">
      <c r="B120" s="159"/>
      <c r="C120" s="155"/>
      <c r="D120" s="155"/>
      <c r="E120" s="122"/>
      <c r="F120" s="122"/>
      <c r="G120" s="165"/>
      <c r="I120" s="98"/>
      <c r="J120" s="208"/>
      <c r="O120" s="103"/>
      <c r="P120" s="103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</row>
    <row r="121" spans="2:50" ht="12.75" customHeight="1">
      <c r="B121" s="159"/>
      <c r="C121" s="196" t="s">
        <v>81</v>
      </c>
      <c r="D121" s="155"/>
      <c r="E121" s="241" t="e">
        <f>IF(Sheet1!S77=0,blank,Sheet1!S77)</f>
        <v>#NAME?</v>
      </c>
      <c r="F121" s="242"/>
      <c r="G121" s="165" t="s">
        <v>238</v>
      </c>
      <c r="I121" s="98" t="s">
        <v>229</v>
      </c>
      <c r="J121" s="208" t="e">
        <f>I137+I138</f>
        <v>#NAME?</v>
      </c>
      <c r="O121" s="103"/>
      <c r="P121" s="103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</row>
    <row r="122" spans="2:50" ht="12.75" customHeight="1">
      <c r="B122" s="159"/>
      <c r="C122" s="155"/>
      <c r="D122" s="155"/>
      <c r="E122" s="147"/>
      <c r="F122" s="147"/>
      <c r="G122" s="213"/>
      <c r="J122" s="98"/>
      <c r="O122" s="103"/>
      <c r="P122" s="103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</row>
    <row r="123" spans="2:50" ht="12.75" customHeight="1">
      <c r="B123" s="159"/>
      <c r="C123" s="155" t="s">
        <v>82</v>
      </c>
      <c r="D123" s="155"/>
      <c r="E123" s="239"/>
      <c r="F123" s="240"/>
      <c r="G123" s="176" t="s">
        <v>208</v>
      </c>
      <c r="J123" s="98"/>
      <c r="O123" s="103"/>
      <c r="P123" s="103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</row>
    <row r="124" spans="2:50" ht="12.75" customHeight="1">
      <c r="B124" s="159"/>
      <c r="C124" s="155" t="s">
        <v>338</v>
      </c>
      <c r="D124" s="155"/>
      <c r="E124" s="241" t="e">
        <f>(E121*(1-VLOOKUP(E123,D181:E205,2,FALSE)))</f>
        <v>#NAME?</v>
      </c>
      <c r="F124" s="242"/>
      <c r="G124" s="165" t="s">
        <v>238</v>
      </c>
      <c r="J124" s="98"/>
      <c r="O124" s="103"/>
      <c r="P124" s="103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</row>
    <row r="125" spans="2:50" ht="13.2">
      <c r="B125" s="159" t="s">
        <v>93</v>
      </c>
      <c r="C125" s="155"/>
      <c r="D125" s="155"/>
      <c r="E125" s="119"/>
      <c r="F125" s="119"/>
      <c r="G125" s="165"/>
      <c r="J125" s="98"/>
      <c r="O125" s="103"/>
      <c r="P125" s="103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</row>
    <row r="126" spans="2:50" ht="13.2">
      <c r="B126" s="154"/>
      <c r="C126" s="155" t="s">
        <v>68</v>
      </c>
      <c r="D126" s="155"/>
      <c r="E126" s="239"/>
      <c r="F126" s="240"/>
      <c r="G126" s="176" t="s">
        <v>209</v>
      </c>
      <c r="O126" s="103"/>
      <c r="P126" s="103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</row>
    <row r="127" spans="2:50" ht="51" customHeight="1">
      <c r="B127" s="154"/>
      <c r="C127" s="291" t="s">
        <v>94</v>
      </c>
      <c r="D127" s="291"/>
      <c r="E127" s="253" t="s">
        <v>274</v>
      </c>
      <c r="F127" s="254"/>
      <c r="G127" s="165"/>
      <c r="O127" s="103"/>
      <c r="P127" s="103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</row>
    <row r="128" spans="2:50" ht="13.2">
      <c r="B128" s="159" t="s">
        <v>58</v>
      </c>
      <c r="C128" s="155"/>
      <c r="D128" s="155"/>
      <c r="E128" s="123"/>
      <c r="F128" s="123"/>
      <c r="G128" s="165"/>
      <c r="O128" s="103"/>
      <c r="P128" s="103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</row>
    <row r="129" spans="2:50" ht="12.75" customHeight="1">
      <c r="B129" s="154"/>
      <c r="C129" s="155" t="s">
        <v>256</v>
      </c>
      <c r="D129" s="155"/>
      <c r="E129" s="239"/>
      <c r="F129" s="240"/>
      <c r="G129" s="165"/>
      <c r="O129" s="103"/>
      <c r="P129" s="103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</row>
    <row r="130" spans="2:50" ht="13.2">
      <c r="B130" s="159"/>
      <c r="C130" s="196" t="s">
        <v>33</v>
      </c>
      <c r="D130" s="155"/>
      <c r="E130" s="239"/>
      <c r="F130" s="240"/>
      <c r="G130" s="165" t="s">
        <v>255</v>
      </c>
      <c r="O130" s="103"/>
      <c r="P130" s="103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</row>
    <row r="131" spans="2:50" ht="13.2">
      <c r="B131" s="154"/>
      <c r="C131" s="196" t="s">
        <v>34</v>
      </c>
      <c r="D131" s="155"/>
      <c r="E131" s="239"/>
      <c r="F131" s="240"/>
      <c r="G131" s="165" t="s">
        <v>210</v>
      </c>
      <c r="O131" s="103"/>
      <c r="P131" s="103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</row>
    <row r="132" spans="2:50" ht="13.2">
      <c r="B132" s="154"/>
      <c r="C132" s="155" t="s">
        <v>83</v>
      </c>
      <c r="D132" s="155"/>
      <c r="E132" s="295" t="e">
        <f>IF(ISBLANK(E131),blank,1-(E131/E121))</f>
        <v>#NAME?</v>
      </c>
      <c r="F132" s="296"/>
      <c r="G132" s="165"/>
      <c r="I132" s="209" t="e">
        <f>E132*10</f>
        <v>#NAME?</v>
      </c>
      <c r="O132" s="103"/>
      <c r="P132" s="103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</row>
    <row r="133" spans="2:50" ht="12.75" customHeight="1">
      <c r="B133" s="154"/>
      <c r="C133" s="196" t="s">
        <v>67</v>
      </c>
      <c r="D133" s="155"/>
      <c r="E133" s="297" t="e">
        <f>IF(E132&gt;E64, "Yes!", "Nope :(")</f>
        <v>#NAME?</v>
      </c>
      <c r="F133" s="298"/>
      <c r="G133" s="165"/>
      <c r="O133" s="103"/>
      <c r="P133" s="103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</row>
    <row r="134" spans="2:50" ht="13.2">
      <c r="B134" s="159"/>
      <c r="C134" s="155" t="s">
        <v>86</v>
      </c>
      <c r="D134" s="155"/>
      <c r="E134" s="239"/>
      <c r="F134" s="240"/>
      <c r="G134" s="165"/>
      <c r="O134" s="103"/>
      <c r="P134" s="103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</row>
    <row r="135" spans="2:50" ht="13.2">
      <c r="B135" s="159" t="s">
        <v>57</v>
      </c>
      <c r="C135" s="155"/>
      <c r="D135" s="155"/>
      <c r="E135" s="123"/>
      <c r="F135" s="119"/>
      <c r="G135" s="165"/>
      <c r="O135" s="103"/>
      <c r="P135" s="103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</row>
    <row r="136" spans="2:50" ht="12.75" customHeight="1">
      <c r="B136" s="154"/>
      <c r="C136" s="155" t="s">
        <v>314</v>
      </c>
      <c r="D136" s="155"/>
      <c r="E136" s="239"/>
      <c r="F136" s="240"/>
      <c r="G136" s="176" t="s">
        <v>342</v>
      </c>
      <c r="I136" s="209"/>
      <c r="O136" s="103"/>
      <c r="P136" s="103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</row>
    <row r="137" spans="2:50" ht="12.75" customHeight="1">
      <c r="B137" s="154"/>
      <c r="C137" s="155" t="s">
        <v>37</v>
      </c>
      <c r="D137" s="155"/>
      <c r="E137" s="287"/>
      <c r="F137" s="288"/>
      <c r="G137" s="176" t="s">
        <v>211</v>
      </c>
      <c r="I137" s="209"/>
      <c r="O137" s="103"/>
      <c r="P137" s="103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</row>
    <row r="138" spans="2:50" ht="13.2">
      <c r="B138" s="154"/>
      <c r="C138" s="196" t="s">
        <v>89</v>
      </c>
      <c r="D138" s="155"/>
      <c r="E138" s="289" t="e">
        <f>IF(ISBLANK(E137),blank,1-(E137/E121))</f>
        <v>#NAME?</v>
      </c>
      <c r="F138" s="290"/>
      <c r="G138" s="165"/>
      <c r="I138" s="209" t="e">
        <f>E138*10</f>
        <v>#NAME?</v>
      </c>
      <c r="O138" s="103"/>
      <c r="P138" s="103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</row>
    <row r="139" spans="2:50" ht="13.2">
      <c r="B139" s="154"/>
      <c r="C139" s="196" t="s">
        <v>241</v>
      </c>
      <c r="D139" s="155"/>
      <c r="E139" s="299"/>
      <c r="F139" s="300"/>
      <c r="G139" s="176"/>
      <c r="O139" s="103"/>
      <c r="P139" s="103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</row>
    <row r="140" spans="2:50" ht="38.25" customHeight="1">
      <c r="B140" s="154"/>
      <c r="C140" s="155" t="s">
        <v>240</v>
      </c>
      <c r="D140" s="155"/>
      <c r="E140" s="280"/>
      <c r="F140" s="281"/>
      <c r="G140" s="176"/>
      <c r="O140" s="103"/>
      <c r="P140" s="103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</row>
    <row r="141" spans="2:50" ht="41.25" customHeight="1">
      <c r="B141" s="154"/>
      <c r="C141" s="291" t="s">
        <v>316</v>
      </c>
      <c r="D141" s="292"/>
      <c r="E141" s="253" t="s">
        <v>274</v>
      </c>
      <c r="F141" s="254"/>
      <c r="G141" s="236" t="s">
        <v>343</v>
      </c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</row>
    <row r="142" spans="2:50" ht="6" customHeight="1">
      <c r="B142" s="154"/>
      <c r="C142" s="155"/>
      <c r="D142" s="155"/>
      <c r="E142" s="140"/>
      <c r="F142" s="140"/>
      <c r="G142" s="176"/>
      <c r="O142" s="103"/>
      <c r="P142" s="103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</row>
    <row r="143" spans="2:50" ht="65.099999999999994" customHeight="1">
      <c r="B143" s="200"/>
      <c r="C143" s="198"/>
      <c r="D143" s="228" t="s">
        <v>330</v>
      </c>
      <c r="E143" s="139"/>
      <c r="F143" s="139"/>
      <c r="G143" s="181"/>
      <c r="I143" s="98" t="s">
        <v>270</v>
      </c>
      <c r="J143" s="98">
        <f>SUM(I145:I149)</f>
        <v>0</v>
      </c>
      <c r="O143" s="103"/>
      <c r="P143" s="103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</row>
    <row r="144" spans="2:50" ht="6" customHeight="1">
      <c r="B144" s="159"/>
      <c r="C144" s="155"/>
      <c r="D144" s="155"/>
      <c r="E144" s="119"/>
      <c r="F144" s="119"/>
      <c r="G144" s="165"/>
      <c r="J144" s="98"/>
      <c r="O144" s="103"/>
      <c r="P144" s="103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</row>
    <row r="145" spans="1:1915" s="47" customFormat="1" ht="13.2">
      <c r="A145" s="22"/>
      <c r="B145" s="154"/>
      <c r="C145" s="155" t="s">
        <v>315</v>
      </c>
      <c r="D145" s="155"/>
      <c r="E145" s="239"/>
      <c r="F145" s="240"/>
      <c r="G145" s="165"/>
      <c r="H145" s="26"/>
      <c r="I145" s="26">
        <f>IF(E145="yes",2,0)</f>
        <v>0</v>
      </c>
      <c r="J145" s="26"/>
      <c r="K145" s="103"/>
      <c r="L145" s="103"/>
      <c r="M145" s="103"/>
      <c r="N145" s="103"/>
      <c r="O145" s="103"/>
      <c r="P145" s="103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  <c r="LV145" s="27"/>
      <c r="LW145" s="27"/>
      <c r="LX145" s="27"/>
      <c r="LY145" s="27"/>
      <c r="LZ145" s="27"/>
      <c r="MA145" s="27"/>
      <c r="MB145" s="27"/>
      <c r="MC145" s="27"/>
      <c r="MD145" s="27"/>
      <c r="ME145" s="27"/>
      <c r="MF145" s="27"/>
      <c r="MG145" s="27"/>
      <c r="MH145" s="27"/>
      <c r="MI145" s="27"/>
      <c r="MJ145" s="27"/>
      <c r="MK145" s="27"/>
      <c r="ML145" s="27"/>
      <c r="MM145" s="27"/>
      <c r="MN145" s="27"/>
      <c r="MO145" s="27"/>
      <c r="MP145" s="27"/>
      <c r="MQ145" s="27"/>
      <c r="MR145" s="27"/>
      <c r="MS145" s="27"/>
      <c r="MT145" s="27"/>
      <c r="MU145" s="27"/>
      <c r="MV145" s="27"/>
      <c r="MW145" s="27"/>
      <c r="MX145" s="27"/>
      <c r="MY145" s="27"/>
      <c r="MZ145" s="27"/>
      <c r="NA145" s="27"/>
      <c r="NB145" s="27"/>
      <c r="NC145" s="27"/>
      <c r="ND145" s="27"/>
      <c r="NE145" s="27"/>
      <c r="NF145" s="27"/>
      <c r="NG145" s="27"/>
      <c r="NH145" s="27"/>
      <c r="NI145" s="27"/>
      <c r="NJ145" s="27"/>
      <c r="NK145" s="27"/>
      <c r="NL145" s="27"/>
      <c r="NM145" s="27"/>
      <c r="NN145" s="27"/>
      <c r="NO145" s="27"/>
      <c r="NP145" s="27"/>
      <c r="NQ145" s="27"/>
      <c r="NR145" s="27"/>
      <c r="NS145" s="27"/>
      <c r="NT145" s="27"/>
      <c r="NU145" s="27"/>
      <c r="NV145" s="27"/>
      <c r="NW145" s="27"/>
      <c r="NX145" s="27"/>
      <c r="NY145" s="27"/>
      <c r="NZ145" s="27"/>
      <c r="OA145" s="27"/>
      <c r="OB145" s="27"/>
      <c r="OC145" s="27"/>
      <c r="OD145" s="27"/>
      <c r="OE145" s="27"/>
      <c r="OF145" s="27"/>
      <c r="OG145" s="27"/>
      <c r="OH145" s="27"/>
      <c r="OI145" s="27"/>
      <c r="OJ145" s="27"/>
      <c r="OK145" s="27"/>
      <c r="OL145" s="27"/>
      <c r="OM145" s="27"/>
      <c r="ON145" s="27"/>
      <c r="OO145" s="27"/>
      <c r="OP145" s="27"/>
      <c r="OQ145" s="27"/>
      <c r="OR145" s="27"/>
      <c r="OS145" s="27"/>
      <c r="OT145" s="27"/>
      <c r="OU145" s="27"/>
      <c r="OV145" s="27"/>
      <c r="OW145" s="27"/>
      <c r="OX145" s="27"/>
      <c r="OY145" s="27"/>
      <c r="OZ145" s="27"/>
      <c r="PA145" s="27"/>
      <c r="PB145" s="27"/>
      <c r="PC145" s="27"/>
      <c r="PD145" s="27"/>
      <c r="PE145" s="27"/>
      <c r="PF145" s="27"/>
      <c r="PG145" s="27"/>
      <c r="PH145" s="27"/>
      <c r="PI145" s="27"/>
      <c r="PJ145" s="27"/>
      <c r="PK145" s="27"/>
      <c r="PL145" s="27"/>
      <c r="PM145" s="27"/>
      <c r="PN145" s="27"/>
      <c r="PO145" s="27"/>
      <c r="PP145" s="27"/>
      <c r="PQ145" s="27"/>
      <c r="PR145" s="27"/>
      <c r="PS145" s="27"/>
      <c r="PT145" s="27"/>
      <c r="PU145" s="27"/>
      <c r="PV145" s="27"/>
      <c r="PW145" s="27"/>
      <c r="PX145" s="27"/>
      <c r="PY145" s="27"/>
      <c r="PZ145" s="27"/>
      <c r="QA145" s="27"/>
      <c r="QB145" s="27"/>
      <c r="QC145" s="27"/>
      <c r="QD145" s="27"/>
      <c r="QE145" s="27"/>
      <c r="QF145" s="27"/>
      <c r="QG145" s="27"/>
      <c r="QH145" s="27"/>
      <c r="QI145" s="27"/>
      <c r="QJ145" s="27"/>
      <c r="QK145" s="27"/>
      <c r="QL145" s="27"/>
      <c r="QM145" s="27"/>
      <c r="QN145" s="27"/>
      <c r="QO145" s="27"/>
      <c r="QP145" s="27"/>
      <c r="QQ145" s="27"/>
      <c r="QR145" s="27"/>
      <c r="QS145" s="27"/>
      <c r="QT145" s="27"/>
      <c r="QU145" s="27"/>
      <c r="QV145" s="27"/>
      <c r="QW145" s="27"/>
      <c r="QX145" s="27"/>
      <c r="QY145" s="27"/>
      <c r="QZ145" s="27"/>
      <c r="RA145" s="27"/>
      <c r="RB145" s="27"/>
      <c r="RC145" s="27"/>
      <c r="RD145" s="27"/>
      <c r="RE145" s="27"/>
      <c r="RF145" s="27"/>
      <c r="RG145" s="27"/>
      <c r="RH145" s="27"/>
      <c r="RI145" s="27"/>
      <c r="RJ145" s="27"/>
      <c r="RK145" s="27"/>
      <c r="RL145" s="27"/>
      <c r="RM145" s="27"/>
      <c r="RN145" s="27"/>
      <c r="RO145" s="27"/>
      <c r="RP145" s="27"/>
      <c r="RQ145" s="27"/>
      <c r="RR145" s="27"/>
      <c r="RS145" s="27"/>
      <c r="RT145" s="27"/>
      <c r="RU145" s="27"/>
      <c r="RV145" s="27"/>
      <c r="RW145" s="27"/>
      <c r="RX145" s="27"/>
      <c r="RY145" s="27"/>
      <c r="RZ145" s="27"/>
      <c r="SA145" s="27"/>
      <c r="SB145" s="27"/>
      <c r="SC145" s="27"/>
      <c r="SD145" s="27"/>
      <c r="SE145" s="27"/>
      <c r="SF145" s="27"/>
      <c r="SG145" s="27"/>
      <c r="SH145" s="27"/>
      <c r="SI145" s="27"/>
      <c r="SJ145" s="27"/>
      <c r="SK145" s="27"/>
      <c r="SL145" s="27"/>
      <c r="SM145" s="27"/>
      <c r="SN145" s="27"/>
      <c r="SO145" s="27"/>
      <c r="SP145" s="27"/>
      <c r="SQ145" s="27"/>
      <c r="SR145" s="27"/>
      <c r="SS145" s="27"/>
      <c r="ST145" s="27"/>
      <c r="SU145" s="27"/>
      <c r="SV145" s="27"/>
      <c r="SW145" s="27"/>
      <c r="SX145" s="27"/>
      <c r="SY145" s="27"/>
      <c r="SZ145" s="27"/>
      <c r="TA145" s="27"/>
      <c r="TB145" s="27"/>
      <c r="TC145" s="27"/>
      <c r="TD145" s="27"/>
      <c r="TE145" s="27"/>
      <c r="TF145" s="27"/>
      <c r="TG145" s="27"/>
      <c r="TH145" s="27"/>
      <c r="TI145" s="27"/>
      <c r="TJ145" s="27"/>
      <c r="TK145" s="27"/>
      <c r="TL145" s="27"/>
      <c r="TM145" s="27"/>
      <c r="TN145" s="27"/>
      <c r="TO145" s="27"/>
      <c r="TP145" s="27"/>
      <c r="TQ145" s="27"/>
      <c r="TR145" s="27"/>
      <c r="TS145" s="27"/>
      <c r="TT145" s="27"/>
      <c r="TU145" s="27"/>
      <c r="TV145" s="27"/>
      <c r="TW145" s="27"/>
      <c r="TX145" s="27"/>
      <c r="TY145" s="27"/>
      <c r="TZ145" s="27"/>
      <c r="UA145" s="27"/>
      <c r="UB145" s="27"/>
      <c r="UC145" s="27"/>
      <c r="UD145" s="27"/>
      <c r="UE145" s="27"/>
      <c r="UF145" s="27"/>
      <c r="UG145" s="27"/>
      <c r="UH145" s="27"/>
      <c r="UI145" s="27"/>
      <c r="UJ145" s="27"/>
      <c r="UK145" s="27"/>
      <c r="UL145" s="27"/>
      <c r="UM145" s="27"/>
      <c r="UN145" s="27"/>
      <c r="UO145" s="27"/>
      <c r="UP145" s="27"/>
      <c r="UQ145" s="27"/>
      <c r="UR145" s="27"/>
      <c r="US145" s="27"/>
      <c r="UT145" s="27"/>
      <c r="UU145" s="27"/>
      <c r="UV145" s="27"/>
      <c r="UW145" s="27"/>
      <c r="UX145" s="27"/>
      <c r="UY145" s="27"/>
      <c r="UZ145" s="27"/>
      <c r="VA145" s="27"/>
      <c r="VB145" s="27"/>
      <c r="VC145" s="27"/>
      <c r="VD145" s="27"/>
      <c r="VE145" s="27"/>
      <c r="VF145" s="27"/>
      <c r="VG145" s="27"/>
      <c r="VH145" s="27"/>
      <c r="VI145" s="27"/>
      <c r="VJ145" s="27"/>
      <c r="VK145" s="27"/>
      <c r="VL145" s="27"/>
      <c r="VM145" s="27"/>
      <c r="VN145" s="27"/>
      <c r="VO145" s="27"/>
      <c r="VP145" s="27"/>
      <c r="VQ145" s="27"/>
      <c r="VR145" s="27"/>
      <c r="VS145" s="27"/>
      <c r="VT145" s="27"/>
      <c r="VU145" s="27"/>
      <c r="VV145" s="27"/>
      <c r="VW145" s="27"/>
      <c r="VX145" s="27"/>
      <c r="VY145" s="27"/>
      <c r="VZ145" s="27"/>
      <c r="WA145" s="27"/>
      <c r="WB145" s="27"/>
      <c r="WC145" s="27"/>
      <c r="WD145" s="27"/>
      <c r="WE145" s="27"/>
      <c r="WF145" s="27"/>
      <c r="WG145" s="27"/>
      <c r="WH145" s="27"/>
      <c r="WI145" s="27"/>
      <c r="WJ145" s="27"/>
      <c r="WK145" s="27"/>
      <c r="WL145" s="27"/>
      <c r="WM145" s="27"/>
      <c r="WN145" s="27"/>
      <c r="WO145" s="27"/>
      <c r="WP145" s="27"/>
      <c r="WQ145" s="27"/>
      <c r="WR145" s="27"/>
      <c r="WS145" s="27"/>
      <c r="WT145" s="27"/>
      <c r="WU145" s="27"/>
      <c r="WV145" s="27"/>
      <c r="WW145" s="27"/>
      <c r="WX145" s="27"/>
      <c r="WY145" s="27"/>
      <c r="WZ145" s="27"/>
      <c r="XA145" s="27"/>
      <c r="XB145" s="27"/>
      <c r="XC145" s="27"/>
      <c r="XD145" s="27"/>
      <c r="XE145" s="27"/>
      <c r="XF145" s="27"/>
      <c r="XG145" s="27"/>
      <c r="XH145" s="27"/>
      <c r="XI145" s="27"/>
      <c r="XJ145" s="27"/>
      <c r="XK145" s="27"/>
      <c r="XL145" s="27"/>
      <c r="XM145" s="27"/>
      <c r="XN145" s="27"/>
      <c r="XO145" s="27"/>
      <c r="XP145" s="27"/>
      <c r="XQ145" s="27"/>
      <c r="XR145" s="27"/>
      <c r="XS145" s="27"/>
      <c r="XT145" s="27"/>
      <c r="XU145" s="27"/>
      <c r="XV145" s="27"/>
      <c r="XW145" s="27"/>
      <c r="XX145" s="27"/>
      <c r="XY145" s="27"/>
      <c r="XZ145" s="27"/>
      <c r="YA145" s="27"/>
      <c r="YB145" s="27"/>
      <c r="YC145" s="27"/>
      <c r="YD145" s="27"/>
      <c r="YE145" s="27"/>
      <c r="YF145" s="27"/>
      <c r="YG145" s="27"/>
      <c r="YH145" s="27"/>
      <c r="YI145" s="27"/>
      <c r="YJ145" s="27"/>
      <c r="YK145" s="27"/>
      <c r="YL145" s="27"/>
      <c r="YM145" s="27"/>
      <c r="YN145" s="27"/>
      <c r="YO145" s="27"/>
      <c r="YP145" s="27"/>
      <c r="YQ145" s="27"/>
      <c r="YR145" s="27"/>
      <c r="YS145" s="27"/>
      <c r="YT145" s="27"/>
      <c r="YU145" s="27"/>
      <c r="YV145" s="27"/>
      <c r="YW145" s="27"/>
      <c r="YX145" s="27"/>
      <c r="YY145" s="27"/>
      <c r="YZ145" s="27"/>
      <c r="ZA145" s="27"/>
      <c r="ZB145" s="27"/>
      <c r="ZC145" s="27"/>
      <c r="ZD145" s="27"/>
      <c r="ZE145" s="27"/>
      <c r="ZF145" s="27"/>
      <c r="ZG145" s="27"/>
      <c r="ZH145" s="27"/>
      <c r="ZI145" s="27"/>
      <c r="ZJ145" s="27"/>
      <c r="ZK145" s="27"/>
      <c r="ZL145" s="27"/>
      <c r="ZM145" s="27"/>
      <c r="ZN145" s="27"/>
      <c r="ZO145" s="27"/>
      <c r="ZP145" s="27"/>
      <c r="ZQ145" s="27"/>
      <c r="ZR145" s="27"/>
      <c r="ZS145" s="27"/>
      <c r="ZT145" s="27"/>
      <c r="ZU145" s="27"/>
      <c r="ZV145" s="27"/>
      <c r="ZW145" s="27"/>
      <c r="ZX145" s="27"/>
      <c r="ZY145" s="27"/>
      <c r="ZZ145" s="27"/>
      <c r="AAA145" s="27"/>
      <c r="AAB145" s="27"/>
      <c r="AAC145" s="27"/>
      <c r="AAD145" s="27"/>
      <c r="AAE145" s="27"/>
      <c r="AAF145" s="27"/>
      <c r="AAG145" s="27"/>
      <c r="AAH145" s="27"/>
      <c r="AAI145" s="27"/>
      <c r="AAJ145" s="27"/>
      <c r="AAK145" s="27"/>
      <c r="AAL145" s="27"/>
      <c r="AAM145" s="27"/>
      <c r="AAN145" s="27"/>
      <c r="AAO145" s="27"/>
      <c r="AAP145" s="27"/>
      <c r="AAQ145" s="27"/>
      <c r="AAR145" s="27"/>
      <c r="AAS145" s="27"/>
      <c r="AAT145" s="27"/>
      <c r="AAU145" s="27"/>
      <c r="AAV145" s="27"/>
      <c r="AAW145" s="27"/>
      <c r="AAX145" s="27"/>
      <c r="AAY145" s="27"/>
      <c r="AAZ145" s="27"/>
      <c r="ABA145" s="27"/>
      <c r="ABB145" s="27"/>
      <c r="ABC145" s="27"/>
      <c r="ABD145" s="27"/>
      <c r="ABE145" s="27"/>
      <c r="ABF145" s="27"/>
      <c r="ABG145" s="27"/>
      <c r="ABH145" s="27"/>
      <c r="ABI145" s="27"/>
      <c r="ABJ145" s="27"/>
      <c r="ABK145" s="27"/>
      <c r="ABL145" s="27"/>
      <c r="ABM145" s="27"/>
      <c r="ABN145" s="27"/>
      <c r="ABO145" s="27"/>
      <c r="ABP145" s="27"/>
      <c r="ABQ145" s="27"/>
      <c r="ABR145" s="27"/>
      <c r="ABS145" s="27"/>
      <c r="ABT145" s="27"/>
      <c r="ABU145" s="27"/>
      <c r="ABV145" s="27"/>
      <c r="ABW145" s="27"/>
      <c r="ABX145" s="27"/>
      <c r="ABY145" s="27"/>
      <c r="ABZ145" s="27"/>
      <c r="ACA145" s="27"/>
      <c r="ACB145" s="27"/>
      <c r="ACC145" s="27"/>
      <c r="ACD145" s="27"/>
      <c r="ACE145" s="27"/>
      <c r="ACF145" s="27"/>
      <c r="ACG145" s="27"/>
      <c r="ACH145" s="27"/>
      <c r="ACI145" s="27"/>
      <c r="ACJ145" s="27"/>
      <c r="ACK145" s="27"/>
      <c r="ACL145" s="27"/>
      <c r="ACM145" s="27"/>
      <c r="ACN145" s="27"/>
      <c r="ACO145" s="27"/>
      <c r="ACP145" s="27"/>
      <c r="ACQ145" s="27"/>
      <c r="ACR145" s="27"/>
      <c r="ACS145" s="27"/>
      <c r="ACT145" s="27"/>
      <c r="ACU145" s="27"/>
      <c r="ACV145" s="27"/>
      <c r="ACW145" s="27"/>
      <c r="ACX145" s="27"/>
      <c r="ACY145" s="27"/>
      <c r="ACZ145" s="27"/>
      <c r="ADA145" s="27"/>
      <c r="ADB145" s="27"/>
      <c r="ADC145" s="27"/>
      <c r="ADD145" s="27"/>
      <c r="ADE145" s="27"/>
      <c r="ADF145" s="27"/>
      <c r="ADG145" s="27"/>
      <c r="ADH145" s="27"/>
      <c r="ADI145" s="27"/>
      <c r="ADJ145" s="27"/>
      <c r="ADK145" s="27"/>
      <c r="ADL145" s="27"/>
      <c r="ADM145" s="27"/>
      <c r="ADN145" s="27"/>
      <c r="ADO145" s="27"/>
      <c r="ADP145" s="27"/>
      <c r="ADQ145" s="27"/>
      <c r="ADR145" s="27"/>
      <c r="ADS145" s="27"/>
      <c r="ADT145" s="27"/>
      <c r="ADU145" s="27"/>
      <c r="ADV145" s="27"/>
      <c r="ADW145" s="27"/>
      <c r="ADX145" s="27"/>
      <c r="ADY145" s="27"/>
      <c r="ADZ145" s="27"/>
      <c r="AEA145" s="27"/>
      <c r="AEB145" s="27"/>
      <c r="AEC145" s="27"/>
      <c r="AED145" s="27"/>
      <c r="AEE145" s="27"/>
      <c r="AEF145" s="27"/>
      <c r="AEG145" s="27"/>
      <c r="AEH145" s="27"/>
      <c r="AEI145" s="27"/>
      <c r="AEJ145" s="27"/>
      <c r="AEK145" s="27"/>
      <c r="AEL145" s="27"/>
      <c r="AEM145" s="27"/>
      <c r="AEN145" s="27"/>
      <c r="AEO145" s="27"/>
      <c r="AEP145" s="27"/>
      <c r="AEQ145" s="27"/>
      <c r="AER145" s="27"/>
      <c r="AES145" s="27"/>
      <c r="AET145" s="27"/>
      <c r="AEU145" s="27"/>
      <c r="AEV145" s="27"/>
      <c r="AEW145" s="27"/>
      <c r="AEX145" s="27"/>
      <c r="AEY145" s="27"/>
      <c r="AEZ145" s="27"/>
      <c r="AFA145" s="27"/>
      <c r="AFB145" s="27"/>
      <c r="AFC145" s="27"/>
      <c r="AFD145" s="27"/>
      <c r="AFE145" s="27"/>
      <c r="AFF145" s="27"/>
      <c r="AFG145" s="27"/>
      <c r="AFH145" s="27"/>
      <c r="AFI145" s="27"/>
      <c r="AFJ145" s="27"/>
      <c r="AFK145" s="27"/>
      <c r="AFL145" s="27"/>
      <c r="AFM145" s="27"/>
      <c r="AFN145" s="27"/>
      <c r="AFO145" s="27"/>
      <c r="AFP145" s="27"/>
      <c r="AFQ145" s="27"/>
      <c r="AFR145" s="27"/>
      <c r="AFS145" s="27"/>
      <c r="AFT145" s="27"/>
      <c r="AFU145" s="27"/>
      <c r="AFV145" s="27"/>
      <c r="AFW145" s="27"/>
      <c r="AFX145" s="27"/>
      <c r="AFY145" s="27"/>
      <c r="AFZ145" s="27"/>
      <c r="AGA145" s="27"/>
      <c r="AGB145" s="27"/>
      <c r="AGC145" s="27"/>
      <c r="AGD145" s="27"/>
      <c r="AGE145" s="27"/>
      <c r="AGF145" s="27"/>
      <c r="AGG145" s="27"/>
      <c r="AGH145" s="27"/>
      <c r="AGI145" s="27"/>
      <c r="AGJ145" s="27"/>
      <c r="AGK145" s="27"/>
      <c r="AGL145" s="27"/>
      <c r="AGM145" s="27"/>
      <c r="AGN145" s="27"/>
      <c r="AGO145" s="27"/>
      <c r="AGP145" s="27"/>
      <c r="AGQ145" s="27"/>
      <c r="AGR145" s="27"/>
      <c r="AGS145" s="27"/>
      <c r="AGT145" s="27"/>
      <c r="AGU145" s="27"/>
      <c r="AGV145" s="27"/>
      <c r="AGW145" s="27"/>
      <c r="AGX145" s="27"/>
      <c r="AGY145" s="27"/>
      <c r="AGZ145" s="27"/>
      <c r="AHA145" s="27"/>
      <c r="AHB145" s="27"/>
      <c r="AHC145" s="27"/>
      <c r="AHD145" s="27"/>
      <c r="AHE145" s="27"/>
      <c r="AHF145" s="27"/>
      <c r="AHG145" s="27"/>
      <c r="AHH145" s="27"/>
      <c r="AHI145" s="27"/>
      <c r="AHJ145" s="27"/>
      <c r="AHK145" s="27"/>
      <c r="AHL145" s="27"/>
      <c r="AHM145" s="27"/>
      <c r="AHN145" s="27"/>
      <c r="AHO145" s="27"/>
      <c r="AHP145" s="27"/>
      <c r="AHQ145" s="27"/>
      <c r="AHR145" s="27"/>
      <c r="AHS145" s="27"/>
      <c r="AHT145" s="27"/>
      <c r="AHU145" s="27"/>
      <c r="AHV145" s="27"/>
      <c r="AHW145" s="27"/>
      <c r="AHX145" s="27"/>
      <c r="AHY145" s="27"/>
      <c r="AHZ145" s="27"/>
      <c r="AIA145" s="27"/>
      <c r="AIB145" s="27"/>
      <c r="AIC145" s="27"/>
      <c r="AID145" s="27"/>
      <c r="AIE145" s="27"/>
      <c r="AIF145" s="27"/>
      <c r="AIG145" s="27"/>
      <c r="AIH145" s="27"/>
      <c r="AII145" s="27"/>
      <c r="AIJ145" s="27"/>
      <c r="AIK145" s="27"/>
      <c r="AIL145" s="27"/>
      <c r="AIM145" s="27"/>
      <c r="AIN145" s="27"/>
      <c r="AIO145" s="27"/>
      <c r="AIP145" s="27"/>
      <c r="AIQ145" s="27"/>
      <c r="AIR145" s="27"/>
      <c r="AIS145" s="27"/>
      <c r="AIT145" s="27"/>
      <c r="AIU145" s="27"/>
      <c r="AIV145" s="27"/>
      <c r="AIW145" s="27"/>
      <c r="AIX145" s="27"/>
      <c r="AIY145" s="27"/>
      <c r="AIZ145" s="27"/>
      <c r="AJA145" s="27"/>
      <c r="AJB145" s="27"/>
      <c r="AJC145" s="27"/>
      <c r="AJD145" s="27"/>
      <c r="AJE145" s="27"/>
      <c r="AJF145" s="27"/>
      <c r="AJG145" s="27"/>
      <c r="AJH145" s="27"/>
      <c r="AJI145" s="27"/>
      <c r="AJJ145" s="27"/>
      <c r="AJK145" s="27"/>
      <c r="AJL145" s="27"/>
      <c r="AJM145" s="27"/>
      <c r="AJN145" s="27"/>
      <c r="AJO145" s="27"/>
      <c r="AJP145" s="27"/>
      <c r="AJQ145" s="27"/>
      <c r="AJR145" s="27"/>
      <c r="AJS145" s="27"/>
      <c r="AJT145" s="27"/>
      <c r="AJU145" s="27"/>
      <c r="AJV145" s="27"/>
      <c r="AJW145" s="27"/>
      <c r="AJX145" s="27"/>
      <c r="AJY145" s="27"/>
      <c r="AJZ145" s="27"/>
      <c r="AKA145" s="27"/>
      <c r="AKB145" s="27"/>
      <c r="AKC145" s="27"/>
      <c r="AKD145" s="27"/>
      <c r="AKE145" s="27"/>
      <c r="AKF145" s="27"/>
      <c r="AKG145" s="27"/>
      <c r="AKH145" s="27"/>
      <c r="AKI145" s="27"/>
      <c r="AKJ145" s="27"/>
      <c r="AKK145" s="27"/>
      <c r="AKL145" s="27"/>
      <c r="AKM145" s="27"/>
      <c r="AKN145" s="27"/>
      <c r="AKO145" s="27"/>
      <c r="AKP145" s="27"/>
      <c r="AKQ145" s="27"/>
      <c r="AKR145" s="27"/>
      <c r="AKS145" s="27"/>
      <c r="AKT145" s="27"/>
      <c r="AKU145" s="27"/>
      <c r="AKV145" s="27"/>
      <c r="AKW145" s="27"/>
      <c r="AKX145" s="27"/>
      <c r="AKY145" s="27"/>
      <c r="AKZ145" s="27"/>
      <c r="ALA145" s="27"/>
      <c r="ALB145" s="27"/>
      <c r="ALC145" s="27"/>
      <c r="ALD145" s="27"/>
      <c r="ALE145" s="27"/>
      <c r="ALF145" s="27"/>
      <c r="ALG145" s="27"/>
      <c r="ALH145" s="27"/>
      <c r="ALI145" s="27"/>
      <c r="ALJ145" s="27"/>
      <c r="ALK145" s="27"/>
      <c r="ALL145" s="27"/>
      <c r="ALM145" s="27"/>
      <c r="ALN145" s="27"/>
      <c r="ALO145" s="27"/>
      <c r="ALP145" s="27"/>
      <c r="ALQ145" s="27"/>
      <c r="ALR145" s="27"/>
      <c r="ALS145" s="27"/>
      <c r="ALT145" s="27"/>
      <c r="ALU145" s="27"/>
      <c r="ALV145" s="27"/>
      <c r="ALW145" s="27"/>
      <c r="ALX145" s="27"/>
      <c r="ALY145" s="27"/>
      <c r="ALZ145" s="27"/>
      <c r="AMA145" s="27"/>
      <c r="AMB145" s="27"/>
      <c r="AMC145" s="27"/>
      <c r="AMD145" s="27"/>
      <c r="AME145" s="27"/>
      <c r="AMF145" s="27"/>
      <c r="AMG145" s="27"/>
      <c r="AMH145" s="27"/>
      <c r="AMI145" s="27"/>
      <c r="AMJ145" s="27"/>
      <c r="AMK145" s="27"/>
      <c r="AML145" s="27"/>
      <c r="AMM145" s="27"/>
      <c r="AMN145" s="27"/>
      <c r="AMO145" s="27"/>
      <c r="AMP145" s="27"/>
      <c r="AMQ145" s="27"/>
      <c r="AMR145" s="27"/>
      <c r="AMS145" s="27"/>
      <c r="AMT145" s="27"/>
      <c r="AMU145" s="27"/>
      <c r="AMV145" s="27"/>
      <c r="AMW145" s="27"/>
      <c r="AMX145" s="27"/>
      <c r="AMY145" s="27"/>
      <c r="AMZ145" s="27"/>
      <c r="ANA145" s="27"/>
      <c r="ANB145" s="27"/>
      <c r="ANC145" s="27"/>
      <c r="AND145" s="27"/>
      <c r="ANE145" s="27"/>
      <c r="ANF145" s="27"/>
      <c r="ANG145" s="27"/>
      <c r="ANH145" s="27"/>
      <c r="ANI145" s="27"/>
      <c r="ANJ145" s="27"/>
      <c r="ANK145" s="27"/>
      <c r="ANL145" s="27"/>
      <c r="ANM145" s="27"/>
      <c r="ANN145" s="27"/>
      <c r="ANO145" s="27"/>
      <c r="ANP145" s="27"/>
      <c r="ANQ145" s="27"/>
      <c r="ANR145" s="27"/>
      <c r="ANS145" s="27"/>
      <c r="ANT145" s="27"/>
      <c r="ANU145" s="27"/>
      <c r="ANV145" s="27"/>
      <c r="ANW145" s="27"/>
      <c r="ANX145" s="27"/>
      <c r="ANY145" s="27"/>
      <c r="ANZ145" s="27"/>
      <c r="AOA145" s="27"/>
      <c r="AOB145" s="27"/>
      <c r="AOC145" s="27"/>
      <c r="AOD145" s="27"/>
      <c r="AOE145" s="27"/>
      <c r="AOF145" s="27"/>
      <c r="AOG145" s="27"/>
      <c r="AOH145" s="27"/>
      <c r="AOI145" s="27"/>
      <c r="AOJ145" s="27"/>
      <c r="AOK145" s="27"/>
      <c r="AOL145" s="27"/>
      <c r="AOM145" s="27"/>
      <c r="AON145" s="27"/>
      <c r="AOO145" s="27"/>
      <c r="AOP145" s="27"/>
      <c r="AOQ145" s="27"/>
      <c r="AOR145" s="27"/>
      <c r="AOS145" s="27"/>
      <c r="AOT145" s="27"/>
      <c r="AOU145" s="27"/>
      <c r="AOV145" s="27"/>
      <c r="AOW145" s="27"/>
      <c r="AOX145" s="27"/>
      <c r="AOY145" s="27"/>
      <c r="AOZ145" s="27"/>
      <c r="APA145" s="27"/>
      <c r="APB145" s="27"/>
      <c r="APC145" s="27"/>
      <c r="APD145" s="27"/>
      <c r="APE145" s="27"/>
      <c r="APF145" s="27"/>
      <c r="APG145" s="27"/>
      <c r="APH145" s="27"/>
      <c r="API145" s="27"/>
      <c r="APJ145" s="27"/>
      <c r="APK145" s="27"/>
      <c r="APL145" s="27"/>
      <c r="APM145" s="27"/>
      <c r="APN145" s="27"/>
      <c r="APO145" s="27"/>
      <c r="APP145" s="27"/>
      <c r="APQ145" s="27"/>
      <c r="APR145" s="27"/>
      <c r="APS145" s="27"/>
      <c r="APT145" s="27"/>
      <c r="APU145" s="27"/>
      <c r="APV145" s="27"/>
      <c r="APW145" s="27"/>
      <c r="APX145" s="27"/>
      <c r="APY145" s="27"/>
      <c r="APZ145" s="27"/>
      <c r="AQA145" s="27"/>
      <c r="AQB145" s="27"/>
      <c r="AQC145" s="27"/>
      <c r="AQD145" s="27"/>
      <c r="AQE145" s="27"/>
      <c r="AQF145" s="27"/>
      <c r="AQG145" s="27"/>
      <c r="AQH145" s="27"/>
      <c r="AQI145" s="27"/>
      <c r="AQJ145" s="27"/>
      <c r="AQK145" s="27"/>
      <c r="AQL145" s="27"/>
      <c r="AQM145" s="27"/>
      <c r="AQN145" s="27"/>
      <c r="AQO145" s="27"/>
      <c r="AQP145" s="27"/>
      <c r="AQQ145" s="27"/>
      <c r="AQR145" s="27"/>
      <c r="AQS145" s="27"/>
      <c r="AQT145" s="27"/>
      <c r="AQU145" s="27"/>
      <c r="AQV145" s="27"/>
      <c r="AQW145" s="27"/>
      <c r="AQX145" s="27"/>
      <c r="AQY145" s="27"/>
      <c r="AQZ145" s="27"/>
      <c r="ARA145" s="27"/>
      <c r="ARB145" s="27"/>
      <c r="ARC145" s="27"/>
      <c r="ARD145" s="27"/>
      <c r="ARE145" s="27"/>
      <c r="ARF145" s="27"/>
      <c r="ARG145" s="27"/>
      <c r="ARH145" s="27"/>
      <c r="ARI145" s="27"/>
      <c r="ARJ145" s="27"/>
      <c r="ARK145" s="27"/>
      <c r="ARL145" s="27"/>
      <c r="ARM145" s="27"/>
      <c r="ARN145" s="27"/>
      <c r="ARO145" s="27"/>
      <c r="ARP145" s="27"/>
      <c r="ARQ145" s="27"/>
      <c r="ARR145" s="27"/>
      <c r="ARS145" s="27"/>
      <c r="ART145" s="27"/>
      <c r="ARU145" s="27"/>
      <c r="ARV145" s="27"/>
      <c r="ARW145" s="27"/>
      <c r="ARX145" s="27"/>
      <c r="ARY145" s="27"/>
      <c r="ARZ145" s="27"/>
      <c r="ASA145" s="27"/>
      <c r="ASB145" s="27"/>
      <c r="ASC145" s="27"/>
      <c r="ASD145" s="27"/>
      <c r="ASE145" s="27"/>
      <c r="ASF145" s="27"/>
      <c r="ASG145" s="27"/>
      <c r="ASH145" s="27"/>
      <c r="ASI145" s="27"/>
      <c r="ASJ145" s="27"/>
      <c r="ASK145" s="27"/>
      <c r="ASL145" s="27"/>
      <c r="ASM145" s="27"/>
      <c r="ASN145" s="27"/>
      <c r="ASO145" s="27"/>
      <c r="ASP145" s="27"/>
      <c r="ASQ145" s="27"/>
      <c r="ASR145" s="27"/>
      <c r="ASS145" s="27"/>
      <c r="AST145" s="27"/>
      <c r="ASU145" s="27"/>
      <c r="ASV145" s="27"/>
      <c r="ASW145" s="27"/>
      <c r="ASX145" s="27"/>
      <c r="ASY145" s="27"/>
      <c r="ASZ145" s="27"/>
      <c r="ATA145" s="27"/>
      <c r="ATB145" s="27"/>
      <c r="ATC145" s="27"/>
      <c r="ATD145" s="27"/>
      <c r="ATE145" s="27"/>
      <c r="ATF145" s="27"/>
      <c r="ATG145" s="27"/>
      <c r="ATH145" s="27"/>
      <c r="ATI145" s="27"/>
      <c r="ATJ145" s="27"/>
      <c r="ATK145" s="27"/>
      <c r="ATL145" s="27"/>
      <c r="ATM145" s="27"/>
      <c r="ATN145" s="27"/>
      <c r="ATO145" s="27"/>
      <c r="ATP145" s="27"/>
      <c r="ATQ145" s="27"/>
      <c r="ATR145" s="27"/>
      <c r="ATS145" s="27"/>
      <c r="ATT145" s="27"/>
      <c r="ATU145" s="27"/>
      <c r="ATV145" s="27"/>
      <c r="ATW145" s="27"/>
      <c r="ATX145" s="27"/>
      <c r="ATY145" s="27"/>
      <c r="ATZ145" s="27"/>
      <c r="AUA145" s="27"/>
      <c r="AUB145" s="27"/>
      <c r="AUC145" s="27"/>
      <c r="AUD145" s="27"/>
      <c r="AUE145" s="27"/>
      <c r="AUF145" s="27"/>
      <c r="AUG145" s="27"/>
      <c r="AUH145" s="27"/>
      <c r="AUI145" s="27"/>
      <c r="AUJ145" s="27"/>
      <c r="AUK145" s="27"/>
      <c r="AUL145" s="27"/>
      <c r="AUM145" s="27"/>
      <c r="AUN145" s="27"/>
      <c r="AUO145" s="27"/>
      <c r="AUP145" s="27"/>
      <c r="AUQ145" s="27"/>
      <c r="AUR145" s="27"/>
      <c r="AUS145" s="27"/>
      <c r="AUT145" s="27"/>
      <c r="AUU145" s="27"/>
      <c r="AUV145" s="27"/>
      <c r="AUW145" s="27"/>
      <c r="AUX145" s="27"/>
      <c r="AUY145" s="27"/>
      <c r="AUZ145" s="27"/>
      <c r="AVA145" s="27"/>
      <c r="AVB145" s="27"/>
      <c r="AVC145" s="27"/>
      <c r="AVD145" s="27"/>
      <c r="AVE145" s="27"/>
      <c r="AVF145" s="27"/>
      <c r="AVG145" s="27"/>
      <c r="AVH145" s="27"/>
      <c r="AVI145" s="27"/>
      <c r="AVJ145" s="27"/>
      <c r="AVK145" s="27"/>
      <c r="AVL145" s="27"/>
      <c r="AVM145" s="27"/>
      <c r="AVN145" s="27"/>
      <c r="AVO145" s="27"/>
      <c r="AVP145" s="27"/>
      <c r="AVQ145" s="27"/>
      <c r="AVR145" s="27"/>
      <c r="AVS145" s="27"/>
      <c r="AVT145" s="27"/>
      <c r="AVU145" s="27"/>
      <c r="AVV145" s="27"/>
      <c r="AVW145" s="27"/>
      <c r="AVX145" s="27"/>
      <c r="AVY145" s="27"/>
      <c r="AVZ145" s="27"/>
      <c r="AWA145" s="27"/>
      <c r="AWB145" s="27"/>
      <c r="AWC145" s="27"/>
      <c r="AWD145" s="27"/>
      <c r="AWE145" s="27"/>
      <c r="AWF145" s="27"/>
      <c r="AWG145" s="27"/>
      <c r="AWH145" s="27"/>
      <c r="AWI145" s="27"/>
      <c r="AWJ145" s="27"/>
      <c r="AWK145" s="27"/>
      <c r="AWL145" s="27"/>
      <c r="AWM145" s="27"/>
      <c r="AWN145" s="27"/>
      <c r="AWO145" s="27"/>
      <c r="AWP145" s="27"/>
      <c r="AWQ145" s="27"/>
      <c r="AWR145" s="27"/>
      <c r="AWS145" s="27"/>
      <c r="AWT145" s="27"/>
      <c r="AWU145" s="27"/>
      <c r="AWV145" s="27"/>
      <c r="AWW145" s="27"/>
      <c r="AWX145" s="27"/>
      <c r="AWY145" s="27"/>
      <c r="AWZ145" s="27"/>
      <c r="AXA145" s="27"/>
      <c r="AXB145" s="27"/>
      <c r="AXC145" s="27"/>
      <c r="AXD145" s="27"/>
      <c r="AXE145" s="27"/>
      <c r="AXF145" s="27"/>
      <c r="AXG145" s="27"/>
      <c r="AXH145" s="27"/>
      <c r="AXI145" s="27"/>
      <c r="AXJ145" s="27"/>
      <c r="AXK145" s="27"/>
      <c r="AXL145" s="27"/>
      <c r="AXM145" s="27"/>
      <c r="AXN145" s="27"/>
      <c r="AXO145" s="27"/>
      <c r="AXP145" s="27"/>
      <c r="AXQ145" s="27"/>
      <c r="AXR145" s="27"/>
      <c r="AXS145" s="27"/>
      <c r="AXT145" s="27"/>
      <c r="AXU145" s="27"/>
      <c r="AXV145" s="27"/>
      <c r="AXW145" s="27"/>
      <c r="AXX145" s="27"/>
      <c r="AXY145" s="27"/>
      <c r="AXZ145" s="27"/>
      <c r="AYA145" s="27"/>
      <c r="AYB145" s="27"/>
      <c r="AYC145" s="27"/>
      <c r="AYD145" s="27"/>
      <c r="AYE145" s="27"/>
      <c r="AYF145" s="27"/>
      <c r="AYG145" s="27"/>
      <c r="AYH145" s="27"/>
      <c r="AYI145" s="27"/>
      <c r="AYJ145" s="27"/>
      <c r="AYK145" s="27"/>
      <c r="AYL145" s="27"/>
      <c r="AYM145" s="27"/>
      <c r="AYN145" s="27"/>
      <c r="AYO145" s="27"/>
      <c r="AYP145" s="27"/>
      <c r="AYQ145" s="27"/>
      <c r="AYR145" s="27"/>
      <c r="AYS145" s="27"/>
      <c r="AYT145" s="27"/>
      <c r="AYU145" s="27"/>
      <c r="AYV145" s="27"/>
      <c r="AYW145" s="27"/>
      <c r="AYX145" s="27"/>
      <c r="AYY145" s="27"/>
      <c r="AYZ145" s="27"/>
      <c r="AZA145" s="27"/>
      <c r="AZB145" s="27"/>
      <c r="AZC145" s="27"/>
      <c r="AZD145" s="27"/>
      <c r="AZE145" s="27"/>
      <c r="AZF145" s="27"/>
      <c r="AZG145" s="27"/>
      <c r="AZH145" s="27"/>
      <c r="AZI145" s="27"/>
      <c r="AZJ145" s="27"/>
      <c r="AZK145" s="27"/>
      <c r="AZL145" s="27"/>
      <c r="AZM145" s="27"/>
      <c r="AZN145" s="27"/>
      <c r="AZO145" s="27"/>
      <c r="AZP145" s="27"/>
      <c r="AZQ145" s="27"/>
      <c r="AZR145" s="27"/>
      <c r="AZS145" s="27"/>
      <c r="AZT145" s="27"/>
      <c r="AZU145" s="27"/>
      <c r="AZV145" s="27"/>
      <c r="AZW145" s="27"/>
      <c r="AZX145" s="27"/>
      <c r="AZY145" s="27"/>
      <c r="AZZ145" s="27"/>
      <c r="BAA145" s="27"/>
      <c r="BAB145" s="27"/>
      <c r="BAC145" s="27"/>
      <c r="BAD145" s="27"/>
      <c r="BAE145" s="27"/>
      <c r="BAF145" s="27"/>
      <c r="BAG145" s="27"/>
      <c r="BAH145" s="27"/>
      <c r="BAI145" s="27"/>
      <c r="BAJ145" s="27"/>
      <c r="BAK145" s="27"/>
      <c r="BAL145" s="27"/>
      <c r="BAM145" s="27"/>
      <c r="BAN145" s="27"/>
      <c r="BAO145" s="27"/>
      <c r="BAP145" s="27"/>
      <c r="BAQ145" s="27"/>
      <c r="BAR145" s="27"/>
      <c r="BAS145" s="27"/>
      <c r="BAT145" s="27"/>
      <c r="BAU145" s="27"/>
      <c r="BAV145" s="27"/>
      <c r="BAW145" s="27"/>
      <c r="BAX145" s="27"/>
      <c r="BAY145" s="27"/>
      <c r="BAZ145" s="27"/>
      <c r="BBA145" s="27"/>
      <c r="BBB145" s="27"/>
      <c r="BBC145" s="27"/>
      <c r="BBD145" s="27"/>
      <c r="BBE145" s="27"/>
      <c r="BBF145" s="27"/>
      <c r="BBG145" s="27"/>
      <c r="BBH145" s="27"/>
      <c r="BBI145" s="27"/>
      <c r="BBJ145" s="27"/>
      <c r="BBK145" s="27"/>
      <c r="BBL145" s="27"/>
      <c r="BBM145" s="27"/>
      <c r="BBN145" s="27"/>
      <c r="BBO145" s="27"/>
      <c r="BBP145" s="27"/>
      <c r="BBQ145" s="27"/>
      <c r="BBR145" s="27"/>
      <c r="BBS145" s="27"/>
      <c r="BBT145" s="27"/>
      <c r="BBU145" s="27"/>
      <c r="BBV145" s="27"/>
      <c r="BBW145" s="27"/>
      <c r="BBX145" s="27"/>
      <c r="BBY145" s="27"/>
      <c r="BBZ145" s="27"/>
      <c r="BCA145" s="27"/>
      <c r="BCB145" s="27"/>
      <c r="BCC145" s="27"/>
      <c r="BCD145" s="27"/>
      <c r="BCE145" s="27"/>
      <c r="BCF145" s="27"/>
      <c r="BCG145" s="27"/>
      <c r="BCH145" s="27"/>
      <c r="BCI145" s="27"/>
      <c r="BCJ145" s="27"/>
      <c r="BCK145" s="27"/>
      <c r="BCL145" s="27"/>
      <c r="BCM145" s="27"/>
      <c r="BCN145" s="27"/>
      <c r="BCO145" s="27"/>
      <c r="BCP145" s="27"/>
      <c r="BCQ145" s="27"/>
      <c r="BCR145" s="27"/>
      <c r="BCS145" s="27"/>
      <c r="BCT145" s="27"/>
      <c r="BCU145" s="27"/>
      <c r="BCV145" s="27"/>
      <c r="BCW145" s="27"/>
      <c r="BCX145" s="27"/>
      <c r="BCY145" s="27"/>
      <c r="BCZ145" s="27"/>
      <c r="BDA145" s="27"/>
      <c r="BDB145" s="27"/>
      <c r="BDC145" s="27"/>
      <c r="BDD145" s="27"/>
      <c r="BDE145" s="27"/>
      <c r="BDF145" s="27"/>
      <c r="BDG145" s="27"/>
      <c r="BDH145" s="27"/>
      <c r="BDI145" s="27"/>
      <c r="BDJ145" s="27"/>
      <c r="BDK145" s="27"/>
      <c r="BDL145" s="27"/>
      <c r="BDM145" s="27"/>
      <c r="BDN145" s="27"/>
      <c r="BDO145" s="27"/>
      <c r="BDP145" s="27"/>
      <c r="BDQ145" s="27"/>
      <c r="BDR145" s="27"/>
      <c r="BDS145" s="27"/>
      <c r="BDT145" s="27"/>
      <c r="BDU145" s="27"/>
      <c r="BDV145" s="27"/>
      <c r="BDW145" s="27"/>
      <c r="BDX145" s="27"/>
      <c r="BDY145" s="27"/>
      <c r="BDZ145" s="27"/>
      <c r="BEA145" s="27"/>
      <c r="BEB145" s="27"/>
      <c r="BEC145" s="27"/>
      <c r="BED145" s="27"/>
      <c r="BEE145" s="27"/>
      <c r="BEF145" s="27"/>
      <c r="BEG145" s="27"/>
      <c r="BEH145" s="27"/>
      <c r="BEI145" s="27"/>
      <c r="BEJ145" s="27"/>
      <c r="BEK145" s="27"/>
      <c r="BEL145" s="27"/>
      <c r="BEM145" s="27"/>
      <c r="BEN145" s="27"/>
      <c r="BEO145" s="27"/>
      <c r="BEP145" s="27"/>
      <c r="BEQ145" s="27"/>
      <c r="BER145" s="27"/>
      <c r="BES145" s="27"/>
      <c r="BET145" s="27"/>
      <c r="BEU145" s="27"/>
      <c r="BEV145" s="27"/>
      <c r="BEW145" s="27"/>
      <c r="BEX145" s="27"/>
      <c r="BEY145" s="27"/>
      <c r="BEZ145" s="27"/>
      <c r="BFA145" s="27"/>
      <c r="BFB145" s="27"/>
      <c r="BFC145" s="27"/>
      <c r="BFD145" s="27"/>
      <c r="BFE145" s="27"/>
      <c r="BFF145" s="27"/>
      <c r="BFG145" s="27"/>
      <c r="BFH145" s="27"/>
      <c r="BFI145" s="27"/>
      <c r="BFJ145" s="27"/>
      <c r="BFK145" s="27"/>
      <c r="BFL145" s="27"/>
      <c r="BFM145" s="27"/>
      <c r="BFN145" s="27"/>
      <c r="BFO145" s="27"/>
      <c r="BFP145" s="27"/>
      <c r="BFQ145" s="27"/>
      <c r="BFR145" s="27"/>
      <c r="BFS145" s="27"/>
      <c r="BFT145" s="27"/>
      <c r="BFU145" s="27"/>
      <c r="BFV145" s="27"/>
      <c r="BFW145" s="27"/>
      <c r="BFX145" s="27"/>
      <c r="BFY145" s="27"/>
      <c r="BFZ145" s="27"/>
      <c r="BGA145" s="27"/>
      <c r="BGB145" s="27"/>
      <c r="BGC145" s="27"/>
      <c r="BGD145" s="27"/>
      <c r="BGE145" s="27"/>
      <c r="BGF145" s="27"/>
      <c r="BGG145" s="27"/>
      <c r="BGH145" s="27"/>
      <c r="BGI145" s="27"/>
      <c r="BGJ145" s="27"/>
      <c r="BGK145" s="27"/>
      <c r="BGL145" s="27"/>
      <c r="BGM145" s="27"/>
      <c r="BGN145" s="27"/>
      <c r="BGO145" s="27"/>
      <c r="BGP145" s="27"/>
      <c r="BGQ145" s="27"/>
      <c r="BGR145" s="27"/>
      <c r="BGS145" s="27"/>
      <c r="BGT145" s="27"/>
      <c r="BGU145" s="27"/>
      <c r="BGV145" s="27"/>
      <c r="BGW145" s="27"/>
      <c r="BGX145" s="27"/>
      <c r="BGY145" s="27"/>
      <c r="BGZ145" s="27"/>
      <c r="BHA145" s="27"/>
      <c r="BHB145" s="27"/>
      <c r="BHC145" s="27"/>
      <c r="BHD145" s="27"/>
      <c r="BHE145" s="27"/>
      <c r="BHF145" s="27"/>
      <c r="BHG145" s="27"/>
      <c r="BHH145" s="27"/>
      <c r="BHI145" s="27"/>
      <c r="BHJ145" s="27"/>
      <c r="BHK145" s="27"/>
      <c r="BHL145" s="27"/>
      <c r="BHM145" s="27"/>
      <c r="BHN145" s="27"/>
      <c r="BHO145" s="27"/>
      <c r="BHP145" s="27"/>
      <c r="BHQ145" s="27"/>
      <c r="BHR145" s="27"/>
      <c r="BHS145" s="27"/>
      <c r="BHT145" s="27"/>
      <c r="BHU145" s="27"/>
      <c r="BHV145" s="27"/>
      <c r="BHW145" s="27"/>
      <c r="BHX145" s="27"/>
      <c r="BHY145" s="27"/>
      <c r="BHZ145" s="27"/>
      <c r="BIA145" s="27"/>
      <c r="BIB145" s="27"/>
      <c r="BIC145" s="27"/>
      <c r="BID145" s="27"/>
      <c r="BIE145" s="27"/>
      <c r="BIF145" s="27"/>
      <c r="BIG145" s="27"/>
      <c r="BIH145" s="27"/>
      <c r="BII145" s="27"/>
      <c r="BIJ145" s="27"/>
      <c r="BIK145" s="27"/>
      <c r="BIL145" s="27"/>
      <c r="BIM145" s="27"/>
      <c r="BIN145" s="27"/>
      <c r="BIO145" s="27"/>
      <c r="BIP145" s="27"/>
      <c r="BIQ145" s="27"/>
      <c r="BIR145" s="27"/>
      <c r="BIS145" s="27"/>
      <c r="BIT145" s="27"/>
      <c r="BIU145" s="27"/>
      <c r="BIV145" s="27"/>
      <c r="BIW145" s="27"/>
      <c r="BIX145" s="27"/>
      <c r="BIY145" s="27"/>
      <c r="BIZ145" s="27"/>
      <c r="BJA145" s="27"/>
      <c r="BJB145" s="27"/>
      <c r="BJC145" s="27"/>
      <c r="BJD145" s="27"/>
      <c r="BJE145" s="27"/>
      <c r="BJF145" s="27"/>
      <c r="BJG145" s="27"/>
      <c r="BJH145" s="27"/>
      <c r="BJI145" s="27"/>
      <c r="BJJ145" s="27"/>
      <c r="BJK145" s="27"/>
      <c r="BJL145" s="27"/>
      <c r="BJM145" s="27"/>
      <c r="BJN145" s="27"/>
      <c r="BJO145" s="27"/>
      <c r="BJP145" s="27"/>
      <c r="BJQ145" s="27"/>
      <c r="BJR145" s="27"/>
      <c r="BJS145" s="27"/>
      <c r="BJT145" s="27"/>
      <c r="BJU145" s="27"/>
      <c r="BJV145" s="27"/>
      <c r="BJW145" s="27"/>
      <c r="BJX145" s="27"/>
      <c r="BJY145" s="27"/>
      <c r="BJZ145" s="27"/>
      <c r="BKA145" s="27"/>
      <c r="BKB145" s="27"/>
      <c r="BKC145" s="27"/>
      <c r="BKD145" s="27"/>
      <c r="BKE145" s="27"/>
      <c r="BKF145" s="27"/>
      <c r="BKG145" s="27"/>
      <c r="BKH145" s="27"/>
      <c r="BKI145" s="27"/>
      <c r="BKJ145" s="27"/>
      <c r="BKK145" s="27"/>
      <c r="BKL145" s="27"/>
      <c r="BKM145" s="27"/>
      <c r="BKN145" s="27"/>
      <c r="BKO145" s="27"/>
      <c r="BKP145" s="27"/>
      <c r="BKQ145" s="27"/>
      <c r="BKR145" s="27"/>
      <c r="BKS145" s="27"/>
      <c r="BKT145" s="27"/>
      <c r="BKU145" s="27"/>
      <c r="BKV145" s="27"/>
      <c r="BKW145" s="27"/>
      <c r="BKX145" s="27"/>
      <c r="BKY145" s="27"/>
      <c r="BKZ145" s="27"/>
      <c r="BLA145" s="27"/>
      <c r="BLB145" s="27"/>
      <c r="BLC145" s="27"/>
      <c r="BLD145" s="27"/>
      <c r="BLE145" s="27"/>
      <c r="BLF145" s="27"/>
      <c r="BLG145" s="27"/>
      <c r="BLH145" s="27"/>
      <c r="BLI145" s="27"/>
      <c r="BLJ145" s="27"/>
      <c r="BLK145" s="27"/>
      <c r="BLL145" s="27"/>
      <c r="BLM145" s="27"/>
      <c r="BLN145" s="27"/>
      <c r="BLO145" s="27"/>
      <c r="BLP145" s="27"/>
      <c r="BLQ145" s="27"/>
      <c r="BLR145" s="27"/>
      <c r="BLS145" s="27"/>
      <c r="BLT145" s="27"/>
      <c r="BLU145" s="27"/>
      <c r="BLV145" s="27"/>
      <c r="BLW145" s="27"/>
      <c r="BLX145" s="27"/>
      <c r="BLY145" s="27"/>
      <c r="BLZ145" s="27"/>
      <c r="BMA145" s="27"/>
      <c r="BMB145" s="27"/>
      <c r="BMC145" s="27"/>
      <c r="BMD145" s="27"/>
      <c r="BME145" s="27"/>
      <c r="BMF145" s="27"/>
      <c r="BMG145" s="27"/>
      <c r="BMH145" s="27"/>
      <c r="BMI145" s="27"/>
      <c r="BMJ145" s="27"/>
      <c r="BMK145" s="27"/>
      <c r="BML145" s="27"/>
      <c r="BMM145" s="27"/>
      <c r="BMN145" s="27"/>
      <c r="BMO145" s="27"/>
      <c r="BMP145" s="27"/>
      <c r="BMQ145" s="27"/>
      <c r="BMR145" s="27"/>
      <c r="BMS145" s="27"/>
      <c r="BMT145" s="27"/>
      <c r="BMU145" s="27"/>
      <c r="BMV145" s="27"/>
      <c r="BMW145" s="27"/>
      <c r="BMX145" s="27"/>
      <c r="BMY145" s="27"/>
      <c r="BMZ145" s="27"/>
      <c r="BNA145" s="27"/>
      <c r="BNB145" s="27"/>
      <c r="BNC145" s="27"/>
      <c r="BND145" s="27"/>
      <c r="BNE145" s="27"/>
      <c r="BNF145" s="27"/>
      <c r="BNG145" s="27"/>
      <c r="BNH145" s="27"/>
      <c r="BNI145" s="27"/>
      <c r="BNJ145" s="27"/>
      <c r="BNK145" s="27"/>
      <c r="BNL145" s="27"/>
      <c r="BNM145" s="27"/>
      <c r="BNN145" s="27"/>
      <c r="BNO145" s="27"/>
      <c r="BNP145" s="27"/>
      <c r="BNQ145" s="27"/>
      <c r="BNR145" s="27"/>
      <c r="BNS145" s="27"/>
      <c r="BNT145" s="27"/>
      <c r="BNU145" s="27"/>
      <c r="BNV145" s="27"/>
      <c r="BNW145" s="27"/>
      <c r="BNX145" s="27"/>
      <c r="BNY145" s="27"/>
      <c r="BNZ145" s="27"/>
      <c r="BOA145" s="27"/>
      <c r="BOB145" s="27"/>
      <c r="BOC145" s="27"/>
      <c r="BOD145" s="27"/>
      <c r="BOE145" s="27"/>
      <c r="BOF145" s="27"/>
      <c r="BOG145" s="27"/>
      <c r="BOH145" s="27"/>
      <c r="BOI145" s="27"/>
      <c r="BOJ145" s="27"/>
      <c r="BOK145" s="27"/>
      <c r="BOL145" s="27"/>
      <c r="BOM145" s="27"/>
      <c r="BON145" s="27"/>
      <c r="BOO145" s="27"/>
      <c r="BOP145" s="27"/>
      <c r="BOQ145" s="27"/>
      <c r="BOR145" s="27"/>
      <c r="BOS145" s="27"/>
      <c r="BOT145" s="27"/>
      <c r="BOU145" s="27"/>
      <c r="BOV145" s="27"/>
      <c r="BOW145" s="27"/>
      <c r="BOX145" s="27"/>
      <c r="BOY145" s="27"/>
      <c r="BOZ145" s="27"/>
      <c r="BPA145" s="27"/>
      <c r="BPB145" s="27"/>
      <c r="BPC145" s="27"/>
      <c r="BPD145" s="27"/>
      <c r="BPE145" s="27"/>
      <c r="BPF145" s="27"/>
      <c r="BPG145" s="27"/>
      <c r="BPH145" s="27"/>
      <c r="BPI145" s="27"/>
      <c r="BPJ145" s="27"/>
      <c r="BPK145" s="27"/>
      <c r="BPL145" s="27"/>
      <c r="BPM145" s="27"/>
      <c r="BPN145" s="27"/>
      <c r="BPO145" s="27"/>
      <c r="BPP145" s="27"/>
      <c r="BPQ145" s="27"/>
      <c r="BPR145" s="27"/>
      <c r="BPS145" s="27"/>
      <c r="BPT145" s="27"/>
      <c r="BPU145" s="27"/>
      <c r="BPV145" s="27"/>
      <c r="BPW145" s="27"/>
      <c r="BPX145" s="27"/>
      <c r="BPY145" s="27"/>
      <c r="BPZ145" s="27"/>
      <c r="BQA145" s="27"/>
      <c r="BQB145" s="27"/>
      <c r="BQC145" s="27"/>
      <c r="BQD145" s="27"/>
      <c r="BQE145" s="27"/>
      <c r="BQF145" s="27"/>
      <c r="BQG145" s="27"/>
      <c r="BQH145" s="27"/>
      <c r="BQI145" s="27"/>
      <c r="BQJ145" s="27"/>
      <c r="BQK145" s="27"/>
      <c r="BQL145" s="27"/>
      <c r="BQM145" s="27"/>
      <c r="BQN145" s="27"/>
      <c r="BQO145" s="27"/>
      <c r="BQP145" s="27"/>
      <c r="BQQ145" s="27"/>
      <c r="BQR145" s="27"/>
      <c r="BQS145" s="27"/>
      <c r="BQT145" s="27"/>
      <c r="BQU145" s="27"/>
      <c r="BQV145" s="27"/>
      <c r="BQW145" s="27"/>
      <c r="BQX145" s="27"/>
      <c r="BQY145" s="27"/>
      <c r="BQZ145" s="27"/>
      <c r="BRA145" s="27"/>
      <c r="BRB145" s="27"/>
      <c r="BRC145" s="27"/>
      <c r="BRD145" s="27"/>
      <c r="BRE145" s="27"/>
      <c r="BRF145" s="27"/>
      <c r="BRG145" s="27"/>
      <c r="BRH145" s="27"/>
      <c r="BRI145" s="27"/>
      <c r="BRJ145" s="27"/>
      <c r="BRK145" s="27"/>
      <c r="BRL145" s="27"/>
      <c r="BRM145" s="27"/>
      <c r="BRN145" s="27"/>
      <c r="BRO145" s="27"/>
      <c r="BRP145" s="27"/>
      <c r="BRQ145" s="27"/>
      <c r="BRR145" s="27"/>
      <c r="BRS145" s="27"/>
      <c r="BRT145" s="27"/>
      <c r="BRU145" s="27"/>
      <c r="BRV145" s="27"/>
      <c r="BRW145" s="27"/>
      <c r="BRX145" s="27"/>
      <c r="BRY145" s="27"/>
      <c r="BRZ145" s="27"/>
      <c r="BSA145" s="27"/>
      <c r="BSB145" s="27"/>
      <c r="BSC145" s="27"/>
      <c r="BSD145" s="27"/>
      <c r="BSE145" s="27"/>
      <c r="BSF145" s="27"/>
      <c r="BSG145" s="27"/>
      <c r="BSH145" s="27"/>
      <c r="BSI145" s="27"/>
      <c r="BSJ145" s="27"/>
      <c r="BSK145" s="27"/>
      <c r="BSL145" s="27"/>
      <c r="BSM145" s="27"/>
      <c r="BSN145" s="27"/>
      <c r="BSO145" s="27"/>
      <c r="BSP145" s="27"/>
      <c r="BSQ145" s="27"/>
      <c r="BSR145" s="27"/>
      <c r="BSS145" s="27"/>
      <c r="BST145" s="27"/>
      <c r="BSU145" s="27"/>
      <c r="BSV145" s="27"/>
      <c r="BSW145" s="27"/>
      <c r="BSX145" s="27"/>
      <c r="BSY145" s="27"/>
      <c r="BSZ145" s="27"/>
      <c r="BTA145" s="27"/>
      <c r="BTB145" s="27"/>
      <c r="BTC145" s="27"/>
      <c r="BTD145" s="27"/>
      <c r="BTE145" s="27"/>
      <c r="BTF145" s="27"/>
      <c r="BTG145" s="27"/>
      <c r="BTH145" s="27"/>
      <c r="BTI145" s="27"/>
      <c r="BTJ145" s="27"/>
      <c r="BTK145" s="27"/>
      <c r="BTL145" s="27"/>
      <c r="BTM145" s="27"/>
      <c r="BTN145" s="27"/>
      <c r="BTO145" s="27"/>
      <c r="BTP145" s="27"/>
      <c r="BTQ145" s="27"/>
      <c r="BTR145" s="27"/>
      <c r="BTS145" s="27"/>
      <c r="BTT145" s="27"/>
      <c r="BTU145" s="27"/>
      <c r="BTV145" s="27"/>
      <c r="BTW145" s="27"/>
      <c r="BTX145" s="27"/>
      <c r="BTY145" s="27"/>
      <c r="BTZ145" s="27"/>
      <c r="BUA145" s="27"/>
      <c r="BUB145" s="27"/>
      <c r="BUC145" s="27"/>
      <c r="BUD145" s="27"/>
      <c r="BUE145" s="27"/>
      <c r="BUF145" s="27"/>
      <c r="BUG145" s="27"/>
      <c r="BUH145" s="27"/>
      <c r="BUI145" s="27"/>
      <c r="BUJ145" s="27"/>
      <c r="BUK145" s="27"/>
      <c r="BUL145" s="27"/>
      <c r="BUM145" s="27"/>
      <c r="BUN145" s="27"/>
      <c r="BUO145" s="27"/>
      <c r="BUP145" s="27"/>
      <c r="BUQ145" s="27"/>
    </row>
    <row r="146" spans="1:1915" s="47" customFormat="1" ht="13.2">
      <c r="A146" s="23"/>
      <c r="B146" s="154"/>
      <c r="C146" s="155" t="s">
        <v>85</v>
      </c>
      <c r="D146" s="155"/>
      <c r="E146" s="239"/>
      <c r="F146" s="240"/>
      <c r="G146" s="165"/>
      <c r="H146" s="26"/>
      <c r="I146" s="26">
        <f t="shared" ref="I146:I148" si="0">IF(E146="yes",2,0)</f>
        <v>0</v>
      </c>
      <c r="J146" s="26"/>
      <c r="K146" s="103"/>
      <c r="L146" s="103"/>
      <c r="M146" s="103"/>
      <c r="N146" s="103"/>
      <c r="O146" s="103"/>
      <c r="P146" s="103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  <c r="LV146" s="27"/>
      <c r="LW146" s="27"/>
      <c r="LX146" s="27"/>
      <c r="LY146" s="27"/>
      <c r="LZ146" s="27"/>
      <c r="MA146" s="27"/>
      <c r="MB146" s="27"/>
      <c r="MC146" s="27"/>
      <c r="MD146" s="27"/>
      <c r="ME146" s="27"/>
      <c r="MF146" s="27"/>
      <c r="MG146" s="27"/>
      <c r="MH146" s="27"/>
      <c r="MI146" s="27"/>
      <c r="MJ146" s="27"/>
      <c r="MK146" s="27"/>
      <c r="ML146" s="27"/>
      <c r="MM146" s="27"/>
      <c r="MN146" s="27"/>
      <c r="MO146" s="27"/>
      <c r="MP146" s="27"/>
      <c r="MQ146" s="27"/>
      <c r="MR146" s="27"/>
      <c r="MS146" s="27"/>
      <c r="MT146" s="27"/>
      <c r="MU146" s="27"/>
      <c r="MV146" s="27"/>
      <c r="MW146" s="27"/>
      <c r="MX146" s="27"/>
      <c r="MY146" s="27"/>
      <c r="MZ146" s="27"/>
      <c r="NA146" s="27"/>
      <c r="NB146" s="27"/>
      <c r="NC146" s="27"/>
      <c r="ND146" s="27"/>
      <c r="NE146" s="27"/>
      <c r="NF146" s="27"/>
      <c r="NG146" s="27"/>
      <c r="NH146" s="27"/>
      <c r="NI146" s="27"/>
      <c r="NJ146" s="27"/>
      <c r="NK146" s="27"/>
      <c r="NL146" s="27"/>
      <c r="NM146" s="27"/>
      <c r="NN146" s="27"/>
      <c r="NO146" s="27"/>
      <c r="NP146" s="27"/>
      <c r="NQ146" s="27"/>
      <c r="NR146" s="27"/>
      <c r="NS146" s="27"/>
      <c r="NT146" s="27"/>
      <c r="NU146" s="27"/>
      <c r="NV146" s="27"/>
      <c r="NW146" s="27"/>
      <c r="NX146" s="27"/>
      <c r="NY146" s="27"/>
      <c r="NZ146" s="27"/>
      <c r="OA146" s="27"/>
      <c r="OB146" s="27"/>
      <c r="OC146" s="27"/>
      <c r="OD146" s="27"/>
      <c r="OE146" s="27"/>
      <c r="OF146" s="27"/>
      <c r="OG146" s="27"/>
      <c r="OH146" s="27"/>
      <c r="OI146" s="27"/>
      <c r="OJ146" s="27"/>
      <c r="OK146" s="27"/>
      <c r="OL146" s="27"/>
      <c r="OM146" s="27"/>
      <c r="ON146" s="27"/>
      <c r="OO146" s="27"/>
      <c r="OP146" s="27"/>
      <c r="OQ146" s="27"/>
      <c r="OR146" s="27"/>
      <c r="OS146" s="27"/>
      <c r="OT146" s="27"/>
      <c r="OU146" s="27"/>
      <c r="OV146" s="27"/>
      <c r="OW146" s="27"/>
      <c r="OX146" s="27"/>
      <c r="OY146" s="27"/>
      <c r="OZ146" s="27"/>
      <c r="PA146" s="27"/>
      <c r="PB146" s="27"/>
      <c r="PC146" s="27"/>
      <c r="PD146" s="27"/>
      <c r="PE146" s="27"/>
      <c r="PF146" s="27"/>
      <c r="PG146" s="27"/>
      <c r="PH146" s="27"/>
      <c r="PI146" s="27"/>
      <c r="PJ146" s="27"/>
      <c r="PK146" s="27"/>
      <c r="PL146" s="27"/>
      <c r="PM146" s="27"/>
      <c r="PN146" s="27"/>
      <c r="PO146" s="27"/>
      <c r="PP146" s="27"/>
      <c r="PQ146" s="27"/>
      <c r="PR146" s="27"/>
      <c r="PS146" s="27"/>
      <c r="PT146" s="27"/>
      <c r="PU146" s="27"/>
      <c r="PV146" s="27"/>
      <c r="PW146" s="27"/>
      <c r="PX146" s="27"/>
      <c r="PY146" s="27"/>
      <c r="PZ146" s="27"/>
      <c r="QA146" s="27"/>
      <c r="QB146" s="27"/>
      <c r="QC146" s="27"/>
      <c r="QD146" s="27"/>
      <c r="QE146" s="27"/>
      <c r="QF146" s="27"/>
      <c r="QG146" s="27"/>
      <c r="QH146" s="27"/>
      <c r="QI146" s="27"/>
      <c r="QJ146" s="27"/>
      <c r="QK146" s="27"/>
      <c r="QL146" s="27"/>
      <c r="QM146" s="27"/>
      <c r="QN146" s="27"/>
      <c r="QO146" s="27"/>
      <c r="QP146" s="27"/>
      <c r="QQ146" s="27"/>
      <c r="QR146" s="27"/>
      <c r="QS146" s="27"/>
      <c r="QT146" s="27"/>
      <c r="QU146" s="27"/>
      <c r="QV146" s="27"/>
      <c r="QW146" s="27"/>
      <c r="QX146" s="27"/>
      <c r="QY146" s="27"/>
      <c r="QZ146" s="27"/>
      <c r="RA146" s="27"/>
      <c r="RB146" s="27"/>
      <c r="RC146" s="27"/>
      <c r="RD146" s="27"/>
      <c r="RE146" s="27"/>
      <c r="RF146" s="27"/>
      <c r="RG146" s="27"/>
      <c r="RH146" s="27"/>
      <c r="RI146" s="27"/>
      <c r="RJ146" s="27"/>
      <c r="RK146" s="27"/>
      <c r="RL146" s="27"/>
      <c r="RM146" s="27"/>
      <c r="RN146" s="27"/>
      <c r="RO146" s="27"/>
      <c r="RP146" s="27"/>
      <c r="RQ146" s="27"/>
      <c r="RR146" s="27"/>
      <c r="RS146" s="27"/>
      <c r="RT146" s="27"/>
      <c r="RU146" s="27"/>
      <c r="RV146" s="27"/>
      <c r="RW146" s="27"/>
      <c r="RX146" s="27"/>
      <c r="RY146" s="27"/>
      <c r="RZ146" s="27"/>
      <c r="SA146" s="27"/>
      <c r="SB146" s="27"/>
      <c r="SC146" s="27"/>
      <c r="SD146" s="27"/>
      <c r="SE146" s="27"/>
      <c r="SF146" s="27"/>
      <c r="SG146" s="27"/>
      <c r="SH146" s="27"/>
      <c r="SI146" s="27"/>
      <c r="SJ146" s="27"/>
      <c r="SK146" s="27"/>
      <c r="SL146" s="27"/>
      <c r="SM146" s="27"/>
      <c r="SN146" s="27"/>
      <c r="SO146" s="27"/>
      <c r="SP146" s="27"/>
      <c r="SQ146" s="27"/>
      <c r="SR146" s="27"/>
      <c r="SS146" s="27"/>
      <c r="ST146" s="27"/>
      <c r="SU146" s="27"/>
      <c r="SV146" s="27"/>
      <c r="SW146" s="27"/>
      <c r="SX146" s="27"/>
      <c r="SY146" s="27"/>
      <c r="SZ146" s="27"/>
      <c r="TA146" s="27"/>
      <c r="TB146" s="27"/>
      <c r="TC146" s="27"/>
      <c r="TD146" s="27"/>
      <c r="TE146" s="27"/>
      <c r="TF146" s="27"/>
      <c r="TG146" s="27"/>
      <c r="TH146" s="27"/>
      <c r="TI146" s="27"/>
      <c r="TJ146" s="27"/>
      <c r="TK146" s="27"/>
      <c r="TL146" s="27"/>
      <c r="TM146" s="27"/>
      <c r="TN146" s="27"/>
      <c r="TO146" s="27"/>
      <c r="TP146" s="27"/>
      <c r="TQ146" s="27"/>
      <c r="TR146" s="27"/>
      <c r="TS146" s="27"/>
      <c r="TT146" s="27"/>
      <c r="TU146" s="27"/>
      <c r="TV146" s="27"/>
      <c r="TW146" s="27"/>
      <c r="TX146" s="27"/>
      <c r="TY146" s="27"/>
      <c r="TZ146" s="27"/>
      <c r="UA146" s="27"/>
      <c r="UB146" s="27"/>
      <c r="UC146" s="27"/>
      <c r="UD146" s="27"/>
      <c r="UE146" s="27"/>
      <c r="UF146" s="27"/>
      <c r="UG146" s="27"/>
      <c r="UH146" s="27"/>
      <c r="UI146" s="27"/>
      <c r="UJ146" s="27"/>
      <c r="UK146" s="27"/>
      <c r="UL146" s="27"/>
      <c r="UM146" s="27"/>
      <c r="UN146" s="27"/>
      <c r="UO146" s="27"/>
      <c r="UP146" s="27"/>
      <c r="UQ146" s="27"/>
      <c r="UR146" s="27"/>
      <c r="US146" s="27"/>
      <c r="UT146" s="27"/>
      <c r="UU146" s="27"/>
      <c r="UV146" s="27"/>
      <c r="UW146" s="27"/>
      <c r="UX146" s="27"/>
      <c r="UY146" s="27"/>
      <c r="UZ146" s="27"/>
      <c r="VA146" s="27"/>
      <c r="VB146" s="27"/>
      <c r="VC146" s="27"/>
      <c r="VD146" s="27"/>
      <c r="VE146" s="27"/>
      <c r="VF146" s="27"/>
      <c r="VG146" s="27"/>
      <c r="VH146" s="27"/>
      <c r="VI146" s="27"/>
      <c r="VJ146" s="27"/>
      <c r="VK146" s="27"/>
      <c r="VL146" s="27"/>
      <c r="VM146" s="27"/>
      <c r="VN146" s="27"/>
      <c r="VO146" s="27"/>
      <c r="VP146" s="27"/>
      <c r="VQ146" s="27"/>
      <c r="VR146" s="27"/>
      <c r="VS146" s="27"/>
      <c r="VT146" s="27"/>
      <c r="VU146" s="27"/>
      <c r="VV146" s="27"/>
      <c r="VW146" s="27"/>
      <c r="VX146" s="27"/>
      <c r="VY146" s="27"/>
      <c r="VZ146" s="27"/>
      <c r="WA146" s="27"/>
      <c r="WB146" s="27"/>
      <c r="WC146" s="27"/>
      <c r="WD146" s="27"/>
      <c r="WE146" s="27"/>
      <c r="WF146" s="27"/>
      <c r="WG146" s="27"/>
      <c r="WH146" s="27"/>
      <c r="WI146" s="27"/>
      <c r="WJ146" s="27"/>
      <c r="WK146" s="27"/>
      <c r="WL146" s="27"/>
      <c r="WM146" s="27"/>
      <c r="WN146" s="27"/>
      <c r="WO146" s="27"/>
      <c r="WP146" s="27"/>
      <c r="WQ146" s="27"/>
      <c r="WR146" s="27"/>
      <c r="WS146" s="27"/>
      <c r="WT146" s="27"/>
      <c r="WU146" s="27"/>
      <c r="WV146" s="27"/>
      <c r="WW146" s="27"/>
      <c r="WX146" s="27"/>
      <c r="WY146" s="27"/>
      <c r="WZ146" s="27"/>
      <c r="XA146" s="27"/>
      <c r="XB146" s="27"/>
      <c r="XC146" s="27"/>
      <c r="XD146" s="27"/>
      <c r="XE146" s="27"/>
      <c r="XF146" s="27"/>
      <c r="XG146" s="27"/>
      <c r="XH146" s="27"/>
      <c r="XI146" s="27"/>
      <c r="XJ146" s="27"/>
      <c r="XK146" s="27"/>
      <c r="XL146" s="27"/>
      <c r="XM146" s="27"/>
      <c r="XN146" s="27"/>
      <c r="XO146" s="27"/>
      <c r="XP146" s="27"/>
      <c r="XQ146" s="27"/>
      <c r="XR146" s="27"/>
      <c r="XS146" s="27"/>
      <c r="XT146" s="27"/>
      <c r="XU146" s="27"/>
      <c r="XV146" s="27"/>
      <c r="XW146" s="27"/>
      <c r="XX146" s="27"/>
      <c r="XY146" s="27"/>
      <c r="XZ146" s="27"/>
      <c r="YA146" s="27"/>
      <c r="YB146" s="27"/>
      <c r="YC146" s="27"/>
      <c r="YD146" s="27"/>
      <c r="YE146" s="27"/>
      <c r="YF146" s="27"/>
      <c r="YG146" s="27"/>
      <c r="YH146" s="27"/>
      <c r="YI146" s="27"/>
      <c r="YJ146" s="27"/>
      <c r="YK146" s="27"/>
      <c r="YL146" s="27"/>
      <c r="YM146" s="27"/>
      <c r="YN146" s="27"/>
      <c r="YO146" s="27"/>
      <c r="YP146" s="27"/>
      <c r="YQ146" s="27"/>
      <c r="YR146" s="27"/>
      <c r="YS146" s="27"/>
      <c r="YT146" s="27"/>
      <c r="YU146" s="27"/>
      <c r="YV146" s="27"/>
      <c r="YW146" s="27"/>
      <c r="YX146" s="27"/>
      <c r="YY146" s="27"/>
      <c r="YZ146" s="27"/>
      <c r="ZA146" s="27"/>
      <c r="ZB146" s="27"/>
      <c r="ZC146" s="27"/>
      <c r="ZD146" s="27"/>
      <c r="ZE146" s="27"/>
      <c r="ZF146" s="27"/>
      <c r="ZG146" s="27"/>
      <c r="ZH146" s="27"/>
      <c r="ZI146" s="27"/>
      <c r="ZJ146" s="27"/>
      <c r="ZK146" s="27"/>
      <c r="ZL146" s="27"/>
      <c r="ZM146" s="27"/>
      <c r="ZN146" s="27"/>
      <c r="ZO146" s="27"/>
      <c r="ZP146" s="27"/>
      <c r="ZQ146" s="27"/>
      <c r="ZR146" s="27"/>
      <c r="ZS146" s="27"/>
      <c r="ZT146" s="27"/>
      <c r="ZU146" s="27"/>
      <c r="ZV146" s="27"/>
      <c r="ZW146" s="27"/>
      <c r="ZX146" s="27"/>
      <c r="ZY146" s="27"/>
      <c r="ZZ146" s="27"/>
      <c r="AAA146" s="27"/>
      <c r="AAB146" s="27"/>
      <c r="AAC146" s="27"/>
      <c r="AAD146" s="27"/>
      <c r="AAE146" s="27"/>
      <c r="AAF146" s="27"/>
      <c r="AAG146" s="27"/>
      <c r="AAH146" s="27"/>
      <c r="AAI146" s="27"/>
      <c r="AAJ146" s="27"/>
      <c r="AAK146" s="27"/>
      <c r="AAL146" s="27"/>
      <c r="AAM146" s="27"/>
      <c r="AAN146" s="27"/>
      <c r="AAO146" s="27"/>
      <c r="AAP146" s="27"/>
      <c r="AAQ146" s="27"/>
      <c r="AAR146" s="27"/>
      <c r="AAS146" s="27"/>
      <c r="AAT146" s="27"/>
      <c r="AAU146" s="27"/>
      <c r="AAV146" s="27"/>
      <c r="AAW146" s="27"/>
      <c r="AAX146" s="27"/>
      <c r="AAY146" s="27"/>
      <c r="AAZ146" s="27"/>
      <c r="ABA146" s="27"/>
      <c r="ABB146" s="27"/>
      <c r="ABC146" s="27"/>
      <c r="ABD146" s="27"/>
      <c r="ABE146" s="27"/>
      <c r="ABF146" s="27"/>
      <c r="ABG146" s="27"/>
      <c r="ABH146" s="27"/>
      <c r="ABI146" s="27"/>
      <c r="ABJ146" s="27"/>
      <c r="ABK146" s="27"/>
      <c r="ABL146" s="27"/>
      <c r="ABM146" s="27"/>
      <c r="ABN146" s="27"/>
      <c r="ABO146" s="27"/>
      <c r="ABP146" s="27"/>
      <c r="ABQ146" s="27"/>
      <c r="ABR146" s="27"/>
      <c r="ABS146" s="27"/>
      <c r="ABT146" s="27"/>
      <c r="ABU146" s="27"/>
      <c r="ABV146" s="27"/>
      <c r="ABW146" s="27"/>
      <c r="ABX146" s="27"/>
      <c r="ABY146" s="27"/>
      <c r="ABZ146" s="27"/>
      <c r="ACA146" s="27"/>
      <c r="ACB146" s="27"/>
      <c r="ACC146" s="27"/>
      <c r="ACD146" s="27"/>
      <c r="ACE146" s="27"/>
      <c r="ACF146" s="27"/>
      <c r="ACG146" s="27"/>
      <c r="ACH146" s="27"/>
      <c r="ACI146" s="27"/>
      <c r="ACJ146" s="27"/>
      <c r="ACK146" s="27"/>
      <c r="ACL146" s="27"/>
      <c r="ACM146" s="27"/>
      <c r="ACN146" s="27"/>
      <c r="ACO146" s="27"/>
      <c r="ACP146" s="27"/>
      <c r="ACQ146" s="27"/>
      <c r="ACR146" s="27"/>
      <c r="ACS146" s="27"/>
      <c r="ACT146" s="27"/>
      <c r="ACU146" s="27"/>
      <c r="ACV146" s="27"/>
      <c r="ACW146" s="27"/>
      <c r="ACX146" s="27"/>
      <c r="ACY146" s="27"/>
      <c r="ACZ146" s="27"/>
      <c r="ADA146" s="27"/>
      <c r="ADB146" s="27"/>
      <c r="ADC146" s="27"/>
      <c r="ADD146" s="27"/>
      <c r="ADE146" s="27"/>
      <c r="ADF146" s="27"/>
      <c r="ADG146" s="27"/>
      <c r="ADH146" s="27"/>
      <c r="ADI146" s="27"/>
      <c r="ADJ146" s="27"/>
      <c r="ADK146" s="27"/>
      <c r="ADL146" s="27"/>
      <c r="ADM146" s="27"/>
      <c r="ADN146" s="27"/>
      <c r="ADO146" s="27"/>
      <c r="ADP146" s="27"/>
      <c r="ADQ146" s="27"/>
      <c r="ADR146" s="27"/>
      <c r="ADS146" s="27"/>
      <c r="ADT146" s="27"/>
      <c r="ADU146" s="27"/>
      <c r="ADV146" s="27"/>
      <c r="ADW146" s="27"/>
      <c r="ADX146" s="27"/>
      <c r="ADY146" s="27"/>
      <c r="ADZ146" s="27"/>
      <c r="AEA146" s="27"/>
      <c r="AEB146" s="27"/>
      <c r="AEC146" s="27"/>
      <c r="AED146" s="27"/>
      <c r="AEE146" s="27"/>
      <c r="AEF146" s="27"/>
      <c r="AEG146" s="27"/>
      <c r="AEH146" s="27"/>
      <c r="AEI146" s="27"/>
      <c r="AEJ146" s="27"/>
      <c r="AEK146" s="27"/>
      <c r="AEL146" s="27"/>
      <c r="AEM146" s="27"/>
      <c r="AEN146" s="27"/>
      <c r="AEO146" s="27"/>
      <c r="AEP146" s="27"/>
      <c r="AEQ146" s="27"/>
      <c r="AER146" s="27"/>
      <c r="AES146" s="27"/>
      <c r="AET146" s="27"/>
      <c r="AEU146" s="27"/>
      <c r="AEV146" s="27"/>
      <c r="AEW146" s="27"/>
      <c r="AEX146" s="27"/>
      <c r="AEY146" s="27"/>
      <c r="AEZ146" s="27"/>
      <c r="AFA146" s="27"/>
      <c r="AFB146" s="27"/>
      <c r="AFC146" s="27"/>
      <c r="AFD146" s="27"/>
      <c r="AFE146" s="27"/>
      <c r="AFF146" s="27"/>
      <c r="AFG146" s="27"/>
      <c r="AFH146" s="27"/>
      <c r="AFI146" s="27"/>
      <c r="AFJ146" s="27"/>
      <c r="AFK146" s="27"/>
      <c r="AFL146" s="27"/>
      <c r="AFM146" s="27"/>
      <c r="AFN146" s="27"/>
      <c r="AFO146" s="27"/>
      <c r="AFP146" s="27"/>
      <c r="AFQ146" s="27"/>
      <c r="AFR146" s="27"/>
      <c r="AFS146" s="27"/>
      <c r="AFT146" s="27"/>
      <c r="AFU146" s="27"/>
      <c r="AFV146" s="27"/>
      <c r="AFW146" s="27"/>
      <c r="AFX146" s="27"/>
      <c r="AFY146" s="27"/>
      <c r="AFZ146" s="27"/>
      <c r="AGA146" s="27"/>
      <c r="AGB146" s="27"/>
      <c r="AGC146" s="27"/>
      <c r="AGD146" s="27"/>
      <c r="AGE146" s="27"/>
      <c r="AGF146" s="27"/>
      <c r="AGG146" s="27"/>
      <c r="AGH146" s="27"/>
      <c r="AGI146" s="27"/>
      <c r="AGJ146" s="27"/>
      <c r="AGK146" s="27"/>
      <c r="AGL146" s="27"/>
      <c r="AGM146" s="27"/>
      <c r="AGN146" s="27"/>
      <c r="AGO146" s="27"/>
      <c r="AGP146" s="27"/>
      <c r="AGQ146" s="27"/>
      <c r="AGR146" s="27"/>
      <c r="AGS146" s="27"/>
      <c r="AGT146" s="27"/>
      <c r="AGU146" s="27"/>
      <c r="AGV146" s="27"/>
      <c r="AGW146" s="27"/>
      <c r="AGX146" s="27"/>
      <c r="AGY146" s="27"/>
      <c r="AGZ146" s="27"/>
      <c r="AHA146" s="27"/>
      <c r="AHB146" s="27"/>
      <c r="AHC146" s="27"/>
      <c r="AHD146" s="27"/>
      <c r="AHE146" s="27"/>
      <c r="AHF146" s="27"/>
      <c r="AHG146" s="27"/>
      <c r="AHH146" s="27"/>
      <c r="AHI146" s="27"/>
      <c r="AHJ146" s="27"/>
      <c r="AHK146" s="27"/>
      <c r="AHL146" s="27"/>
      <c r="AHM146" s="27"/>
      <c r="AHN146" s="27"/>
      <c r="AHO146" s="27"/>
      <c r="AHP146" s="27"/>
      <c r="AHQ146" s="27"/>
      <c r="AHR146" s="27"/>
      <c r="AHS146" s="27"/>
      <c r="AHT146" s="27"/>
      <c r="AHU146" s="27"/>
      <c r="AHV146" s="27"/>
      <c r="AHW146" s="27"/>
      <c r="AHX146" s="27"/>
      <c r="AHY146" s="27"/>
      <c r="AHZ146" s="27"/>
      <c r="AIA146" s="27"/>
      <c r="AIB146" s="27"/>
      <c r="AIC146" s="27"/>
      <c r="AID146" s="27"/>
      <c r="AIE146" s="27"/>
      <c r="AIF146" s="27"/>
      <c r="AIG146" s="27"/>
      <c r="AIH146" s="27"/>
      <c r="AII146" s="27"/>
      <c r="AIJ146" s="27"/>
      <c r="AIK146" s="27"/>
      <c r="AIL146" s="27"/>
      <c r="AIM146" s="27"/>
      <c r="AIN146" s="27"/>
      <c r="AIO146" s="27"/>
      <c r="AIP146" s="27"/>
      <c r="AIQ146" s="27"/>
      <c r="AIR146" s="27"/>
      <c r="AIS146" s="27"/>
      <c r="AIT146" s="27"/>
      <c r="AIU146" s="27"/>
      <c r="AIV146" s="27"/>
      <c r="AIW146" s="27"/>
      <c r="AIX146" s="27"/>
      <c r="AIY146" s="27"/>
      <c r="AIZ146" s="27"/>
      <c r="AJA146" s="27"/>
      <c r="AJB146" s="27"/>
      <c r="AJC146" s="27"/>
      <c r="AJD146" s="27"/>
      <c r="AJE146" s="27"/>
      <c r="AJF146" s="27"/>
      <c r="AJG146" s="27"/>
      <c r="AJH146" s="27"/>
      <c r="AJI146" s="27"/>
      <c r="AJJ146" s="27"/>
      <c r="AJK146" s="27"/>
      <c r="AJL146" s="27"/>
      <c r="AJM146" s="27"/>
      <c r="AJN146" s="27"/>
      <c r="AJO146" s="27"/>
      <c r="AJP146" s="27"/>
      <c r="AJQ146" s="27"/>
      <c r="AJR146" s="27"/>
      <c r="AJS146" s="27"/>
      <c r="AJT146" s="27"/>
      <c r="AJU146" s="27"/>
      <c r="AJV146" s="27"/>
      <c r="AJW146" s="27"/>
      <c r="AJX146" s="27"/>
      <c r="AJY146" s="27"/>
      <c r="AJZ146" s="27"/>
      <c r="AKA146" s="27"/>
      <c r="AKB146" s="27"/>
      <c r="AKC146" s="27"/>
      <c r="AKD146" s="27"/>
      <c r="AKE146" s="27"/>
      <c r="AKF146" s="27"/>
      <c r="AKG146" s="27"/>
      <c r="AKH146" s="27"/>
      <c r="AKI146" s="27"/>
      <c r="AKJ146" s="27"/>
      <c r="AKK146" s="27"/>
      <c r="AKL146" s="27"/>
      <c r="AKM146" s="27"/>
      <c r="AKN146" s="27"/>
      <c r="AKO146" s="27"/>
      <c r="AKP146" s="27"/>
      <c r="AKQ146" s="27"/>
      <c r="AKR146" s="27"/>
      <c r="AKS146" s="27"/>
      <c r="AKT146" s="27"/>
      <c r="AKU146" s="27"/>
      <c r="AKV146" s="27"/>
      <c r="AKW146" s="27"/>
      <c r="AKX146" s="27"/>
      <c r="AKY146" s="27"/>
      <c r="AKZ146" s="27"/>
      <c r="ALA146" s="27"/>
      <c r="ALB146" s="27"/>
      <c r="ALC146" s="27"/>
      <c r="ALD146" s="27"/>
      <c r="ALE146" s="27"/>
      <c r="ALF146" s="27"/>
      <c r="ALG146" s="27"/>
      <c r="ALH146" s="27"/>
      <c r="ALI146" s="27"/>
      <c r="ALJ146" s="27"/>
      <c r="ALK146" s="27"/>
      <c r="ALL146" s="27"/>
      <c r="ALM146" s="27"/>
      <c r="ALN146" s="27"/>
      <c r="ALO146" s="27"/>
      <c r="ALP146" s="27"/>
      <c r="ALQ146" s="27"/>
      <c r="ALR146" s="27"/>
      <c r="ALS146" s="27"/>
      <c r="ALT146" s="27"/>
      <c r="ALU146" s="27"/>
      <c r="ALV146" s="27"/>
      <c r="ALW146" s="27"/>
      <c r="ALX146" s="27"/>
      <c r="ALY146" s="27"/>
      <c r="ALZ146" s="27"/>
      <c r="AMA146" s="27"/>
      <c r="AMB146" s="27"/>
      <c r="AMC146" s="27"/>
      <c r="AMD146" s="27"/>
      <c r="AME146" s="27"/>
      <c r="AMF146" s="27"/>
      <c r="AMG146" s="27"/>
      <c r="AMH146" s="27"/>
      <c r="AMI146" s="27"/>
      <c r="AMJ146" s="27"/>
      <c r="AMK146" s="27"/>
      <c r="AML146" s="27"/>
      <c r="AMM146" s="27"/>
      <c r="AMN146" s="27"/>
      <c r="AMO146" s="27"/>
      <c r="AMP146" s="27"/>
      <c r="AMQ146" s="27"/>
      <c r="AMR146" s="27"/>
      <c r="AMS146" s="27"/>
      <c r="AMT146" s="27"/>
      <c r="AMU146" s="27"/>
      <c r="AMV146" s="27"/>
      <c r="AMW146" s="27"/>
      <c r="AMX146" s="27"/>
      <c r="AMY146" s="27"/>
      <c r="AMZ146" s="27"/>
      <c r="ANA146" s="27"/>
      <c r="ANB146" s="27"/>
      <c r="ANC146" s="27"/>
      <c r="AND146" s="27"/>
      <c r="ANE146" s="27"/>
      <c r="ANF146" s="27"/>
      <c r="ANG146" s="27"/>
      <c r="ANH146" s="27"/>
      <c r="ANI146" s="27"/>
      <c r="ANJ146" s="27"/>
      <c r="ANK146" s="27"/>
      <c r="ANL146" s="27"/>
      <c r="ANM146" s="27"/>
      <c r="ANN146" s="27"/>
      <c r="ANO146" s="27"/>
      <c r="ANP146" s="27"/>
      <c r="ANQ146" s="27"/>
      <c r="ANR146" s="27"/>
      <c r="ANS146" s="27"/>
      <c r="ANT146" s="27"/>
      <c r="ANU146" s="27"/>
      <c r="ANV146" s="27"/>
      <c r="ANW146" s="27"/>
      <c r="ANX146" s="27"/>
      <c r="ANY146" s="27"/>
      <c r="ANZ146" s="27"/>
      <c r="AOA146" s="27"/>
      <c r="AOB146" s="27"/>
      <c r="AOC146" s="27"/>
      <c r="AOD146" s="27"/>
      <c r="AOE146" s="27"/>
      <c r="AOF146" s="27"/>
      <c r="AOG146" s="27"/>
      <c r="AOH146" s="27"/>
      <c r="AOI146" s="27"/>
      <c r="AOJ146" s="27"/>
      <c r="AOK146" s="27"/>
      <c r="AOL146" s="27"/>
      <c r="AOM146" s="27"/>
      <c r="AON146" s="27"/>
      <c r="AOO146" s="27"/>
      <c r="AOP146" s="27"/>
      <c r="AOQ146" s="27"/>
      <c r="AOR146" s="27"/>
      <c r="AOS146" s="27"/>
      <c r="AOT146" s="27"/>
      <c r="AOU146" s="27"/>
      <c r="AOV146" s="27"/>
      <c r="AOW146" s="27"/>
      <c r="AOX146" s="27"/>
      <c r="AOY146" s="27"/>
      <c r="AOZ146" s="27"/>
      <c r="APA146" s="27"/>
      <c r="APB146" s="27"/>
      <c r="APC146" s="27"/>
      <c r="APD146" s="27"/>
      <c r="APE146" s="27"/>
      <c r="APF146" s="27"/>
      <c r="APG146" s="27"/>
      <c r="APH146" s="27"/>
      <c r="API146" s="27"/>
      <c r="APJ146" s="27"/>
      <c r="APK146" s="27"/>
      <c r="APL146" s="27"/>
      <c r="APM146" s="27"/>
      <c r="APN146" s="27"/>
      <c r="APO146" s="27"/>
      <c r="APP146" s="27"/>
      <c r="APQ146" s="27"/>
      <c r="APR146" s="27"/>
      <c r="APS146" s="27"/>
      <c r="APT146" s="27"/>
      <c r="APU146" s="27"/>
      <c r="APV146" s="27"/>
      <c r="APW146" s="27"/>
      <c r="APX146" s="27"/>
      <c r="APY146" s="27"/>
      <c r="APZ146" s="27"/>
      <c r="AQA146" s="27"/>
      <c r="AQB146" s="27"/>
      <c r="AQC146" s="27"/>
      <c r="AQD146" s="27"/>
      <c r="AQE146" s="27"/>
      <c r="AQF146" s="27"/>
      <c r="AQG146" s="27"/>
      <c r="AQH146" s="27"/>
      <c r="AQI146" s="27"/>
      <c r="AQJ146" s="27"/>
      <c r="AQK146" s="27"/>
      <c r="AQL146" s="27"/>
      <c r="AQM146" s="27"/>
      <c r="AQN146" s="27"/>
      <c r="AQO146" s="27"/>
      <c r="AQP146" s="27"/>
      <c r="AQQ146" s="27"/>
      <c r="AQR146" s="27"/>
      <c r="AQS146" s="27"/>
      <c r="AQT146" s="27"/>
      <c r="AQU146" s="27"/>
      <c r="AQV146" s="27"/>
      <c r="AQW146" s="27"/>
      <c r="AQX146" s="27"/>
      <c r="AQY146" s="27"/>
      <c r="AQZ146" s="27"/>
      <c r="ARA146" s="27"/>
      <c r="ARB146" s="27"/>
      <c r="ARC146" s="27"/>
      <c r="ARD146" s="27"/>
      <c r="ARE146" s="27"/>
      <c r="ARF146" s="27"/>
      <c r="ARG146" s="27"/>
      <c r="ARH146" s="27"/>
      <c r="ARI146" s="27"/>
      <c r="ARJ146" s="27"/>
      <c r="ARK146" s="27"/>
      <c r="ARL146" s="27"/>
      <c r="ARM146" s="27"/>
      <c r="ARN146" s="27"/>
      <c r="ARO146" s="27"/>
      <c r="ARP146" s="27"/>
      <c r="ARQ146" s="27"/>
      <c r="ARR146" s="27"/>
      <c r="ARS146" s="27"/>
      <c r="ART146" s="27"/>
      <c r="ARU146" s="27"/>
      <c r="ARV146" s="27"/>
      <c r="ARW146" s="27"/>
      <c r="ARX146" s="27"/>
      <c r="ARY146" s="27"/>
      <c r="ARZ146" s="27"/>
      <c r="ASA146" s="27"/>
      <c r="ASB146" s="27"/>
      <c r="ASC146" s="27"/>
      <c r="ASD146" s="27"/>
      <c r="ASE146" s="27"/>
      <c r="ASF146" s="27"/>
      <c r="ASG146" s="27"/>
      <c r="ASH146" s="27"/>
      <c r="ASI146" s="27"/>
      <c r="ASJ146" s="27"/>
      <c r="ASK146" s="27"/>
      <c r="ASL146" s="27"/>
      <c r="ASM146" s="27"/>
      <c r="ASN146" s="27"/>
      <c r="ASO146" s="27"/>
      <c r="ASP146" s="27"/>
      <c r="ASQ146" s="27"/>
      <c r="ASR146" s="27"/>
      <c r="ASS146" s="27"/>
      <c r="AST146" s="27"/>
      <c r="ASU146" s="27"/>
      <c r="ASV146" s="27"/>
      <c r="ASW146" s="27"/>
      <c r="ASX146" s="27"/>
      <c r="ASY146" s="27"/>
      <c r="ASZ146" s="27"/>
      <c r="ATA146" s="27"/>
      <c r="ATB146" s="27"/>
      <c r="ATC146" s="27"/>
      <c r="ATD146" s="27"/>
      <c r="ATE146" s="27"/>
      <c r="ATF146" s="27"/>
      <c r="ATG146" s="27"/>
      <c r="ATH146" s="27"/>
      <c r="ATI146" s="27"/>
      <c r="ATJ146" s="27"/>
      <c r="ATK146" s="27"/>
      <c r="ATL146" s="27"/>
      <c r="ATM146" s="27"/>
      <c r="ATN146" s="27"/>
      <c r="ATO146" s="27"/>
      <c r="ATP146" s="27"/>
      <c r="ATQ146" s="27"/>
      <c r="ATR146" s="27"/>
      <c r="ATS146" s="27"/>
      <c r="ATT146" s="27"/>
      <c r="ATU146" s="27"/>
      <c r="ATV146" s="27"/>
      <c r="ATW146" s="27"/>
      <c r="ATX146" s="27"/>
      <c r="ATY146" s="27"/>
      <c r="ATZ146" s="27"/>
      <c r="AUA146" s="27"/>
      <c r="AUB146" s="27"/>
      <c r="AUC146" s="27"/>
      <c r="AUD146" s="27"/>
      <c r="AUE146" s="27"/>
      <c r="AUF146" s="27"/>
      <c r="AUG146" s="27"/>
      <c r="AUH146" s="27"/>
      <c r="AUI146" s="27"/>
      <c r="AUJ146" s="27"/>
      <c r="AUK146" s="27"/>
      <c r="AUL146" s="27"/>
      <c r="AUM146" s="27"/>
      <c r="AUN146" s="27"/>
      <c r="AUO146" s="27"/>
      <c r="AUP146" s="27"/>
      <c r="AUQ146" s="27"/>
      <c r="AUR146" s="27"/>
      <c r="AUS146" s="27"/>
      <c r="AUT146" s="27"/>
      <c r="AUU146" s="27"/>
      <c r="AUV146" s="27"/>
      <c r="AUW146" s="27"/>
      <c r="AUX146" s="27"/>
      <c r="AUY146" s="27"/>
      <c r="AUZ146" s="27"/>
      <c r="AVA146" s="27"/>
      <c r="AVB146" s="27"/>
      <c r="AVC146" s="27"/>
      <c r="AVD146" s="27"/>
      <c r="AVE146" s="27"/>
      <c r="AVF146" s="27"/>
      <c r="AVG146" s="27"/>
      <c r="AVH146" s="27"/>
      <c r="AVI146" s="27"/>
      <c r="AVJ146" s="27"/>
      <c r="AVK146" s="27"/>
      <c r="AVL146" s="27"/>
      <c r="AVM146" s="27"/>
      <c r="AVN146" s="27"/>
      <c r="AVO146" s="27"/>
      <c r="AVP146" s="27"/>
      <c r="AVQ146" s="27"/>
      <c r="AVR146" s="27"/>
      <c r="AVS146" s="27"/>
      <c r="AVT146" s="27"/>
      <c r="AVU146" s="27"/>
      <c r="AVV146" s="27"/>
      <c r="AVW146" s="27"/>
      <c r="AVX146" s="27"/>
      <c r="AVY146" s="27"/>
      <c r="AVZ146" s="27"/>
      <c r="AWA146" s="27"/>
      <c r="AWB146" s="27"/>
      <c r="AWC146" s="27"/>
      <c r="AWD146" s="27"/>
      <c r="AWE146" s="27"/>
      <c r="AWF146" s="27"/>
      <c r="AWG146" s="27"/>
      <c r="AWH146" s="27"/>
      <c r="AWI146" s="27"/>
      <c r="AWJ146" s="27"/>
      <c r="AWK146" s="27"/>
      <c r="AWL146" s="27"/>
      <c r="AWM146" s="27"/>
      <c r="AWN146" s="27"/>
      <c r="AWO146" s="27"/>
      <c r="AWP146" s="27"/>
      <c r="AWQ146" s="27"/>
      <c r="AWR146" s="27"/>
      <c r="AWS146" s="27"/>
      <c r="AWT146" s="27"/>
      <c r="AWU146" s="27"/>
      <c r="AWV146" s="27"/>
      <c r="AWW146" s="27"/>
      <c r="AWX146" s="27"/>
      <c r="AWY146" s="27"/>
      <c r="AWZ146" s="27"/>
      <c r="AXA146" s="27"/>
      <c r="AXB146" s="27"/>
      <c r="AXC146" s="27"/>
      <c r="AXD146" s="27"/>
      <c r="AXE146" s="27"/>
      <c r="AXF146" s="27"/>
      <c r="AXG146" s="27"/>
      <c r="AXH146" s="27"/>
      <c r="AXI146" s="27"/>
      <c r="AXJ146" s="27"/>
      <c r="AXK146" s="27"/>
      <c r="AXL146" s="27"/>
      <c r="AXM146" s="27"/>
      <c r="AXN146" s="27"/>
      <c r="AXO146" s="27"/>
      <c r="AXP146" s="27"/>
      <c r="AXQ146" s="27"/>
      <c r="AXR146" s="27"/>
      <c r="AXS146" s="27"/>
      <c r="AXT146" s="27"/>
      <c r="AXU146" s="27"/>
      <c r="AXV146" s="27"/>
      <c r="AXW146" s="27"/>
      <c r="AXX146" s="27"/>
      <c r="AXY146" s="27"/>
      <c r="AXZ146" s="27"/>
      <c r="AYA146" s="27"/>
      <c r="AYB146" s="27"/>
      <c r="AYC146" s="27"/>
      <c r="AYD146" s="27"/>
      <c r="AYE146" s="27"/>
      <c r="AYF146" s="27"/>
      <c r="AYG146" s="27"/>
      <c r="AYH146" s="27"/>
      <c r="AYI146" s="27"/>
      <c r="AYJ146" s="27"/>
      <c r="AYK146" s="27"/>
      <c r="AYL146" s="27"/>
      <c r="AYM146" s="27"/>
      <c r="AYN146" s="27"/>
      <c r="AYO146" s="27"/>
      <c r="AYP146" s="27"/>
      <c r="AYQ146" s="27"/>
      <c r="AYR146" s="27"/>
      <c r="AYS146" s="27"/>
      <c r="AYT146" s="27"/>
      <c r="AYU146" s="27"/>
      <c r="AYV146" s="27"/>
      <c r="AYW146" s="27"/>
      <c r="AYX146" s="27"/>
      <c r="AYY146" s="27"/>
      <c r="AYZ146" s="27"/>
      <c r="AZA146" s="27"/>
      <c r="AZB146" s="27"/>
      <c r="AZC146" s="27"/>
      <c r="AZD146" s="27"/>
      <c r="AZE146" s="27"/>
      <c r="AZF146" s="27"/>
      <c r="AZG146" s="27"/>
      <c r="AZH146" s="27"/>
      <c r="AZI146" s="27"/>
      <c r="AZJ146" s="27"/>
      <c r="AZK146" s="27"/>
      <c r="AZL146" s="27"/>
      <c r="AZM146" s="27"/>
      <c r="AZN146" s="27"/>
      <c r="AZO146" s="27"/>
      <c r="AZP146" s="27"/>
      <c r="AZQ146" s="27"/>
      <c r="AZR146" s="27"/>
      <c r="AZS146" s="27"/>
      <c r="AZT146" s="27"/>
      <c r="AZU146" s="27"/>
      <c r="AZV146" s="27"/>
      <c r="AZW146" s="27"/>
      <c r="AZX146" s="27"/>
      <c r="AZY146" s="27"/>
      <c r="AZZ146" s="27"/>
      <c r="BAA146" s="27"/>
      <c r="BAB146" s="27"/>
      <c r="BAC146" s="27"/>
      <c r="BAD146" s="27"/>
      <c r="BAE146" s="27"/>
      <c r="BAF146" s="27"/>
      <c r="BAG146" s="27"/>
      <c r="BAH146" s="27"/>
      <c r="BAI146" s="27"/>
      <c r="BAJ146" s="27"/>
      <c r="BAK146" s="27"/>
      <c r="BAL146" s="27"/>
      <c r="BAM146" s="27"/>
      <c r="BAN146" s="27"/>
      <c r="BAO146" s="27"/>
      <c r="BAP146" s="27"/>
      <c r="BAQ146" s="27"/>
      <c r="BAR146" s="27"/>
      <c r="BAS146" s="27"/>
      <c r="BAT146" s="27"/>
      <c r="BAU146" s="27"/>
      <c r="BAV146" s="27"/>
      <c r="BAW146" s="27"/>
      <c r="BAX146" s="27"/>
      <c r="BAY146" s="27"/>
      <c r="BAZ146" s="27"/>
      <c r="BBA146" s="27"/>
      <c r="BBB146" s="27"/>
      <c r="BBC146" s="27"/>
      <c r="BBD146" s="27"/>
      <c r="BBE146" s="27"/>
      <c r="BBF146" s="27"/>
      <c r="BBG146" s="27"/>
      <c r="BBH146" s="27"/>
      <c r="BBI146" s="27"/>
      <c r="BBJ146" s="27"/>
      <c r="BBK146" s="27"/>
      <c r="BBL146" s="27"/>
      <c r="BBM146" s="27"/>
      <c r="BBN146" s="27"/>
      <c r="BBO146" s="27"/>
      <c r="BBP146" s="27"/>
      <c r="BBQ146" s="27"/>
      <c r="BBR146" s="27"/>
      <c r="BBS146" s="27"/>
      <c r="BBT146" s="27"/>
      <c r="BBU146" s="27"/>
      <c r="BBV146" s="27"/>
      <c r="BBW146" s="27"/>
      <c r="BBX146" s="27"/>
      <c r="BBY146" s="27"/>
      <c r="BBZ146" s="27"/>
      <c r="BCA146" s="27"/>
      <c r="BCB146" s="27"/>
      <c r="BCC146" s="27"/>
      <c r="BCD146" s="27"/>
      <c r="BCE146" s="27"/>
      <c r="BCF146" s="27"/>
      <c r="BCG146" s="27"/>
      <c r="BCH146" s="27"/>
      <c r="BCI146" s="27"/>
      <c r="BCJ146" s="27"/>
      <c r="BCK146" s="27"/>
      <c r="BCL146" s="27"/>
      <c r="BCM146" s="27"/>
      <c r="BCN146" s="27"/>
      <c r="BCO146" s="27"/>
      <c r="BCP146" s="27"/>
      <c r="BCQ146" s="27"/>
      <c r="BCR146" s="27"/>
      <c r="BCS146" s="27"/>
      <c r="BCT146" s="27"/>
      <c r="BCU146" s="27"/>
      <c r="BCV146" s="27"/>
      <c r="BCW146" s="27"/>
      <c r="BCX146" s="27"/>
      <c r="BCY146" s="27"/>
      <c r="BCZ146" s="27"/>
      <c r="BDA146" s="27"/>
      <c r="BDB146" s="27"/>
      <c r="BDC146" s="27"/>
      <c r="BDD146" s="27"/>
      <c r="BDE146" s="27"/>
      <c r="BDF146" s="27"/>
      <c r="BDG146" s="27"/>
      <c r="BDH146" s="27"/>
      <c r="BDI146" s="27"/>
      <c r="BDJ146" s="27"/>
      <c r="BDK146" s="27"/>
      <c r="BDL146" s="27"/>
      <c r="BDM146" s="27"/>
      <c r="BDN146" s="27"/>
      <c r="BDO146" s="27"/>
      <c r="BDP146" s="27"/>
      <c r="BDQ146" s="27"/>
      <c r="BDR146" s="27"/>
      <c r="BDS146" s="27"/>
      <c r="BDT146" s="27"/>
      <c r="BDU146" s="27"/>
      <c r="BDV146" s="27"/>
      <c r="BDW146" s="27"/>
      <c r="BDX146" s="27"/>
      <c r="BDY146" s="27"/>
      <c r="BDZ146" s="27"/>
      <c r="BEA146" s="27"/>
      <c r="BEB146" s="27"/>
      <c r="BEC146" s="27"/>
      <c r="BED146" s="27"/>
      <c r="BEE146" s="27"/>
      <c r="BEF146" s="27"/>
      <c r="BEG146" s="27"/>
      <c r="BEH146" s="27"/>
      <c r="BEI146" s="27"/>
      <c r="BEJ146" s="27"/>
      <c r="BEK146" s="27"/>
      <c r="BEL146" s="27"/>
      <c r="BEM146" s="27"/>
      <c r="BEN146" s="27"/>
      <c r="BEO146" s="27"/>
      <c r="BEP146" s="27"/>
      <c r="BEQ146" s="27"/>
      <c r="BER146" s="27"/>
      <c r="BES146" s="27"/>
      <c r="BET146" s="27"/>
      <c r="BEU146" s="27"/>
      <c r="BEV146" s="27"/>
      <c r="BEW146" s="27"/>
      <c r="BEX146" s="27"/>
      <c r="BEY146" s="27"/>
      <c r="BEZ146" s="27"/>
      <c r="BFA146" s="27"/>
      <c r="BFB146" s="27"/>
      <c r="BFC146" s="27"/>
      <c r="BFD146" s="27"/>
      <c r="BFE146" s="27"/>
      <c r="BFF146" s="27"/>
      <c r="BFG146" s="27"/>
      <c r="BFH146" s="27"/>
      <c r="BFI146" s="27"/>
      <c r="BFJ146" s="27"/>
      <c r="BFK146" s="27"/>
      <c r="BFL146" s="27"/>
      <c r="BFM146" s="27"/>
      <c r="BFN146" s="27"/>
      <c r="BFO146" s="27"/>
      <c r="BFP146" s="27"/>
      <c r="BFQ146" s="27"/>
      <c r="BFR146" s="27"/>
      <c r="BFS146" s="27"/>
      <c r="BFT146" s="27"/>
      <c r="BFU146" s="27"/>
      <c r="BFV146" s="27"/>
      <c r="BFW146" s="27"/>
      <c r="BFX146" s="27"/>
      <c r="BFY146" s="27"/>
      <c r="BFZ146" s="27"/>
      <c r="BGA146" s="27"/>
      <c r="BGB146" s="27"/>
      <c r="BGC146" s="27"/>
      <c r="BGD146" s="27"/>
      <c r="BGE146" s="27"/>
      <c r="BGF146" s="27"/>
      <c r="BGG146" s="27"/>
      <c r="BGH146" s="27"/>
      <c r="BGI146" s="27"/>
      <c r="BGJ146" s="27"/>
      <c r="BGK146" s="27"/>
      <c r="BGL146" s="27"/>
      <c r="BGM146" s="27"/>
      <c r="BGN146" s="27"/>
      <c r="BGO146" s="27"/>
      <c r="BGP146" s="27"/>
      <c r="BGQ146" s="27"/>
      <c r="BGR146" s="27"/>
      <c r="BGS146" s="27"/>
      <c r="BGT146" s="27"/>
      <c r="BGU146" s="27"/>
      <c r="BGV146" s="27"/>
      <c r="BGW146" s="27"/>
      <c r="BGX146" s="27"/>
      <c r="BGY146" s="27"/>
      <c r="BGZ146" s="27"/>
      <c r="BHA146" s="27"/>
      <c r="BHB146" s="27"/>
      <c r="BHC146" s="27"/>
      <c r="BHD146" s="27"/>
      <c r="BHE146" s="27"/>
      <c r="BHF146" s="27"/>
      <c r="BHG146" s="27"/>
      <c r="BHH146" s="27"/>
      <c r="BHI146" s="27"/>
      <c r="BHJ146" s="27"/>
      <c r="BHK146" s="27"/>
      <c r="BHL146" s="27"/>
      <c r="BHM146" s="27"/>
      <c r="BHN146" s="27"/>
      <c r="BHO146" s="27"/>
      <c r="BHP146" s="27"/>
      <c r="BHQ146" s="27"/>
      <c r="BHR146" s="27"/>
      <c r="BHS146" s="27"/>
      <c r="BHT146" s="27"/>
      <c r="BHU146" s="27"/>
      <c r="BHV146" s="27"/>
      <c r="BHW146" s="27"/>
      <c r="BHX146" s="27"/>
      <c r="BHY146" s="27"/>
      <c r="BHZ146" s="27"/>
      <c r="BIA146" s="27"/>
      <c r="BIB146" s="27"/>
      <c r="BIC146" s="27"/>
      <c r="BID146" s="27"/>
      <c r="BIE146" s="27"/>
      <c r="BIF146" s="27"/>
      <c r="BIG146" s="27"/>
      <c r="BIH146" s="27"/>
      <c r="BII146" s="27"/>
      <c r="BIJ146" s="27"/>
      <c r="BIK146" s="27"/>
      <c r="BIL146" s="27"/>
      <c r="BIM146" s="27"/>
      <c r="BIN146" s="27"/>
      <c r="BIO146" s="27"/>
      <c r="BIP146" s="27"/>
      <c r="BIQ146" s="27"/>
      <c r="BIR146" s="27"/>
      <c r="BIS146" s="27"/>
      <c r="BIT146" s="27"/>
      <c r="BIU146" s="27"/>
      <c r="BIV146" s="27"/>
      <c r="BIW146" s="27"/>
      <c r="BIX146" s="27"/>
      <c r="BIY146" s="27"/>
      <c r="BIZ146" s="27"/>
      <c r="BJA146" s="27"/>
      <c r="BJB146" s="27"/>
      <c r="BJC146" s="27"/>
      <c r="BJD146" s="27"/>
      <c r="BJE146" s="27"/>
      <c r="BJF146" s="27"/>
      <c r="BJG146" s="27"/>
      <c r="BJH146" s="27"/>
      <c r="BJI146" s="27"/>
      <c r="BJJ146" s="27"/>
      <c r="BJK146" s="27"/>
      <c r="BJL146" s="27"/>
      <c r="BJM146" s="27"/>
      <c r="BJN146" s="27"/>
      <c r="BJO146" s="27"/>
      <c r="BJP146" s="27"/>
      <c r="BJQ146" s="27"/>
      <c r="BJR146" s="27"/>
      <c r="BJS146" s="27"/>
      <c r="BJT146" s="27"/>
      <c r="BJU146" s="27"/>
      <c r="BJV146" s="27"/>
      <c r="BJW146" s="27"/>
      <c r="BJX146" s="27"/>
      <c r="BJY146" s="27"/>
      <c r="BJZ146" s="27"/>
      <c r="BKA146" s="27"/>
      <c r="BKB146" s="27"/>
      <c r="BKC146" s="27"/>
      <c r="BKD146" s="27"/>
      <c r="BKE146" s="27"/>
      <c r="BKF146" s="27"/>
      <c r="BKG146" s="27"/>
      <c r="BKH146" s="27"/>
      <c r="BKI146" s="27"/>
      <c r="BKJ146" s="27"/>
      <c r="BKK146" s="27"/>
      <c r="BKL146" s="27"/>
      <c r="BKM146" s="27"/>
      <c r="BKN146" s="27"/>
      <c r="BKO146" s="27"/>
      <c r="BKP146" s="27"/>
      <c r="BKQ146" s="27"/>
      <c r="BKR146" s="27"/>
      <c r="BKS146" s="27"/>
      <c r="BKT146" s="27"/>
      <c r="BKU146" s="27"/>
      <c r="BKV146" s="27"/>
      <c r="BKW146" s="27"/>
      <c r="BKX146" s="27"/>
      <c r="BKY146" s="27"/>
      <c r="BKZ146" s="27"/>
      <c r="BLA146" s="27"/>
      <c r="BLB146" s="27"/>
      <c r="BLC146" s="27"/>
      <c r="BLD146" s="27"/>
      <c r="BLE146" s="27"/>
      <c r="BLF146" s="27"/>
      <c r="BLG146" s="27"/>
      <c r="BLH146" s="27"/>
      <c r="BLI146" s="27"/>
      <c r="BLJ146" s="27"/>
      <c r="BLK146" s="27"/>
      <c r="BLL146" s="27"/>
      <c r="BLM146" s="27"/>
      <c r="BLN146" s="27"/>
      <c r="BLO146" s="27"/>
      <c r="BLP146" s="27"/>
      <c r="BLQ146" s="27"/>
      <c r="BLR146" s="27"/>
      <c r="BLS146" s="27"/>
      <c r="BLT146" s="27"/>
      <c r="BLU146" s="27"/>
      <c r="BLV146" s="27"/>
      <c r="BLW146" s="27"/>
      <c r="BLX146" s="27"/>
      <c r="BLY146" s="27"/>
      <c r="BLZ146" s="27"/>
      <c r="BMA146" s="27"/>
      <c r="BMB146" s="27"/>
      <c r="BMC146" s="27"/>
      <c r="BMD146" s="27"/>
      <c r="BME146" s="27"/>
      <c r="BMF146" s="27"/>
      <c r="BMG146" s="27"/>
      <c r="BMH146" s="27"/>
      <c r="BMI146" s="27"/>
      <c r="BMJ146" s="27"/>
      <c r="BMK146" s="27"/>
      <c r="BML146" s="27"/>
      <c r="BMM146" s="27"/>
      <c r="BMN146" s="27"/>
      <c r="BMO146" s="27"/>
      <c r="BMP146" s="27"/>
      <c r="BMQ146" s="27"/>
      <c r="BMR146" s="27"/>
      <c r="BMS146" s="27"/>
      <c r="BMT146" s="27"/>
      <c r="BMU146" s="27"/>
      <c r="BMV146" s="27"/>
      <c r="BMW146" s="27"/>
      <c r="BMX146" s="27"/>
      <c r="BMY146" s="27"/>
      <c r="BMZ146" s="27"/>
      <c r="BNA146" s="27"/>
      <c r="BNB146" s="27"/>
      <c r="BNC146" s="27"/>
      <c r="BND146" s="27"/>
      <c r="BNE146" s="27"/>
      <c r="BNF146" s="27"/>
      <c r="BNG146" s="27"/>
      <c r="BNH146" s="27"/>
      <c r="BNI146" s="27"/>
      <c r="BNJ146" s="27"/>
      <c r="BNK146" s="27"/>
      <c r="BNL146" s="27"/>
      <c r="BNM146" s="27"/>
      <c r="BNN146" s="27"/>
      <c r="BNO146" s="27"/>
      <c r="BNP146" s="27"/>
      <c r="BNQ146" s="27"/>
      <c r="BNR146" s="27"/>
      <c r="BNS146" s="27"/>
      <c r="BNT146" s="27"/>
      <c r="BNU146" s="27"/>
      <c r="BNV146" s="27"/>
      <c r="BNW146" s="27"/>
      <c r="BNX146" s="27"/>
      <c r="BNY146" s="27"/>
      <c r="BNZ146" s="27"/>
      <c r="BOA146" s="27"/>
      <c r="BOB146" s="27"/>
      <c r="BOC146" s="27"/>
      <c r="BOD146" s="27"/>
      <c r="BOE146" s="27"/>
      <c r="BOF146" s="27"/>
      <c r="BOG146" s="27"/>
      <c r="BOH146" s="27"/>
      <c r="BOI146" s="27"/>
      <c r="BOJ146" s="27"/>
      <c r="BOK146" s="27"/>
      <c r="BOL146" s="27"/>
      <c r="BOM146" s="27"/>
      <c r="BON146" s="27"/>
      <c r="BOO146" s="27"/>
      <c r="BOP146" s="27"/>
      <c r="BOQ146" s="27"/>
      <c r="BOR146" s="27"/>
      <c r="BOS146" s="27"/>
      <c r="BOT146" s="27"/>
      <c r="BOU146" s="27"/>
      <c r="BOV146" s="27"/>
      <c r="BOW146" s="27"/>
      <c r="BOX146" s="27"/>
      <c r="BOY146" s="27"/>
      <c r="BOZ146" s="27"/>
      <c r="BPA146" s="27"/>
      <c r="BPB146" s="27"/>
      <c r="BPC146" s="27"/>
      <c r="BPD146" s="27"/>
      <c r="BPE146" s="27"/>
      <c r="BPF146" s="27"/>
      <c r="BPG146" s="27"/>
      <c r="BPH146" s="27"/>
      <c r="BPI146" s="27"/>
      <c r="BPJ146" s="27"/>
      <c r="BPK146" s="27"/>
      <c r="BPL146" s="27"/>
      <c r="BPM146" s="27"/>
      <c r="BPN146" s="27"/>
      <c r="BPO146" s="27"/>
      <c r="BPP146" s="27"/>
      <c r="BPQ146" s="27"/>
      <c r="BPR146" s="27"/>
      <c r="BPS146" s="27"/>
      <c r="BPT146" s="27"/>
      <c r="BPU146" s="27"/>
      <c r="BPV146" s="27"/>
      <c r="BPW146" s="27"/>
      <c r="BPX146" s="27"/>
      <c r="BPY146" s="27"/>
      <c r="BPZ146" s="27"/>
      <c r="BQA146" s="27"/>
      <c r="BQB146" s="27"/>
      <c r="BQC146" s="27"/>
      <c r="BQD146" s="27"/>
      <c r="BQE146" s="27"/>
      <c r="BQF146" s="27"/>
      <c r="BQG146" s="27"/>
      <c r="BQH146" s="27"/>
      <c r="BQI146" s="27"/>
      <c r="BQJ146" s="27"/>
      <c r="BQK146" s="27"/>
      <c r="BQL146" s="27"/>
      <c r="BQM146" s="27"/>
      <c r="BQN146" s="27"/>
      <c r="BQO146" s="27"/>
      <c r="BQP146" s="27"/>
      <c r="BQQ146" s="27"/>
      <c r="BQR146" s="27"/>
      <c r="BQS146" s="27"/>
      <c r="BQT146" s="27"/>
      <c r="BQU146" s="27"/>
      <c r="BQV146" s="27"/>
      <c r="BQW146" s="27"/>
      <c r="BQX146" s="27"/>
      <c r="BQY146" s="27"/>
      <c r="BQZ146" s="27"/>
      <c r="BRA146" s="27"/>
      <c r="BRB146" s="27"/>
      <c r="BRC146" s="27"/>
      <c r="BRD146" s="27"/>
      <c r="BRE146" s="27"/>
      <c r="BRF146" s="27"/>
      <c r="BRG146" s="27"/>
      <c r="BRH146" s="27"/>
      <c r="BRI146" s="27"/>
      <c r="BRJ146" s="27"/>
      <c r="BRK146" s="27"/>
      <c r="BRL146" s="27"/>
      <c r="BRM146" s="27"/>
      <c r="BRN146" s="27"/>
      <c r="BRO146" s="27"/>
      <c r="BRP146" s="27"/>
      <c r="BRQ146" s="27"/>
      <c r="BRR146" s="27"/>
      <c r="BRS146" s="27"/>
      <c r="BRT146" s="27"/>
      <c r="BRU146" s="27"/>
      <c r="BRV146" s="27"/>
      <c r="BRW146" s="27"/>
      <c r="BRX146" s="27"/>
      <c r="BRY146" s="27"/>
      <c r="BRZ146" s="27"/>
      <c r="BSA146" s="27"/>
      <c r="BSB146" s="27"/>
      <c r="BSC146" s="27"/>
      <c r="BSD146" s="27"/>
      <c r="BSE146" s="27"/>
      <c r="BSF146" s="27"/>
      <c r="BSG146" s="27"/>
      <c r="BSH146" s="27"/>
      <c r="BSI146" s="27"/>
      <c r="BSJ146" s="27"/>
      <c r="BSK146" s="27"/>
      <c r="BSL146" s="27"/>
      <c r="BSM146" s="27"/>
      <c r="BSN146" s="27"/>
      <c r="BSO146" s="27"/>
      <c r="BSP146" s="27"/>
      <c r="BSQ146" s="27"/>
      <c r="BSR146" s="27"/>
      <c r="BSS146" s="27"/>
      <c r="BST146" s="27"/>
      <c r="BSU146" s="27"/>
      <c r="BSV146" s="27"/>
      <c r="BSW146" s="27"/>
      <c r="BSX146" s="27"/>
      <c r="BSY146" s="27"/>
      <c r="BSZ146" s="27"/>
      <c r="BTA146" s="27"/>
      <c r="BTB146" s="27"/>
      <c r="BTC146" s="27"/>
      <c r="BTD146" s="27"/>
      <c r="BTE146" s="27"/>
      <c r="BTF146" s="27"/>
      <c r="BTG146" s="27"/>
      <c r="BTH146" s="27"/>
      <c r="BTI146" s="27"/>
      <c r="BTJ146" s="27"/>
      <c r="BTK146" s="27"/>
      <c r="BTL146" s="27"/>
      <c r="BTM146" s="27"/>
      <c r="BTN146" s="27"/>
      <c r="BTO146" s="27"/>
      <c r="BTP146" s="27"/>
      <c r="BTQ146" s="27"/>
      <c r="BTR146" s="27"/>
      <c r="BTS146" s="27"/>
      <c r="BTT146" s="27"/>
      <c r="BTU146" s="27"/>
      <c r="BTV146" s="27"/>
      <c r="BTW146" s="27"/>
      <c r="BTX146" s="27"/>
      <c r="BTY146" s="27"/>
      <c r="BTZ146" s="27"/>
      <c r="BUA146" s="27"/>
      <c r="BUB146" s="27"/>
      <c r="BUC146" s="27"/>
      <c r="BUD146" s="27"/>
      <c r="BUE146" s="27"/>
      <c r="BUF146" s="27"/>
      <c r="BUG146" s="27"/>
      <c r="BUH146" s="27"/>
      <c r="BUI146" s="27"/>
      <c r="BUJ146" s="27"/>
      <c r="BUK146" s="27"/>
      <c r="BUL146" s="27"/>
      <c r="BUM146" s="27"/>
      <c r="BUN146" s="27"/>
      <c r="BUO146" s="27"/>
      <c r="BUP146" s="27"/>
      <c r="BUQ146" s="27"/>
    </row>
    <row r="147" spans="1:1915" s="47" customFormat="1" ht="13.2">
      <c r="A147" s="23"/>
      <c r="B147" s="154"/>
      <c r="C147" s="155" t="s">
        <v>264</v>
      </c>
      <c r="D147" s="155"/>
      <c r="E147" s="239"/>
      <c r="F147" s="240"/>
      <c r="G147" s="165"/>
      <c r="H147" s="26"/>
      <c r="I147" s="26">
        <f t="shared" si="0"/>
        <v>0</v>
      </c>
      <c r="J147" s="26"/>
      <c r="K147" s="103"/>
      <c r="L147" s="103"/>
      <c r="M147" s="103"/>
      <c r="N147" s="103"/>
      <c r="O147" s="103"/>
      <c r="P147" s="103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  <c r="LV147" s="27"/>
      <c r="LW147" s="27"/>
      <c r="LX147" s="27"/>
      <c r="LY147" s="27"/>
      <c r="LZ147" s="27"/>
      <c r="MA147" s="27"/>
      <c r="MB147" s="27"/>
      <c r="MC147" s="27"/>
      <c r="MD147" s="27"/>
      <c r="ME147" s="27"/>
      <c r="MF147" s="27"/>
      <c r="MG147" s="27"/>
      <c r="MH147" s="27"/>
      <c r="MI147" s="27"/>
      <c r="MJ147" s="27"/>
      <c r="MK147" s="27"/>
      <c r="ML147" s="27"/>
      <c r="MM147" s="27"/>
      <c r="MN147" s="27"/>
      <c r="MO147" s="27"/>
      <c r="MP147" s="27"/>
      <c r="MQ147" s="27"/>
      <c r="MR147" s="27"/>
      <c r="MS147" s="27"/>
      <c r="MT147" s="27"/>
      <c r="MU147" s="27"/>
      <c r="MV147" s="27"/>
      <c r="MW147" s="27"/>
      <c r="MX147" s="27"/>
      <c r="MY147" s="27"/>
      <c r="MZ147" s="27"/>
      <c r="NA147" s="27"/>
      <c r="NB147" s="27"/>
      <c r="NC147" s="27"/>
      <c r="ND147" s="27"/>
      <c r="NE147" s="27"/>
      <c r="NF147" s="27"/>
      <c r="NG147" s="27"/>
      <c r="NH147" s="27"/>
      <c r="NI147" s="27"/>
      <c r="NJ147" s="27"/>
      <c r="NK147" s="27"/>
      <c r="NL147" s="27"/>
      <c r="NM147" s="27"/>
      <c r="NN147" s="27"/>
      <c r="NO147" s="27"/>
      <c r="NP147" s="27"/>
      <c r="NQ147" s="27"/>
      <c r="NR147" s="27"/>
      <c r="NS147" s="27"/>
      <c r="NT147" s="27"/>
      <c r="NU147" s="27"/>
      <c r="NV147" s="27"/>
      <c r="NW147" s="27"/>
      <c r="NX147" s="27"/>
      <c r="NY147" s="27"/>
      <c r="NZ147" s="27"/>
      <c r="OA147" s="27"/>
      <c r="OB147" s="27"/>
      <c r="OC147" s="27"/>
      <c r="OD147" s="27"/>
      <c r="OE147" s="27"/>
      <c r="OF147" s="27"/>
      <c r="OG147" s="27"/>
      <c r="OH147" s="27"/>
      <c r="OI147" s="27"/>
      <c r="OJ147" s="27"/>
      <c r="OK147" s="27"/>
      <c r="OL147" s="27"/>
      <c r="OM147" s="27"/>
      <c r="ON147" s="27"/>
      <c r="OO147" s="27"/>
      <c r="OP147" s="27"/>
      <c r="OQ147" s="27"/>
      <c r="OR147" s="27"/>
      <c r="OS147" s="27"/>
      <c r="OT147" s="27"/>
      <c r="OU147" s="27"/>
      <c r="OV147" s="27"/>
      <c r="OW147" s="27"/>
      <c r="OX147" s="27"/>
      <c r="OY147" s="27"/>
      <c r="OZ147" s="27"/>
      <c r="PA147" s="27"/>
      <c r="PB147" s="27"/>
      <c r="PC147" s="27"/>
      <c r="PD147" s="27"/>
      <c r="PE147" s="27"/>
      <c r="PF147" s="27"/>
      <c r="PG147" s="27"/>
      <c r="PH147" s="27"/>
      <c r="PI147" s="27"/>
      <c r="PJ147" s="27"/>
      <c r="PK147" s="27"/>
      <c r="PL147" s="27"/>
      <c r="PM147" s="27"/>
      <c r="PN147" s="27"/>
      <c r="PO147" s="27"/>
      <c r="PP147" s="27"/>
      <c r="PQ147" s="27"/>
      <c r="PR147" s="27"/>
      <c r="PS147" s="27"/>
      <c r="PT147" s="27"/>
      <c r="PU147" s="27"/>
      <c r="PV147" s="27"/>
      <c r="PW147" s="27"/>
      <c r="PX147" s="27"/>
      <c r="PY147" s="27"/>
      <c r="PZ147" s="27"/>
      <c r="QA147" s="27"/>
      <c r="QB147" s="27"/>
      <c r="QC147" s="27"/>
      <c r="QD147" s="27"/>
      <c r="QE147" s="27"/>
      <c r="QF147" s="27"/>
      <c r="QG147" s="27"/>
      <c r="QH147" s="27"/>
      <c r="QI147" s="27"/>
      <c r="QJ147" s="27"/>
      <c r="QK147" s="27"/>
      <c r="QL147" s="27"/>
      <c r="QM147" s="27"/>
      <c r="QN147" s="27"/>
      <c r="QO147" s="27"/>
      <c r="QP147" s="27"/>
      <c r="QQ147" s="27"/>
      <c r="QR147" s="27"/>
      <c r="QS147" s="27"/>
      <c r="QT147" s="27"/>
      <c r="QU147" s="27"/>
      <c r="QV147" s="27"/>
      <c r="QW147" s="27"/>
      <c r="QX147" s="27"/>
      <c r="QY147" s="27"/>
      <c r="QZ147" s="27"/>
      <c r="RA147" s="27"/>
      <c r="RB147" s="27"/>
      <c r="RC147" s="27"/>
      <c r="RD147" s="27"/>
      <c r="RE147" s="27"/>
      <c r="RF147" s="27"/>
      <c r="RG147" s="27"/>
      <c r="RH147" s="27"/>
      <c r="RI147" s="27"/>
      <c r="RJ147" s="27"/>
      <c r="RK147" s="27"/>
      <c r="RL147" s="27"/>
      <c r="RM147" s="27"/>
      <c r="RN147" s="27"/>
      <c r="RO147" s="27"/>
      <c r="RP147" s="27"/>
      <c r="RQ147" s="27"/>
      <c r="RR147" s="27"/>
      <c r="RS147" s="27"/>
      <c r="RT147" s="27"/>
      <c r="RU147" s="27"/>
      <c r="RV147" s="27"/>
      <c r="RW147" s="27"/>
      <c r="RX147" s="27"/>
      <c r="RY147" s="27"/>
      <c r="RZ147" s="27"/>
      <c r="SA147" s="27"/>
      <c r="SB147" s="27"/>
      <c r="SC147" s="27"/>
      <c r="SD147" s="27"/>
      <c r="SE147" s="27"/>
      <c r="SF147" s="27"/>
      <c r="SG147" s="27"/>
      <c r="SH147" s="27"/>
      <c r="SI147" s="27"/>
      <c r="SJ147" s="27"/>
      <c r="SK147" s="27"/>
      <c r="SL147" s="27"/>
      <c r="SM147" s="27"/>
      <c r="SN147" s="27"/>
      <c r="SO147" s="27"/>
      <c r="SP147" s="27"/>
      <c r="SQ147" s="27"/>
      <c r="SR147" s="27"/>
      <c r="SS147" s="27"/>
      <c r="ST147" s="27"/>
      <c r="SU147" s="27"/>
      <c r="SV147" s="27"/>
      <c r="SW147" s="27"/>
      <c r="SX147" s="27"/>
      <c r="SY147" s="27"/>
      <c r="SZ147" s="27"/>
      <c r="TA147" s="27"/>
      <c r="TB147" s="27"/>
      <c r="TC147" s="27"/>
      <c r="TD147" s="27"/>
      <c r="TE147" s="27"/>
      <c r="TF147" s="27"/>
      <c r="TG147" s="27"/>
      <c r="TH147" s="27"/>
      <c r="TI147" s="27"/>
      <c r="TJ147" s="27"/>
      <c r="TK147" s="27"/>
      <c r="TL147" s="27"/>
      <c r="TM147" s="27"/>
      <c r="TN147" s="27"/>
      <c r="TO147" s="27"/>
      <c r="TP147" s="27"/>
      <c r="TQ147" s="27"/>
      <c r="TR147" s="27"/>
      <c r="TS147" s="27"/>
      <c r="TT147" s="27"/>
      <c r="TU147" s="27"/>
      <c r="TV147" s="27"/>
      <c r="TW147" s="27"/>
      <c r="TX147" s="27"/>
      <c r="TY147" s="27"/>
      <c r="TZ147" s="27"/>
      <c r="UA147" s="27"/>
      <c r="UB147" s="27"/>
      <c r="UC147" s="27"/>
      <c r="UD147" s="27"/>
      <c r="UE147" s="27"/>
      <c r="UF147" s="27"/>
      <c r="UG147" s="27"/>
      <c r="UH147" s="27"/>
      <c r="UI147" s="27"/>
      <c r="UJ147" s="27"/>
      <c r="UK147" s="27"/>
      <c r="UL147" s="27"/>
      <c r="UM147" s="27"/>
      <c r="UN147" s="27"/>
      <c r="UO147" s="27"/>
      <c r="UP147" s="27"/>
      <c r="UQ147" s="27"/>
      <c r="UR147" s="27"/>
      <c r="US147" s="27"/>
      <c r="UT147" s="27"/>
      <c r="UU147" s="27"/>
      <c r="UV147" s="27"/>
      <c r="UW147" s="27"/>
      <c r="UX147" s="27"/>
      <c r="UY147" s="27"/>
      <c r="UZ147" s="27"/>
      <c r="VA147" s="27"/>
      <c r="VB147" s="27"/>
      <c r="VC147" s="27"/>
      <c r="VD147" s="27"/>
      <c r="VE147" s="27"/>
      <c r="VF147" s="27"/>
      <c r="VG147" s="27"/>
      <c r="VH147" s="27"/>
      <c r="VI147" s="27"/>
      <c r="VJ147" s="27"/>
      <c r="VK147" s="27"/>
      <c r="VL147" s="27"/>
      <c r="VM147" s="27"/>
      <c r="VN147" s="27"/>
      <c r="VO147" s="27"/>
      <c r="VP147" s="27"/>
      <c r="VQ147" s="27"/>
      <c r="VR147" s="27"/>
      <c r="VS147" s="27"/>
      <c r="VT147" s="27"/>
      <c r="VU147" s="27"/>
      <c r="VV147" s="27"/>
      <c r="VW147" s="27"/>
      <c r="VX147" s="27"/>
      <c r="VY147" s="27"/>
      <c r="VZ147" s="27"/>
      <c r="WA147" s="27"/>
      <c r="WB147" s="27"/>
      <c r="WC147" s="27"/>
      <c r="WD147" s="27"/>
      <c r="WE147" s="27"/>
      <c r="WF147" s="27"/>
      <c r="WG147" s="27"/>
      <c r="WH147" s="27"/>
      <c r="WI147" s="27"/>
      <c r="WJ147" s="27"/>
      <c r="WK147" s="27"/>
      <c r="WL147" s="27"/>
      <c r="WM147" s="27"/>
      <c r="WN147" s="27"/>
      <c r="WO147" s="27"/>
      <c r="WP147" s="27"/>
      <c r="WQ147" s="27"/>
      <c r="WR147" s="27"/>
      <c r="WS147" s="27"/>
      <c r="WT147" s="27"/>
      <c r="WU147" s="27"/>
      <c r="WV147" s="27"/>
      <c r="WW147" s="27"/>
      <c r="WX147" s="27"/>
      <c r="WY147" s="27"/>
      <c r="WZ147" s="27"/>
      <c r="XA147" s="27"/>
      <c r="XB147" s="27"/>
      <c r="XC147" s="27"/>
      <c r="XD147" s="27"/>
      <c r="XE147" s="27"/>
      <c r="XF147" s="27"/>
      <c r="XG147" s="27"/>
      <c r="XH147" s="27"/>
      <c r="XI147" s="27"/>
      <c r="XJ147" s="27"/>
      <c r="XK147" s="27"/>
      <c r="XL147" s="27"/>
      <c r="XM147" s="27"/>
      <c r="XN147" s="27"/>
      <c r="XO147" s="27"/>
      <c r="XP147" s="27"/>
      <c r="XQ147" s="27"/>
      <c r="XR147" s="27"/>
      <c r="XS147" s="27"/>
      <c r="XT147" s="27"/>
      <c r="XU147" s="27"/>
      <c r="XV147" s="27"/>
      <c r="XW147" s="27"/>
      <c r="XX147" s="27"/>
      <c r="XY147" s="27"/>
      <c r="XZ147" s="27"/>
      <c r="YA147" s="27"/>
      <c r="YB147" s="27"/>
      <c r="YC147" s="27"/>
      <c r="YD147" s="27"/>
      <c r="YE147" s="27"/>
      <c r="YF147" s="27"/>
      <c r="YG147" s="27"/>
      <c r="YH147" s="27"/>
      <c r="YI147" s="27"/>
      <c r="YJ147" s="27"/>
      <c r="YK147" s="27"/>
      <c r="YL147" s="27"/>
      <c r="YM147" s="27"/>
      <c r="YN147" s="27"/>
      <c r="YO147" s="27"/>
      <c r="YP147" s="27"/>
      <c r="YQ147" s="27"/>
      <c r="YR147" s="27"/>
      <c r="YS147" s="27"/>
      <c r="YT147" s="27"/>
      <c r="YU147" s="27"/>
      <c r="YV147" s="27"/>
      <c r="YW147" s="27"/>
      <c r="YX147" s="27"/>
      <c r="YY147" s="27"/>
      <c r="YZ147" s="27"/>
      <c r="ZA147" s="27"/>
      <c r="ZB147" s="27"/>
      <c r="ZC147" s="27"/>
      <c r="ZD147" s="27"/>
      <c r="ZE147" s="27"/>
      <c r="ZF147" s="27"/>
      <c r="ZG147" s="27"/>
      <c r="ZH147" s="27"/>
      <c r="ZI147" s="27"/>
      <c r="ZJ147" s="27"/>
      <c r="ZK147" s="27"/>
      <c r="ZL147" s="27"/>
      <c r="ZM147" s="27"/>
      <c r="ZN147" s="27"/>
      <c r="ZO147" s="27"/>
      <c r="ZP147" s="27"/>
      <c r="ZQ147" s="27"/>
      <c r="ZR147" s="27"/>
      <c r="ZS147" s="27"/>
      <c r="ZT147" s="27"/>
      <c r="ZU147" s="27"/>
      <c r="ZV147" s="27"/>
      <c r="ZW147" s="27"/>
      <c r="ZX147" s="27"/>
      <c r="ZY147" s="27"/>
      <c r="ZZ147" s="27"/>
      <c r="AAA147" s="27"/>
      <c r="AAB147" s="27"/>
      <c r="AAC147" s="27"/>
      <c r="AAD147" s="27"/>
      <c r="AAE147" s="27"/>
      <c r="AAF147" s="27"/>
      <c r="AAG147" s="27"/>
      <c r="AAH147" s="27"/>
      <c r="AAI147" s="27"/>
      <c r="AAJ147" s="27"/>
      <c r="AAK147" s="27"/>
      <c r="AAL147" s="27"/>
      <c r="AAM147" s="27"/>
      <c r="AAN147" s="27"/>
      <c r="AAO147" s="27"/>
      <c r="AAP147" s="27"/>
      <c r="AAQ147" s="27"/>
      <c r="AAR147" s="27"/>
      <c r="AAS147" s="27"/>
      <c r="AAT147" s="27"/>
      <c r="AAU147" s="27"/>
      <c r="AAV147" s="27"/>
      <c r="AAW147" s="27"/>
      <c r="AAX147" s="27"/>
      <c r="AAY147" s="27"/>
      <c r="AAZ147" s="27"/>
      <c r="ABA147" s="27"/>
      <c r="ABB147" s="27"/>
      <c r="ABC147" s="27"/>
      <c r="ABD147" s="27"/>
      <c r="ABE147" s="27"/>
      <c r="ABF147" s="27"/>
      <c r="ABG147" s="27"/>
      <c r="ABH147" s="27"/>
      <c r="ABI147" s="27"/>
      <c r="ABJ147" s="27"/>
      <c r="ABK147" s="27"/>
      <c r="ABL147" s="27"/>
      <c r="ABM147" s="27"/>
      <c r="ABN147" s="27"/>
      <c r="ABO147" s="27"/>
      <c r="ABP147" s="27"/>
      <c r="ABQ147" s="27"/>
      <c r="ABR147" s="27"/>
      <c r="ABS147" s="27"/>
      <c r="ABT147" s="27"/>
      <c r="ABU147" s="27"/>
      <c r="ABV147" s="27"/>
      <c r="ABW147" s="27"/>
      <c r="ABX147" s="27"/>
      <c r="ABY147" s="27"/>
      <c r="ABZ147" s="27"/>
      <c r="ACA147" s="27"/>
      <c r="ACB147" s="27"/>
      <c r="ACC147" s="27"/>
      <c r="ACD147" s="27"/>
      <c r="ACE147" s="27"/>
      <c r="ACF147" s="27"/>
      <c r="ACG147" s="27"/>
      <c r="ACH147" s="27"/>
      <c r="ACI147" s="27"/>
      <c r="ACJ147" s="27"/>
      <c r="ACK147" s="27"/>
      <c r="ACL147" s="27"/>
      <c r="ACM147" s="27"/>
      <c r="ACN147" s="27"/>
      <c r="ACO147" s="27"/>
      <c r="ACP147" s="27"/>
      <c r="ACQ147" s="27"/>
      <c r="ACR147" s="27"/>
      <c r="ACS147" s="27"/>
      <c r="ACT147" s="27"/>
      <c r="ACU147" s="27"/>
      <c r="ACV147" s="27"/>
      <c r="ACW147" s="27"/>
      <c r="ACX147" s="27"/>
      <c r="ACY147" s="27"/>
      <c r="ACZ147" s="27"/>
      <c r="ADA147" s="27"/>
      <c r="ADB147" s="27"/>
      <c r="ADC147" s="27"/>
      <c r="ADD147" s="27"/>
      <c r="ADE147" s="27"/>
      <c r="ADF147" s="27"/>
      <c r="ADG147" s="27"/>
      <c r="ADH147" s="27"/>
      <c r="ADI147" s="27"/>
      <c r="ADJ147" s="27"/>
      <c r="ADK147" s="27"/>
      <c r="ADL147" s="27"/>
      <c r="ADM147" s="27"/>
      <c r="ADN147" s="27"/>
      <c r="ADO147" s="27"/>
      <c r="ADP147" s="27"/>
      <c r="ADQ147" s="27"/>
      <c r="ADR147" s="27"/>
      <c r="ADS147" s="27"/>
      <c r="ADT147" s="27"/>
      <c r="ADU147" s="27"/>
      <c r="ADV147" s="27"/>
      <c r="ADW147" s="27"/>
      <c r="ADX147" s="27"/>
      <c r="ADY147" s="27"/>
      <c r="ADZ147" s="27"/>
      <c r="AEA147" s="27"/>
      <c r="AEB147" s="27"/>
      <c r="AEC147" s="27"/>
      <c r="AED147" s="27"/>
      <c r="AEE147" s="27"/>
      <c r="AEF147" s="27"/>
      <c r="AEG147" s="27"/>
      <c r="AEH147" s="27"/>
      <c r="AEI147" s="27"/>
      <c r="AEJ147" s="27"/>
      <c r="AEK147" s="27"/>
      <c r="AEL147" s="27"/>
      <c r="AEM147" s="27"/>
      <c r="AEN147" s="27"/>
      <c r="AEO147" s="27"/>
      <c r="AEP147" s="27"/>
      <c r="AEQ147" s="27"/>
      <c r="AER147" s="27"/>
      <c r="AES147" s="27"/>
      <c r="AET147" s="27"/>
      <c r="AEU147" s="27"/>
      <c r="AEV147" s="27"/>
      <c r="AEW147" s="27"/>
      <c r="AEX147" s="27"/>
      <c r="AEY147" s="27"/>
      <c r="AEZ147" s="27"/>
      <c r="AFA147" s="27"/>
      <c r="AFB147" s="27"/>
      <c r="AFC147" s="27"/>
      <c r="AFD147" s="27"/>
      <c r="AFE147" s="27"/>
      <c r="AFF147" s="27"/>
      <c r="AFG147" s="27"/>
      <c r="AFH147" s="27"/>
      <c r="AFI147" s="27"/>
      <c r="AFJ147" s="27"/>
      <c r="AFK147" s="27"/>
      <c r="AFL147" s="27"/>
      <c r="AFM147" s="27"/>
      <c r="AFN147" s="27"/>
      <c r="AFO147" s="27"/>
      <c r="AFP147" s="27"/>
      <c r="AFQ147" s="27"/>
      <c r="AFR147" s="27"/>
      <c r="AFS147" s="27"/>
      <c r="AFT147" s="27"/>
      <c r="AFU147" s="27"/>
      <c r="AFV147" s="27"/>
      <c r="AFW147" s="27"/>
      <c r="AFX147" s="27"/>
      <c r="AFY147" s="27"/>
      <c r="AFZ147" s="27"/>
      <c r="AGA147" s="27"/>
      <c r="AGB147" s="27"/>
      <c r="AGC147" s="27"/>
      <c r="AGD147" s="27"/>
      <c r="AGE147" s="27"/>
      <c r="AGF147" s="27"/>
      <c r="AGG147" s="27"/>
      <c r="AGH147" s="27"/>
      <c r="AGI147" s="27"/>
      <c r="AGJ147" s="27"/>
      <c r="AGK147" s="27"/>
      <c r="AGL147" s="27"/>
      <c r="AGM147" s="27"/>
      <c r="AGN147" s="27"/>
      <c r="AGO147" s="27"/>
      <c r="AGP147" s="27"/>
      <c r="AGQ147" s="27"/>
      <c r="AGR147" s="27"/>
      <c r="AGS147" s="27"/>
      <c r="AGT147" s="27"/>
      <c r="AGU147" s="27"/>
      <c r="AGV147" s="27"/>
      <c r="AGW147" s="27"/>
      <c r="AGX147" s="27"/>
      <c r="AGY147" s="27"/>
      <c r="AGZ147" s="27"/>
      <c r="AHA147" s="27"/>
      <c r="AHB147" s="27"/>
      <c r="AHC147" s="27"/>
      <c r="AHD147" s="27"/>
      <c r="AHE147" s="27"/>
      <c r="AHF147" s="27"/>
      <c r="AHG147" s="27"/>
      <c r="AHH147" s="27"/>
      <c r="AHI147" s="27"/>
      <c r="AHJ147" s="27"/>
      <c r="AHK147" s="27"/>
      <c r="AHL147" s="27"/>
      <c r="AHM147" s="27"/>
      <c r="AHN147" s="27"/>
      <c r="AHO147" s="27"/>
      <c r="AHP147" s="27"/>
      <c r="AHQ147" s="27"/>
      <c r="AHR147" s="27"/>
      <c r="AHS147" s="27"/>
      <c r="AHT147" s="27"/>
      <c r="AHU147" s="27"/>
      <c r="AHV147" s="27"/>
      <c r="AHW147" s="27"/>
      <c r="AHX147" s="27"/>
      <c r="AHY147" s="27"/>
      <c r="AHZ147" s="27"/>
      <c r="AIA147" s="27"/>
      <c r="AIB147" s="27"/>
      <c r="AIC147" s="27"/>
      <c r="AID147" s="27"/>
      <c r="AIE147" s="27"/>
      <c r="AIF147" s="27"/>
      <c r="AIG147" s="27"/>
      <c r="AIH147" s="27"/>
      <c r="AII147" s="27"/>
      <c r="AIJ147" s="27"/>
      <c r="AIK147" s="27"/>
      <c r="AIL147" s="27"/>
      <c r="AIM147" s="27"/>
      <c r="AIN147" s="27"/>
      <c r="AIO147" s="27"/>
      <c r="AIP147" s="27"/>
      <c r="AIQ147" s="27"/>
      <c r="AIR147" s="27"/>
      <c r="AIS147" s="27"/>
      <c r="AIT147" s="27"/>
      <c r="AIU147" s="27"/>
      <c r="AIV147" s="27"/>
      <c r="AIW147" s="27"/>
      <c r="AIX147" s="27"/>
      <c r="AIY147" s="27"/>
      <c r="AIZ147" s="27"/>
      <c r="AJA147" s="27"/>
      <c r="AJB147" s="27"/>
      <c r="AJC147" s="27"/>
      <c r="AJD147" s="27"/>
      <c r="AJE147" s="27"/>
      <c r="AJF147" s="27"/>
      <c r="AJG147" s="27"/>
      <c r="AJH147" s="27"/>
      <c r="AJI147" s="27"/>
      <c r="AJJ147" s="27"/>
      <c r="AJK147" s="27"/>
      <c r="AJL147" s="27"/>
      <c r="AJM147" s="27"/>
      <c r="AJN147" s="27"/>
      <c r="AJO147" s="27"/>
      <c r="AJP147" s="27"/>
      <c r="AJQ147" s="27"/>
      <c r="AJR147" s="27"/>
      <c r="AJS147" s="27"/>
      <c r="AJT147" s="27"/>
      <c r="AJU147" s="27"/>
      <c r="AJV147" s="27"/>
      <c r="AJW147" s="27"/>
      <c r="AJX147" s="27"/>
      <c r="AJY147" s="27"/>
      <c r="AJZ147" s="27"/>
      <c r="AKA147" s="27"/>
      <c r="AKB147" s="27"/>
      <c r="AKC147" s="27"/>
      <c r="AKD147" s="27"/>
      <c r="AKE147" s="27"/>
      <c r="AKF147" s="27"/>
      <c r="AKG147" s="27"/>
      <c r="AKH147" s="27"/>
      <c r="AKI147" s="27"/>
      <c r="AKJ147" s="27"/>
      <c r="AKK147" s="27"/>
      <c r="AKL147" s="27"/>
      <c r="AKM147" s="27"/>
      <c r="AKN147" s="27"/>
      <c r="AKO147" s="27"/>
      <c r="AKP147" s="27"/>
      <c r="AKQ147" s="27"/>
      <c r="AKR147" s="27"/>
      <c r="AKS147" s="27"/>
      <c r="AKT147" s="27"/>
      <c r="AKU147" s="27"/>
      <c r="AKV147" s="27"/>
      <c r="AKW147" s="27"/>
      <c r="AKX147" s="27"/>
      <c r="AKY147" s="27"/>
      <c r="AKZ147" s="27"/>
      <c r="ALA147" s="27"/>
      <c r="ALB147" s="27"/>
      <c r="ALC147" s="27"/>
      <c r="ALD147" s="27"/>
      <c r="ALE147" s="27"/>
      <c r="ALF147" s="27"/>
      <c r="ALG147" s="27"/>
      <c r="ALH147" s="27"/>
      <c r="ALI147" s="27"/>
      <c r="ALJ147" s="27"/>
      <c r="ALK147" s="27"/>
      <c r="ALL147" s="27"/>
      <c r="ALM147" s="27"/>
      <c r="ALN147" s="27"/>
      <c r="ALO147" s="27"/>
      <c r="ALP147" s="27"/>
      <c r="ALQ147" s="27"/>
      <c r="ALR147" s="27"/>
      <c r="ALS147" s="27"/>
      <c r="ALT147" s="27"/>
      <c r="ALU147" s="27"/>
      <c r="ALV147" s="27"/>
      <c r="ALW147" s="27"/>
      <c r="ALX147" s="27"/>
      <c r="ALY147" s="27"/>
      <c r="ALZ147" s="27"/>
      <c r="AMA147" s="27"/>
      <c r="AMB147" s="27"/>
      <c r="AMC147" s="27"/>
      <c r="AMD147" s="27"/>
      <c r="AME147" s="27"/>
      <c r="AMF147" s="27"/>
      <c r="AMG147" s="27"/>
      <c r="AMH147" s="27"/>
      <c r="AMI147" s="27"/>
      <c r="AMJ147" s="27"/>
      <c r="AMK147" s="27"/>
      <c r="AML147" s="27"/>
      <c r="AMM147" s="27"/>
      <c r="AMN147" s="27"/>
      <c r="AMO147" s="27"/>
      <c r="AMP147" s="27"/>
      <c r="AMQ147" s="27"/>
      <c r="AMR147" s="27"/>
      <c r="AMS147" s="27"/>
      <c r="AMT147" s="27"/>
      <c r="AMU147" s="27"/>
      <c r="AMV147" s="27"/>
      <c r="AMW147" s="27"/>
      <c r="AMX147" s="27"/>
      <c r="AMY147" s="27"/>
      <c r="AMZ147" s="27"/>
      <c r="ANA147" s="27"/>
      <c r="ANB147" s="27"/>
      <c r="ANC147" s="27"/>
      <c r="AND147" s="27"/>
      <c r="ANE147" s="27"/>
      <c r="ANF147" s="27"/>
      <c r="ANG147" s="27"/>
      <c r="ANH147" s="27"/>
      <c r="ANI147" s="27"/>
      <c r="ANJ147" s="27"/>
      <c r="ANK147" s="27"/>
      <c r="ANL147" s="27"/>
      <c r="ANM147" s="27"/>
      <c r="ANN147" s="27"/>
      <c r="ANO147" s="27"/>
      <c r="ANP147" s="27"/>
      <c r="ANQ147" s="27"/>
      <c r="ANR147" s="27"/>
      <c r="ANS147" s="27"/>
      <c r="ANT147" s="27"/>
      <c r="ANU147" s="27"/>
      <c r="ANV147" s="27"/>
      <c r="ANW147" s="27"/>
      <c r="ANX147" s="27"/>
      <c r="ANY147" s="27"/>
      <c r="ANZ147" s="27"/>
      <c r="AOA147" s="27"/>
      <c r="AOB147" s="27"/>
      <c r="AOC147" s="27"/>
      <c r="AOD147" s="27"/>
      <c r="AOE147" s="27"/>
      <c r="AOF147" s="27"/>
      <c r="AOG147" s="27"/>
      <c r="AOH147" s="27"/>
      <c r="AOI147" s="27"/>
      <c r="AOJ147" s="27"/>
      <c r="AOK147" s="27"/>
      <c r="AOL147" s="27"/>
      <c r="AOM147" s="27"/>
      <c r="AON147" s="27"/>
      <c r="AOO147" s="27"/>
      <c r="AOP147" s="27"/>
      <c r="AOQ147" s="27"/>
      <c r="AOR147" s="27"/>
      <c r="AOS147" s="27"/>
      <c r="AOT147" s="27"/>
      <c r="AOU147" s="27"/>
      <c r="AOV147" s="27"/>
      <c r="AOW147" s="27"/>
      <c r="AOX147" s="27"/>
      <c r="AOY147" s="27"/>
      <c r="AOZ147" s="27"/>
      <c r="APA147" s="27"/>
      <c r="APB147" s="27"/>
      <c r="APC147" s="27"/>
      <c r="APD147" s="27"/>
      <c r="APE147" s="27"/>
      <c r="APF147" s="27"/>
      <c r="APG147" s="27"/>
      <c r="APH147" s="27"/>
      <c r="API147" s="27"/>
      <c r="APJ147" s="27"/>
      <c r="APK147" s="27"/>
      <c r="APL147" s="27"/>
      <c r="APM147" s="27"/>
      <c r="APN147" s="27"/>
      <c r="APO147" s="27"/>
      <c r="APP147" s="27"/>
      <c r="APQ147" s="27"/>
      <c r="APR147" s="27"/>
      <c r="APS147" s="27"/>
      <c r="APT147" s="27"/>
      <c r="APU147" s="27"/>
      <c r="APV147" s="27"/>
      <c r="APW147" s="27"/>
      <c r="APX147" s="27"/>
      <c r="APY147" s="27"/>
      <c r="APZ147" s="27"/>
      <c r="AQA147" s="27"/>
      <c r="AQB147" s="27"/>
      <c r="AQC147" s="27"/>
      <c r="AQD147" s="27"/>
      <c r="AQE147" s="27"/>
      <c r="AQF147" s="27"/>
      <c r="AQG147" s="27"/>
      <c r="AQH147" s="27"/>
      <c r="AQI147" s="27"/>
      <c r="AQJ147" s="27"/>
      <c r="AQK147" s="27"/>
      <c r="AQL147" s="27"/>
      <c r="AQM147" s="27"/>
      <c r="AQN147" s="27"/>
      <c r="AQO147" s="27"/>
      <c r="AQP147" s="27"/>
      <c r="AQQ147" s="27"/>
      <c r="AQR147" s="27"/>
      <c r="AQS147" s="27"/>
      <c r="AQT147" s="27"/>
      <c r="AQU147" s="27"/>
      <c r="AQV147" s="27"/>
      <c r="AQW147" s="27"/>
      <c r="AQX147" s="27"/>
      <c r="AQY147" s="27"/>
      <c r="AQZ147" s="27"/>
      <c r="ARA147" s="27"/>
      <c r="ARB147" s="27"/>
      <c r="ARC147" s="27"/>
      <c r="ARD147" s="27"/>
      <c r="ARE147" s="27"/>
      <c r="ARF147" s="27"/>
      <c r="ARG147" s="27"/>
      <c r="ARH147" s="27"/>
      <c r="ARI147" s="27"/>
      <c r="ARJ147" s="27"/>
      <c r="ARK147" s="27"/>
      <c r="ARL147" s="27"/>
      <c r="ARM147" s="27"/>
      <c r="ARN147" s="27"/>
      <c r="ARO147" s="27"/>
      <c r="ARP147" s="27"/>
      <c r="ARQ147" s="27"/>
      <c r="ARR147" s="27"/>
      <c r="ARS147" s="27"/>
      <c r="ART147" s="27"/>
      <c r="ARU147" s="27"/>
      <c r="ARV147" s="27"/>
      <c r="ARW147" s="27"/>
      <c r="ARX147" s="27"/>
      <c r="ARY147" s="27"/>
      <c r="ARZ147" s="27"/>
      <c r="ASA147" s="27"/>
      <c r="ASB147" s="27"/>
      <c r="ASC147" s="27"/>
      <c r="ASD147" s="27"/>
      <c r="ASE147" s="27"/>
      <c r="ASF147" s="27"/>
      <c r="ASG147" s="27"/>
      <c r="ASH147" s="27"/>
      <c r="ASI147" s="27"/>
      <c r="ASJ147" s="27"/>
      <c r="ASK147" s="27"/>
      <c r="ASL147" s="27"/>
      <c r="ASM147" s="27"/>
      <c r="ASN147" s="27"/>
      <c r="ASO147" s="27"/>
      <c r="ASP147" s="27"/>
      <c r="ASQ147" s="27"/>
      <c r="ASR147" s="27"/>
      <c r="ASS147" s="27"/>
      <c r="AST147" s="27"/>
      <c r="ASU147" s="27"/>
      <c r="ASV147" s="27"/>
      <c r="ASW147" s="27"/>
      <c r="ASX147" s="27"/>
      <c r="ASY147" s="27"/>
      <c r="ASZ147" s="27"/>
      <c r="ATA147" s="27"/>
      <c r="ATB147" s="27"/>
      <c r="ATC147" s="27"/>
      <c r="ATD147" s="27"/>
      <c r="ATE147" s="27"/>
      <c r="ATF147" s="27"/>
      <c r="ATG147" s="27"/>
      <c r="ATH147" s="27"/>
      <c r="ATI147" s="27"/>
      <c r="ATJ147" s="27"/>
      <c r="ATK147" s="27"/>
      <c r="ATL147" s="27"/>
      <c r="ATM147" s="27"/>
      <c r="ATN147" s="27"/>
      <c r="ATO147" s="27"/>
      <c r="ATP147" s="27"/>
      <c r="ATQ147" s="27"/>
      <c r="ATR147" s="27"/>
      <c r="ATS147" s="27"/>
      <c r="ATT147" s="27"/>
      <c r="ATU147" s="27"/>
      <c r="ATV147" s="27"/>
      <c r="ATW147" s="27"/>
      <c r="ATX147" s="27"/>
      <c r="ATY147" s="27"/>
      <c r="ATZ147" s="27"/>
      <c r="AUA147" s="27"/>
      <c r="AUB147" s="27"/>
      <c r="AUC147" s="27"/>
      <c r="AUD147" s="27"/>
      <c r="AUE147" s="27"/>
      <c r="AUF147" s="27"/>
      <c r="AUG147" s="27"/>
      <c r="AUH147" s="27"/>
      <c r="AUI147" s="27"/>
      <c r="AUJ147" s="27"/>
      <c r="AUK147" s="27"/>
      <c r="AUL147" s="27"/>
      <c r="AUM147" s="27"/>
      <c r="AUN147" s="27"/>
      <c r="AUO147" s="27"/>
      <c r="AUP147" s="27"/>
      <c r="AUQ147" s="27"/>
      <c r="AUR147" s="27"/>
      <c r="AUS147" s="27"/>
      <c r="AUT147" s="27"/>
      <c r="AUU147" s="27"/>
      <c r="AUV147" s="27"/>
      <c r="AUW147" s="27"/>
      <c r="AUX147" s="27"/>
      <c r="AUY147" s="27"/>
      <c r="AUZ147" s="27"/>
      <c r="AVA147" s="27"/>
      <c r="AVB147" s="27"/>
      <c r="AVC147" s="27"/>
      <c r="AVD147" s="27"/>
      <c r="AVE147" s="27"/>
      <c r="AVF147" s="27"/>
      <c r="AVG147" s="27"/>
      <c r="AVH147" s="27"/>
      <c r="AVI147" s="27"/>
      <c r="AVJ147" s="27"/>
      <c r="AVK147" s="27"/>
      <c r="AVL147" s="27"/>
      <c r="AVM147" s="27"/>
      <c r="AVN147" s="27"/>
      <c r="AVO147" s="27"/>
      <c r="AVP147" s="27"/>
      <c r="AVQ147" s="27"/>
      <c r="AVR147" s="27"/>
      <c r="AVS147" s="27"/>
      <c r="AVT147" s="27"/>
      <c r="AVU147" s="27"/>
      <c r="AVV147" s="27"/>
      <c r="AVW147" s="27"/>
      <c r="AVX147" s="27"/>
      <c r="AVY147" s="27"/>
      <c r="AVZ147" s="27"/>
      <c r="AWA147" s="27"/>
      <c r="AWB147" s="27"/>
      <c r="AWC147" s="27"/>
      <c r="AWD147" s="27"/>
      <c r="AWE147" s="27"/>
      <c r="AWF147" s="27"/>
      <c r="AWG147" s="27"/>
      <c r="AWH147" s="27"/>
      <c r="AWI147" s="27"/>
      <c r="AWJ147" s="27"/>
      <c r="AWK147" s="27"/>
      <c r="AWL147" s="27"/>
      <c r="AWM147" s="27"/>
      <c r="AWN147" s="27"/>
      <c r="AWO147" s="27"/>
      <c r="AWP147" s="27"/>
      <c r="AWQ147" s="27"/>
      <c r="AWR147" s="27"/>
      <c r="AWS147" s="27"/>
      <c r="AWT147" s="27"/>
      <c r="AWU147" s="27"/>
      <c r="AWV147" s="27"/>
      <c r="AWW147" s="27"/>
      <c r="AWX147" s="27"/>
      <c r="AWY147" s="27"/>
      <c r="AWZ147" s="27"/>
      <c r="AXA147" s="27"/>
      <c r="AXB147" s="27"/>
      <c r="AXC147" s="27"/>
      <c r="AXD147" s="27"/>
      <c r="AXE147" s="27"/>
      <c r="AXF147" s="27"/>
      <c r="AXG147" s="27"/>
      <c r="AXH147" s="27"/>
      <c r="AXI147" s="27"/>
      <c r="AXJ147" s="27"/>
      <c r="AXK147" s="27"/>
      <c r="AXL147" s="27"/>
      <c r="AXM147" s="27"/>
      <c r="AXN147" s="27"/>
      <c r="AXO147" s="27"/>
      <c r="AXP147" s="27"/>
      <c r="AXQ147" s="27"/>
      <c r="AXR147" s="27"/>
      <c r="AXS147" s="27"/>
      <c r="AXT147" s="27"/>
      <c r="AXU147" s="27"/>
      <c r="AXV147" s="27"/>
      <c r="AXW147" s="27"/>
      <c r="AXX147" s="27"/>
      <c r="AXY147" s="27"/>
      <c r="AXZ147" s="27"/>
      <c r="AYA147" s="27"/>
      <c r="AYB147" s="27"/>
      <c r="AYC147" s="27"/>
      <c r="AYD147" s="27"/>
      <c r="AYE147" s="27"/>
      <c r="AYF147" s="27"/>
      <c r="AYG147" s="27"/>
      <c r="AYH147" s="27"/>
      <c r="AYI147" s="27"/>
      <c r="AYJ147" s="27"/>
      <c r="AYK147" s="27"/>
      <c r="AYL147" s="27"/>
      <c r="AYM147" s="27"/>
      <c r="AYN147" s="27"/>
      <c r="AYO147" s="27"/>
      <c r="AYP147" s="27"/>
      <c r="AYQ147" s="27"/>
      <c r="AYR147" s="27"/>
      <c r="AYS147" s="27"/>
      <c r="AYT147" s="27"/>
      <c r="AYU147" s="27"/>
      <c r="AYV147" s="27"/>
      <c r="AYW147" s="27"/>
      <c r="AYX147" s="27"/>
      <c r="AYY147" s="27"/>
      <c r="AYZ147" s="27"/>
      <c r="AZA147" s="27"/>
      <c r="AZB147" s="27"/>
      <c r="AZC147" s="27"/>
      <c r="AZD147" s="27"/>
      <c r="AZE147" s="27"/>
      <c r="AZF147" s="27"/>
      <c r="AZG147" s="27"/>
      <c r="AZH147" s="27"/>
      <c r="AZI147" s="27"/>
      <c r="AZJ147" s="27"/>
      <c r="AZK147" s="27"/>
      <c r="AZL147" s="27"/>
      <c r="AZM147" s="27"/>
      <c r="AZN147" s="27"/>
      <c r="AZO147" s="27"/>
      <c r="AZP147" s="27"/>
      <c r="AZQ147" s="27"/>
      <c r="AZR147" s="27"/>
      <c r="AZS147" s="27"/>
      <c r="AZT147" s="27"/>
      <c r="AZU147" s="27"/>
      <c r="AZV147" s="27"/>
      <c r="AZW147" s="27"/>
      <c r="AZX147" s="27"/>
      <c r="AZY147" s="27"/>
      <c r="AZZ147" s="27"/>
      <c r="BAA147" s="27"/>
      <c r="BAB147" s="27"/>
      <c r="BAC147" s="27"/>
      <c r="BAD147" s="27"/>
      <c r="BAE147" s="27"/>
      <c r="BAF147" s="27"/>
      <c r="BAG147" s="27"/>
      <c r="BAH147" s="27"/>
      <c r="BAI147" s="27"/>
      <c r="BAJ147" s="27"/>
      <c r="BAK147" s="27"/>
      <c r="BAL147" s="27"/>
      <c r="BAM147" s="27"/>
      <c r="BAN147" s="27"/>
      <c r="BAO147" s="27"/>
      <c r="BAP147" s="27"/>
      <c r="BAQ147" s="27"/>
      <c r="BAR147" s="27"/>
      <c r="BAS147" s="27"/>
      <c r="BAT147" s="27"/>
      <c r="BAU147" s="27"/>
      <c r="BAV147" s="27"/>
      <c r="BAW147" s="27"/>
      <c r="BAX147" s="27"/>
      <c r="BAY147" s="27"/>
      <c r="BAZ147" s="27"/>
      <c r="BBA147" s="27"/>
      <c r="BBB147" s="27"/>
      <c r="BBC147" s="27"/>
      <c r="BBD147" s="27"/>
      <c r="BBE147" s="27"/>
      <c r="BBF147" s="27"/>
      <c r="BBG147" s="27"/>
      <c r="BBH147" s="27"/>
      <c r="BBI147" s="27"/>
      <c r="BBJ147" s="27"/>
      <c r="BBK147" s="27"/>
      <c r="BBL147" s="27"/>
      <c r="BBM147" s="27"/>
      <c r="BBN147" s="27"/>
      <c r="BBO147" s="27"/>
      <c r="BBP147" s="27"/>
      <c r="BBQ147" s="27"/>
      <c r="BBR147" s="27"/>
      <c r="BBS147" s="27"/>
      <c r="BBT147" s="27"/>
      <c r="BBU147" s="27"/>
      <c r="BBV147" s="27"/>
      <c r="BBW147" s="27"/>
      <c r="BBX147" s="27"/>
      <c r="BBY147" s="27"/>
      <c r="BBZ147" s="27"/>
      <c r="BCA147" s="27"/>
      <c r="BCB147" s="27"/>
      <c r="BCC147" s="27"/>
      <c r="BCD147" s="27"/>
      <c r="BCE147" s="27"/>
      <c r="BCF147" s="27"/>
      <c r="BCG147" s="27"/>
      <c r="BCH147" s="27"/>
      <c r="BCI147" s="27"/>
      <c r="BCJ147" s="27"/>
      <c r="BCK147" s="27"/>
      <c r="BCL147" s="27"/>
      <c r="BCM147" s="27"/>
      <c r="BCN147" s="27"/>
      <c r="BCO147" s="27"/>
      <c r="BCP147" s="27"/>
      <c r="BCQ147" s="27"/>
      <c r="BCR147" s="27"/>
      <c r="BCS147" s="27"/>
      <c r="BCT147" s="27"/>
      <c r="BCU147" s="27"/>
      <c r="BCV147" s="27"/>
      <c r="BCW147" s="27"/>
      <c r="BCX147" s="27"/>
      <c r="BCY147" s="27"/>
      <c r="BCZ147" s="27"/>
      <c r="BDA147" s="27"/>
      <c r="BDB147" s="27"/>
      <c r="BDC147" s="27"/>
      <c r="BDD147" s="27"/>
      <c r="BDE147" s="27"/>
      <c r="BDF147" s="27"/>
      <c r="BDG147" s="27"/>
      <c r="BDH147" s="27"/>
      <c r="BDI147" s="27"/>
      <c r="BDJ147" s="27"/>
      <c r="BDK147" s="27"/>
      <c r="BDL147" s="27"/>
      <c r="BDM147" s="27"/>
      <c r="BDN147" s="27"/>
      <c r="BDO147" s="27"/>
      <c r="BDP147" s="27"/>
      <c r="BDQ147" s="27"/>
      <c r="BDR147" s="27"/>
      <c r="BDS147" s="27"/>
      <c r="BDT147" s="27"/>
      <c r="BDU147" s="27"/>
      <c r="BDV147" s="27"/>
      <c r="BDW147" s="27"/>
      <c r="BDX147" s="27"/>
      <c r="BDY147" s="27"/>
      <c r="BDZ147" s="27"/>
      <c r="BEA147" s="27"/>
      <c r="BEB147" s="27"/>
      <c r="BEC147" s="27"/>
      <c r="BED147" s="27"/>
      <c r="BEE147" s="27"/>
      <c r="BEF147" s="27"/>
      <c r="BEG147" s="27"/>
      <c r="BEH147" s="27"/>
      <c r="BEI147" s="27"/>
      <c r="BEJ147" s="27"/>
      <c r="BEK147" s="27"/>
      <c r="BEL147" s="27"/>
      <c r="BEM147" s="27"/>
      <c r="BEN147" s="27"/>
      <c r="BEO147" s="27"/>
      <c r="BEP147" s="27"/>
      <c r="BEQ147" s="27"/>
      <c r="BER147" s="27"/>
      <c r="BES147" s="27"/>
      <c r="BET147" s="27"/>
      <c r="BEU147" s="27"/>
      <c r="BEV147" s="27"/>
      <c r="BEW147" s="27"/>
      <c r="BEX147" s="27"/>
      <c r="BEY147" s="27"/>
      <c r="BEZ147" s="27"/>
      <c r="BFA147" s="27"/>
      <c r="BFB147" s="27"/>
      <c r="BFC147" s="27"/>
      <c r="BFD147" s="27"/>
      <c r="BFE147" s="27"/>
      <c r="BFF147" s="27"/>
      <c r="BFG147" s="27"/>
      <c r="BFH147" s="27"/>
      <c r="BFI147" s="27"/>
      <c r="BFJ147" s="27"/>
      <c r="BFK147" s="27"/>
      <c r="BFL147" s="27"/>
      <c r="BFM147" s="27"/>
      <c r="BFN147" s="27"/>
      <c r="BFO147" s="27"/>
      <c r="BFP147" s="27"/>
      <c r="BFQ147" s="27"/>
      <c r="BFR147" s="27"/>
      <c r="BFS147" s="27"/>
      <c r="BFT147" s="27"/>
      <c r="BFU147" s="27"/>
      <c r="BFV147" s="27"/>
      <c r="BFW147" s="27"/>
      <c r="BFX147" s="27"/>
      <c r="BFY147" s="27"/>
      <c r="BFZ147" s="27"/>
      <c r="BGA147" s="27"/>
      <c r="BGB147" s="27"/>
      <c r="BGC147" s="27"/>
      <c r="BGD147" s="27"/>
      <c r="BGE147" s="27"/>
      <c r="BGF147" s="27"/>
      <c r="BGG147" s="27"/>
      <c r="BGH147" s="27"/>
      <c r="BGI147" s="27"/>
      <c r="BGJ147" s="27"/>
      <c r="BGK147" s="27"/>
      <c r="BGL147" s="27"/>
      <c r="BGM147" s="27"/>
      <c r="BGN147" s="27"/>
      <c r="BGO147" s="27"/>
      <c r="BGP147" s="27"/>
      <c r="BGQ147" s="27"/>
      <c r="BGR147" s="27"/>
      <c r="BGS147" s="27"/>
      <c r="BGT147" s="27"/>
      <c r="BGU147" s="27"/>
      <c r="BGV147" s="27"/>
      <c r="BGW147" s="27"/>
      <c r="BGX147" s="27"/>
      <c r="BGY147" s="27"/>
      <c r="BGZ147" s="27"/>
      <c r="BHA147" s="27"/>
      <c r="BHB147" s="27"/>
      <c r="BHC147" s="27"/>
      <c r="BHD147" s="27"/>
      <c r="BHE147" s="27"/>
      <c r="BHF147" s="27"/>
      <c r="BHG147" s="27"/>
      <c r="BHH147" s="27"/>
      <c r="BHI147" s="27"/>
      <c r="BHJ147" s="27"/>
      <c r="BHK147" s="27"/>
      <c r="BHL147" s="27"/>
      <c r="BHM147" s="27"/>
      <c r="BHN147" s="27"/>
      <c r="BHO147" s="27"/>
      <c r="BHP147" s="27"/>
      <c r="BHQ147" s="27"/>
      <c r="BHR147" s="27"/>
      <c r="BHS147" s="27"/>
      <c r="BHT147" s="27"/>
      <c r="BHU147" s="27"/>
      <c r="BHV147" s="27"/>
      <c r="BHW147" s="27"/>
      <c r="BHX147" s="27"/>
      <c r="BHY147" s="27"/>
      <c r="BHZ147" s="27"/>
      <c r="BIA147" s="27"/>
      <c r="BIB147" s="27"/>
      <c r="BIC147" s="27"/>
      <c r="BID147" s="27"/>
      <c r="BIE147" s="27"/>
      <c r="BIF147" s="27"/>
      <c r="BIG147" s="27"/>
      <c r="BIH147" s="27"/>
      <c r="BII147" s="27"/>
      <c r="BIJ147" s="27"/>
      <c r="BIK147" s="27"/>
      <c r="BIL147" s="27"/>
      <c r="BIM147" s="27"/>
      <c r="BIN147" s="27"/>
      <c r="BIO147" s="27"/>
      <c r="BIP147" s="27"/>
      <c r="BIQ147" s="27"/>
      <c r="BIR147" s="27"/>
      <c r="BIS147" s="27"/>
      <c r="BIT147" s="27"/>
      <c r="BIU147" s="27"/>
      <c r="BIV147" s="27"/>
      <c r="BIW147" s="27"/>
      <c r="BIX147" s="27"/>
      <c r="BIY147" s="27"/>
      <c r="BIZ147" s="27"/>
      <c r="BJA147" s="27"/>
      <c r="BJB147" s="27"/>
      <c r="BJC147" s="27"/>
      <c r="BJD147" s="27"/>
      <c r="BJE147" s="27"/>
      <c r="BJF147" s="27"/>
      <c r="BJG147" s="27"/>
      <c r="BJH147" s="27"/>
      <c r="BJI147" s="27"/>
      <c r="BJJ147" s="27"/>
      <c r="BJK147" s="27"/>
      <c r="BJL147" s="27"/>
      <c r="BJM147" s="27"/>
      <c r="BJN147" s="27"/>
      <c r="BJO147" s="27"/>
      <c r="BJP147" s="27"/>
      <c r="BJQ147" s="27"/>
      <c r="BJR147" s="27"/>
      <c r="BJS147" s="27"/>
      <c r="BJT147" s="27"/>
      <c r="BJU147" s="27"/>
      <c r="BJV147" s="27"/>
      <c r="BJW147" s="27"/>
      <c r="BJX147" s="27"/>
      <c r="BJY147" s="27"/>
      <c r="BJZ147" s="27"/>
      <c r="BKA147" s="27"/>
      <c r="BKB147" s="27"/>
      <c r="BKC147" s="27"/>
      <c r="BKD147" s="27"/>
      <c r="BKE147" s="27"/>
      <c r="BKF147" s="27"/>
      <c r="BKG147" s="27"/>
      <c r="BKH147" s="27"/>
      <c r="BKI147" s="27"/>
      <c r="BKJ147" s="27"/>
      <c r="BKK147" s="27"/>
      <c r="BKL147" s="27"/>
      <c r="BKM147" s="27"/>
      <c r="BKN147" s="27"/>
      <c r="BKO147" s="27"/>
      <c r="BKP147" s="27"/>
      <c r="BKQ147" s="27"/>
      <c r="BKR147" s="27"/>
      <c r="BKS147" s="27"/>
      <c r="BKT147" s="27"/>
      <c r="BKU147" s="27"/>
      <c r="BKV147" s="27"/>
      <c r="BKW147" s="27"/>
      <c r="BKX147" s="27"/>
      <c r="BKY147" s="27"/>
      <c r="BKZ147" s="27"/>
      <c r="BLA147" s="27"/>
      <c r="BLB147" s="27"/>
      <c r="BLC147" s="27"/>
      <c r="BLD147" s="27"/>
      <c r="BLE147" s="27"/>
      <c r="BLF147" s="27"/>
      <c r="BLG147" s="27"/>
      <c r="BLH147" s="27"/>
      <c r="BLI147" s="27"/>
      <c r="BLJ147" s="27"/>
      <c r="BLK147" s="27"/>
      <c r="BLL147" s="27"/>
      <c r="BLM147" s="27"/>
      <c r="BLN147" s="27"/>
      <c r="BLO147" s="27"/>
      <c r="BLP147" s="27"/>
      <c r="BLQ147" s="27"/>
      <c r="BLR147" s="27"/>
      <c r="BLS147" s="27"/>
      <c r="BLT147" s="27"/>
      <c r="BLU147" s="27"/>
      <c r="BLV147" s="27"/>
      <c r="BLW147" s="27"/>
      <c r="BLX147" s="27"/>
      <c r="BLY147" s="27"/>
      <c r="BLZ147" s="27"/>
      <c r="BMA147" s="27"/>
      <c r="BMB147" s="27"/>
      <c r="BMC147" s="27"/>
      <c r="BMD147" s="27"/>
      <c r="BME147" s="27"/>
      <c r="BMF147" s="27"/>
      <c r="BMG147" s="27"/>
      <c r="BMH147" s="27"/>
      <c r="BMI147" s="27"/>
      <c r="BMJ147" s="27"/>
      <c r="BMK147" s="27"/>
      <c r="BML147" s="27"/>
      <c r="BMM147" s="27"/>
      <c r="BMN147" s="27"/>
      <c r="BMO147" s="27"/>
      <c r="BMP147" s="27"/>
      <c r="BMQ147" s="27"/>
      <c r="BMR147" s="27"/>
      <c r="BMS147" s="27"/>
      <c r="BMT147" s="27"/>
      <c r="BMU147" s="27"/>
      <c r="BMV147" s="27"/>
      <c r="BMW147" s="27"/>
      <c r="BMX147" s="27"/>
      <c r="BMY147" s="27"/>
      <c r="BMZ147" s="27"/>
      <c r="BNA147" s="27"/>
      <c r="BNB147" s="27"/>
      <c r="BNC147" s="27"/>
      <c r="BND147" s="27"/>
      <c r="BNE147" s="27"/>
      <c r="BNF147" s="27"/>
      <c r="BNG147" s="27"/>
      <c r="BNH147" s="27"/>
      <c r="BNI147" s="27"/>
      <c r="BNJ147" s="27"/>
      <c r="BNK147" s="27"/>
      <c r="BNL147" s="27"/>
      <c r="BNM147" s="27"/>
      <c r="BNN147" s="27"/>
      <c r="BNO147" s="27"/>
      <c r="BNP147" s="27"/>
      <c r="BNQ147" s="27"/>
      <c r="BNR147" s="27"/>
      <c r="BNS147" s="27"/>
      <c r="BNT147" s="27"/>
      <c r="BNU147" s="27"/>
      <c r="BNV147" s="27"/>
      <c r="BNW147" s="27"/>
      <c r="BNX147" s="27"/>
      <c r="BNY147" s="27"/>
      <c r="BNZ147" s="27"/>
      <c r="BOA147" s="27"/>
      <c r="BOB147" s="27"/>
      <c r="BOC147" s="27"/>
      <c r="BOD147" s="27"/>
      <c r="BOE147" s="27"/>
      <c r="BOF147" s="27"/>
      <c r="BOG147" s="27"/>
      <c r="BOH147" s="27"/>
      <c r="BOI147" s="27"/>
      <c r="BOJ147" s="27"/>
      <c r="BOK147" s="27"/>
      <c r="BOL147" s="27"/>
      <c r="BOM147" s="27"/>
      <c r="BON147" s="27"/>
      <c r="BOO147" s="27"/>
      <c r="BOP147" s="27"/>
      <c r="BOQ147" s="27"/>
      <c r="BOR147" s="27"/>
      <c r="BOS147" s="27"/>
      <c r="BOT147" s="27"/>
      <c r="BOU147" s="27"/>
      <c r="BOV147" s="27"/>
      <c r="BOW147" s="27"/>
      <c r="BOX147" s="27"/>
      <c r="BOY147" s="27"/>
      <c r="BOZ147" s="27"/>
      <c r="BPA147" s="27"/>
      <c r="BPB147" s="27"/>
      <c r="BPC147" s="27"/>
      <c r="BPD147" s="27"/>
      <c r="BPE147" s="27"/>
      <c r="BPF147" s="27"/>
      <c r="BPG147" s="27"/>
      <c r="BPH147" s="27"/>
      <c r="BPI147" s="27"/>
      <c r="BPJ147" s="27"/>
      <c r="BPK147" s="27"/>
      <c r="BPL147" s="27"/>
      <c r="BPM147" s="27"/>
      <c r="BPN147" s="27"/>
      <c r="BPO147" s="27"/>
      <c r="BPP147" s="27"/>
      <c r="BPQ147" s="27"/>
      <c r="BPR147" s="27"/>
      <c r="BPS147" s="27"/>
      <c r="BPT147" s="27"/>
      <c r="BPU147" s="27"/>
      <c r="BPV147" s="27"/>
      <c r="BPW147" s="27"/>
      <c r="BPX147" s="27"/>
      <c r="BPY147" s="27"/>
      <c r="BPZ147" s="27"/>
      <c r="BQA147" s="27"/>
      <c r="BQB147" s="27"/>
      <c r="BQC147" s="27"/>
      <c r="BQD147" s="27"/>
      <c r="BQE147" s="27"/>
      <c r="BQF147" s="27"/>
      <c r="BQG147" s="27"/>
      <c r="BQH147" s="27"/>
      <c r="BQI147" s="27"/>
      <c r="BQJ147" s="27"/>
      <c r="BQK147" s="27"/>
      <c r="BQL147" s="27"/>
      <c r="BQM147" s="27"/>
      <c r="BQN147" s="27"/>
      <c r="BQO147" s="27"/>
      <c r="BQP147" s="27"/>
      <c r="BQQ147" s="27"/>
      <c r="BQR147" s="27"/>
      <c r="BQS147" s="27"/>
      <c r="BQT147" s="27"/>
      <c r="BQU147" s="27"/>
      <c r="BQV147" s="27"/>
      <c r="BQW147" s="27"/>
      <c r="BQX147" s="27"/>
      <c r="BQY147" s="27"/>
      <c r="BQZ147" s="27"/>
      <c r="BRA147" s="27"/>
      <c r="BRB147" s="27"/>
      <c r="BRC147" s="27"/>
      <c r="BRD147" s="27"/>
      <c r="BRE147" s="27"/>
      <c r="BRF147" s="27"/>
      <c r="BRG147" s="27"/>
      <c r="BRH147" s="27"/>
      <c r="BRI147" s="27"/>
      <c r="BRJ147" s="27"/>
      <c r="BRK147" s="27"/>
      <c r="BRL147" s="27"/>
      <c r="BRM147" s="27"/>
      <c r="BRN147" s="27"/>
      <c r="BRO147" s="27"/>
      <c r="BRP147" s="27"/>
      <c r="BRQ147" s="27"/>
      <c r="BRR147" s="27"/>
      <c r="BRS147" s="27"/>
      <c r="BRT147" s="27"/>
      <c r="BRU147" s="27"/>
      <c r="BRV147" s="27"/>
      <c r="BRW147" s="27"/>
      <c r="BRX147" s="27"/>
      <c r="BRY147" s="27"/>
      <c r="BRZ147" s="27"/>
      <c r="BSA147" s="27"/>
      <c r="BSB147" s="27"/>
      <c r="BSC147" s="27"/>
      <c r="BSD147" s="27"/>
      <c r="BSE147" s="27"/>
      <c r="BSF147" s="27"/>
      <c r="BSG147" s="27"/>
      <c r="BSH147" s="27"/>
      <c r="BSI147" s="27"/>
      <c r="BSJ147" s="27"/>
      <c r="BSK147" s="27"/>
      <c r="BSL147" s="27"/>
      <c r="BSM147" s="27"/>
      <c r="BSN147" s="27"/>
      <c r="BSO147" s="27"/>
      <c r="BSP147" s="27"/>
      <c r="BSQ147" s="27"/>
      <c r="BSR147" s="27"/>
      <c r="BSS147" s="27"/>
      <c r="BST147" s="27"/>
      <c r="BSU147" s="27"/>
      <c r="BSV147" s="27"/>
      <c r="BSW147" s="27"/>
      <c r="BSX147" s="27"/>
      <c r="BSY147" s="27"/>
      <c r="BSZ147" s="27"/>
      <c r="BTA147" s="27"/>
      <c r="BTB147" s="27"/>
      <c r="BTC147" s="27"/>
      <c r="BTD147" s="27"/>
      <c r="BTE147" s="27"/>
      <c r="BTF147" s="27"/>
      <c r="BTG147" s="27"/>
      <c r="BTH147" s="27"/>
      <c r="BTI147" s="27"/>
      <c r="BTJ147" s="27"/>
      <c r="BTK147" s="27"/>
      <c r="BTL147" s="27"/>
      <c r="BTM147" s="27"/>
      <c r="BTN147" s="27"/>
      <c r="BTO147" s="27"/>
      <c r="BTP147" s="27"/>
      <c r="BTQ147" s="27"/>
      <c r="BTR147" s="27"/>
      <c r="BTS147" s="27"/>
      <c r="BTT147" s="27"/>
      <c r="BTU147" s="27"/>
      <c r="BTV147" s="27"/>
      <c r="BTW147" s="27"/>
      <c r="BTX147" s="27"/>
      <c r="BTY147" s="27"/>
      <c r="BTZ147" s="27"/>
      <c r="BUA147" s="27"/>
      <c r="BUB147" s="27"/>
      <c r="BUC147" s="27"/>
      <c r="BUD147" s="27"/>
      <c r="BUE147" s="27"/>
      <c r="BUF147" s="27"/>
      <c r="BUG147" s="27"/>
      <c r="BUH147" s="27"/>
      <c r="BUI147" s="27"/>
      <c r="BUJ147" s="27"/>
      <c r="BUK147" s="27"/>
      <c r="BUL147" s="27"/>
      <c r="BUM147" s="27"/>
      <c r="BUN147" s="27"/>
      <c r="BUO147" s="27"/>
      <c r="BUP147" s="27"/>
      <c r="BUQ147" s="27"/>
    </row>
    <row r="148" spans="1:1915" s="47" customFormat="1" ht="13.2">
      <c r="A148" s="23"/>
      <c r="B148" s="154"/>
      <c r="C148" s="155" t="s">
        <v>322</v>
      </c>
      <c r="D148" s="155"/>
      <c r="E148" s="239"/>
      <c r="F148" s="240"/>
      <c r="G148" s="165"/>
      <c r="H148" s="26"/>
      <c r="I148" s="26">
        <f t="shared" si="0"/>
        <v>0</v>
      </c>
      <c r="J148" s="26"/>
      <c r="K148" s="103"/>
      <c r="L148" s="103"/>
      <c r="M148" s="103"/>
      <c r="N148" s="103"/>
      <c r="O148" s="103"/>
      <c r="P148" s="103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  <c r="LV148" s="27"/>
      <c r="LW148" s="27"/>
      <c r="LX148" s="27"/>
      <c r="LY148" s="27"/>
      <c r="LZ148" s="27"/>
      <c r="MA148" s="27"/>
      <c r="MB148" s="27"/>
      <c r="MC148" s="27"/>
      <c r="MD148" s="27"/>
      <c r="ME148" s="27"/>
      <c r="MF148" s="27"/>
      <c r="MG148" s="27"/>
      <c r="MH148" s="27"/>
      <c r="MI148" s="27"/>
      <c r="MJ148" s="27"/>
      <c r="MK148" s="27"/>
      <c r="ML148" s="27"/>
      <c r="MM148" s="27"/>
      <c r="MN148" s="27"/>
      <c r="MO148" s="27"/>
      <c r="MP148" s="27"/>
      <c r="MQ148" s="27"/>
      <c r="MR148" s="27"/>
      <c r="MS148" s="27"/>
      <c r="MT148" s="27"/>
      <c r="MU148" s="27"/>
      <c r="MV148" s="27"/>
      <c r="MW148" s="27"/>
      <c r="MX148" s="27"/>
      <c r="MY148" s="27"/>
      <c r="MZ148" s="27"/>
      <c r="NA148" s="27"/>
      <c r="NB148" s="27"/>
      <c r="NC148" s="27"/>
      <c r="ND148" s="27"/>
      <c r="NE148" s="27"/>
      <c r="NF148" s="27"/>
      <c r="NG148" s="27"/>
      <c r="NH148" s="27"/>
      <c r="NI148" s="27"/>
      <c r="NJ148" s="27"/>
      <c r="NK148" s="27"/>
      <c r="NL148" s="27"/>
      <c r="NM148" s="27"/>
      <c r="NN148" s="27"/>
      <c r="NO148" s="27"/>
      <c r="NP148" s="27"/>
      <c r="NQ148" s="27"/>
      <c r="NR148" s="27"/>
      <c r="NS148" s="27"/>
      <c r="NT148" s="27"/>
      <c r="NU148" s="27"/>
      <c r="NV148" s="27"/>
      <c r="NW148" s="27"/>
      <c r="NX148" s="27"/>
      <c r="NY148" s="27"/>
      <c r="NZ148" s="27"/>
      <c r="OA148" s="27"/>
      <c r="OB148" s="27"/>
      <c r="OC148" s="27"/>
      <c r="OD148" s="27"/>
      <c r="OE148" s="27"/>
      <c r="OF148" s="27"/>
      <c r="OG148" s="27"/>
      <c r="OH148" s="27"/>
      <c r="OI148" s="27"/>
      <c r="OJ148" s="27"/>
      <c r="OK148" s="27"/>
      <c r="OL148" s="27"/>
      <c r="OM148" s="27"/>
      <c r="ON148" s="27"/>
      <c r="OO148" s="27"/>
      <c r="OP148" s="27"/>
      <c r="OQ148" s="27"/>
      <c r="OR148" s="27"/>
      <c r="OS148" s="27"/>
      <c r="OT148" s="27"/>
      <c r="OU148" s="27"/>
      <c r="OV148" s="27"/>
      <c r="OW148" s="27"/>
      <c r="OX148" s="27"/>
      <c r="OY148" s="27"/>
      <c r="OZ148" s="27"/>
      <c r="PA148" s="27"/>
      <c r="PB148" s="27"/>
      <c r="PC148" s="27"/>
      <c r="PD148" s="27"/>
      <c r="PE148" s="27"/>
      <c r="PF148" s="27"/>
      <c r="PG148" s="27"/>
      <c r="PH148" s="27"/>
      <c r="PI148" s="27"/>
      <c r="PJ148" s="27"/>
      <c r="PK148" s="27"/>
      <c r="PL148" s="27"/>
      <c r="PM148" s="27"/>
      <c r="PN148" s="27"/>
      <c r="PO148" s="27"/>
      <c r="PP148" s="27"/>
      <c r="PQ148" s="27"/>
      <c r="PR148" s="27"/>
      <c r="PS148" s="27"/>
      <c r="PT148" s="27"/>
      <c r="PU148" s="27"/>
      <c r="PV148" s="27"/>
      <c r="PW148" s="27"/>
      <c r="PX148" s="27"/>
      <c r="PY148" s="27"/>
      <c r="PZ148" s="27"/>
      <c r="QA148" s="27"/>
      <c r="QB148" s="27"/>
      <c r="QC148" s="27"/>
      <c r="QD148" s="27"/>
      <c r="QE148" s="27"/>
      <c r="QF148" s="27"/>
      <c r="QG148" s="27"/>
      <c r="QH148" s="27"/>
      <c r="QI148" s="27"/>
      <c r="QJ148" s="27"/>
      <c r="QK148" s="27"/>
      <c r="QL148" s="27"/>
      <c r="QM148" s="27"/>
      <c r="QN148" s="27"/>
      <c r="QO148" s="27"/>
      <c r="QP148" s="27"/>
      <c r="QQ148" s="27"/>
      <c r="QR148" s="27"/>
      <c r="QS148" s="27"/>
      <c r="QT148" s="27"/>
      <c r="QU148" s="27"/>
      <c r="QV148" s="27"/>
      <c r="QW148" s="27"/>
      <c r="QX148" s="27"/>
      <c r="QY148" s="27"/>
      <c r="QZ148" s="27"/>
      <c r="RA148" s="27"/>
      <c r="RB148" s="27"/>
      <c r="RC148" s="27"/>
      <c r="RD148" s="27"/>
      <c r="RE148" s="27"/>
      <c r="RF148" s="27"/>
      <c r="RG148" s="27"/>
      <c r="RH148" s="27"/>
      <c r="RI148" s="27"/>
      <c r="RJ148" s="27"/>
      <c r="RK148" s="27"/>
      <c r="RL148" s="27"/>
      <c r="RM148" s="27"/>
      <c r="RN148" s="27"/>
      <c r="RO148" s="27"/>
      <c r="RP148" s="27"/>
      <c r="RQ148" s="27"/>
      <c r="RR148" s="27"/>
      <c r="RS148" s="27"/>
      <c r="RT148" s="27"/>
      <c r="RU148" s="27"/>
      <c r="RV148" s="27"/>
      <c r="RW148" s="27"/>
      <c r="RX148" s="27"/>
      <c r="RY148" s="27"/>
      <c r="RZ148" s="27"/>
      <c r="SA148" s="27"/>
      <c r="SB148" s="27"/>
      <c r="SC148" s="27"/>
      <c r="SD148" s="27"/>
      <c r="SE148" s="27"/>
      <c r="SF148" s="27"/>
      <c r="SG148" s="27"/>
      <c r="SH148" s="27"/>
      <c r="SI148" s="27"/>
      <c r="SJ148" s="27"/>
      <c r="SK148" s="27"/>
      <c r="SL148" s="27"/>
      <c r="SM148" s="27"/>
      <c r="SN148" s="27"/>
      <c r="SO148" s="27"/>
      <c r="SP148" s="27"/>
      <c r="SQ148" s="27"/>
      <c r="SR148" s="27"/>
      <c r="SS148" s="27"/>
      <c r="ST148" s="27"/>
      <c r="SU148" s="27"/>
      <c r="SV148" s="27"/>
      <c r="SW148" s="27"/>
      <c r="SX148" s="27"/>
      <c r="SY148" s="27"/>
      <c r="SZ148" s="27"/>
      <c r="TA148" s="27"/>
      <c r="TB148" s="27"/>
      <c r="TC148" s="27"/>
      <c r="TD148" s="27"/>
      <c r="TE148" s="27"/>
      <c r="TF148" s="27"/>
      <c r="TG148" s="27"/>
      <c r="TH148" s="27"/>
      <c r="TI148" s="27"/>
      <c r="TJ148" s="27"/>
      <c r="TK148" s="27"/>
      <c r="TL148" s="27"/>
      <c r="TM148" s="27"/>
      <c r="TN148" s="27"/>
      <c r="TO148" s="27"/>
      <c r="TP148" s="27"/>
      <c r="TQ148" s="27"/>
      <c r="TR148" s="27"/>
      <c r="TS148" s="27"/>
      <c r="TT148" s="27"/>
      <c r="TU148" s="27"/>
      <c r="TV148" s="27"/>
      <c r="TW148" s="27"/>
      <c r="TX148" s="27"/>
      <c r="TY148" s="27"/>
      <c r="TZ148" s="27"/>
      <c r="UA148" s="27"/>
      <c r="UB148" s="27"/>
      <c r="UC148" s="27"/>
      <c r="UD148" s="27"/>
      <c r="UE148" s="27"/>
      <c r="UF148" s="27"/>
      <c r="UG148" s="27"/>
      <c r="UH148" s="27"/>
      <c r="UI148" s="27"/>
      <c r="UJ148" s="27"/>
      <c r="UK148" s="27"/>
      <c r="UL148" s="27"/>
      <c r="UM148" s="27"/>
      <c r="UN148" s="27"/>
      <c r="UO148" s="27"/>
      <c r="UP148" s="27"/>
      <c r="UQ148" s="27"/>
      <c r="UR148" s="27"/>
      <c r="US148" s="27"/>
      <c r="UT148" s="27"/>
      <c r="UU148" s="27"/>
      <c r="UV148" s="27"/>
      <c r="UW148" s="27"/>
      <c r="UX148" s="27"/>
      <c r="UY148" s="27"/>
      <c r="UZ148" s="27"/>
      <c r="VA148" s="27"/>
      <c r="VB148" s="27"/>
      <c r="VC148" s="27"/>
      <c r="VD148" s="27"/>
      <c r="VE148" s="27"/>
      <c r="VF148" s="27"/>
      <c r="VG148" s="27"/>
      <c r="VH148" s="27"/>
      <c r="VI148" s="27"/>
      <c r="VJ148" s="27"/>
      <c r="VK148" s="27"/>
      <c r="VL148" s="27"/>
      <c r="VM148" s="27"/>
      <c r="VN148" s="27"/>
      <c r="VO148" s="27"/>
      <c r="VP148" s="27"/>
      <c r="VQ148" s="27"/>
      <c r="VR148" s="27"/>
      <c r="VS148" s="27"/>
      <c r="VT148" s="27"/>
      <c r="VU148" s="27"/>
      <c r="VV148" s="27"/>
      <c r="VW148" s="27"/>
      <c r="VX148" s="27"/>
      <c r="VY148" s="27"/>
      <c r="VZ148" s="27"/>
      <c r="WA148" s="27"/>
      <c r="WB148" s="27"/>
      <c r="WC148" s="27"/>
      <c r="WD148" s="27"/>
      <c r="WE148" s="27"/>
      <c r="WF148" s="27"/>
      <c r="WG148" s="27"/>
      <c r="WH148" s="27"/>
      <c r="WI148" s="27"/>
      <c r="WJ148" s="27"/>
      <c r="WK148" s="27"/>
      <c r="WL148" s="27"/>
      <c r="WM148" s="27"/>
      <c r="WN148" s="27"/>
      <c r="WO148" s="27"/>
      <c r="WP148" s="27"/>
      <c r="WQ148" s="27"/>
      <c r="WR148" s="27"/>
      <c r="WS148" s="27"/>
      <c r="WT148" s="27"/>
      <c r="WU148" s="27"/>
      <c r="WV148" s="27"/>
      <c r="WW148" s="27"/>
      <c r="WX148" s="27"/>
      <c r="WY148" s="27"/>
      <c r="WZ148" s="27"/>
      <c r="XA148" s="27"/>
      <c r="XB148" s="27"/>
      <c r="XC148" s="27"/>
      <c r="XD148" s="27"/>
      <c r="XE148" s="27"/>
      <c r="XF148" s="27"/>
      <c r="XG148" s="27"/>
      <c r="XH148" s="27"/>
      <c r="XI148" s="27"/>
      <c r="XJ148" s="27"/>
      <c r="XK148" s="27"/>
      <c r="XL148" s="27"/>
      <c r="XM148" s="27"/>
      <c r="XN148" s="27"/>
      <c r="XO148" s="27"/>
      <c r="XP148" s="27"/>
      <c r="XQ148" s="27"/>
      <c r="XR148" s="27"/>
      <c r="XS148" s="27"/>
      <c r="XT148" s="27"/>
      <c r="XU148" s="27"/>
      <c r="XV148" s="27"/>
      <c r="XW148" s="27"/>
      <c r="XX148" s="27"/>
      <c r="XY148" s="27"/>
      <c r="XZ148" s="27"/>
      <c r="YA148" s="27"/>
      <c r="YB148" s="27"/>
      <c r="YC148" s="27"/>
      <c r="YD148" s="27"/>
      <c r="YE148" s="27"/>
      <c r="YF148" s="27"/>
      <c r="YG148" s="27"/>
      <c r="YH148" s="27"/>
      <c r="YI148" s="27"/>
      <c r="YJ148" s="27"/>
      <c r="YK148" s="27"/>
      <c r="YL148" s="27"/>
      <c r="YM148" s="27"/>
      <c r="YN148" s="27"/>
      <c r="YO148" s="27"/>
      <c r="YP148" s="27"/>
      <c r="YQ148" s="27"/>
      <c r="YR148" s="27"/>
      <c r="YS148" s="27"/>
      <c r="YT148" s="27"/>
      <c r="YU148" s="27"/>
      <c r="YV148" s="27"/>
      <c r="YW148" s="27"/>
      <c r="YX148" s="27"/>
      <c r="YY148" s="27"/>
      <c r="YZ148" s="27"/>
      <c r="ZA148" s="27"/>
      <c r="ZB148" s="27"/>
      <c r="ZC148" s="27"/>
      <c r="ZD148" s="27"/>
      <c r="ZE148" s="27"/>
      <c r="ZF148" s="27"/>
      <c r="ZG148" s="27"/>
      <c r="ZH148" s="27"/>
      <c r="ZI148" s="27"/>
      <c r="ZJ148" s="27"/>
      <c r="ZK148" s="27"/>
      <c r="ZL148" s="27"/>
      <c r="ZM148" s="27"/>
      <c r="ZN148" s="27"/>
      <c r="ZO148" s="27"/>
      <c r="ZP148" s="27"/>
      <c r="ZQ148" s="27"/>
      <c r="ZR148" s="27"/>
      <c r="ZS148" s="27"/>
      <c r="ZT148" s="27"/>
      <c r="ZU148" s="27"/>
      <c r="ZV148" s="27"/>
      <c r="ZW148" s="27"/>
      <c r="ZX148" s="27"/>
      <c r="ZY148" s="27"/>
      <c r="ZZ148" s="27"/>
      <c r="AAA148" s="27"/>
      <c r="AAB148" s="27"/>
      <c r="AAC148" s="27"/>
      <c r="AAD148" s="27"/>
      <c r="AAE148" s="27"/>
      <c r="AAF148" s="27"/>
      <c r="AAG148" s="27"/>
      <c r="AAH148" s="27"/>
      <c r="AAI148" s="27"/>
      <c r="AAJ148" s="27"/>
      <c r="AAK148" s="27"/>
      <c r="AAL148" s="27"/>
      <c r="AAM148" s="27"/>
      <c r="AAN148" s="27"/>
      <c r="AAO148" s="27"/>
      <c r="AAP148" s="27"/>
      <c r="AAQ148" s="27"/>
      <c r="AAR148" s="27"/>
      <c r="AAS148" s="27"/>
      <c r="AAT148" s="27"/>
      <c r="AAU148" s="27"/>
      <c r="AAV148" s="27"/>
      <c r="AAW148" s="27"/>
      <c r="AAX148" s="27"/>
      <c r="AAY148" s="27"/>
      <c r="AAZ148" s="27"/>
      <c r="ABA148" s="27"/>
      <c r="ABB148" s="27"/>
      <c r="ABC148" s="27"/>
      <c r="ABD148" s="27"/>
      <c r="ABE148" s="27"/>
      <c r="ABF148" s="27"/>
      <c r="ABG148" s="27"/>
      <c r="ABH148" s="27"/>
      <c r="ABI148" s="27"/>
      <c r="ABJ148" s="27"/>
      <c r="ABK148" s="27"/>
      <c r="ABL148" s="27"/>
      <c r="ABM148" s="27"/>
      <c r="ABN148" s="27"/>
      <c r="ABO148" s="27"/>
      <c r="ABP148" s="27"/>
      <c r="ABQ148" s="27"/>
      <c r="ABR148" s="27"/>
      <c r="ABS148" s="27"/>
      <c r="ABT148" s="27"/>
      <c r="ABU148" s="27"/>
      <c r="ABV148" s="27"/>
      <c r="ABW148" s="27"/>
      <c r="ABX148" s="27"/>
      <c r="ABY148" s="27"/>
      <c r="ABZ148" s="27"/>
      <c r="ACA148" s="27"/>
      <c r="ACB148" s="27"/>
      <c r="ACC148" s="27"/>
      <c r="ACD148" s="27"/>
      <c r="ACE148" s="27"/>
      <c r="ACF148" s="27"/>
      <c r="ACG148" s="27"/>
      <c r="ACH148" s="27"/>
      <c r="ACI148" s="27"/>
      <c r="ACJ148" s="27"/>
      <c r="ACK148" s="27"/>
      <c r="ACL148" s="27"/>
      <c r="ACM148" s="27"/>
      <c r="ACN148" s="27"/>
      <c r="ACO148" s="27"/>
      <c r="ACP148" s="27"/>
      <c r="ACQ148" s="27"/>
      <c r="ACR148" s="27"/>
      <c r="ACS148" s="27"/>
      <c r="ACT148" s="27"/>
      <c r="ACU148" s="27"/>
      <c r="ACV148" s="27"/>
      <c r="ACW148" s="27"/>
      <c r="ACX148" s="27"/>
      <c r="ACY148" s="27"/>
      <c r="ACZ148" s="27"/>
      <c r="ADA148" s="27"/>
      <c r="ADB148" s="27"/>
      <c r="ADC148" s="27"/>
      <c r="ADD148" s="27"/>
      <c r="ADE148" s="27"/>
      <c r="ADF148" s="27"/>
      <c r="ADG148" s="27"/>
      <c r="ADH148" s="27"/>
      <c r="ADI148" s="27"/>
      <c r="ADJ148" s="27"/>
      <c r="ADK148" s="27"/>
      <c r="ADL148" s="27"/>
      <c r="ADM148" s="27"/>
      <c r="ADN148" s="27"/>
      <c r="ADO148" s="27"/>
      <c r="ADP148" s="27"/>
      <c r="ADQ148" s="27"/>
      <c r="ADR148" s="27"/>
      <c r="ADS148" s="27"/>
      <c r="ADT148" s="27"/>
      <c r="ADU148" s="27"/>
      <c r="ADV148" s="27"/>
      <c r="ADW148" s="27"/>
      <c r="ADX148" s="27"/>
      <c r="ADY148" s="27"/>
      <c r="ADZ148" s="27"/>
      <c r="AEA148" s="27"/>
      <c r="AEB148" s="27"/>
      <c r="AEC148" s="27"/>
      <c r="AED148" s="27"/>
      <c r="AEE148" s="27"/>
      <c r="AEF148" s="27"/>
      <c r="AEG148" s="27"/>
      <c r="AEH148" s="27"/>
      <c r="AEI148" s="27"/>
      <c r="AEJ148" s="27"/>
      <c r="AEK148" s="27"/>
      <c r="AEL148" s="27"/>
      <c r="AEM148" s="27"/>
      <c r="AEN148" s="27"/>
      <c r="AEO148" s="27"/>
      <c r="AEP148" s="27"/>
      <c r="AEQ148" s="27"/>
      <c r="AER148" s="27"/>
      <c r="AES148" s="27"/>
      <c r="AET148" s="27"/>
      <c r="AEU148" s="27"/>
      <c r="AEV148" s="27"/>
      <c r="AEW148" s="27"/>
      <c r="AEX148" s="27"/>
      <c r="AEY148" s="27"/>
      <c r="AEZ148" s="27"/>
      <c r="AFA148" s="27"/>
      <c r="AFB148" s="27"/>
      <c r="AFC148" s="27"/>
      <c r="AFD148" s="27"/>
      <c r="AFE148" s="27"/>
      <c r="AFF148" s="27"/>
      <c r="AFG148" s="27"/>
      <c r="AFH148" s="27"/>
      <c r="AFI148" s="27"/>
      <c r="AFJ148" s="27"/>
      <c r="AFK148" s="27"/>
      <c r="AFL148" s="27"/>
      <c r="AFM148" s="27"/>
      <c r="AFN148" s="27"/>
      <c r="AFO148" s="27"/>
      <c r="AFP148" s="27"/>
      <c r="AFQ148" s="27"/>
      <c r="AFR148" s="27"/>
      <c r="AFS148" s="27"/>
      <c r="AFT148" s="27"/>
      <c r="AFU148" s="27"/>
      <c r="AFV148" s="27"/>
      <c r="AFW148" s="27"/>
      <c r="AFX148" s="27"/>
      <c r="AFY148" s="27"/>
      <c r="AFZ148" s="27"/>
      <c r="AGA148" s="27"/>
      <c r="AGB148" s="27"/>
      <c r="AGC148" s="27"/>
      <c r="AGD148" s="27"/>
      <c r="AGE148" s="27"/>
      <c r="AGF148" s="27"/>
      <c r="AGG148" s="27"/>
      <c r="AGH148" s="27"/>
      <c r="AGI148" s="27"/>
      <c r="AGJ148" s="27"/>
      <c r="AGK148" s="27"/>
      <c r="AGL148" s="27"/>
      <c r="AGM148" s="27"/>
      <c r="AGN148" s="27"/>
      <c r="AGO148" s="27"/>
      <c r="AGP148" s="27"/>
      <c r="AGQ148" s="27"/>
      <c r="AGR148" s="27"/>
      <c r="AGS148" s="27"/>
      <c r="AGT148" s="27"/>
      <c r="AGU148" s="27"/>
      <c r="AGV148" s="27"/>
      <c r="AGW148" s="27"/>
      <c r="AGX148" s="27"/>
      <c r="AGY148" s="27"/>
      <c r="AGZ148" s="27"/>
      <c r="AHA148" s="27"/>
      <c r="AHB148" s="27"/>
      <c r="AHC148" s="27"/>
      <c r="AHD148" s="27"/>
      <c r="AHE148" s="27"/>
      <c r="AHF148" s="27"/>
      <c r="AHG148" s="27"/>
      <c r="AHH148" s="27"/>
      <c r="AHI148" s="27"/>
      <c r="AHJ148" s="27"/>
      <c r="AHK148" s="27"/>
      <c r="AHL148" s="27"/>
      <c r="AHM148" s="27"/>
      <c r="AHN148" s="27"/>
      <c r="AHO148" s="27"/>
      <c r="AHP148" s="27"/>
      <c r="AHQ148" s="27"/>
      <c r="AHR148" s="27"/>
      <c r="AHS148" s="27"/>
      <c r="AHT148" s="27"/>
      <c r="AHU148" s="27"/>
      <c r="AHV148" s="27"/>
      <c r="AHW148" s="27"/>
      <c r="AHX148" s="27"/>
      <c r="AHY148" s="27"/>
      <c r="AHZ148" s="27"/>
      <c r="AIA148" s="27"/>
      <c r="AIB148" s="27"/>
      <c r="AIC148" s="27"/>
      <c r="AID148" s="27"/>
      <c r="AIE148" s="27"/>
      <c r="AIF148" s="27"/>
      <c r="AIG148" s="27"/>
      <c r="AIH148" s="27"/>
      <c r="AII148" s="27"/>
      <c r="AIJ148" s="27"/>
      <c r="AIK148" s="27"/>
      <c r="AIL148" s="27"/>
      <c r="AIM148" s="27"/>
      <c r="AIN148" s="27"/>
      <c r="AIO148" s="27"/>
      <c r="AIP148" s="27"/>
      <c r="AIQ148" s="27"/>
      <c r="AIR148" s="27"/>
      <c r="AIS148" s="27"/>
      <c r="AIT148" s="27"/>
      <c r="AIU148" s="27"/>
      <c r="AIV148" s="27"/>
      <c r="AIW148" s="27"/>
      <c r="AIX148" s="27"/>
      <c r="AIY148" s="27"/>
      <c r="AIZ148" s="27"/>
      <c r="AJA148" s="27"/>
      <c r="AJB148" s="27"/>
      <c r="AJC148" s="27"/>
      <c r="AJD148" s="27"/>
      <c r="AJE148" s="27"/>
      <c r="AJF148" s="27"/>
      <c r="AJG148" s="27"/>
      <c r="AJH148" s="27"/>
      <c r="AJI148" s="27"/>
      <c r="AJJ148" s="27"/>
      <c r="AJK148" s="27"/>
      <c r="AJL148" s="27"/>
      <c r="AJM148" s="27"/>
      <c r="AJN148" s="27"/>
      <c r="AJO148" s="27"/>
      <c r="AJP148" s="27"/>
      <c r="AJQ148" s="27"/>
      <c r="AJR148" s="27"/>
      <c r="AJS148" s="27"/>
      <c r="AJT148" s="27"/>
      <c r="AJU148" s="27"/>
      <c r="AJV148" s="27"/>
      <c r="AJW148" s="27"/>
      <c r="AJX148" s="27"/>
      <c r="AJY148" s="27"/>
      <c r="AJZ148" s="27"/>
      <c r="AKA148" s="27"/>
      <c r="AKB148" s="27"/>
      <c r="AKC148" s="27"/>
      <c r="AKD148" s="27"/>
      <c r="AKE148" s="27"/>
      <c r="AKF148" s="27"/>
      <c r="AKG148" s="27"/>
      <c r="AKH148" s="27"/>
      <c r="AKI148" s="27"/>
      <c r="AKJ148" s="27"/>
      <c r="AKK148" s="27"/>
      <c r="AKL148" s="27"/>
      <c r="AKM148" s="27"/>
      <c r="AKN148" s="27"/>
      <c r="AKO148" s="27"/>
      <c r="AKP148" s="27"/>
      <c r="AKQ148" s="27"/>
      <c r="AKR148" s="27"/>
      <c r="AKS148" s="27"/>
      <c r="AKT148" s="27"/>
      <c r="AKU148" s="27"/>
      <c r="AKV148" s="27"/>
      <c r="AKW148" s="27"/>
      <c r="AKX148" s="27"/>
      <c r="AKY148" s="27"/>
      <c r="AKZ148" s="27"/>
      <c r="ALA148" s="27"/>
      <c r="ALB148" s="27"/>
      <c r="ALC148" s="27"/>
      <c r="ALD148" s="27"/>
      <c r="ALE148" s="27"/>
      <c r="ALF148" s="27"/>
      <c r="ALG148" s="27"/>
      <c r="ALH148" s="27"/>
      <c r="ALI148" s="27"/>
      <c r="ALJ148" s="27"/>
      <c r="ALK148" s="27"/>
      <c r="ALL148" s="27"/>
      <c r="ALM148" s="27"/>
      <c r="ALN148" s="27"/>
      <c r="ALO148" s="27"/>
      <c r="ALP148" s="27"/>
      <c r="ALQ148" s="27"/>
      <c r="ALR148" s="27"/>
      <c r="ALS148" s="27"/>
      <c r="ALT148" s="27"/>
      <c r="ALU148" s="27"/>
      <c r="ALV148" s="27"/>
      <c r="ALW148" s="27"/>
      <c r="ALX148" s="27"/>
      <c r="ALY148" s="27"/>
      <c r="ALZ148" s="27"/>
      <c r="AMA148" s="27"/>
      <c r="AMB148" s="27"/>
      <c r="AMC148" s="27"/>
      <c r="AMD148" s="27"/>
      <c r="AME148" s="27"/>
      <c r="AMF148" s="27"/>
      <c r="AMG148" s="27"/>
      <c r="AMH148" s="27"/>
      <c r="AMI148" s="27"/>
      <c r="AMJ148" s="27"/>
      <c r="AMK148" s="27"/>
      <c r="AML148" s="27"/>
      <c r="AMM148" s="27"/>
      <c r="AMN148" s="27"/>
      <c r="AMO148" s="27"/>
      <c r="AMP148" s="27"/>
      <c r="AMQ148" s="27"/>
      <c r="AMR148" s="27"/>
      <c r="AMS148" s="27"/>
      <c r="AMT148" s="27"/>
      <c r="AMU148" s="27"/>
      <c r="AMV148" s="27"/>
      <c r="AMW148" s="27"/>
      <c r="AMX148" s="27"/>
      <c r="AMY148" s="27"/>
      <c r="AMZ148" s="27"/>
      <c r="ANA148" s="27"/>
      <c r="ANB148" s="27"/>
      <c r="ANC148" s="27"/>
      <c r="AND148" s="27"/>
      <c r="ANE148" s="27"/>
      <c r="ANF148" s="27"/>
      <c r="ANG148" s="27"/>
      <c r="ANH148" s="27"/>
      <c r="ANI148" s="27"/>
      <c r="ANJ148" s="27"/>
      <c r="ANK148" s="27"/>
      <c r="ANL148" s="27"/>
      <c r="ANM148" s="27"/>
      <c r="ANN148" s="27"/>
      <c r="ANO148" s="27"/>
      <c r="ANP148" s="27"/>
      <c r="ANQ148" s="27"/>
      <c r="ANR148" s="27"/>
      <c r="ANS148" s="27"/>
      <c r="ANT148" s="27"/>
      <c r="ANU148" s="27"/>
      <c r="ANV148" s="27"/>
      <c r="ANW148" s="27"/>
      <c r="ANX148" s="27"/>
      <c r="ANY148" s="27"/>
      <c r="ANZ148" s="27"/>
      <c r="AOA148" s="27"/>
      <c r="AOB148" s="27"/>
      <c r="AOC148" s="27"/>
      <c r="AOD148" s="27"/>
      <c r="AOE148" s="27"/>
      <c r="AOF148" s="27"/>
      <c r="AOG148" s="27"/>
      <c r="AOH148" s="27"/>
      <c r="AOI148" s="27"/>
      <c r="AOJ148" s="27"/>
      <c r="AOK148" s="27"/>
      <c r="AOL148" s="27"/>
      <c r="AOM148" s="27"/>
      <c r="AON148" s="27"/>
      <c r="AOO148" s="27"/>
      <c r="AOP148" s="27"/>
      <c r="AOQ148" s="27"/>
      <c r="AOR148" s="27"/>
      <c r="AOS148" s="27"/>
      <c r="AOT148" s="27"/>
      <c r="AOU148" s="27"/>
      <c r="AOV148" s="27"/>
      <c r="AOW148" s="27"/>
      <c r="AOX148" s="27"/>
      <c r="AOY148" s="27"/>
      <c r="AOZ148" s="27"/>
      <c r="APA148" s="27"/>
      <c r="APB148" s="27"/>
      <c r="APC148" s="27"/>
      <c r="APD148" s="27"/>
      <c r="APE148" s="27"/>
      <c r="APF148" s="27"/>
      <c r="APG148" s="27"/>
      <c r="APH148" s="27"/>
      <c r="API148" s="27"/>
      <c r="APJ148" s="27"/>
      <c r="APK148" s="27"/>
      <c r="APL148" s="27"/>
      <c r="APM148" s="27"/>
      <c r="APN148" s="27"/>
      <c r="APO148" s="27"/>
      <c r="APP148" s="27"/>
      <c r="APQ148" s="27"/>
      <c r="APR148" s="27"/>
      <c r="APS148" s="27"/>
      <c r="APT148" s="27"/>
      <c r="APU148" s="27"/>
      <c r="APV148" s="27"/>
      <c r="APW148" s="27"/>
      <c r="APX148" s="27"/>
      <c r="APY148" s="27"/>
      <c r="APZ148" s="27"/>
      <c r="AQA148" s="27"/>
      <c r="AQB148" s="27"/>
      <c r="AQC148" s="27"/>
      <c r="AQD148" s="27"/>
      <c r="AQE148" s="27"/>
      <c r="AQF148" s="27"/>
      <c r="AQG148" s="27"/>
      <c r="AQH148" s="27"/>
      <c r="AQI148" s="27"/>
      <c r="AQJ148" s="27"/>
      <c r="AQK148" s="27"/>
      <c r="AQL148" s="27"/>
      <c r="AQM148" s="27"/>
      <c r="AQN148" s="27"/>
      <c r="AQO148" s="27"/>
      <c r="AQP148" s="27"/>
      <c r="AQQ148" s="27"/>
      <c r="AQR148" s="27"/>
      <c r="AQS148" s="27"/>
      <c r="AQT148" s="27"/>
      <c r="AQU148" s="27"/>
      <c r="AQV148" s="27"/>
      <c r="AQW148" s="27"/>
      <c r="AQX148" s="27"/>
      <c r="AQY148" s="27"/>
      <c r="AQZ148" s="27"/>
      <c r="ARA148" s="27"/>
      <c r="ARB148" s="27"/>
      <c r="ARC148" s="27"/>
      <c r="ARD148" s="27"/>
      <c r="ARE148" s="27"/>
      <c r="ARF148" s="27"/>
      <c r="ARG148" s="27"/>
      <c r="ARH148" s="27"/>
      <c r="ARI148" s="27"/>
      <c r="ARJ148" s="27"/>
      <c r="ARK148" s="27"/>
      <c r="ARL148" s="27"/>
      <c r="ARM148" s="27"/>
      <c r="ARN148" s="27"/>
      <c r="ARO148" s="27"/>
      <c r="ARP148" s="27"/>
      <c r="ARQ148" s="27"/>
      <c r="ARR148" s="27"/>
      <c r="ARS148" s="27"/>
      <c r="ART148" s="27"/>
      <c r="ARU148" s="27"/>
      <c r="ARV148" s="27"/>
      <c r="ARW148" s="27"/>
      <c r="ARX148" s="27"/>
      <c r="ARY148" s="27"/>
      <c r="ARZ148" s="27"/>
      <c r="ASA148" s="27"/>
      <c r="ASB148" s="27"/>
      <c r="ASC148" s="27"/>
      <c r="ASD148" s="27"/>
      <c r="ASE148" s="27"/>
      <c r="ASF148" s="27"/>
      <c r="ASG148" s="27"/>
      <c r="ASH148" s="27"/>
      <c r="ASI148" s="27"/>
      <c r="ASJ148" s="27"/>
      <c r="ASK148" s="27"/>
      <c r="ASL148" s="27"/>
      <c r="ASM148" s="27"/>
      <c r="ASN148" s="27"/>
      <c r="ASO148" s="27"/>
      <c r="ASP148" s="27"/>
      <c r="ASQ148" s="27"/>
      <c r="ASR148" s="27"/>
      <c r="ASS148" s="27"/>
      <c r="AST148" s="27"/>
      <c r="ASU148" s="27"/>
      <c r="ASV148" s="27"/>
      <c r="ASW148" s="27"/>
      <c r="ASX148" s="27"/>
      <c r="ASY148" s="27"/>
      <c r="ASZ148" s="27"/>
      <c r="ATA148" s="27"/>
      <c r="ATB148" s="27"/>
      <c r="ATC148" s="27"/>
      <c r="ATD148" s="27"/>
      <c r="ATE148" s="27"/>
      <c r="ATF148" s="27"/>
      <c r="ATG148" s="27"/>
      <c r="ATH148" s="27"/>
      <c r="ATI148" s="27"/>
      <c r="ATJ148" s="27"/>
      <c r="ATK148" s="27"/>
      <c r="ATL148" s="27"/>
      <c r="ATM148" s="27"/>
      <c r="ATN148" s="27"/>
      <c r="ATO148" s="27"/>
      <c r="ATP148" s="27"/>
      <c r="ATQ148" s="27"/>
      <c r="ATR148" s="27"/>
      <c r="ATS148" s="27"/>
      <c r="ATT148" s="27"/>
      <c r="ATU148" s="27"/>
      <c r="ATV148" s="27"/>
      <c r="ATW148" s="27"/>
      <c r="ATX148" s="27"/>
      <c r="ATY148" s="27"/>
      <c r="ATZ148" s="27"/>
      <c r="AUA148" s="27"/>
      <c r="AUB148" s="27"/>
      <c r="AUC148" s="27"/>
      <c r="AUD148" s="27"/>
      <c r="AUE148" s="27"/>
      <c r="AUF148" s="27"/>
      <c r="AUG148" s="27"/>
      <c r="AUH148" s="27"/>
      <c r="AUI148" s="27"/>
      <c r="AUJ148" s="27"/>
      <c r="AUK148" s="27"/>
      <c r="AUL148" s="27"/>
      <c r="AUM148" s="27"/>
      <c r="AUN148" s="27"/>
      <c r="AUO148" s="27"/>
      <c r="AUP148" s="27"/>
      <c r="AUQ148" s="27"/>
      <c r="AUR148" s="27"/>
      <c r="AUS148" s="27"/>
      <c r="AUT148" s="27"/>
      <c r="AUU148" s="27"/>
      <c r="AUV148" s="27"/>
      <c r="AUW148" s="27"/>
      <c r="AUX148" s="27"/>
      <c r="AUY148" s="27"/>
      <c r="AUZ148" s="27"/>
      <c r="AVA148" s="27"/>
      <c r="AVB148" s="27"/>
      <c r="AVC148" s="27"/>
      <c r="AVD148" s="27"/>
      <c r="AVE148" s="27"/>
      <c r="AVF148" s="27"/>
      <c r="AVG148" s="27"/>
      <c r="AVH148" s="27"/>
      <c r="AVI148" s="27"/>
      <c r="AVJ148" s="27"/>
      <c r="AVK148" s="27"/>
      <c r="AVL148" s="27"/>
      <c r="AVM148" s="27"/>
      <c r="AVN148" s="27"/>
      <c r="AVO148" s="27"/>
      <c r="AVP148" s="27"/>
      <c r="AVQ148" s="27"/>
      <c r="AVR148" s="27"/>
      <c r="AVS148" s="27"/>
      <c r="AVT148" s="27"/>
      <c r="AVU148" s="27"/>
      <c r="AVV148" s="27"/>
      <c r="AVW148" s="27"/>
      <c r="AVX148" s="27"/>
      <c r="AVY148" s="27"/>
      <c r="AVZ148" s="27"/>
      <c r="AWA148" s="27"/>
      <c r="AWB148" s="27"/>
      <c r="AWC148" s="27"/>
      <c r="AWD148" s="27"/>
      <c r="AWE148" s="27"/>
      <c r="AWF148" s="27"/>
      <c r="AWG148" s="27"/>
      <c r="AWH148" s="27"/>
      <c r="AWI148" s="27"/>
      <c r="AWJ148" s="27"/>
      <c r="AWK148" s="27"/>
      <c r="AWL148" s="27"/>
      <c r="AWM148" s="27"/>
      <c r="AWN148" s="27"/>
      <c r="AWO148" s="27"/>
      <c r="AWP148" s="27"/>
      <c r="AWQ148" s="27"/>
      <c r="AWR148" s="27"/>
      <c r="AWS148" s="27"/>
      <c r="AWT148" s="27"/>
      <c r="AWU148" s="27"/>
      <c r="AWV148" s="27"/>
      <c r="AWW148" s="27"/>
      <c r="AWX148" s="27"/>
      <c r="AWY148" s="27"/>
      <c r="AWZ148" s="27"/>
      <c r="AXA148" s="27"/>
      <c r="AXB148" s="27"/>
      <c r="AXC148" s="27"/>
      <c r="AXD148" s="27"/>
      <c r="AXE148" s="27"/>
      <c r="AXF148" s="27"/>
      <c r="AXG148" s="27"/>
      <c r="AXH148" s="27"/>
      <c r="AXI148" s="27"/>
      <c r="AXJ148" s="27"/>
      <c r="AXK148" s="27"/>
      <c r="AXL148" s="27"/>
      <c r="AXM148" s="27"/>
      <c r="AXN148" s="27"/>
      <c r="AXO148" s="27"/>
      <c r="AXP148" s="27"/>
      <c r="AXQ148" s="27"/>
      <c r="AXR148" s="27"/>
      <c r="AXS148" s="27"/>
      <c r="AXT148" s="27"/>
      <c r="AXU148" s="27"/>
      <c r="AXV148" s="27"/>
      <c r="AXW148" s="27"/>
      <c r="AXX148" s="27"/>
      <c r="AXY148" s="27"/>
      <c r="AXZ148" s="27"/>
      <c r="AYA148" s="27"/>
      <c r="AYB148" s="27"/>
      <c r="AYC148" s="27"/>
      <c r="AYD148" s="27"/>
      <c r="AYE148" s="27"/>
      <c r="AYF148" s="27"/>
      <c r="AYG148" s="27"/>
      <c r="AYH148" s="27"/>
      <c r="AYI148" s="27"/>
      <c r="AYJ148" s="27"/>
      <c r="AYK148" s="27"/>
      <c r="AYL148" s="27"/>
      <c r="AYM148" s="27"/>
      <c r="AYN148" s="27"/>
      <c r="AYO148" s="27"/>
      <c r="AYP148" s="27"/>
      <c r="AYQ148" s="27"/>
      <c r="AYR148" s="27"/>
      <c r="AYS148" s="27"/>
      <c r="AYT148" s="27"/>
      <c r="AYU148" s="27"/>
      <c r="AYV148" s="27"/>
      <c r="AYW148" s="27"/>
      <c r="AYX148" s="27"/>
      <c r="AYY148" s="27"/>
      <c r="AYZ148" s="27"/>
      <c r="AZA148" s="27"/>
      <c r="AZB148" s="27"/>
      <c r="AZC148" s="27"/>
      <c r="AZD148" s="27"/>
      <c r="AZE148" s="27"/>
      <c r="AZF148" s="27"/>
      <c r="AZG148" s="27"/>
      <c r="AZH148" s="27"/>
      <c r="AZI148" s="27"/>
      <c r="AZJ148" s="27"/>
      <c r="AZK148" s="27"/>
      <c r="AZL148" s="27"/>
      <c r="AZM148" s="27"/>
      <c r="AZN148" s="27"/>
      <c r="AZO148" s="27"/>
      <c r="AZP148" s="27"/>
      <c r="AZQ148" s="27"/>
      <c r="AZR148" s="27"/>
      <c r="AZS148" s="27"/>
      <c r="AZT148" s="27"/>
      <c r="AZU148" s="27"/>
      <c r="AZV148" s="27"/>
      <c r="AZW148" s="27"/>
      <c r="AZX148" s="27"/>
      <c r="AZY148" s="27"/>
      <c r="AZZ148" s="27"/>
      <c r="BAA148" s="27"/>
      <c r="BAB148" s="27"/>
      <c r="BAC148" s="27"/>
      <c r="BAD148" s="27"/>
      <c r="BAE148" s="27"/>
      <c r="BAF148" s="27"/>
      <c r="BAG148" s="27"/>
      <c r="BAH148" s="27"/>
      <c r="BAI148" s="27"/>
      <c r="BAJ148" s="27"/>
      <c r="BAK148" s="27"/>
      <c r="BAL148" s="27"/>
      <c r="BAM148" s="27"/>
      <c r="BAN148" s="27"/>
      <c r="BAO148" s="27"/>
      <c r="BAP148" s="27"/>
      <c r="BAQ148" s="27"/>
      <c r="BAR148" s="27"/>
      <c r="BAS148" s="27"/>
      <c r="BAT148" s="27"/>
      <c r="BAU148" s="27"/>
      <c r="BAV148" s="27"/>
      <c r="BAW148" s="27"/>
      <c r="BAX148" s="27"/>
      <c r="BAY148" s="27"/>
      <c r="BAZ148" s="27"/>
      <c r="BBA148" s="27"/>
      <c r="BBB148" s="27"/>
      <c r="BBC148" s="27"/>
      <c r="BBD148" s="27"/>
      <c r="BBE148" s="27"/>
      <c r="BBF148" s="27"/>
      <c r="BBG148" s="27"/>
      <c r="BBH148" s="27"/>
      <c r="BBI148" s="27"/>
      <c r="BBJ148" s="27"/>
      <c r="BBK148" s="27"/>
      <c r="BBL148" s="27"/>
      <c r="BBM148" s="27"/>
      <c r="BBN148" s="27"/>
      <c r="BBO148" s="27"/>
      <c r="BBP148" s="27"/>
      <c r="BBQ148" s="27"/>
      <c r="BBR148" s="27"/>
      <c r="BBS148" s="27"/>
      <c r="BBT148" s="27"/>
      <c r="BBU148" s="27"/>
      <c r="BBV148" s="27"/>
      <c r="BBW148" s="27"/>
      <c r="BBX148" s="27"/>
      <c r="BBY148" s="27"/>
      <c r="BBZ148" s="27"/>
      <c r="BCA148" s="27"/>
      <c r="BCB148" s="27"/>
      <c r="BCC148" s="27"/>
      <c r="BCD148" s="27"/>
      <c r="BCE148" s="27"/>
      <c r="BCF148" s="27"/>
      <c r="BCG148" s="27"/>
      <c r="BCH148" s="27"/>
      <c r="BCI148" s="27"/>
      <c r="BCJ148" s="27"/>
      <c r="BCK148" s="27"/>
      <c r="BCL148" s="27"/>
      <c r="BCM148" s="27"/>
      <c r="BCN148" s="27"/>
      <c r="BCO148" s="27"/>
      <c r="BCP148" s="27"/>
      <c r="BCQ148" s="27"/>
      <c r="BCR148" s="27"/>
      <c r="BCS148" s="27"/>
      <c r="BCT148" s="27"/>
      <c r="BCU148" s="27"/>
      <c r="BCV148" s="27"/>
      <c r="BCW148" s="27"/>
      <c r="BCX148" s="27"/>
      <c r="BCY148" s="27"/>
      <c r="BCZ148" s="27"/>
      <c r="BDA148" s="27"/>
      <c r="BDB148" s="27"/>
      <c r="BDC148" s="27"/>
      <c r="BDD148" s="27"/>
      <c r="BDE148" s="27"/>
      <c r="BDF148" s="27"/>
      <c r="BDG148" s="27"/>
      <c r="BDH148" s="27"/>
      <c r="BDI148" s="27"/>
      <c r="BDJ148" s="27"/>
      <c r="BDK148" s="27"/>
      <c r="BDL148" s="27"/>
      <c r="BDM148" s="27"/>
      <c r="BDN148" s="27"/>
      <c r="BDO148" s="27"/>
      <c r="BDP148" s="27"/>
      <c r="BDQ148" s="27"/>
      <c r="BDR148" s="27"/>
      <c r="BDS148" s="27"/>
      <c r="BDT148" s="27"/>
      <c r="BDU148" s="27"/>
      <c r="BDV148" s="27"/>
      <c r="BDW148" s="27"/>
      <c r="BDX148" s="27"/>
      <c r="BDY148" s="27"/>
      <c r="BDZ148" s="27"/>
      <c r="BEA148" s="27"/>
      <c r="BEB148" s="27"/>
      <c r="BEC148" s="27"/>
      <c r="BED148" s="27"/>
      <c r="BEE148" s="27"/>
      <c r="BEF148" s="27"/>
      <c r="BEG148" s="27"/>
      <c r="BEH148" s="27"/>
      <c r="BEI148" s="27"/>
      <c r="BEJ148" s="27"/>
      <c r="BEK148" s="27"/>
      <c r="BEL148" s="27"/>
      <c r="BEM148" s="27"/>
      <c r="BEN148" s="27"/>
      <c r="BEO148" s="27"/>
      <c r="BEP148" s="27"/>
      <c r="BEQ148" s="27"/>
      <c r="BER148" s="27"/>
      <c r="BES148" s="27"/>
      <c r="BET148" s="27"/>
      <c r="BEU148" s="27"/>
      <c r="BEV148" s="27"/>
      <c r="BEW148" s="27"/>
      <c r="BEX148" s="27"/>
      <c r="BEY148" s="27"/>
      <c r="BEZ148" s="27"/>
      <c r="BFA148" s="27"/>
      <c r="BFB148" s="27"/>
      <c r="BFC148" s="27"/>
      <c r="BFD148" s="27"/>
      <c r="BFE148" s="27"/>
      <c r="BFF148" s="27"/>
      <c r="BFG148" s="27"/>
      <c r="BFH148" s="27"/>
      <c r="BFI148" s="27"/>
      <c r="BFJ148" s="27"/>
      <c r="BFK148" s="27"/>
      <c r="BFL148" s="27"/>
      <c r="BFM148" s="27"/>
      <c r="BFN148" s="27"/>
      <c r="BFO148" s="27"/>
      <c r="BFP148" s="27"/>
      <c r="BFQ148" s="27"/>
      <c r="BFR148" s="27"/>
      <c r="BFS148" s="27"/>
      <c r="BFT148" s="27"/>
      <c r="BFU148" s="27"/>
      <c r="BFV148" s="27"/>
      <c r="BFW148" s="27"/>
      <c r="BFX148" s="27"/>
      <c r="BFY148" s="27"/>
      <c r="BFZ148" s="27"/>
      <c r="BGA148" s="27"/>
      <c r="BGB148" s="27"/>
      <c r="BGC148" s="27"/>
      <c r="BGD148" s="27"/>
      <c r="BGE148" s="27"/>
      <c r="BGF148" s="27"/>
      <c r="BGG148" s="27"/>
      <c r="BGH148" s="27"/>
      <c r="BGI148" s="27"/>
      <c r="BGJ148" s="27"/>
      <c r="BGK148" s="27"/>
      <c r="BGL148" s="27"/>
      <c r="BGM148" s="27"/>
      <c r="BGN148" s="27"/>
      <c r="BGO148" s="27"/>
      <c r="BGP148" s="27"/>
      <c r="BGQ148" s="27"/>
      <c r="BGR148" s="27"/>
      <c r="BGS148" s="27"/>
      <c r="BGT148" s="27"/>
      <c r="BGU148" s="27"/>
      <c r="BGV148" s="27"/>
      <c r="BGW148" s="27"/>
      <c r="BGX148" s="27"/>
      <c r="BGY148" s="27"/>
      <c r="BGZ148" s="27"/>
      <c r="BHA148" s="27"/>
      <c r="BHB148" s="27"/>
      <c r="BHC148" s="27"/>
      <c r="BHD148" s="27"/>
      <c r="BHE148" s="27"/>
      <c r="BHF148" s="27"/>
      <c r="BHG148" s="27"/>
      <c r="BHH148" s="27"/>
      <c r="BHI148" s="27"/>
      <c r="BHJ148" s="27"/>
      <c r="BHK148" s="27"/>
      <c r="BHL148" s="27"/>
      <c r="BHM148" s="27"/>
      <c r="BHN148" s="27"/>
      <c r="BHO148" s="27"/>
      <c r="BHP148" s="27"/>
      <c r="BHQ148" s="27"/>
      <c r="BHR148" s="27"/>
      <c r="BHS148" s="27"/>
      <c r="BHT148" s="27"/>
      <c r="BHU148" s="27"/>
      <c r="BHV148" s="27"/>
      <c r="BHW148" s="27"/>
      <c r="BHX148" s="27"/>
      <c r="BHY148" s="27"/>
      <c r="BHZ148" s="27"/>
      <c r="BIA148" s="27"/>
      <c r="BIB148" s="27"/>
      <c r="BIC148" s="27"/>
      <c r="BID148" s="27"/>
      <c r="BIE148" s="27"/>
      <c r="BIF148" s="27"/>
      <c r="BIG148" s="27"/>
      <c r="BIH148" s="27"/>
      <c r="BII148" s="27"/>
      <c r="BIJ148" s="27"/>
      <c r="BIK148" s="27"/>
      <c r="BIL148" s="27"/>
      <c r="BIM148" s="27"/>
      <c r="BIN148" s="27"/>
      <c r="BIO148" s="27"/>
      <c r="BIP148" s="27"/>
      <c r="BIQ148" s="27"/>
      <c r="BIR148" s="27"/>
      <c r="BIS148" s="27"/>
      <c r="BIT148" s="27"/>
      <c r="BIU148" s="27"/>
      <c r="BIV148" s="27"/>
      <c r="BIW148" s="27"/>
      <c r="BIX148" s="27"/>
      <c r="BIY148" s="27"/>
      <c r="BIZ148" s="27"/>
      <c r="BJA148" s="27"/>
      <c r="BJB148" s="27"/>
      <c r="BJC148" s="27"/>
      <c r="BJD148" s="27"/>
      <c r="BJE148" s="27"/>
      <c r="BJF148" s="27"/>
      <c r="BJG148" s="27"/>
      <c r="BJH148" s="27"/>
      <c r="BJI148" s="27"/>
      <c r="BJJ148" s="27"/>
      <c r="BJK148" s="27"/>
      <c r="BJL148" s="27"/>
      <c r="BJM148" s="27"/>
      <c r="BJN148" s="27"/>
      <c r="BJO148" s="27"/>
      <c r="BJP148" s="27"/>
      <c r="BJQ148" s="27"/>
      <c r="BJR148" s="27"/>
      <c r="BJS148" s="27"/>
      <c r="BJT148" s="27"/>
      <c r="BJU148" s="27"/>
      <c r="BJV148" s="27"/>
      <c r="BJW148" s="27"/>
      <c r="BJX148" s="27"/>
      <c r="BJY148" s="27"/>
      <c r="BJZ148" s="27"/>
      <c r="BKA148" s="27"/>
      <c r="BKB148" s="27"/>
      <c r="BKC148" s="27"/>
      <c r="BKD148" s="27"/>
      <c r="BKE148" s="27"/>
      <c r="BKF148" s="27"/>
      <c r="BKG148" s="27"/>
      <c r="BKH148" s="27"/>
      <c r="BKI148" s="27"/>
      <c r="BKJ148" s="27"/>
      <c r="BKK148" s="27"/>
      <c r="BKL148" s="27"/>
      <c r="BKM148" s="27"/>
      <c r="BKN148" s="27"/>
      <c r="BKO148" s="27"/>
      <c r="BKP148" s="27"/>
      <c r="BKQ148" s="27"/>
      <c r="BKR148" s="27"/>
      <c r="BKS148" s="27"/>
      <c r="BKT148" s="27"/>
      <c r="BKU148" s="27"/>
      <c r="BKV148" s="27"/>
      <c r="BKW148" s="27"/>
      <c r="BKX148" s="27"/>
      <c r="BKY148" s="27"/>
      <c r="BKZ148" s="27"/>
      <c r="BLA148" s="27"/>
      <c r="BLB148" s="27"/>
      <c r="BLC148" s="27"/>
      <c r="BLD148" s="27"/>
      <c r="BLE148" s="27"/>
      <c r="BLF148" s="27"/>
      <c r="BLG148" s="27"/>
      <c r="BLH148" s="27"/>
      <c r="BLI148" s="27"/>
      <c r="BLJ148" s="27"/>
      <c r="BLK148" s="27"/>
      <c r="BLL148" s="27"/>
      <c r="BLM148" s="27"/>
      <c r="BLN148" s="27"/>
      <c r="BLO148" s="27"/>
      <c r="BLP148" s="27"/>
      <c r="BLQ148" s="27"/>
      <c r="BLR148" s="27"/>
      <c r="BLS148" s="27"/>
      <c r="BLT148" s="27"/>
      <c r="BLU148" s="27"/>
      <c r="BLV148" s="27"/>
      <c r="BLW148" s="27"/>
      <c r="BLX148" s="27"/>
      <c r="BLY148" s="27"/>
      <c r="BLZ148" s="27"/>
      <c r="BMA148" s="27"/>
      <c r="BMB148" s="27"/>
      <c r="BMC148" s="27"/>
      <c r="BMD148" s="27"/>
      <c r="BME148" s="27"/>
      <c r="BMF148" s="27"/>
      <c r="BMG148" s="27"/>
      <c r="BMH148" s="27"/>
      <c r="BMI148" s="27"/>
      <c r="BMJ148" s="27"/>
      <c r="BMK148" s="27"/>
      <c r="BML148" s="27"/>
      <c r="BMM148" s="27"/>
      <c r="BMN148" s="27"/>
      <c r="BMO148" s="27"/>
      <c r="BMP148" s="27"/>
      <c r="BMQ148" s="27"/>
      <c r="BMR148" s="27"/>
      <c r="BMS148" s="27"/>
      <c r="BMT148" s="27"/>
      <c r="BMU148" s="27"/>
      <c r="BMV148" s="27"/>
      <c r="BMW148" s="27"/>
      <c r="BMX148" s="27"/>
      <c r="BMY148" s="27"/>
      <c r="BMZ148" s="27"/>
      <c r="BNA148" s="27"/>
      <c r="BNB148" s="27"/>
      <c r="BNC148" s="27"/>
      <c r="BND148" s="27"/>
      <c r="BNE148" s="27"/>
      <c r="BNF148" s="27"/>
      <c r="BNG148" s="27"/>
      <c r="BNH148" s="27"/>
      <c r="BNI148" s="27"/>
      <c r="BNJ148" s="27"/>
      <c r="BNK148" s="27"/>
      <c r="BNL148" s="27"/>
      <c r="BNM148" s="27"/>
      <c r="BNN148" s="27"/>
      <c r="BNO148" s="27"/>
      <c r="BNP148" s="27"/>
      <c r="BNQ148" s="27"/>
      <c r="BNR148" s="27"/>
      <c r="BNS148" s="27"/>
      <c r="BNT148" s="27"/>
      <c r="BNU148" s="27"/>
      <c r="BNV148" s="27"/>
      <c r="BNW148" s="27"/>
      <c r="BNX148" s="27"/>
      <c r="BNY148" s="27"/>
      <c r="BNZ148" s="27"/>
      <c r="BOA148" s="27"/>
      <c r="BOB148" s="27"/>
      <c r="BOC148" s="27"/>
      <c r="BOD148" s="27"/>
      <c r="BOE148" s="27"/>
      <c r="BOF148" s="27"/>
      <c r="BOG148" s="27"/>
      <c r="BOH148" s="27"/>
      <c r="BOI148" s="27"/>
      <c r="BOJ148" s="27"/>
      <c r="BOK148" s="27"/>
      <c r="BOL148" s="27"/>
      <c r="BOM148" s="27"/>
      <c r="BON148" s="27"/>
      <c r="BOO148" s="27"/>
      <c r="BOP148" s="27"/>
      <c r="BOQ148" s="27"/>
      <c r="BOR148" s="27"/>
      <c r="BOS148" s="27"/>
      <c r="BOT148" s="27"/>
      <c r="BOU148" s="27"/>
      <c r="BOV148" s="27"/>
      <c r="BOW148" s="27"/>
      <c r="BOX148" s="27"/>
      <c r="BOY148" s="27"/>
      <c r="BOZ148" s="27"/>
      <c r="BPA148" s="27"/>
      <c r="BPB148" s="27"/>
      <c r="BPC148" s="27"/>
      <c r="BPD148" s="27"/>
      <c r="BPE148" s="27"/>
      <c r="BPF148" s="27"/>
      <c r="BPG148" s="27"/>
      <c r="BPH148" s="27"/>
      <c r="BPI148" s="27"/>
      <c r="BPJ148" s="27"/>
      <c r="BPK148" s="27"/>
      <c r="BPL148" s="27"/>
      <c r="BPM148" s="27"/>
      <c r="BPN148" s="27"/>
      <c r="BPO148" s="27"/>
      <c r="BPP148" s="27"/>
      <c r="BPQ148" s="27"/>
      <c r="BPR148" s="27"/>
      <c r="BPS148" s="27"/>
      <c r="BPT148" s="27"/>
      <c r="BPU148" s="27"/>
      <c r="BPV148" s="27"/>
      <c r="BPW148" s="27"/>
      <c r="BPX148" s="27"/>
      <c r="BPY148" s="27"/>
      <c r="BPZ148" s="27"/>
      <c r="BQA148" s="27"/>
      <c r="BQB148" s="27"/>
      <c r="BQC148" s="27"/>
      <c r="BQD148" s="27"/>
      <c r="BQE148" s="27"/>
      <c r="BQF148" s="27"/>
      <c r="BQG148" s="27"/>
      <c r="BQH148" s="27"/>
      <c r="BQI148" s="27"/>
      <c r="BQJ148" s="27"/>
      <c r="BQK148" s="27"/>
      <c r="BQL148" s="27"/>
      <c r="BQM148" s="27"/>
      <c r="BQN148" s="27"/>
      <c r="BQO148" s="27"/>
      <c r="BQP148" s="27"/>
      <c r="BQQ148" s="27"/>
      <c r="BQR148" s="27"/>
      <c r="BQS148" s="27"/>
      <c r="BQT148" s="27"/>
      <c r="BQU148" s="27"/>
      <c r="BQV148" s="27"/>
      <c r="BQW148" s="27"/>
      <c r="BQX148" s="27"/>
      <c r="BQY148" s="27"/>
      <c r="BQZ148" s="27"/>
      <c r="BRA148" s="27"/>
      <c r="BRB148" s="27"/>
      <c r="BRC148" s="27"/>
      <c r="BRD148" s="27"/>
      <c r="BRE148" s="27"/>
      <c r="BRF148" s="27"/>
      <c r="BRG148" s="27"/>
      <c r="BRH148" s="27"/>
      <c r="BRI148" s="27"/>
      <c r="BRJ148" s="27"/>
      <c r="BRK148" s="27"/>
      <c r="BRL148" s="27"/>
      <c r="BRM148" s="27"/>
      <c r="BRN148" s="27"/>
      <c r="BRO148" s="27"/>
      <c r="BRP148" s="27"/>
      <c r="BRQ148" s="27"/>
      <c r="BRR148" s="27"/>
      <c r="BRS148" s="27"/>
      <c r="BRT148" s="27"/>
      <c r="BRU148" s="27"/>
      <c r="BRV148" s="27"/>
      <c r="BRW148" s="27"/>
      <c r="BRX148" s="27"/>
      <c r="BRY148" s="27"/>
      <c r="BRZ148" s="27"/>
      <c r="BSA148" s="27"/>
      <c r="BSB148" s="27"/>
      <c r="BSC148" s="27"/>
      <c r="BSD148" s="27"/>
      <c r="BSE148" s="27"/>
      <c r="BSF148" s="27"/>
      <c r="BSG148" s="27"/>
      <c r="BSH148" s="27"/>
      <c r="BSI148" s="27"/>
      <c r="BSJ148" s="27"/>
      <c r="BSK148" s="27"/>
      <c r="BSL148" s="27"/>
      <c r="BSM148" s="27"/>
      <c r="BSN148" s="27"/>
      <c r="BSO148" s="27"/>
      <c r="BSP148" s="27"/>
      <c r="BSQ148" s="27"/>
      <c r="BSR148" s="27"/>
      <c r="BSS148" s="27"/>
      <c r="BST148" s="27"/>
      <c r="BSU148" s="27"/>
      <c r="BSV148" s="27"/>
      <c r="BSW148" s="27"/>
      <c r="BSX148" s="27"/>
      <c r="BSY148" s="27"/>
      <c r="BSZ148" s="27"/>
      <c r="BTA148" s="27"/>
      <c r="BTB148" s="27"/>
      <c r="BTC148" s="27"/>
      <c r="BTD148" s="27"/>
      <c r="BTE148" s="27"/>
      <c r="BTF148" s="27"/>
      <c r="BTG148" s="27"/>
      <c r="BTH148" s="27"/>
      <c r="BTI148" s="27"/>
      <c r="BTJ148" s="27"/>
      <c r="BTK148" s="27"/>
      <c r="BTL148" s="27"/>
      <c r="BTM148" s="27"/>
      <c r="BTN148" s="27"/>
      <c r="BTO148" s="27"/>
      <c r="BTP148" s="27"/>
      <c r="BTQ148" s="27"/>
      <c r="BTR148" s="27"/>
      <c r="BTS148" s="27"/>
      <c r="BTT148" s="27"/>
      <c r="BTU148" s="27"/>
      <c r="BTV148" s="27"/>
      <c r="BTW148" s="27"/>
      <c r="BTX148" s="27"/>
      <c r="BTY148" s="27"/>
      <c r="BTZ148" s="27"/>
      <c r="BUA148" s="27"/>
      <c r="BUB148" s="27"/>
      <c r="BUC148" s="27"/>
      <c r="BUD148" s="27"/>
      <c r="BUE148" s="27"/>
      <c r="BUF148" s="27"/>
      <c r="BUG148" s="27"/>
      <c r="BUH148" s="27"/>
      <c r="BUI148" s="27"/>
      <c r="BUJ148" s="27"/>
      <c r="BUK148" s="27"/>
      <c r="BUL148" s="27"/>
      <c r="BUM148" s="27"/>
      <c r="BUN148" s="27"/>
      <c r="BUO148" s="27"/>
      <c r="BUP148" s="27"/>
      <c r="BUQ148" s="27"/>
    </row>
    <row r="149" spans="1:1915" ht="12.75" customHeight="1">
      <c r="B149" s="154"/>
      <c r="C149" s="291" t="s">
        <v>245</v>
      </c>
      <c r="D149" s="292"/>
      <c r="E149" s="239"/>
      <c r="F149" s="240"/>
      <c r="G149" s="175"/>
      <c r="I149" s="26">
        <f>IF(E149="yes",2,0)</f>
        <v>0</v>
      </c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</row>
    <row r="150" spans="1:1915" ht="41.25" customHeight="1">
      <c r="B150" s="154"/>
      <c r="C150" s="291" t="s">
        <v>333</v>
      </c>
      <c r="D150" s="292"/>
      <c r="E150" s="253" t="s">
        <v>274</v>
      </c>
      <c r="F150" s="254"/>
      <c r="G150" s="169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</row>
    <row r="151" spans="1:1915" s="47" customFormat="1" ht="9" customHeight="1">
      <c r="A151" s="23"/>
      <c r="B151" s="154"/>
      <c r="C151" s="155"/>
      <c r="D151" s="155"/>
      <c r="E151" s="141"/>
      <c r="F151" s="141"/>
      <c r="G151" s="165"/>
      <c r="H151" s="26"/>
      <c r="I151" s="26"/>
      <c r="J151" s="26"/>
      <c r="K151" s="103"/>
      <c r="L151" s="103"/>
      <c r="M151" s="103"/>
      <c r="N151" s="103"/>
      <c r="O151" s="103"/>
      <c r="P151" s="103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  <c r="LV151" s="27"/>
      <c r="LW151" s="27"/>
      <c r="LX151" s="27"/>
      <c r="LY151" s="27"/>
      <c r="LZ151" s="27"/>
      <c r="MA151" s="27"/>
      <c r="MB151" s="27"/>
      <c r="MC151" s="27"/>
      <c r="MD151" s="27"/>
      <c r="ME151" s="27"/>
      <c r="MF151" s="27"/>
      <c r="MG151" s="27"/>
      <c r="MH151" s="27"/>
      <c r="MI151" s="27"/>
      <c r="MJ151" s="27"/>
      <c r="MK151" s="27"/>
      <c r="ML151" s="27"/>
      <c r="MM151" s="27"/>
      <c r="MN151" s="27"/>
      <c r="MO151" s="27"/>
      <c r="MP151" s="27"/>
      <c r="MQ151" s="27"/>
      <c r="MR151" s="27"/>
      <c r="MS151" s="27"/>
      <c r="MT151" s="27"/>
      <c r="MU151" s="27"/>
      <c r="MV151" s="27"/>
      <c r="MW151" s="27"/>
      <c r="MX151" s="27"/>
      <c r="MY151" s="27"/>
      <c r="MZ151" s="27"/>
      <c r="NA151" s="27"/>
      <c r="NB151" s="27"/>
      <c r="NC151" s="27"/>
      <c r="ND151" s="27"/>
      <c r="NE151" s="27"/>
      <c r="NF151" s="27"/>
      <c r="NG151" s="27"/>
      <c r="NH151" s="27"/>
      <c r="NI151" s="27"/>
      <c r="NJ151" s="27"/>
      <c r="NK151" s="27"/>
      <c r="NL151" s="27"/>
      <c r="NM151" s="27"/>
      <c r="NN151" s="27"/>
      <c r="NO151" s="27"/>
      <c r="NP151" s="27"/>
      <c r="NQ151" s="27"/>
      <c r="NR151" s="27"/>
      <c r="NS151" s="27"/>
      <c r="NT151" s="27"/>
      <c r="NU151" s="27"/>
      <c r="NV151" s="27"/>
      <c r="NW151" s="27"/>
      <c r="NX151" s="27"/>
      <c r="NY151" s="27"/>
      <c r="NZ151" s="27"/>
      <c r="OA151" s="27"/>
      <c r="OB151" s="27"/>
      <c r="OC151" s="27"/>
      <c r="OD151" s="27"/>
      <c r="OE151" s="27"/>
      <c r="OF151" s="27"/>
      <c r="OG151" s="27"/>
      <c r="OH151" s="27"/>
      <c r="OI151" s="27"/>
      <c r="OJ151" s="27"/>
      <c r="OK151" s="27"/>
      <c r="OL151" s="27"/>
      <c r="OM151" s="27"/>
      <c r="ON151" s="27"/>
      <c r="OO151" s="27"/>
      <c r="OP151" s="27"/>
      <c r="OQ151" s="27"/>
      <c r="OR151" s="27"/>
      <c r="OS151" s="27"/>
      <c r="OT151" s="27"/>
      <c r="OU151" s="27"/>
      <c r="OV151" s="27"/>
      <c r="OW151" s="27"/>
      <c r="OX151" s="27"/>
      <c r="OY151" s="27"/>
      <c r="OZ151" s="27"/>
      <c r="PA151" s="27"/>
      <c r="PB151" s="27"/>
      <c r="PC151" s="27"/>
      <c r="PD151" s="27"/>
      <c r="PE151" s="27"/>
      <c r="PF151" s="27"/>
      <c r="PG151" s="27"/>
      <c r="PH151" s="27"/>
      <c r="PI151" s="27"/>
      <c r="PJ151" s="27"/>
      <c r="PK151" s="27"/>
      <c r="PL151" s="27"/>
      <c r="PM151" s="27"/>
      <c r="PN151" s="27"/>
      <c r="PO151" s="27"/>
      <c r="PP151" s="27"/>
      <c r="PQ151" s="27"/>
      <c r="PR151" s="27"/>
      <c r="PS151" s="27"/>
      <c r="PT151" s="27"/>
      <c r="PU151" s="27"/>
      <c r="PV151" s="27"/>
      <c r="PW151" s="27"/>
      <c r="PX151" s="27"/>
      <c r="PY151" s="27"/>
      <c r="PZ151" s="27"/>
      <c r="QA151" s="27"/>
      <c r="QB151" s="27"/>
      <c r="QC151" s="27"/>
      <c r="QD151" s="27"/>
      <c r="QE151" s="27"/>
      <c r="QF151" s="27"/>
      <c r="QG151" s="27"/>
      <c r="QH151" s="27"/>
      <c r="QI151" s="27"/>
      <c r="QJ151" s="27"/>
      <c r="QK151" s="27"/>
      <c r="QL151" s="27"/>
      <c r="QM151" s="27"/>
      <c r="QN151" s="27"/>
      <c r="QO151" s="27"/>
      <c r="QP151" s="27"/>
      <c r="QQ151" s="27"/>
      <c r="QR151" s="27"/>
      <c r="QS151" s="27"/>
      <c r="QT151" s="27"/>
      <c r="QU151" s="27"/>
      <c r="QV151" s="27"/>
      <c r="QW151" s="27"/>
      <c r="QX151" s="27"/>
      <c r="QY151" s="27"/>
      <c r="QZ151" s="27"/>
      <c r="RA151" s="27"/>
      <c r="RB151" s="27"/>
      <c r="RC151" s="27"/>
      <c r="RD151" s="27"/>
      <c r="RE151" s="27"/>
      <c r="RF151" s="27"/>
      <c r="RG151" s="27"/>
      <c r="RH151" s="27"/>
      <c r="RI151" s="27"/>
      <c r="RJ151" s="27"/>
      <c r="RK151" s="27"/>
      <c r="RL151" s="27"/>
      <c r="RM151" s="27"/>
      <c r="RN151" s="27"/>
      <c r="RO151" s="27"/>
      <c r="RP151" s="27"/>
      <c r="RQ151" s="27"/>
      <c r="RR151" s="27"/>
      <c r="RS151" s="27"/>
      <c r="RT151" s="27"/>
      <c r="RU151" s="27"/>
      <c r="RV151" s="27"/>
      <c r="RW151" s="27"/>
      <c r="RX151" s="27"/>
      <c r="RY151" s="27"/>
      <c r="RZ151" s="27"/>
      <c r="SA151" s="27"/>
      <c r="SB151" s="27"/>
      <c r="SC151" s="27"/>
      <c r="SD151" s="27"/>
      <c r="SE151" s="27"/>
      <c r="SF151" s="27"/>
      <c r="SG151" s="27"/>
      <c r="SH151" s="27"/>
      <c r="SI151" s="27"/>
      <c r="SJ151" s="27"/>
      <c r="SK151" s="27"/>
      <c r="SL151" s="27"/>
      <c r="SM151" s="27"/>
      <c r="SN151" s="27"/>
      <c r="SO151" s="27"/>
      <c r="SP151" s="27"/>
      <c r="SQ151" s="27"/>
      <c r="SR151" s="27"/>
      <c r="SS151" s="27"/>
      <c r="ST151" s="27"/>
      <c r="SU151" s="27"/>
      <c r="SV151" s="27"/>
      <c r="SW151" s="27"/>
      <c r="SX151" s="27"/>
      <c r="SY151" s="27"/>
      <c r="SZ151" s="27"/>
      <c r="TA151" s="27"/>
      <c r="TB151" s="27"/>
      <c r="TC151" s="27"/>
      <c r="TD151" s="27"/>
      <c r="TE151" s="27"/>
      <c r="TF151" s="27"/>
      <c r="TG151" s="27"/>
      <c r="TH151" s="27"/>
      <c r="TI151" s="27"/>
      <c r="TJ151" s="27"/>
      <c r="TK151" s="27"/>
      <c r="TL151" s="27"/>
      <c r="TM151" s="27"/>
      <c r="TN151" s="27"/>
      <c r="TO151" s="27"/>
      <c r="TP151" s="27"/>
      <c r="TQ151" s="27"/>
      <c r="TR151" s="27"/>
      <c r="TS151" s="27"/>
      <c r="TT151" s="27"/>
      <c r="TU151" s="27"/>
      <c r="TV151" s="27"/>
      <c r="TW151" s="27"/>
      <c r="TX151" s="27"/>
      <c r="TY151" s="27"/>
      <c r="TZ151" s="27"/>
      <c r="UA151" s="27"/>
      <c r="UB151" s="27"/>
      <c r="UC151" s="27"/>
      <c r="UD151" s="27"/>
      <c r="UE151" s="27"/>
      <c r="UF151" s="27"/>
      <c r="UG151" s="27"/>
      <c r="UH151" s="27"/>
      <c r="UI151" s="27"/>
      <c r="UJ151" s="27"/>
      <c r="UK151" s="27"/>
      <c r="UL151" s="27"/>
      <c r="UM151" s="27"/>
      <c r="UN151" s="27"/>
      <c r="UO151" s="27"/>
      <c r="UP151" s="27"/>
      <c r="UQ151" s="27"/>
      <c r="UR151" s="27"/>
      <c r="US151" s="27"/>
      <c r="UT151" s="27"/>
      <c r="UU151" s="27"/>
      <c r="UV151" s="27"/>
      <c r="UW151" s="27"/>
      <c r="UX151" s="27"/>
      <c r="UY151" s="27"/>
      <c r="UZ151" s="27"/>
      <c r="VA151" s="27"/>
      <c r="VB151" s="27"/>
      <c r="VC151" s="27"/>
      <c r="VD151" s="27"/>
      <c r="VE151" s="27"/>
      <c r="VF151" s="27"/>
      <c r="VG151" s="27"/>
      <c r="VH151" s="27"/>
      <c r="VI151" s="27"/>
      <c r="VJ151" s="27"/>
      <c r="VK151" s="27"/>
      <c r="VL151" s="27"/>
      <c r="VM151" s="27"/>
      <c r="VN151" s="27"/>
      <c r="VO151" s="27"/>
      <c r="VP151" s="27"/>
      <c r="VQ151" s="27"/>
      <c r="VR151" s="27"/>
      <c r="VS151" s="27"/>
      <c r="VT151" s="27"/>
      <c r="VU151" s="27"/>
      <c r="VV151" s="27"/>
      <c r="VW151" s="27"/>
      <c r="VX151" s="27"/>
      <c r="VY151" s="27"/>
      <c r="VZ151" s="27"/>
      <c r="WA151" s="27"/>
      <c r="WB151" s="27"/>
      <c r="WC151" s="27"/>
      <c r="WD151" s="27"/>
      <c r="WE151" s="27"/>
      <c r="WF151" s="27"/>
      <c r="WG151" s="27"/>
      <c r="WH151" s="27"/>
      <c r="WI151" s="27"/>
      <c r="WJ151" s="27"/>
      <c r="WK151" s="27"/>
      <c r="WL151" s="27"/>
      <c r="WM151" s="27"/>
      <c r="WN151" s="27"/>
      <c r="WO151" s="27"/>
      <c r="WP151" s="27"/>
      <c r="WQ151" s="27"/>
      <c r="WR151" s="27"/>
      <c r="WS151" s="27"/>
      <c r="WT151" s="27"/>
      <c r="WU151" s="27"/>
      <c r="WV151" s="27"/>
      <c r="WW151" s="27"/>
      <c r="WX151" s="27"/>
      <c r="WY151" s="27"/>
      <c r="WZ151" s="27"/>
      <c r="XA151" s="27"/>
      <c r="XB151" s="27"/>
      <c r="XC151" s="27"/>
      <c r="XD151" s="27"/>
      <c r="XE151" s="27"/>
      <c r="XF151" s="27"/>
      <c r="XG151" s="27"/>
      <c r="XH151" s="27"/>
      <c r="XI151" s="27"/>
      <c r="XJ151" s="27"/>
      <c r="XK151" s="27"/>
      <c r="XL151" s="27"/>
      <c r="XM151" s="27"/>
      <c r="XN151" s="27"/>
      <c r="XO151" s="27"/>
      <c r="XP151" s="27"/>
      <c r="XQ151" s="27"/>
      <c r="XR151" s="27"/>
      <c r="XS151" s="27"/>
      <c r="XT151" s="27"/>
      <c r="XU151" s="27"/>
      <c r="XV151" s="27"/>
      <c r="XW151" s="27"/>
      <c r="XX151" s="27"/>
      <c r="XY151" s="27"/>
      <c r="XZ151" s="27"/>
      <c r="YA151" s="27"/>
      <c r="YB151" s="27"/>
      <c r="YC151" s="27"/>
      <c r="YD151" s="27"/>
      <c r="YE151" s="27"/>
      <c r="YF151" s="27"/>
      <c r="YG151" s="27"/>
      <c r="YH151" s="27"/>
      <c r="YI151" s="27"/>
      <c r="YJ151" s="27"/>
      <c r="YK151" s="27"/>
      <c r="YL151" s="27"/>
      <c r="YM151" s="27"/>
      <c r="YN151" s="27"/>
      <c r="YO151" s="27"/>
      <c r="YP151" s="27"/>
      <c r="YQ151" s="27"/>
      <c r="YR151" s="27"/>
      <c r="YS151" s="27"/>
      <c r="YT151" s="27"/>
      <c r="YU151" s="27"/>
      <c r="YV151" s="27"/>
      <c r="YW151" s="27"/>
      <c r="YX151" s="27"/>
      <c r="YY151" s="27"/>
      <c r="YZ151" s="27"/>
      <c r="ZA151" s="27"/>
      <c r="ZB151" s="27"/>
      <c r="ZC151" s="27"/>
      <c r="ZD151" s="27"/>
      <c r="ZE151" s="27"/>
      <c r="ZF151" s="27"/>
      <c r="ZG151" s="27"/>
      <c r="ZH151" s="27"/>
      <c r="ZI151" s="27"/>
      <c r="ZJ151" s="27"/>
      <c r="ZK151" s="27"/>
      <c r="ZL151" s="27"/>
      <c r="ZM151" s="27"/>
      <c r="ZN151" s="27"/>
      <c r="ZO151" s="27"/>
      <c r="ZP151" s="27"/>
      <c r="ZQ151" s="27"/>
      <c r="ZR151" s="27"/>
      <c r="ZS151" s="27"/>
      <c r="ZT151" s="27"/>
      <c r="ZU151" s="27"/>
      <c r="ZV151" s="27"/>
      <c r="ZW151" s="27"/>
      <c r="ZX151" s="27"/>
      <c r="ZY151" s="27"/>
      <c r="ZZ151" s="27"/>
      <c r="AAA151" s="27"/>
      <c r="AAB151" s="27"/>
      <c r="AAC151" s="27"/>
      <c r="AAD151" s="27"/>
      <c r="AAE151" s="27"/>
      <c r="AAF151" s="27"/>
      <c r="AAG151" s="27"/>
      <c r="AAH151" s="27"/>
      <c r="AAI151" s="27"/>
      <c r="AAJ151" s="27"/>
      <c r="AAK151" s="27"/>
      <c r="AAL151" s="27"/>
      <c r="AAM151" s="27"/>
      <c r="AAN151" s="27"/>
      <c r="AAO151" s="27"/>
      <c r="AAP151" s="27"/>
      <c r="AAQ151" s="27"/>
      <c r="AAR151" s="27"/>
      <c r="AAS151" s="27"/>
      <c r="AAT151" s="27"/>
      <c r="AAU151" s="27"/>
      <c r="AAV151" s="27"/>
      <c r="AAW151" s="27"/>
      <c r="AAX151" s="27"/>
      <c r="AAY151" s="27"/>
      <c r="AAZ151" s="27"/>
      <c r="ABA151" s="27"/>
      <c r="ABB151" s="27"/>
      <c r="ABC151" s="27"/>
      <c r="ABD151" s="27"/>
      <c r="ABE151" s="27"/>
      <c r="ABF151" s="27"/>
      <c r="ABG151" s="27"/>
      <c r="ABH151" s="27"/>
      <c r="ABI151" s="27"/>
      <c r="ABJ151" s="27"/>
      <c r="ABK151" s="27"/>
      <c r="ABL151" s="27"/>
      <c r="ABM151" s="27"/>
      <c r="ABN151" s="27"/>
      <c r="ABO151" s="27"/>
      <c r="ABP151" s="27"/>
      <c r="ABQ151" s="27"/>
      <c r="ABR151" s="27"/>
      <c r="ABS151" s="27"/>
      <c r="ABT151" s="27"/>
      <c r="ABU151" s="27"/>
      <c r="ABV151" s="27"/>
      <c r="ABW151" s="27"/>
      <c r="ABX151" s="27"/>
      <c r="ABY151" s="27"/>
      <c r="ABZ151" s="27"/>
      <c r="ACA151" s="27"/>
      <c r="ACB151" s="27"/>
      <c r="ACC151" s="27"/>
      <c r="ACD151" s="27"/>
      <c r="ACE151" s="27"/>
      <c r="ACF151" s="27"/>
      <c r="ACG151" s="27"/>
      <c r="ACH151" s="27"/>
      <c r="ACI151" s="27"/>
      <c r="ACJ151" s="27"/>
      <c r="ACK151" s="27"/>
      <c r="ACL151" s="27"/>
      <c r="ACM151" s="27"/>
      <c r="ACN151" s="27"/>
      <c r="ACO151" s="27"/>
      <c r="ACP151" s="27"/>
      <c r="ACQ151" s="27"/>
      <c r="ACR151" s="27"/>
      <c r="ACS151" s="27"/>
      <c r="ACT151" s="27"/>
      <c r="ACU151" s="27"/>
      <c r="ACV151" s="27"/>
      <c r="ACW151" s="27"/>
      <c r="ACX151" s="27"/>
      <c r="ACY151" s="27"/>
      <c r="ACZ151" s="27"/>
      <c r="ADA151" s="27"/>
      <c r="ADB151" s="27"/>
      <c r="ADC151" s="27"/>
      <c r="ADD151" s="27"/>
      <c r="ADE151" s="27"/>
      <c r="ADF151" s="27"/>
      <c r="ADG151" s="27"/>
      <c r="ADH151" s="27"/>
      <c r="ADI151" s="27"/>
      <c r="ADJ151" s="27"/>
      <c r="ADK151" s="27"/>
      <c r="ADL151" s="27"/>
      <c r="ADM151" s="27"/>
      <c r="ADN151" s="27"/>
      <c r="ADO151" s="27"/>
      <c r="ADP151" s="27"/>
      <c r="ADQ151" s="27"/>
      <c r="ADR151" s="27"/>
      <c r="ADS151" s="27"/>
      <c r="ADT151" s="27"/>
      <c r="ADU151" s="27"/>
      <c r="ADV151" s="27"/>
      <c r="ADW151" s="27"/>
      <c r="ADX151" s="27"/>
      <c r="ADY151" s="27"/>
      <c r="ADZ151" s="27"/>
      <c r="AEA151" s="27"/>
      <c r="AEB151" s="27"/>
      <c r="AEC151" s="27"/>
      <c r="AED151" s="27"/>
      <c r="AEE151" s="27"/>
      <c r="AEF151" s="27"/>
      <c r="AEG151" s="27"/>
      <c r="AEH151" s="27"/>
      <c r="AEI151" s="27"/>
      <c r="AEJ151" s="27"/>
      <c r="AEK151" s="27"/>
      <c r="AEL151" s="27"/>
      <c r="AEM151" s="27"/>
      <c r="AEN151" s="27"/>
      <c r="AEO151" s="27"/>
      <c r="AEP151" s="27"/>
      <c r="AEQ151" s="27"/>
      <c r="AER151" s="27"/>
      <c r="AES151" s="27"/>
      <c r="AET151" s="27"/>
      <c r="AEU151" s="27"/>
      <c r="AEV151" s="27"/>
      <c r="AEW151" s="27"/>
      <c r="AEX151" s="27"/>
      <c r="AEY151" s="27"/>
      <c r="AEZ151" s="27"/>
      <c r="AFA151" s="27"/>
      <c r="AFB151" s="27"/>
      <c r="AFC151" s="27"/>
      <c r="AFD151" s="27"/>
      <c r="AFE151" s="27"/>
      <c r="AFF151" s="27"/>
      <c r="AFG151" s="27"/>
      <c r="AFH151" s="27"/>
      <c r="AFI151" s="27"/>
      <c r="AFJ151" s="27"/>
      <c r="AFK151" s="27"/>
      <c r="AFL151" s="27"/>
      <c r="AFM151" s="27"/>
      <c r="AFN151" s="27"/>
      <c r="AFO151" s="27"/>
      <c r="AFP151" s="27"/>
      <c r="AFQ151" s="27"/>
      <c r="AFR151" s="27"/>
      <c r="AFS151" s="27"/>
      <c r="AFT151" s="27"/>
      <c r="AFU151" s="27"/>
      <c r="AFV151" s="27"/>
      <c r="AFW151" s="27"/>
      <c r="AFX151" s="27"/>
      <c r="AFY151" s="27"/>
      <c r="AFZ151" s="27"/>
      <c r="AGA151" s="27"/>
      <c r="AGB151" s="27"/>
      <c r="AGC151" s="27"/>
      <c r="AGD151" s="27"/>
      <c r="AGE151" s="27"/>
      <c r="AGF151" s="27"/>
      <c r="AGG151" s="27"/>
      <c r="AGH151" s="27"/>
      <c r="AGI151" s="27"/>
      <c r="AGJ151" s="27"/>
      <c r="AGK151" s="27"/>
      <c r="AGL151" s="27"/>
      <c r="AGM151" s="27"/>
      <c r="AGN151" s="27"/>
      <c r="AGO151" s="27"/>
      <c r="AGP151" s="27"/>
      <c r="AGQ151" s="27"/>
      <c r="AGR151" s="27"/>
      <c r="AGS151" s="27"/>
      <c r="AGT151" s="27"/>
      <c r="AGU151" s="27"/>
      <c r="AGV151" s="27"/>
      <c r="AGW151" s="27"/>
      <c r="AGX151" s="27"/>
      <c r="AGY151" s="27"/>
      <c r="AGZ151" s="27"/>
      <c r="AHA151" s="27"/>
      <c r="AHB151" s="27"/>
      <c r="AHC151" s="27"/>
      <c r="AHD151" s="27"/>
      <c r="AHE151" s="27"/>
      <c r="AHF151" s="27"/>
      <c r="AHG151" s="27"/>
      <c r="AHH151" s="27"/>
      <c r="AHI151" s="27"/>
      <c r="AHJ151" s="27"/>
      <c r="AHK151" s="27"/>
      <c r="AHL151" s="27"/>
      <c r="AHM151" s="27"/>
      <c r="AHN151" s="27"/>
      <c r="AHO151" s="27"/>
      <c r="AHP151" s="27"/>
      <c r="AHQ151" s="27"/>
      <c r="AHR151" s="27"/>
      <c r="AHS151" s="27"/>
      <c r="AHT151" s="27"/>
      <c r="AHU151" s="27"/>
      <c r="AHV151" s="27"/>
      <c r="AHW151" s="27"/>
      <c r="AHX151" s="27"/>
      <c r="AHY151" s="27"/>
      <c r="AHZ151" s="27"/>
      <c r="AIA151" s="27"/>
      <c r="AIB151" s="27"/>
      <c r="AIC151" s="27"/>
      <c r="AID151" s="27"/>
      <c r="AIE151" s="27"/>
      <c r="AIF151" s="27"/>
      <c r="AIG151" s="27"/>
      <c r="AIH151" s="27"/>
      <c r="AII151" s="27"/>
      <c r="AIJ151" s="27"/>
      <c r="AIK151" s="27"/>
      <c r="AIL151" s="27"/>
      <c r="AIM151" s="27"/>
      <c r="AIN151" s="27"/>
      <c r="AIO151" s="27"/>
      <c r="AIP151" s="27"/>
      <c r="AIQ151" s="27"/>
      <c r="AIR151" s="27"/>
      <c r="AIS151" s="27"/>
      <c r="AIT151" s="27"/>
      <c r="AIU151" s="27"/>
      <c r="AIV151" s="27"/>
      <c r="AIW151" s="27"/>
      <c r="AIX151" s="27"/>
      <c r="AIY151" s="27"/>
      <c r="AIZ151" s="27"/>
      <c r="AJA151" s="27"/>
      <c r="AJB151" s="27"/>
      <c r="AJC151" s="27"/>
      <c r="AJD151" s="27"/>
      <c r="AJE151" s="27"/>
      <c r="AJF151" s="27"/>
      <c r="AJG151" s="27"/>
      <c r="AJH151" s="27"/>
      <c r="AJI151" s="27"/>
      <c r="AJJ151" s="27"/>
      <c r="AJK151" s="27"/>
      <c r="AJL151" s="27"/>
      <c r="AJM151" s="27"/>
      <c r="AJN151" s="27"/>
      <c r="AJO151" s="27"/>
      <c r="AJP151" s="27"/>
      <c r="AJQ151" s="27"/>
      <c r="AJR151" s="27"/>
      <c r="AJS151" s="27"/>
      <c r="AJT151" s="27"/>
      <c r="AJU151" s="27"/>
      <c r="AJV151" s="27"/>
      <c r="AJW151" s="27"/>
      <c r="AJX151" s="27"/>
      <c r="AJY151" s="27"/>
      <c r="AJZ151" s="27"/>
      <c r="AKA151" s="27"/>
      <c r="AKB151" s="27"/>
      <c r="AKC151" s="27"/>
      <c r="AKD151" s="27"/>
      <c r="AKE151" s="27"/>
      <c r="AKF151" s="27"/>
      <c r="AKG151" s="27"/>
      <c r="AKH151" s="27"/>
      <c r="AKI151" s="27"/>
      <c r="AKJ151" s="27"/>
      <c r="AKK151" s="27"/>
      <c r="AKL151" s="27"/>
      <c r="AKM151" s="27"/>
      <c r="AKN151" s="27"/>
      <c r="AKO151" s="27"/>
      <c r="AKP151" s="27"/>
      <c r="AKQ151" s="27"/>
      <c r="AKR151" s="27"/>
      <c r="AKS151" s="27"/>
      <c r="AKT151" s="27"/>
      <c r="AKU151" s="27"/>
      <c r="AKV151" s="27"/>
      <c r="AKW151" s="27"/>
      <c r="AKX151" s="27"/>
      <c r="AKY151" s="27"/>
      <c r="AKZ151" s="27"/>
      <c r="ALA151" s="27"/>
      <c r="ALB151" s="27"/>
      <c r="ALC151" s="27"/>
      <c r="ALD151" s="27"/>
      <c r="ALE151" s="27"/>
      <c r="ALF151" s="27"/>
      <c r="ALG151" s="27"/>
      <c r="ALH151" s="27"/>
      <c r="ALI151" s="27"/>
      <c r="ALJ151" s="27"/>
      <c r="ALK151" s="27"/>
      <c r="ALL151" s="27"/>
      <c r="ALM151" s="27"/>
      <c r="ALN151" s="27"/>
      <c r="ALO151" s="27"/>
      <c r="ALP151" s="27"/>
      <c r="ALQ151" s="27"/>
      <c r="ALR151" s="27"/>
      <c r="ALS151" s="27"/>
      <c r="ALT151" s="27"/>
      <c r="ALU151" s="27"/>
      <c r="ALV151" s="27"/>
      <c r="ALW151" s="27"/>
      <c r="ALX151" s="27"/>
      <c r="ALY151" s="27"/>
      <c r="ALZ151" s="27"/>
      <c r="AMA151" s="27"/>
      <c r="AMB151" s="27"/>
      <c r="AMC151" s="27"/>
      <c r="AMD151" s="27"/>
      <c r="AME151" s="27"/>
      <c r="AMF151" s="27"/>
      <c r="AMG151" s="27"/>
      <c r="AMH151" s="27"/>
      <c r="AMI151" s="27"/>
      <c r="AMJ151" s="27"/>
      <c r="AMK151" s="27"/>
      <c r="AML151" s="27"/>
      <c r="AMM151" s="27"/>
      <c r="AMN151" s="27"/>
      <c r="AMO151" s="27"/>
      <c r="AMP151" s="27"/>
      <c r="AMQ151" s="27"/>
      <c r="AMR151" s="27"/>
      <c r="AMS151" s="27"/>
      <c r="AMT151" s="27"/>
      <c r="AMU151" s="27"/>
      <c r="AMV151" s="27"/>
      <c r="AMW151" s="27"/>
      <c r="AMX151" s="27"/>
      <c r="AMY151" s="27"/>
      <c r="AMZ151" s="27"/>
      <c r="ANA151" s="27"/>
      <c r="ANB151" s="27"/>
      <c r="ANC151" s="27"/>
      <c r="AND151" s="27"/>
      <c r="ANE151" s="27"/>
      <c r="ANF151" s="27"/>
      <c r="ANG151" s="27"/>
      <c r="ANH151" s="27"/>
      <c r="ANI151" s="27"/>
      <c r="ANJ151" s="27"/>
      <c r="ANK151" s="27"/>
      <c r="ANL151" s="27"/>
      <c r="ANM151" s="27"/>
      <c r="ANN151" s="27"/>
      <c r="ANO151" s="27"/>
      <c r="ANP151" s="27"/>
      <c r="ANQ151" s="27"/>
      <c r="ANR151" s="27"/>
      <c r="ANS151" s="27"/>
      <c r="ANT151" s="27"/>
      <c r="ANU151" s="27"/>
      <c r="ANV151" s="27"/>
      <c r="ANW151" s="27"/>
      <c r="ANX151" s="27"/>
      <c r="ANY151" s="27"/>
      <c r="ANZ151" s="27"/>
      <c r="AOA151" s="27"/>
      <c r="AOB151" s="27"/>
      <c r="AOC151" s="27"/>
      <c r="AOD151" s="27"/>
      <c r="AOE151" s="27"/>
      <c r="AOF151" s="27"/>
      <c r="AOG151" s="27"/>
      <c r="AOH151" s="27"/>
      <c r="AOI151" s="27"/>
      <c r="AOJ151" s="27"/>
      <c r="AOK151" s="27"/>
      <c r="AOL151" s="27"/>
      <c r="AOM151" s="27"/>
      <c r="AON151" s="27"/>
      <c r="AOO151" s="27"/>
      <c r="AOP151" s="27"/>
      <c r="AOQ151" s="27"/>
      <c r="AOR151" s="27"/>
      <c r="AOS151" s="27"/>
      <c r="AOT151" s="27"/>
      <c r="AOU151" s="27"/>
      <c r="AOV151" s="27"/>
      <c r="AOW151" s="27"/>
      <c r="AOX151" s="27"/>
      <c r="AOY151" s="27"/>
      <c r="AOZ151" s="27"/>
      <c r="APA151" s="27"/>
      <c r="APB151" s="27"/>
      <c r="APC151" s="27"/>
      <c r="APD151" s="27"/>
      <c r="APE151" s="27"/>
      <c r="APF151" s="27"/>
      <c r="APG151" s="27"/>
      <c r="APH151" s="27"/>
      <c r="API151" s="27"/>
      <c r="APJ151" s="27"/>
      <c r="APK151" s="27"/>
      <c r="APL151" s="27"/>
      <c r="APM151" s="27"/>
      <c r="APN151" s="27"/>
      <c r="APO151" s="27"/>
      <c r="APP151" s="27"/>
      <c r="APQ151" s="27"/>
      <c r="APR151" s="27"/>
      <c r="APS151" s="27"/>
      <c r="APT151" s="27"/>
      <c r="APU151" s="27"/>
      <c r="APV151" s="27"/>
      <c r="APW151" s="27"/>
      <c r="APX151" s="27"/>
      <c r="APY151" s="27"/>
      <c r="APZ151" s="27"/>
      <c r="AQA151" s="27"/>
      <c r="AQB151" s="27"/>
      <c r="AQC151" s="27"/>
      <c r="AQD151" s="27"/>
      <c r="AQE151" s="27"/>
      <c r="AQF151" s="27"/>
      <c r="AQG151" s="27"/>
      <c r="AQH151" s="27"/>
      <c r="AQI151" s="27"/>
      <c r="AQJ151" s="27"/>
      <c r="AQK151" s="27"/>
      <c r="AQL151" s="27"/>
      <c r="AQM151" s="27"/>
      <c r="AQN151" s="27"/>
      <c r="AQO151" s="27"/>
      <c r="AQP151" s="27"/>
      <c r="AQQ151" s="27"/>
      <c r="AQR151" s="27"/>
      <c r="AQS151" s="27"/>
      <c r="AQT151" s="27"/>
      <c r="AQU151" s="27"/>
      <c r="AQV151" s="27"/>
      <c r="AQW151" s="27"/>
      <c r="AQX151" s="27"/>
      <c r="AQY151" s="27"/>
      <c r="AQZ151" s="27"/>
      <c r="ARA151" s="27"/>
      <c r="ARB151" s="27"/>
      <c r="ARC151" s="27"/>
      <c r="ARD151" s="27"/>
      <c r="ARE151" s="27"/>
      <c r="ARF151" s="27"/>
      <c r="ARG151" s="27"/>
      <c r="ARH151" s="27"/>
      <c r="ARI151" s="27"/>
      <c r="ARJ151" s="27"/>
      <c r="ARK151" s="27"/>
      <c r="ARL151" s="27"/>
      <c r="ARM151" s="27"/>
      <c r="ARN151" s="27"/>
      <c r="ARO151" s="27"/>
      <c r="ARP151" s="27"/>
      <c r="ARQ151" s="27"/>
      <c r="ARR151" s="27"/>
      <c r="ARS151" s="27"/>
      <c r="ART151" s="27"/>
      <c r="ARU151" s="27"/>
      <c r="ARV151" s="27"/>
      <c r="ARW151" s="27"/>
      <c r="ARX151" s="27"/>
      <c r="ARY151" s="27"/>
      <c r="ARZ151" s="27"/>
      <c r="ASA151" s="27"/>
      <c r="ASB151" s="27"/>
      <c r="ASC151" s="27"/>
      <c r="ASD151" s="27"/>
      <c r="ASE151" s="27"/>
      <c r="ASF151" s="27"/>
      <c r="ASG151" s="27"/>
      <c r="ASH151" s="27"/>
      <c r="ASI151" s="27"/>
      <c r="ASJ151" s="27"/>
      <c r="ASK151" s="27"/>
      <c r="ASL151" s="27"/>
      <c r="ASM151" s="27"/>
      <c r="ASN151" s="27"/>
      <c r="ASO151" s="27"/>
      <c r="ASP151" s="27"/>
      <c r="ASQ151" s="27"/>
      <c r="ASR151" s="27"/>
      <c r="ASS151" s="27"/>
      <c r="AST151" s="27"/>
      <c r="ASU151" s="27"/>
      <c r="ASV151" s="27"/>
      <c r="ASW151" s="27"/>
      <c r="ASX151" s="27"/>
      <c r="ASY151" s="27"/>
      <c r="ASZ151" s="27"/>
      <c r="ATA151" s="27"/>
      <c r="ATB151" s="27"/>
      <c r="ATC151" s="27"/>
      <c r="ATD151" s="27"/>
      <c r="ATE151" s="27"/>
      <c r="ATF151" s="27"/>
      <c r="ATG151" s="27"/>
      <c r="ATH151" s="27"/>
      <c r="ATI151" s="27"/>
      <c r="ATJ151" s="27"/>
      <c r="ATK151" s="27"/>
      <c r="ATL151" s="27"/>
      <c r="ATM151" s="27"/>
      <c r="ATN151" s="27"/>
      <c r="ATO151" s="27"/>
      <c r="ATP151" s="27"/>
      <c r="ATQ151" s="27"/>
      <c r="ATR151" s="27"/>
      <c r="ATS151" s="27"/>
      <c r="ATT151" s="27"/>
      <c r="ATU151" s="27"/>
      <c r="ATV151" s="27"/>
      <c r="ATW151" s="27"/>
      <c r="ATX151" s="27"/>
      <c r="ATY151" s="27"/>
      <c r="ATZ151" s="27"/>
      <c r="AUA151" s="27"/>
      <c r="AUB151" s="27"/>
      <c r="AUC151" s="27"/>
      <c r="AUD151" s="27"/>
      <c r="AUE151" s="27"/>
      <c r="AUF151" s="27"/>
      <c r="AUG151" s="27"/>
      <c r="AUH151" s="27"/>
      <c r="AUI151" s="27"/>
      <c r="AUJ151" s="27"/>
      <c r="AUK151" s="27"/>
      <c r="AUL151" s="27"/>
      <c r="AUM151" s="27"/>
      <c r="AUN151" s="27"/>
      <c r="AUO151" s="27"/>
      <c r="AUP151" s="27"/>
      <c r="AUQ151" s="27"/>
      <c r="AUR151" s="27"/>
      <c r="AUS151" s="27"/>
      <c r="AUT151" s="27"/>
      <c r="AUU151" s="27"/>
      <c r="AUV151" s="27"/>
      <c r="AUW151" s="27"/>
      <c r="AUX151" s="27"/>
      <c r="AUY151" s="27"/>
      <c r="AUZ151" s="27"/>
      <c r="AVA151" s="27"/>
      <c r="AVB151" s="27"/>
      <c r="AVC151" s="27"/>
      <c r="AVD151" s="27"/>
      <c r="AVE151" s="27"/>
      <c r="AVF151" s="27"/>
      <c r="AVG151" s="27"/>
      <c r="AVH151" s="27"/>
      <c r="AVI151" s="27"/>
      <c r="AVJ151" s="27"/>
      <c r="AVK151" s="27"/>
      <c r="AVL151" s="27"/>
      <c r="AVM151" s="27"/>
      <c r="AVN151" s="27"/>
      <c r="AVO151" s="27"/>
      <c r="AVP151" s="27"/>
      <c r="AVQ151" s="27"/>
      <c r="AVR151" s="27"/>
      <c r="AVS151" s="27"/>
      <c r="AVT151" s="27"/>
      <c r="AVU151" s="27"/>
      <c r="AVV151" s="27"/>
      <c r="AVW151" s="27"/>
      <c r="AVX151" s="27"/>
      <c r="AVY151" s="27"/>
      <c r="AVZ151" s="27"/>
      <c r="AWA151" s="27"/>
      <c r="AWB151" s="27"/>
      <c r="AWC151" s="27"/>
      <c r="AWD151" s="27"/>
      <c r="AWE151" s="27"/>
      <c r="AWF151" s="27"/>
      <c r="AWG151" s="27"/>
      <c r="AWH151" s="27"/>
      <c r="AWI151" s="27"/>
      <c r="AWJ151" s="27"/>
      <c r="AWK151" s="27"/>
      <c r="AWL151" s="27"/>
      <c r="AWM151" s="27"/>
      <c r="AWN151" s="27"/>
      <c r="AWO151" s="27"/>
      <c r="AWP151" s="27"/>
      <c r="AWQ151" s="27"/>
      <c r="AWR151" s="27"/>
      <c r="AWS151" s="27"/>
      <c r="AWT151" s="27"/>
      <c r="AWU151" s="27"/>
      <c r="AWV151" s="27"/>
      <c r="AWW151" s="27"/>
      <c r="AWX151" s="27"/>
      <c r="AWY151" s="27"/>
      <c r="AWZ151" s="27"/>
      <c r="AXA151" s="27"/>
      <c r="AXB151" s="27"/>
      <c r="AXC151" s="27"/>
      <c r="AXD151" s="27"/>
      <c r="AXE151" s="27"/>
      <c r="AXF151" s="27"/>
      <c r="AXG151" s="27"/>
      <c r="AXH151" s="27"/>
      <c r="AXI151" s="27"/>
      <c r="AXJ151" s="27"/>
      <c r="AXK151" s="27"/>
      <c r="AXL151" s="27"/>
      <c r="AXM151" s="27"/>
      <c r="AXN151" s="27"/>
      <c r="AXO151" s="27"/>
      <c r="AXP151" s="27"/>
      <c r="AXQ151" s="27"/>
      <c r="AXR151" s="27"/>
      <c r="AXS151" s="27"/>
      <c r="AXT151" s="27"/>
      <c r="AXU151" s="27"/>
      <c r="AXV151" s="27"/>
      <c r="AXW151" s="27"/>
      <c r="AXX151" s="27"/>
      <c r="AXY151" s="27"/>
      <c r="AXZ151" s="27"/>
      <c r="AYA151" s="27"/>
      <c r="AYB151" s="27"/>
      <c r="AYC151" s="27"/>
      <c r="AYD151" s="27"/>
      <c r="AYE151" s="27"/>
      <c r="AYF151" s="27"/>
      <c r="AYG151" s="27"/>
      <c r="AYH151" s="27"/>
      <c r="AYI151" s="27"/>
      <c r="AYJ151" s="27"/>
      <c r="AYK151" s="27"/>
      <c r="AYL151" s="27"/>
      <c r="AYM151" s="27"/>
      <c r="AYN151" s="27"/>
      <c r="AYO151" s="27"/>
      <c r="AYP151" s="27"/>
      <c r="AYQ151" s="27"/>
      <c r="AYR151" s="27"/>
      <c r="AYS151" s="27"/>
      <c r="AYT151" s="27"/>
      <c r="AYU151" s="27"/>
      <c r="AYV151" s="27"/>
      <c r="AYW151" s="27"/>
      <c r="AYX151" s="27"/>
      <c r="AYY151" s="27"/>
      <c r="AYZ151" s="27"/>
      <c r="AZA151" s="27"/>
      <c r="AZB151" s="27"/>
      <c r="AZC151" s="27"/>
      <c r="AZD151" s="27"/>
      <c r="AZE151" s="27"/>
      <c r="AZF151" s="27"/>
      <c r="AZG151" s="27"/>
      <c r="AZH151" s="27"/>
      <c r="AZI151" s="27"/>
      <c r="AZJ151" s="27"/>
      <c r="AZK151" s="27"/>
      <c r="AZL151" s="27"/>
      <c r="AZM151" s="27"/>
      <c r="AZN151" s="27"/>
      <c r="AZO151" s="27"/>
      <c r="AZP151" s="27"/>
      <c r="AZQ151" s="27"/>
      <c r="AZR151" s="27"/>
      <c r="AZS151" s="27"/>
      <c r="AZT151" s="27"/>
      <c r="AZU151" s="27"/>
      <c r="AZV151" s="27"/>
      <c r="AZW151" s="27"/>
      <c r="AZX151" s="27"/>
      <c r="AZY151" s="27"/>
      <c r="AZZ151" s="27"/>
      <c r="BAA151" s="27"/>
      <c r="BAB151" s="27"/>
      <c r="BAC151" s="27"/>
      <c r="BAD151" s="27"/>
      <c r="BAE151" s="27"/>
      <c r="BAF151" s="27"/>
      <c r="BAG151" s="27"/>
      <c r="BAH151" s="27"/>
      <c r="BAI151" s="27"/>
      <c r="BAJ151" s="27"/>
      <c r="BAK151" s="27"/>
      <c r="BAL151" s="27"/>
      <c r="BAM151" s="27"/>
      <c r="BAN151" s="27"/>
      <c r="BAO151" s="27"/>
      <c r="BAP151" s="27"/>
      <c r="BAQ151" s="27"/>
      <c r="BAR151" s="27"/>
      <c r="BAS151" s="27"/>
      <c r="BAT151" s="27"/>
      <c r="BAU151" s="27"/>
      <c r="BAV151" s="27"/>
      <c r="BAW151" s="27"/>
      <c r="BAX151" s="27"/>
      <c r="BAY151" s="27"/>
      <c r="BAZ151" s="27"/>
      <c r="BBA151" s="27"/>
      <c r="BBB151" s="27"/>
      <c r="BBC151" s="27"/>
      <c r="BBD151" s="27"/>
      <c r="BBE151" s="27"/>
      <c r="BBF151" s="27"/>
      <c r="BBG151" s="27"/>
      <c r="BBH151" s="27"/>
      <c r="BBI151" s="27"/>
      <c r="BBJ151" s="27"/>
      <c r="BBK151" s="27"/>
      <c r="BBL151" s="27"/>
      <c r="BBM151" s="27"/>
      <c r="BBN151" s="27"/>
      <c r="BBO151" s="27"/>
      <c r="BBP151" s="27"/>
      <c r="BBQ151" s="27"/>
      <c r="BBR151" s="27"/>
      <c r="BBS151" s="27"/>
      <c r="BBT151" s="27"/>
      <c r="BBU151" s="27"/>
      <c r="BBV151" s="27"/>
      <c r="BBW151" s="27"/>
      <c r="BBX151" s="27"/>
      <c r="BBY151" s="27"/>
      <c r="BBZ151" s="27"/>
      <c r="BCA151" s="27"/>
      <c r="BCB151" s="27"/>
      <c r="BCC151" s="27"/>
      <c r="BCD151" s="27"/>
      <c r="BCE151" s="27"/>
      <c r="BCF151" s="27"/>
      <c r="BCG151" s="27"/>
      <c r="BCH151" s="27"/>
      <c r="BCI151" s="27"/>
      <c r="BCJ151" s="27"/>
      <c r="BCK151" s="27"/>
      <c r="BCL151" s="27"/>
      <c r="BCM151" s="27"/>
      <c r="BCN151" s="27"/>
      <c r="BCO151" s="27"/>
      <c r="BCP151" s="27"/>
      <c r="BCQ151" s="27"/>
      <c r="BCR151" s="27"/>
      <c r="BCS151" s="27"/>
      <c r="BCT151" s="27"/>
      <c r="BCU151" s="27"/>
      <c r="BCV151" s="27"/>
      <c r="BCW151" s="27"/>
      <c r="BCX151" s="27"/>
      <c r="BCY151" s="27"/>
      <c r="BCZ151" s="27"/>
      <c r="BDA151" s="27"/>
      <c r="BDB151" s="27"/>
      <c r="BDC151" s="27"/>
      <c r="BDD151" s="27"/>
      <c r="BDE151" s="27"/>
      <c r="BDF151" s="27"/>
      <c r="BDG151" s="27"/>
      <c r="BDH151" s="27"/>
      <c r="BDI151" s="27"/>
      <c r="BDJ151" s="27"/>
      <c r="BDK151" s="27"/>
      <c r="BDL151" s="27"/>
      <c r="BDM151" s="27"/>
      <c r="BDN151" s="27"/>
      <c r="BDO151" s="27"/>
      <c r="BDP151" s="27"/>
      <c r="BDQ151" s="27"/>
      <c r="BDR151" s="27"/>
      <c r="BDS151" s="27"/>
      <c r="BDT151" s="27"/>
      <c r="BDU151" s="27"/>
      <c r="BDV151" s="27"/>
      <c r="BDW151" s="27"/>
      <c r="BDX151" s="27"/>
      <c r="BDY151" s="27"/>
      <c r="BDZ151" s="27"/>
      <c r="BEA151" s="27"/>
      <c r="BEB151" s="27"/>
      <c r="BEC151" s="27"/>
      <c r="BED151" s="27"/>
      <c r="BEE151" s="27"/>
      <c r="BEF151" s="27"/>
      <c r="BEG151" s="27"/>
      <c r="BEH151" s="27"/>
      <c r="BEI151" s="27"/>
      <c r="BEJ151" s="27"/>
      <c r="BEK151" s="27"/>
      <c r="BEL151" s="27"/>
      <c r="BEM151" s="27"/>
      <c r="BEN151" s="27"/>
      <c r="BEO151" s="27"/>
      <c r="BEP151" s="27"/>
      <c r="BEQ151" s="27"/>
      <c r="BER151" s="27"/>
      <c r="BES151" s="27"/>
      <c r="BET151" s="27"/>
      <c r="BEU151" s="27"/>
      <c r="BEV151" s="27"/>
      <c r="BEW151" s="27"/>
      <c r="BEX151" s="27"/>
      <c r="BEY151" s="27"/>
      <c r="BEZ151" s="27"/>
      <c r="BFA151" s="27"/>
      <c r="BFB151" s="27"/>
      <c r="BFC151" s="27"/>
      <c r="BFD151" s="27"/>
      <c r="BFE151" s="27"/>
      <c r="BFF151" s="27"/>
      <c r="BFG151" s="27"/>
      <c r="BFH151" s="27"/>
      <c r="BFI151" s="27"/>
      <c r="BFJ151" s="27"/>
      <c r="BFK151" s="27"/>
      <c r="BFL151" s="27"/>
      <c r="BFM151" s="27"/>
      <c r="BFN151" s="27"/>
      <c r="BFO151" s="27"/>
      <c r="BFP151" s="27"/>
      <c r="BFQ151" s="27"/>
      <c r="BFR151" s="27"/>
      <c r="BFS151" s="27"/>
      <c r="BFT151" s="27"/>
      <c r="BFU151" s="27"/>
      <c r="BFV151" s="27"/>
      <c r="BFW151" s="27"/>
      <c r="BFX151" s="27"/>
      <c r="BFY151" s="27"/>
      <c r="BFZ151" s="27"/>
      <c r="BGA151" s="27"/>
      <c r="BGB151" s="27"/>
      <c r="BGC151" s="27"/>
      <c r="BGD151" s="27"/>
      <c r="BGE151" s="27"/>
      <c r="BGF151" s="27"/>
      <c r="BGG151" s="27"/>
      <c r="BGH151" s="27"/>
      <c r="BGI151" s="27"/>
      <c r="BGJ151" s="27"/>
      <c r="BGK151" s="27"/>
      <c r="BGL151" s="27"/>
      <c r="BGM151" s="27"/>
      <c r="BGN151" s="27"/>
      <c r="BGO151" s="27"/>
      <c r="BGP151" s="27"/>
      <c r="BGQ151" s="27"/>
      <c r="BGR151" s="27"/>
      <c r="BGS151" s="27"/>
      <c r="BGT151" s="27"/>
      <c r="BGU151" s="27"/>
      <c r="BGV151" s="27"/>
      <c r="BGW151" s="27"/>
      <c r="BGX151" s="27"/>
      <c r="BGY151" s="27"/>
      <c r="BGZ151" s="27"/>
      <c r="BHA151" s="27"/>
      <c r="BHB151" s="27"/>
      <c r="BHC151" s="27"/>
      <c r="BHD151" s="27"/>
      <c r="BHE151" s="27"/>
      <c r="BHF151" s="27"/>
      <c r="BHG151" s="27"/>
      <c r="BHH151" s="27"/>
      <c r="BHI151" s="27"/>
      <c r="BHJ151" s="27"/>
      <c r="BHK151" s="27"/>
      <c r="BHL151" s="27"/>
      <c r="BHM151" s="27"/>
      <c r="BHN151" s="27"/>
      <c r="BHO151" s="27"/>
      <c r="BHP151" s="27"/>
      <c r="BHQ151" s="27"/>
      <c r="BHR151" s="27"/>
      <c r="BHS151" s="27"/>
      <c r="BHT151" s="27"/>
      <c r="BHU151" s="27"/>
      <c r="BHV151" s="27"/>
      <c r="BHW151" s="27"/>
      <c r="BHX151" s="27"/>
      <c r="BHY151" s="27"/>
      <c r="BHZ151" s="27"/>
      <c r="BIA151" s="27"/>
      <c r="BIB151" s="27"/>
      <c r="BIC151" s="27"/>
      <c r="BID151" s="27"/>
      <c r="BIE151" s="27"/>
      <c r="BIF151" s="27"/>
      <c r="BIG151" s="27"/>
      <c r="BIH151" s="27"/>
      <c r="BII151" s="27"/>
      <c r="BIJ151" s="27"/>
      <c r="BIK151" s="27"/>
      <c r="BIL151" s="27"/>
      <c r="BIM151" s="27"/>
      <c r="BIN151" s="27"/>
      <c r="BIO151" s="27"/>
      <c r="BIP151" s="27"/>
      <c r="BIQ151" s="27"/>
      <c r="BIR151" s="27"/>
      <c r="BIS151" s="27"/>
      <c r="BIT151" s="27"/>
      <c r="BIU151" s="27"/>
      <c r="BIV151" s="27"/>
      <c r="BIW151" s="27"/>
      <c r="BIX151" s="27"/>
      <c r="BIY151" s="27"/>
      <c r="BIZ151" s="27"/>
      <c r="BJA151" s="27"/>
      <c r="BJB151" s="27"/>
      <c r="BJC151" s="27"/>
      <c r="BJD151" s="27"/>
      <c r="BJE151" s="27"/>
      <c r="BJF151" s="27"/>
      <c r="BJG151" s="27"/>
      <c r="BJH151" s="27"/>
      <c r="BJI151" s="27"/>
      <c r="BJJ151" s="27"/>
      <c r="BJK151" s="27"/>
      <c r="BJL151" s="27"/>
      <c r="BJM151" s="27"/>
      <c r="BJN151" s="27"/>
      <c r="BJO151" s="27"/>
      <c r="BJP151" s="27"/>
      <c r="BJQ151" s="27"/>
      <c r="BJR151" s="27"/>
      <c r="BJS151" s="27"/>
      <c r="BJT151" s="27"/>
      <c r="BJU151" s="27"/>
      <c r="BJV151" s="27"/>
      <c r="BJW151" s="27"/>
      <c r="BJX151" s="27"/>
      <c r="BJY151" s="27"/>
      <c r="BJZ151" s="27"/>
      <c r="BKA151" s="27"/>
      <c r="BKB151" s="27"/>
      <c r="BKC151" s="27"/>
      <c r="BKD151" s="27"/>
      <c r="BKE151" s="27"/>
      <c r="BKF151" s="27"/>
      <c r="BKG151" s="27"/>
      <c r="BKH151" s="27"/>
      <c r="BKI151" s="27"/>
      <c r="BKJ151" s="27"/>
      <c r="BKK151" s="27"/>
      <c r="BKL151" s="27"/>
      <c r="BKM151" s="27"/>
      <c r="BKN151" s="27"/>
      <c r="BKO151" s="27"/>
      <c r="BKP151" s="27"/>
      <c r="BKQ151" s="27"/>
      <c r="BKR151" s="27"/>
      <c r="BKS151" s="27"/>
      <c r="BKT151" s="27"/>
      <c r="BKU151" s="27"/>
      <c r="BKV151" s="27"/>
      <c r="BKW151" s="27"/>
      <c r="BKX151" s="27"/>
      <c r="BKY151" s="27"/>
      <c r="BKZ151" s="27"/>
      <c r="BLA151" s="27"/>
      <c r="BLB151" s="27"/>
      <c r="BLC151" s="27"/>
      <c r="BLD151" s="27"/>
      <c r="BLE151" s="27"/>
      <c r="BLF151" s="27"/>
      <c r="BLG151" s="27"/>
      <c r="BLH151" s="27"/>
      <c r="BLI151" s="27"/>
      <c r="BLJ151" s="27"/>
      <c r="BLK151" s="27"/>
      <c r="BLL151" s="27"/>
      <c r="BLM151" s="27"/>
      <c r="BLN151" s="27"/>
      <c r="BLO151" s="27"/>
      <c r="BLP151" s="27"/>
      <c r="BLQ151" s="27"/>
      <c r="BLR151" s="27"/>
      <c r="BLS151" s="27"/>
      <c r="BLT151" s="27"/>
      <c r="BLU151" s="27"/>
      <c r="BLV151" s="27"/>
      <c r="BLW151" s="27"/>
      <c r="BLX151" s="27"/>
      <c r="BLY151" s="27"/>
      <c r="BLZ151" s="27"/>
      <c r="BMA151" s="27"/>
      <c r="BMB151" s="27"/>
      <c r="BMC151" s="27"/>
      <c r="BMD151" s="27"/>
      <c r="BME151" s="27"/>
      <c r="BMF151" s="27"/>
      <c r="BMG151" s="27"/>
      <c r="BMH151" s="27"/>
      <c r="BMI151" s="27"/>
      <c r="BMJ151" s="27"/>
      <c r="BMK151" s="27"/>
      <c r="BML151" s="27"/>
      <c r="BMM151" s="27"/>
      <c r="BMN151" s="27"/>
      <c r="BMO151" s="27"/>
      <c r="BMP151" s="27"/>
      <c r="BMQ151" s="27"/>
      <c r="BMR151" s="27"/>
      <c r="BMS151" s="27"/>
      <c r="BMT151" s="27"/>
      <c r="BMU151" s="27"/>
      <c r="BMV151" s="27"/>
      <c r="BMW151" s="27"/>
      <c r="BMX151" s="27"/>
      <c r="BMY151" s="27"/>
      <c r="BMZ151" s="27"/>
      <c r="BNA151" s="27"/>
      <c r="BNB151" s="27"/>
      <c r="BNC151" s="27"/>
      <c r="BND151" s="27"/>
      <c r="BNE151" s="27"/>
      <c r="BNF151" s="27"/>
      <c r="BNG151" s="27"/>
      <c r="BNH151" s="27"/>
      <c r="BNI151" s="27"/>
      <c r="BNJ151" s="27"/>
      <c r="BNK151" s="27"/>
      <c r="BNL151" s="27"/>
      <c r="BNM151" s="27"/>
      <c r="BNN151" s="27"/>
      <c r="BNO151" s="27"/>
      <c r="BNP151" s="27"/>
      <c r="BNQ151" s="27"/>
      <c r="BNR151" s="27"/>
      <c r="BNS151" s="27"/>
      <c r="BNT151" s="27"/>
      <c r="BNU151" s="27"/>
      <c r="BNV151" s="27"/>
      <c r="BNW151" s="27"/>
      <c r="BNX151" s="27"/>
      <c r="BNY151" s="27"/>
      <c r="BNZ151" s="27"/>
      <c r="BOA151" s="27"/>
      <c r="BOB151" s="27"/>
      <c r="BOC151" s="27"/>
      <c r="BOD151" s="27"/>
      <c r="BOE151" s="27"/>
      <c r="BOF151" s="27"/>
      <c r="BOG151" s="27"/>
      <c r="BOH151" s="27"/>
      <c r="BOI151" s="27"/>
      <c r="BOJ151" s="27"/>
      <c r="BOK151" s="27"/>
      <c r="BOL151" s="27"/>
      <c r="BOM151" s="27"/>
      <c r="BON151" s="27"/>
      <c r="BOO151" s="27"/>
      <c r="BOP151" s="27"/>
      <c r="BOQ151" s="27"/>
      <c r="BOR151" s="27"/>
      <c r="BOS151" s="27"/>
      <c r="BOT151" s="27"/>
      <c r="BOU151" s="27"/>
      <c r="BOV151" s="27"/>
      <c r="BOW151" s="27"/>
      <c r="BOX151" s="27"/>
      <c r="BOY151" s="27"/>
      <c r="BOZ151" s="27"/>
      <c r="BPA151" s="27"/>
      <c r="BPB151" s="27"/>
      <c r="BPC151" s="27"/>
      <c r="BPD151" s="27"/>
      <c r="BPE151" s="27"/>
      <c r="BPF151" s="27"/>
      <c r="BPG151" s="27"/>
      <c r="BPH151" s="27"/>
      <c r="BPI151" s="27"/>
      <c r="BPJ151" s="27"/>
      <c r="BPK151" s="27"/>
      <c r="BPL151" s="27"/>
      <c r="BPM151" s="27"/>
      <c r="BPN151" s="27"/>
      <c r="BPO151" s="27"/>
      <c r="BPP151" s="27"/>
      <c r="BPQ151" s="27"/>
      <c r="BPR151" s="27"/>
      <c r="BPS151" s="27"/>
      <c r="BPT151" s="27"/>
      <c r="BPU151" s="27"/>
      <c r="BPV151" s="27"/>
      <c r="BPW151" s="27"/>
      <c r="BPX151" s="27"/>
      <c r="BPY151" s="27"/>
      <c r="BPZ151" s="27"/>
      <c r="BQA151" s="27"/>
      <c r="BQB151" s="27"/>
      <c r="BQC151" s="27"/>
      <c r="BQD151" s="27"/>
      <c r="BQE151" s="27"/>
      <c r="BQF151" s="27"/>
      <c r="BQG151" s="27"/>
      <c r="BQH151" s="27"/>
      <c r="BQI151" s="27"/>
      <c r="BQJ151" s="27"/>
      <c r="BQK151" s="27"/>
      <c r="BQL151" s="27"/>
      <c r="BQM151" s="27"/>
      <c r="BQN151" s="27"/>
      <c r="BQO151" s="27"/>
      <c r="BQP151" s="27"/>
      <c r="BQQ151" s="27"/>
      <c r="BQR151" s="27"/>
      <c r="BQS151" s="27"/>
      <c r="BQT151" s="27"/>
      <c r="BQU151" s="27"/>
      <c r="BQV151" s="27"/>
      <c r="BQW151" s="27"/>
      <c r="BQX151" s="27"/>
      <c r="BQY151" s="27"/>
      <c r="BQZ151" s="27"/>
      <c r="BRA151" s="27"/>
      <c r="BRB151" s="27"/>
      <c r="BRC151" s="27"/>
      <c r="BRD151" s="27"/>
      <c r="BRE151" s="27"/>
      <c r="BRF151" s="27"/>
      <c r="BRG151" s="27"/>
      <c r="BRH151" s="27"/>
      <c r="BRI151" s="27"/>
      <c r="BRJ151" s="27"/>
      <c r="BRK151" s="27"/>
      <c r="BRL151" s="27"/>
      <c r="BRM151" s="27"/>
      <c r="BRN151" s="27"/>
      <c r="BRO151" s="27"/>
      <c r="BRP151" s="27"/>
      <c r="BRQ151" s="27"/>
      <c r="BRR151" s="27"/>
      <c r="BRS151" s="27"/>
      <c r="BRT151" s="27"/>
      <c r="BRU151" s="27"/>
      <c r="BRV151" s="27"/>
      <c r="BRW151" s="27"/>
      <c r="BRX151" s="27"/>
      <c r="BRY151" s="27"/>
      <c r="BRZ151" s="27"/>
      <c r="BSA151" s="27"/>
      <c r="BSB151" s="27"/>
      <c r="BSC151" s="27"/>
      <c r="BSD151" s="27"/>
      <c r="BSE151" s="27"/>
      <c r="BSF151" s="27"/>
      <c r="BSG151" s="27"/>
      <c r="BSH151" s="27"/>
      <c r="BSI151" s="27"/>
      <c r="BSJ151" s="27"/>
      <c r="BSK151" s="27"/>
      <c r="BSL151" s="27"/>
      <c r="BSM151" s="27"/>
      <c r="BSN151" s="27"/>
      <c r="BSO151" s="27"/>
      <c r="BSP151" s="27"/>
      <c r="BSQ151" s="27"/>
      <c r="BSR151" s="27"/>
      <c r="BSS151" s="27"/>
      <c r="BST151" s="27"/>
      <c r="BSU151" s="27"/>
      <c r="BSV151" s="27"/>
      <c r="BSW151" s="27"/>
      <c r="BSX151" s="27"/>
      <c r="BSY151" s="27"/>
      <c r="BSZ151" s="27"/>
      <c r="BTA151" s="27"/>
      <c r="BTB151" s="27"/>
      <c r="BTC151" s="27"/>
      <c r="BTD151" s="27"/>
      <c r="BTE151" s="27"/>
      <c r="BTF151" s="27"/>
      <c r="BTG151" s="27"/>
      <c r="BTH151" s="27"/>
      <c r="BTI151" s="27"/>
      <c r="BTJ151" s="27"/>
      <c r="BTK151" s="27"/>
      <c r="BTL151" s="27"/>
      <c r="BTM151" s="27"/>
      <c r="BTN151" s="27"/>
      <c r="BTO151" s="27"/>
      <c r="BTP151" s="27"/>
      <c r="BTQ151" s="27"/>
      <c r="BTR151" s="27"/>
      <c r="BTS151" s="27"/>
      <c r="BTT151" s="27"/>
      <c r="BTU151" s="27"/>
      <c r="BTV151" s="27"/>
      <c r="BTW151" s="27"/>
      <c r="BTX151" s="27"/>
      <c r="BTY151" s="27"/>
      <c r="BTZ151" s="27"/>
      <c r="BUA151" s="27"/>
      <c r="BUB151" s="27"/>
      <c r="BUC151" s="27"/>
      <c r="BUD151" s="27"/>
      <c r="BUE151" s="27"/>
      <c r="BUF151" s="27"/>
      <c r="BUG151" s="27"/>
      <c r="BUH151" s="27"/>
      <c r="BUI151" s="27"/>
      <c r="BUJ151" s="27"/>
      <c r="BUK151" s="27"/>
      <c r="BUL151" s="27"/>
      <c r="BUM151" s="27"/>
      <c r="BUN151" s="27"/>
      <c r="BUO151" s="27"/>
      <c r="BUP151" s="27"/>
      <c r="BUQ151" s="27"/>
    </row>
    <row r="152" spans="1:1915" ht="65.099999999999994" customHeight="1">
      <c r="B152" s="200"/>
      <c r="C152" s="198"/>
      <c r="D152" s="228" t="s">
        <v>339</v>
      </c>
      <c r="E152" s="139"/>
      <c r="F152" s="139"/>
      <c r="G152" s="181"/>
      <c r="I152" s="98" t="s">
        <v>213</v>
      </c>
      <c r="J152" s="208">
        <f>SUM(I154:I163)</f>
        <v>0</v>
      </c>
      <c r="O152" s="103"/>
      <c r="P152" s="103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</row>
    <row r="153" spans="1:1915" ht="6" customHeight="1">
      <c r="B153" s="159"/>
      <c r="C153" s="155"/>
      <c r="D153" s="155"/>
      <c r="E153" s="122"/>
      <c r="F153" s="122"/>
      <c r="G153" s="165"/>
      <c r="J153" s="98"/>
      <c r="O153" s="103"/>
      <c r="P153" s="103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</row>
    <row r="154" spans="1:1915" ht="13.2">
      <c r="B154" s="154"/>
      <c r="C154" s="155" t="s">
        <v>50</v>
      </c>
      <c r="D154" s="155"/>
      <c r="E154" s="239"/>
      <c r="F154" s="240"/>
      <c r="G154" s="176" t="s">
        <v>250</v>
      </c>
      <c r="I154" s="26">
        <f>IF(E154="Heavy Timber",1,0)</f>
        <v>0</v>
      </c>
      <c r="O154" s="103"/>
      <c r="P154" s="103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</row>
    <row r="155" spans="1:1915" ht="13.8">
      <c r="B155" s="154"/>
      <c r="C155" s="155" t="s">
        <v>232</v>
      </c>
      <c r="D155" s="155"/>
      <c r="E155" s="287"/>
      <c r="F155" s="288"/>
      <c r="G155" s="188" t="s">
        <v>84</v>
      </c>
      <c r="I155" s="26">
        <f>IF(ISBLANK(E155),0,1)</f>
        <v>0</v>
      </c>
      <c r="O155" s="103"/>
      <c r="P155" s="103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</row>
    <row r="156" spans="1:1915" ht="13.8">
      <c r="B156" s="154"/>
      <c r="C156" s="155" t="s">
        <v>233</v>
      </c>
      <c r="D156" s="155"/>
      <c r="E156" s="237" t="e">
        <f>(E155*2204.62)/E49</f>
        <v>#DIV/0!</v>
      </c>
      <c r="F156" s="238"/>
      <c r="G156" s="189" t="s">
        <v>230</v>
      </c>
      <c r="I156" s="26">
        <f>IF(E154="Wood Frame",1,0)</f>
        <v>0</v>
      </c>
      <c r="O156" s="103"/>
      <c r="P156" s="103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</row>
    <row r="157" spans="1:1915" ht="13.2">
      <c r="B157" s="154"/>
      <c r="C157" s="155" t="s">
        <v>234</v>
      </c>
      <c r="D157" s="155"/>
      <c r="E157" s="282">
        <f>Sheet1!U77</f>
        <v>0</v>
      </c>
      <c r="F157" s="283"/>
      <c r="G157" s="182"/>
      <c r="O157" s="103"/>
      <c r="P157" s="103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</row>
    <row r="158" spans="1:1915" ht="12.75" customHeight="1">
      <c r="B158" s="154"/>
      <c r="C158" s="155" t="s">
        <v>235</v>
      </c>
      <c r="D158" s="155"/>
      <c r="E158" s="284" t="e">
        <f>IF(ISBLANK(E156),blank,1-(E156/E157))</f>
        <v>#DIV/0!</v>
      </c>
      <c r="F158" s="285"/>
      <c r="G158" s="182"/>
      <c r="I158" s="210"/>
      <c r="O158" s="103"/>
      <c r="P158" s="103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</row>
    <row r="159" spans="1:1915" ht="13.2">
      <c r="B159" s="154"/>
      <c r="C159" s="155" t="s">
        <v>73</v>
      </c>
      <c r="D159" s="155"/>
      <c r="E159" s="239"/>
      <c r="F159" s="240"/>
      <c r="G159" s="235" t="s">
        <v>344</v>
      </c>
      <c r="I159" s="26">
        <f>IF(E159="yes",2,0)</f>
        <v>0</v>
      </c>
      <c r="O159" s="103"/>
      <c r="P159" s="103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</row>
    <row r="160" spans="1:1915" ht="13.8">
      <c r="B160" s="154"/>
      <c r="C160" s="155" t="s">
        <v>257</v>
      </c>
      <c r="D160" s="155"/>
      <c r="E160" s="239"/>
      <c r="F160" s="240"/>
      <c r="G160" s="169" t="s">
        <v>341</v>
      </c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</row>
    <row r="161" spans="1:1915" ht="13.8">
      <c r="B161" s="154"/>
      <c r="C161" s="155" t="s">
        <v>222</v>
      </c>
      <c r="D161" s="155"/>
      <c r="E161" s="239"/>
      <c r="F161" s="240"/>
      <c r="G161" s="169" t="s">
        <v>340</v>
      </c>
      <c r="I161" s="26">
        <f>IF(E161="yes",2,0)</f>
        <v>0</v>
      </c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</row>
    <row r="162" spans="1:1915" ht="12.75" customHeight="1">
      <c r="B162" s="154"/>
      <c r="C162" s="291" t="s">
        <v>258</v>
      </c>
      <c r="D162" s="292"/>
      <c r="E162" s="239"/>
      <c r="F162" s="240"/>
      <c r="G162" s="175"/>
      <c r="I162" s="26">
        <f>IF(E162="yes",2,0)</f>
        <v>0</v>
      </c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</row>
    <row r="163" spans="1:1915" ht="12.75" customHeight="1">
      <c r="B163" s="154"/>
      <c r="C163" s="291" t="s">
        <v>246</v>
      </c>
      <c r="D163" s="292"/>
      <c r="E163" s="239"/>
      <c r="F163" s="240"/>
      <c r="G163" s="175"/>
      <c r="I163" s="26">
        <f>IF(E163="yes",2,0)</f>
        <v>0</v>
      </c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</row>
    <row r="164" spans="1:1915" ht="38.25" customHeight="1">
      <c r="B164" s="154"/>
      <c r="C164" s="155" t="s">
        <v>247</v>
      </c>
      <c r="D164" s="155"/>
      <c r="E164" s="253" t="s">
        <v>274</v>
      </c>
      <c r="F164" s="254"/>
      <c r="G164" s="176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</row>
    <row r="165" spans="1:1915" ht="41.25" customHeight="1">
      <c r="B165" s="154"/>
      <c r="C165" s="291" t="s">
        <v>334</v>
      </c>
      <c r="D165" s="292"/>
      <c r="E165" s="253" t="s">
        <v>274</v>
      </c>
      <c r="F165" s="254"/>
      <c r="G165" s="176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</row>
    <row r="166" spans="1:1915" ht="6" customHeight="1">
      <c r="B166" s="154"/>
      <c r="C166" s="206"/>
      <c r="D166" s="206"/>
      <c r="E166" s="119"/>
      <c r="F166" s="119"/>
      <c r="G166" s="17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</row>
    <row r="167" spans="1:1915" s="47" customFormat="1" ht="65.099999999999994" customHeight="1">
      <c r="A167" s="23"/>
      <c r="B167" s="200"/>
      <c r="C167" s="198"/>
      <c r="D167" s="228" t="s">
        <v>331</v>
      </c>
      <c r="E167" s="146"/>
      <c r="F167" s="146"/>
      <c r="G167" s="181"/>
      <c r="H167" s="26"/>
      <c r="I167" s="26" t="s">
        <v>223</v>
      </c>
      <c r="J167" s="98">
        <f>SUM(I169:I177)</f>
        <v>0</v>
      </c>
      <c r="K167" s="103"/>
      <c r="L167" s="103"/>
      <c r="M167" s="103"/>
      <c r="N167" s="103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27"/>
      <c r="NG167" s="27"/>
      <c r="NH167" s="27"/>
      <c r="NI167" s="27"/>
      <c r="NJ167" s="27"/>
      <c r="NK167" s="27"/>
      <c r="NL167" s="27"/>
      <c r="NM167" s="27"/>
      <c r="NN167" s="27"/>
      <c r="NO167" s="27"/>
      <c r="NP167" s="27"/>
      <c r="NQ167" s="27"/>
      <c r="NR167" s="27"/>
      <c r="NS167" s="27"/>
      <c r="NT167" s="27"/>
      <c r="NU167" s="27"/>
      <c r="NV167" s="27"/>
      <c r="NW167" s="27"/>
      <c r="NX167" s="27"/>
      <c r="NY167" s="27"/>
      <c r="NZ167" s="27"/>
      <c r="OA167" s="27"/>
      <c r="OB167" s="27"/>
      <c r="OC167" s="27"/>
      <c r="OD167" s="27"/>
      <c r="OE167" s="27"/>
      <c r="OF167" s="27"/>
      <c r="OG167" s="27"/>
      <c r="OH167" s="27"/>
      <c r="OI167" s="27"/>
      <c r="OJ167" s="27"/>
      <c r="OK167" s="27"/>
      <c r="OL167" s="27"/>
      <c r="OM167" s="27"/>
      <c r="ON167" s="27"/>
      <c r="OO167" s="27"/>
      <c r="OP167" s="27"/>
      <c r="OQ167" s="27"/>
      <c r="OR167" s="27"/>
      <c r="OS167" s="27"/>
      <c r="OT167" s="27"/>
      <c r="OU167" s="27"/>
      <c r="OV167" s="27"/>
      <c r="OW167" s="27"/>
      <c r="OX167" s="27"/>
      <c r="OY167" s="27"/>
      <c r="OZ167" s="27"/>
      <c r="PA167" s="27"/>
      <c r="PB167" s="27"/>
      <c r="PC167" s="27"/>
      <c r="PD167" s="27"/>
      <c r="PE167" s="27"/>
      <c r="PF167" s="27"/>
      <c r="PG167" s="27"/>
      <c r="PH167" s="27"/>
      <c r="PI167" s="27"/>
      <c r="PJ167" s="27"/>
      <c r="PK167" s="27"/>
      <c r="PL167" s="27"/>
      <c r="PM167" s="27"/>
      <c r="PN167" s="27"/>
      <c r="PO167" s="27"/>
      <c r="PP167" s="27"/>
      <c r="PQ167" s="27"/>
      <c r="PR167" s="27"/>
      <c r="PS167" s="27"/>
      <c r="PT167" s="27"/>
      <c r="PU167" s="27"/>
      <c r="PV167" s="27"/>
      <c r="PW167" s="27"/>
      <c r="PX167" s="27"/>
      <c r="PY167" s="27"/>
      <c r="PZ167" s="27"/>
      <c r="QA167" s="27"/>
      <c r="QB167" s="27"/>
      <c r="QC167" s="27"/>
      <c r="QD167" s="27"/>
      <c r="QE167" s="27"/>
      <c r="QF167" s="27"/>
      <c r="QG167" s="27"/>
      <c r="QH167" s="27"/>
      <c r="QI167" s="27"/>
      <c r="QJ167" s="27"/>
      <c r="QK167" s="27"/>
      <c r="QL167" s="27"/>
      <c r="QM167" s="27"/>
      <c r="QN167" s="27"/>
      <c r="QO167" s="27"/>
      <c r="QP167" s="27"/>
      <c r="QQ167" s="27"/>
      <c r="QR167" s="27"/>
      <c r="QS167" s="27"/>
      <c r="QT167" s="27"/>
      <c r="QU167" s="27"/>
      <c r="QV167" s="27"/>
      <c r="QW167" s="27"/>
      <c r="QX167" s="27"/>
      <c r="QY167" s="27"/>
      <c r="QZ167" s="27"/>
      <c r="RA167" s="27"/>
      <c r="RB167" s="27"/>
      <c r="RC167" s="27"/>
      <c r="RD167" s="27"/>
      <c r="RE167" s="27"/>
      <c r="RF167" s="27"/>
      <c r="RG167" s="27"/>
      <c r="RH167" s="27"/>
      <c r="RI167" s="27"/>
      <c r="RJ167" s="27"/>
      <c r="RK167" s="27"/>
      <c r="RL167" s="27"/>
      <c r="RM167" s="27"/>
      <c r="RN167" s="27"/>
      <c r="RO167" s="27"/>
      <c r="RP167" s="27"/>
      <c r="RQ167" s="27"/>
      <c r="RR167" s="27"/>
      <c r="RS167" s="27"/>
      <c r="RT167" s="27"/>
      <c r="RU167" s="27"/>
      <c r="RV167" s="27"/>
      <c r="RW167" s="27"/>
      <c r="RX167" s="27"/>
      <c r="RY167" s="27"/>
      <c r="RZ167" s="27"/>
      <c r="SA167" s="27"/>
      <c r="SB167" s="27"/>
      <c r="SC167" s="27"/>
      <c r="SD167" s="27"/>
      <c r="SE167" s="27"/>
      <c r="SF167" s="27"/>
      <c r="SG167" s="27"/>
      <c r="SH167" s="27"/>
      <c r="SI167" s="27"/>
      <c r="SJ167" s="27"/>
      <c r="SK167" s="27"/>
      <c r="SL167" s="27"/>
      <c r="SM167" s="27"/>
      <c r="SN167" s="27"/>
      <c r="SO167" s="27"/>
      <c r="SP167" s="27"/>
      <c r="SQ167" s="27"/>
      <c r="SR167" s="27"/>
      <c r="SS167" s="27"/>
      <c r="ST167" s="27"/>
      <c r="SU167" s="27"/>
      <c r="SV167" s="27"/>
      <c r="SW167" s="27"/>
      <c r="SX167" s="27"/>
      <c r="SY167" s="27"/>
      <c r="SZ167" s="27"/>
      <c r="TA167" s="27"/>
      <c r="TB167" s="27"/>
      <c r="TC167" s="27"/>
      <c r="TD167" s="27"/>
      <c r="TE167" s="27"/>
      <c r="TF167" s="27"/>
      <c r="TG167" s="27"/>
      <c r="TH167" s="27"/>
      <c r="TI167" s="27"/>
      <c r="TJ167" s="27"/>
      <c r="TK167" s="27"/>
      <c r="TL167" s="27"/>
      <c r="TM167" s="27"/>
      <c r="TN167" s="27"/>
      <c r="TO167" s="27"/>
      <c r="TP167" s="27"/>
      <c r="TQ167" s="27"/>
      <c r="TR167" s="27"/>
      <c r="TS167" s="27"/>
      <c r="TT167" s="27"/>
      <c r="TU167" s="27"/>
      <c r="TV167" s="27"/>
      <c r="TW167" s="27"/>
      <c r="TX167" s="27"/>
      <c r="TY167" s="27"/>
      <c r="TZ167" s="27"/>
      <c r="UA167" s="27"/>
      <c r="UB167" s="27"/>
      <c r="UC167" s="27"/>
      <c r="UD167" s="27"/>
      <c r="UE167" s="27"/>
      <c r="UF167" s="27"/>
      <c r="UG167" s="27"/>
      <c r="UH167" s="27"/>
      <c r="UI167" s="27"/>
      <c r="UJ167" s="27"/>
      <c r="UK167" s="27"/>
      <c r="UL167" s="27"/>
      <c r="UM167" s="27"/>
      <c r="UN167" s="27"/>
      <c r="UO167" s="27"/>
      <c r="UP167" s="27"/>
      <c r="UQ167" s="27"/>
      <c r="UR167" s="27"/>
      <c r="US167" s="27"/>
      <c r="UT167" s="27"/>
      <c r="UU167" s="27"/>
      <c r="UV167" s="27"/>
      <c r="UW167" s="27"/>
      <c r="UX167" s="27"/>
      <c r="UY167" s="27"/>
      <c r="UZ167" s="27"/>
      <c r="VA167" s="27"/>
      <c r="VB167" s="27"/>
      <c r="VC167" s="27"/>
      <c r="VD167" s="27"/>
      <c r="VE167" s="27"/>
      <c r="VF167" s="27"/>
      <c r="VG167" s="27"/>
      <c r="VH167" s="27"/>
      <c r="VI167" s="27"/>
      <c r="VJ167" s="27"/>
      <c r="VK167" s="27"/>
      <c r="VL167" s="27"/>
      <c r="VM167" s="27"/>
      <c r="VN167" s="27"/>
      <c r="VO167" s="27"/>
      <c r="VP167" s="27"/>
      <c r="VQ167" s="27"/>
      <c r="VR167" s="27"/>
      <c r="VS167" s="27"/>
      <c r="VT167" s="27"/>
      <c r="VU167" s="27"/>
      <c r="VV167" s="27"/>
      <c r="VW167" s="27"/>
      <c r="VX167" s="27"/>
      <c r="VY167" s="27"/>
      <c r="VZ167" s="27"/>
      <c r="WA167" s="27"/>
      <c r="WB167" s="27"/>
      <c r="WC167" s="27"/>
      <c r="WD167" s="27"/>
      <c r="WE167" s="27"/>
      <c r="WF167" s="27"/>
      <c r="WG167" s="27"/>
      <c r="WH167" s="27"/>
      <c r="WI167" s="27"/>
      <c r="WJ167" s="27"/>
      <c r="WK167" s="27"/>
      <c r="WL167" s="27"/>
      <c r="WM167" s="27"/>
      <c r="WN167" s="27"/>
      <c r="WO167" s="27"/>
      <c r="WP167" s="27"/>
      <c r="WQ167" s="27"/>
      <c r="WR167" s="27"/>
      <c r="WS167" s="27"/>
      <c r="WT167" s="27"/>
      <c r="WU167" s="27"/>
      <c r="WV167" s="27"/>
      <c r="WW167" s="27"/>
      <c r="WX167" s="27"/>
      <c r="WY167" s="27"/>
      <c r="WZ167" s="27"/>
      <c r="XA167" s="27"/>
      <c r="XB167" s="27"/>
      <c r="XC167" s="27"/>
      <c r="XD167" s="27"/>
      <c r="XE167" s="27"/>
      <c r="XF167" s="27"/>
      <c r="XG167" s="27"/>
      <c r="XH167" s="27"/>
      <c r="XI167" s="27"/>
      <c r="XJ167" s="27"/>
      <c r="XK167" s="27"/>
      <c r="XL167" s="27"/>
      <c r="XM167" s="27"/>
      <c r="XN167" s="27"/>
      <c r="XO167" s="27"/>
      <c r="XP167" s="27"/>
      <c r="XQ167" s="27"/>
      <c r="XR167" s="27"/>
      <c r="XS167" s="27"/>
      <c r="XT167" s="27"/>
      <c r="XU167" s="27"/>
      <c r="XV167" s="27"/>
      <c r="XW167" s="27"/>
      <c r="XX167" s="27"/>
      <c r="XY167" s="27"/>
      <c r="XZ167" s="27"/>
      <c r="YA167" s="27"/>
      <c r="YB167" s="27"/>
      <c r="YC167" s="27"/>
      <c r="YD167" s="27"/>
      <c r="YE167" s="27"/>
      <c r="YF167" s="27"/>
      <c r="YG167" s="27"/>
      <c r="YH167" s="27"/>
      <c r="YI167" s="27"/>
      <c r="YJ167" s="27"/>
      <c r="YK167" s="27"/>
      <c r="YL167" s="27"/>
      <c r="YM167" s="27"/>
      <c r="YN167" s="27"/>
      <c r="YO167" s="27"/>
      <c r="YP167" s="27"/>
      <c r="YQ167" s="27"/>
      <c r="YR167" s="27"/>
      <c r="YS167" s="27"/>
      <c r="YT167" s="27"/>
      <c r="YU167" s="27"/>
      <c r="YV167" s="27"/>
      <c r="YW167" s="27"/>
      <c r="YX167" s="27"/>
      <c r="YY167" s="27"/>
      <c r="YZ167" s="27"/>
      <c r="ZA167" s="27"/>
      <c r="ZB167" s="27"/>
      <c r="ZC167" s="27"/>
      <c r="ZD167" s="27"/>
      <c r="ZE167" s="27"/>
      <c r="ZF167" s="27"/>
      <c r="ZG167" s="27"/>
      <c r="ZH167" s="27"/>
      <c r="ZI167" s="27"/>
      <c r="ZJ167" s="27"/>
      <c r="ZK167" s="27"/>
      <c r="ZL167" s="27"/>
      <c r="ZM167" s="27"/>
      <c r="ZN167" s="27"/>
      <c r="ZO167" s="27"/>
      <c r="ZP167" s="27"/>
      <c r="ZQ167" s="27"/>
      <c r="ZR167" s="27"/>
      <c r="ZS167" s="27"/>
      <c r="ZT167" s="27"/>
      <c r="ZU167" s="27"/>
      <c r="ZV167" s="27"/>
      <c r="ZW167" s="27"/>
      <c r="ZX167" s="27"/>
      <c r="ZY167" s="27"/>
      <c r="ZZ167" s="27"/>
      <c r="AAA167" s="27"/>
      <c r="AAB167" s="27"/>
      <c r="AAC167" s="27"/>
      <c r="AAD167" s="27"/>
      <c r="AAE167" s="27"/>
      <c r="AAF167" s="27"/>
      <c r="AAG167" s="27"/>
      <c r="AAH167" s="27"/>
      <c r="AAI167" s="27"/>
      <c r="AAJ167" s="27"/>
      <c r="AAK167" s="27"/>
      <c r="AAL167" s="27"/>
      <c r="AAM167" s="27"/>
      <c r="AAN167" s="27"/>
      <c r="AAO167" s="27"/>
      <c r="AAP167" s="27"/>
      <c r="AAQ167" s="27"/>
      <c r="AAR167" s="27"/>
      <c r="AAS167" s="27"/>
      <c r="AAT167" s="27"/>
      <c r="AAU167" s="27"/>
      <c r="AAV167" s="27"/>
      <c r="AAW167" s="27"/>
      <c r="AAX167" s="27"/>
      <c r="AAY167" s="27"/>
      <c r="AAZ167" s="27"/>
      <c r="ABA167" s="27"/>
      <c r="ABB167" s="27"/>
      <c r="ABC167" s="27"/>
      <c r="ABD167" s="27"/>
      <c r="ABE167" s="27"/>
      <c r="ABF167" s="27"/>
      <c r="ABG167" s="27"/>
      <c r="ABH167" s="27"/>
      <c r="ABI167" s="27"/>
      <c r="ABJ167" s="27"/>
      <c r="ABK167" s="27"/>
      <c r="ABL167" s="27"/>
      <c r="ABM167" s="27"/>
      <c r="ABN167" s="27"/>
      <c r="ABO167" s="27"/>
      <c r="ABP167" s="27"/>
      <c r="ABQ167" s="27"/>
      <c r="ABR167" s="27"/>
      <c r="ABS167" s="27"/>
      <c r="ABT167" s="27"/>
      <c r="ABU167" s="27"/>
      <c r="ABV167" s="27"/>
      <c r="ABW167" s="27"/>
      <c r="ABX167" s="27"/>
      <c r="ABY167" s="27"/>
      <c r="ABZ167" s="27"/>
      <c r="ACA167" s="27"/>
      <c r="ACB167" s="27"/>
      <c r="ACC167" s="27"/>
      <c r="ACD167" s="27"/>
      <c r="ACE167" s="27"/>
      <c r="ACF167" s="27"/>
      <c r="ACG167" s="27"/>
      <c r="ACH167" s="27"/>
      <c r="ACI167" s="27"/>
      <c r="ACJ167" s="27"/>
      <c r="ACK167" s="27"/>
      <c r="ACL167" s="27"/>
      <c r="ACM167" s="27"/>
      <c r="ACN167" s="27"/>
      <c r="ACO167" s="27"/>
      <c r="ACP167" s="27"/>
      <c r="ACQ167" s="27"/>
      <c r="ACR167" s="27"/>
      <c r="ACS167" s="27"/>
      <c r="ACT167" s="27"/>
      <c r="ACU167" s="27"/>
      <c r="ACV167" s="27"/>
      <c r="ACW167" s="27"/>
      <c r="ACX167" s="27"/>
      <c r="ACY167" s="27"/>
      <c r="ACZ167" s="27"/>
      <c r="ADA167" s="27"/>
      <c r="ADB167" s="27"/>
      <c r="ADC167" s="27"/>
      <c r="ADD167" s="27"/>
      <c r="ADE167" s="27"/>
      <c r="ADF167" s="27"/>
      <c r="ADG167" s="27"/>
      <c r="ADH167" s="27"/>
      <c r="ADI167" s="27"/>
      <c r="ADJ167" s="27"/>
      <c r="ADK167" s="27"/>
      <c r="ADL167" s="27"/>
      <c r="ADM167" s="27"/>
      <c r="ADN167" s="27"/>
      <c r="ADO167" s="27"/>
      <c r="ADP167" s="27"/>
      <c r="ADQ167" s="27"/>
      <c r="ADR167" s="27"/>
      <c r="ADS167" s="27"/>
      <c r="ADT167" s="27"/>
      <c r="ADU167" s="27"/>
      <c r="ADV167" s="27"/>
      <c r="ADW167" s="27"/>
      <c r="ADX167" s="27"/>
      <c r="ADY167" s="27"/>
      <c r="ADZ167" s="27"/>
      <c r="AEA167" s="27"/>
      <c r="AEB167" s="27"/>
      <c r="AEC167" s="27"/>
      <c r="AED167" s="27"/>
      <c r="AEE167" s="27"/>
      <c r="AEF167" s="27"/>
      <c r="AEG167" s="27"/>
      <c r="AEH167" s="27"/>
      <c r="AEI167" s="27"/>
      <c r="AEJ167" s="27"/>
      <c r="AEK167" s="27"/>
      <c r="AEL167" s="27"/>
      <c r="AEM167" s="27"/>
      <c r="AEN167" s="27"/>
      <c r="AEO167" s="27"/>
      <c r="AEP167" s="27"/>
      <c r="AEQ167" s="27"/>
      <c r="AER167" s="27"/>
      <c r="AES167" s="27"/>
      <c r="AET167" s="27"/>
      <c r="AEU167" s="27"/>
      <c r="AEV167" s="27"/>
      <c r="AEW167" s="27"/>
      <c r="AEX167" s="27"/>
      <c r="AEY167" s="27"/>
      <c r="AEZ167" s="27"/>
      <c r="AFA167" s="27"/>
      <c r="AFB167" s="27"/>
      <c r="AFC167" s="27"/>
      <c r="AFD167" s="27"/>
      <c r="AFE167" s="27"/>
      <c r="AFF167" s="27"/>
      <c r="AFG167" s="27"/>
      <c r="AFH167" s="27"/>
      <c r="AFI167" s="27"/>
      <c r="AFJ167" s="27"/>
      <c r="AFK167" s="27"/>
      <c r="AFL167" s="27"/>
      <c r="AFM167" s="27"/>
      <c r="AFN167" s="27"/>
      <c r="AFO167" s="27"/>
      <c r="AFP167" s="27"/>
      <c r="AFQ167" s="27"/>
      <c r="AFR167" s="27"/>
      <c r="AFS167" s="27"/>
      <c r="AFT167" s="27"/>
      <c r="AFU167" s="27"/>
      <c r="AFV167" s="27"/>
      <c r="AFW167" s="27"/>
      <c r="AFX167" s="27"/>
      <c r="AFY167" s="27"/>
      <c r="AFZ167" s="27"/>
      <c r="AGA167" s="27"/>
      <c r="AGB167" s="27"/>
      <c r="AGC167" s="27"/>
      <c r="AGD167" s="27"/>
      <c r="AGE167" s="27"/>
      <c r="AGF167" s="27"/>
      <c r="AGG167" s="27"/>
      <c r="AGH167" s="27"/>
      <c r="AGI167" s="27"/>
      <c r="AGJ167" s="27"/>
      <c r="AGK167" s="27"/>
      <c r="AGL167" s="27"/>
      <c r="AGM167" s="27"/>
      <c r="AGN167" s="27"/>
      <c r="AGO167" s="27"/>
      <c r="AGP167" s="27"/>
      <c r="AGQ167" s="27"/>
      <c r="AGR167" s="27"/>
      <c r="AGS167" s="27"/>
      <c r="AGT167" s="27"/>
      <c r="AGU167" s="27"/>
      <c r="AGV167" s="27"/>
      <c r="AGW167" s="27"/>
      <c r="AGX167" s="27"/>
      <c r="AGY167" s="27"/>
      <c r="AGZ167" s="27"/>
      <c r="AHA167" s="27"/>
      <c r="AHB167" s="27"/>
      <c r="AHC167" s="27"/>
      <c r="AHD167" s="27"/>
      <c r="AHE167" s="27"/>
      <c r="AHF167" s="27"/>
      <c r="AHG167" s="27"/>
      <c r="AHH167" s="27"/>
      <c r="AHI167" s="27"/>
      <c r="AHJ167" s="27"/>
      <c r="AHK167" s="27"/>
      <c r="AHL167" s="27"/>
      <c r="AHM167" s="27"/>
      <c r="AHN167" s="27"/>
      <c r="AHO167" s="27"/>
      <c r="AHP167" s="27"/>
      <c r="AHQ167" s="27"/>
      <c r="AHR167" s="27"/>
      <c r="AHS167" s="27"/>
      <c r="AHT167" s="27"/>
      <c r="AHU167" s="27"/>
      <c r="AHV167" s="27"/>
      <c r="AHW167" s="27"/>
      <c r="AHX167" s="27"/>
      <c r="AHY167" s="27"/>
      <c r="AHZ167" s="27"/>
      <c r="AIA167" s="27"/>
      <c r="AIB167" s="27"/>
      <c r="AIC167" s="27"/>
      <c r="AID167" s="27"/>
      <c r="AIE167" s="27"/>
      <c r="AIF167" s="27"/>
      <c r="AIG167" s="27"/>
      <c r="AIH167" s="27"/>
      <c r="AII167" s="27"/>
      <c r="AIJ167" s="27"/>
      <c r="AIK167" s="27"/>
      <c r="AIL167" s="27"/>
      <c r="AIM167" s="27"/>
      <c r="AIN167" s="27"/>
      <c r="AIO167" s="27"/>
      <c r="AIP167" s="27"/>
      <c r="AIQ167" s="27"/>
      <c r="AIR167" s="27"/>
      <c r="AIS167" s="27"/>
      <c r="AIT167" s="27"/>
      <c r="AIU167" s="27"/>
      <c r="AIV167" s="27"/>
      <c r="AIW167" s="27"/>
      <c r="AIX167" s="27"/>
      <c r="AIY167" s="27"/>
      <c r="AIZ167" s="27"/>
      <c r="AJA167" s="27"/>
      <c r="AJB167" s="27"/>
      <c r="AJC167" s="27"/>
      <c r="AJD167" s="27"/>
      <c r="AJE167" s="27"/>
      <c r="AJF167" s="27"/>
      <c r="AJG167" s="27"/>
      <c r="AJH167" s="27"/>
      <c r="AJI167" s="27"/>
      <c r="AJJ167" s="27"/>
      <c r="AJK167" s="27"/>
      <c r="AJL167" s="27"/>
      <c r="AJM167" s="27"/>
      <c r="AJN167" s="27"/>
      <c r="AJO167" s="27"/>
      <c r="AJP167" s="27"/>
      <c r="AJQ167" s="27"/>
      <c r="AJR167" s="27"/>
      <c r="AJS167" s="27"/>
      <c r="AJT167" s="27"/>
      <c r="AJU167" s="27"/>
      <c r="AJV167" s="27"/>
      <c r="AJW167" s="27"/>
      <c r="AJX167" s="27"/>
      <c r="AJY167" s="27"/>
      <c r="AJZ167" s="27"/>
      <c r="AKA167" s="27"/>
      <c r="AKB167" s="27"/>
      <c r="AKC167" s="27"/>
      <c r="AKD167" s="27"/>
      <c r="AKE167" s="27"/>
      <c r="AKF167" s="27"/>
      <c r="AKG167" s="27"/>
      <c r="AKH167" s="27"/>
      <c r="AKI167" s="27"/>
      <c r="AKJ167" s="27"/>
      <c r="AKK167" s="27"/>
      <c r="AKL167" s="27"/>
      <c r="AKM167" s="27"/>
      <c r="AKN167" s="27"/>
      <c r="AKO167" s="27"/>
      <c r="AKP167" s="27"/>
      <c r="AKQ167" s="27"/>
      <c r="AKR167" s="27"/>
      <c r="AKS167" s="27"/>
      <c r="AKT167" s="27"/>
      <c r="AKU167" s="27"/>
      <c r="AKV167" s="27"/>
      <c r="AKW167" s="27"/>
      <c r="AKX167" s="27"/>
      <c r="AKY167" s="27"/>
      <c r="AKZ167" s="27"/>
      <c r="ALA167" s="27"/>
      <c r="ALB167" s="27"/>
      <c r="ALC167" s="27"/>
      <c r="ALD167" s="27"/>
      <c r="ALE167" s="27"/>
      <c r="ALF167" s="27"/>
      <c r="ALG167" s="27"/>
      <c r="ALH167" s="27"/>
      <c r="ALI167" s="27"/>
      <c r="ALJ167" s="27"/>
      <c r="ALK167" s="27"/>
      <c r="ALL167" s="27"/>
      <c r="ALM167" s="27"/>
      <c r="ALN167" s="27"/>
      <c r="ALO167" s="27"/>
      <c r="ALP167" s="27"/>
      <c r="ALQ167" s="27"/>
      <c r="ALR167" s="27"/>
      <c r="ALS167" s="27"/>
      <c r="ALT167" s="27"/>
      <c r="ALU167" s="27"/>
      <c r="ALV167" s="27"/>
      <c r="ALW167" s="27"/>
      <c r="ALX167" s="27"/>
      <c r="ALY167" s="27"/>
      <c r="ALZ167" s="27"/>
      <c r="AMA167" s="27"/>
      <c r="AMB167" s="27"/>
      <c r="AMC167" s="27"/>
      <c r="AMD167" s="27"/>
      <c r="AME167" s="27"/>
      <c r="AMF167" s="27"/>
      <c r="AMG167" s="27"/>
      <c r="AMH167" s="27"/>
      <c r="AMI167" s="27"/>
      <c r="AMJ167" s="27"/>
      <c r="AMK167" s="27"/>
      <c r="AML167" s="27"/>
      <c r="AMM167" s="27"/>
      <c r="AMN167" s="27"/>
      <c r="AMO167" s="27"/>
      <c r="AMP167" s="27"/>
      <c r="AMQ167" s="27"/>
      <c r="AMR167" s="27"/>
      <c r="AMS167" s="27"/>
      <c r="AMT167" s="27"/>
      <c r="AMU167" s="27"/>
      <c r="AMV167" s="27"/>
      <c r="AMW167" s="27"/>
      <c r="AMX167" s="27"/>
      <c r="AMY167" s="27"/>
      <c r="AMZ167" s="27"/>
      <c r="ANA167" s="27"/>
      <c r="ANB167" s="27"/>
      <c r="ANC167" s="27"/>
      <c r="AND167" s="27"/>
      <c r="ANE167" s="27"/>
      <c r="ANF167" s="27"/>
      <c r="ANG167" s="27"/>
      <c r="ANH167" s="27"/>
      <c r="ANI167" s="27"/>
      <c r="ANJ167" s="27"/>
      <c r="ANK167" s="27"/>
      <c r="ANL167" s="27"/>
      <c r="ANM167" s="27"/>
      <c r="ANN167" s="27"/>
      <c r="ANO167" s="27"/>
      <c r="ANP167" s="27"/>
      <c r="ANQ167" s="27"/>
      <c r="ANR167" s="27"/>
      <c r="ANS167" s="27"/>
      <c r="ANT167" s="27"/>
      <c r="ANU167" s="27"/>
      <c r="ANV167" s="27"/>
      <c r="ANW167" s="27"/>
      <c r="ANX167" s="27"/>
      <c r="ANY167" s="27"/>
      <c r="ANZ167" s="27"/>
      <c r="AOA167" s="27"/>
      <c r="AOB167" s="27"/>
      <c r="AOC167" s="27"/>
      <c r="AOD167" s="27"/>
      <c r="AOE167" s="27"/>
      <c r="AOF167" s="27"/>
      <c r="AOG167" s="27"/>
      <c r="AOH167" s="27"/>
      <c r="AOI167" s="27"/>
      <c r="AOJ167" s="27"/>
      <c r="AOK167" s="27"/>
      <c r="AOL167" s="27"/>
      <c r="AOM167" s="27"/>
      <c r="AON167" s="27"/>
      <c r="AOO167" s="27"/>
      <c r="AOP167" s="27"/>
      <c r="AOQ167" s="27"/>
      <c r="AOR167" s="27"/>
      <c r="AOS167" s="27"/>
      <c r="AOT167" s="27"/>
      <c r="AOU167" s="27"/>
      <c r="AOV167" s="27"/>
      <c r="AOW167" s="27"/>
      <c r="AOX167" s="27"/>
      <c r="AOY167" s="27"/>
      <c r="AOZ167" s="27"/>
      <c r="APA167" s="27"/>
      <c r="APB167" s="27"/>
      <c r="APC167" s="27"/>
      <c r="APD167" s="27"/>
      <c r="APE167" s="27"/>
      <c r="APF167" s="27"/>
      <c r="APG167" s="27"/>
      <c r="APH167" s="27"/>
      <c r="API167" s="27"/>
      <c r="APJ167" s="27"/>
      <c r="APK167" s="27"/>
      <c r="APL167" s="27"/>
      <c r="APM167" s="27"/>
      <c r="APN167" s="27"/>
      <c r="APO167" s="27"/>
      <c r="APP167" s="27"/>
      <c r="APQ167" s="27"/>
      <c r="APR167" s="27"/>
      <c r="APS167" s="27"/>
      <c r="APT167" s="27"/>
      <c r="APU167" s="27"/>
      <c r="APV167" s="27"/>
      <c r="APW167" s="27"/>
      <c r="APX167" s="27"/>
      <c r="APY167" s="27"/>
      <c r="APZ167" s="27"/>
      <c r="AQA167" s="27"/>
      <c r="AQB167" s="27"/>
      <c r="AQC167" s="27"/>
      <c r="AQD167" s="27"/>
      <c r="AQE167" s="27"/>
      <c r="AQF167" s="27"/>
      <c r="AQG167" s="27"/>
      <c r="AQH167" s="27"/>
      <c r="AQI167" s="27"/>
      <c r="AQJ167" s="27"/>
      <c r="AQK167" s="27"/>
      <c r="AQL167" s="27"/>
      <c r="AQM167" s="27"/>
      <c r="AQN167" s="27"/>
      <c r="AQO167" s="27"/>
      <c r="AQP167" s="27"/>
      <c r="AQQ167" s="27"/>
      <c r="AQR167" s="27"/>
      <c r="AQS167" s="27"/>
      <c r="AQT167" s="27"/>
      <c r="AQU167" s="27"/>
      <c r="AQV167" s="27"/>
      <c r="AQW167" s="27"/>
      <c r="AQX167" s="27"/>
      <c r="AQY167" s="27"/>
      <c r="AQZ167" s="27"/>
      <c r="ARA167" s="27"/>
      <c r="ARB167" s="27"/>
      <c r="ARC167" s="27"/>
      <c r="ARD167" s="27"/>
      <c r="ARE167" s="27"/>
      <c r="ARF167" s="27"/>
      <c r="ARG167" s="27"/>
      <c r="ARH167" s="27"/>
      <c r="ARI167" s="27"/>
      <c r="ARJ167" s="27"/>
      <c r="ARK167" s="27"/>
      <c r="ARL167" s="27"/>
      <c r="ARM167" s="27"/>
      <c r="ARN167" s="27"/>
      <c r="ARO167" s="27"/>
      <c r="ARP167" s="27"/>
      <c r="ARQ167" s="27"/>
      <c r="ARR167" s="27"/>
      <c r="ARS167" s="27"/>
      <c r="ART167" s="27"/>
      <c r="ARU167" s="27"/>
      <c r="ARV167" s="27"/>
      <c r="ARW167" s="27"/>
      <c r="ARX167" s="27"/>
      <c r="ARY167" s="27"/>
      <c r="ARZ167" s="27"/>
      <c r="ASA167" s="27"/>
      <c r="ASB167" s="27"/>
      <c r="ASC167" s="27"/>
      <c r="ASD167" s="27"/>
      <c r="ASE167" s="27"/>
      <c r="ASF167" s="27"/>
      <c r="ASG167" s="27"/>
      <c r="ASH167" s="27"/>
      <c r="ASI167" s="27"/>
      <c r="ASJ167" s="27"/>
      <c r="ASK167" s="27"/>
      <c r="ASL167" s="27"/>
      <c r="ASM167" s="27"/>
      <c r="ASN167" s="27"/>
      <c r="ASO167" s="27"/>
      <c r="ASP167" s="27"/>
      <c r="ASQ167" s="27"/>
      <c r="ASR167" s="27"/>
      <c r="ASS167" s="27"/>
      <c r="AST167" s="27"/>
      <c r="ASU167" s="27"/>
      <c r="ASV167" s="27"/>
      <c r="ASW167" s="27"/>
      <c r="ASX167" s="27"/>
      <c r="ASY167" s="27"/>
      <c r="ASZ167" s="27"/>
      <c r="ATA167" s="27"/>
      <c r="ATB167" s="27"/>
      <c r="ATC167" s="27"/>
      <c r="ATD167" s="27"/>
      <c r="ATE167" s="27"/>
      <c r="ATF167" s="27"/>
      <c r="ATG167" s="27"/>
      <c r="ATH167" s="27"/>
      <c r="ATI167" s="27"/>
      <c r="ATJ167" s="27"/>
      <c r="ATK167" s="27"/>
      <c r="ATL167" s="27"/>
      <c r="ATM167" s="27"/>
      <c r="ATN167" s="27"/>
      <c r="ATO167" s="27"/>
      <c r="ATP167" s="27"/>
      <c r="ATQ167" s="27"/>
      <c r="ATR167" s="27"/>
      <c r="ATS167" s="27"/>
      <c r="ATT167" s="27"/>
      <c r="ATU167" s="27"/>
      <c r="ATV167" s="27"/>
      <c r="ATW167" s="27"/>
      <c r="ATX167" s="27"/>
      <c r="ATY167" s="27"/>
      <c r="ATZ167" s="27"/>
      <c r="AUA167" s="27"/>
      <c r="AUB167" s="27"/>
      <c r="AUC167" s="27"/>
      <c r="AUD167" s="27"/>
      <c r="AUE167" s="27"/>
      <c r="AUF167" s="27"/>
      <c r="AUG167" s="27"/>
      <c r="AUH167" s="27"/>
      <c r="AUI167" s="27"/>
      <c r="AUJ167" s="27"/>
      <c r="AUK167" s="27"/>
      <c r="AUL167" s="27"/>
      <c r="AUM167" s="27"/>
      <c r="AUN167" s="27"/>
      <c r="AUO167" s="27"/>
      <c r="AUP167" s="27"/>
      <c r="AUQ167" s="27"/>
      <c r="AUR167" s="27"/>
      <c r="AUS167" s="27"/>
      <c r="AUT167" s="27"/>
      <c r="AUU167" s="27"/>
      <c r="AUV167" s="27"/>
      <c r="AUW167" s="27"/>
      <c r="AUX167" s="27"/>
      <c r="AUY167" s="27"/>
      <c r="AUZ167" s="27"/>
      <c r="AVA167" s="27"/>
      <c r="AVB167" s="27"/>
      <c r="AVC167" s="27"/>
      <c r="AVD167" s="27"/>
      <c r="AVE167" s="27"/>
      <c r="AVF167" s="27"/>
      <c r="AVG167" s="27"/>
      <c r="AVH167" s="27"/>
      <c r="AVI167" s="27"/>
      <c r="AVJ167" s="27"/>
      <c r="AVK167" s="27"/>
      <c r="AVL167" s="27"/>
      <c r="AVM167" s="27"/>
      <c r="AVN167" s="27"/>
      <c r="AVO167" s="27"/>
      <c r="AVP167" s="27"/>
      <c r="AVQ167" s="27"/>
      <c r="AVR167" s="27"/>
      <c r="AVS167" s="27"/>
      <c r="AVT167" s="27"/>
      <c r="AVU167" s="27"/>
      <c r="AVV167" s="27"/>
      <c r="AVW167" s="27"/>
      <c r="AVX167" s="27"/>
      <c r="AVY167" s="27"/>
      <c r="AVZ167" s="27"/>
      <c r="AWA167" s="27"/>
      <c r="AWB167" s="27"/>
      <c r="AWC167" s="27"/>
      <c r="AWD167" s="27"/>
      <c r="AWE167" s="27"/>
      <c r="AWF167" s="27"/>
      <c r="AWG167" s="27"/>
      <c r="AWH167" s="27"/>
      <c r="AWI167" s="27"/>
      <c r="AWJ167" s="27"/>
      <c r="AWK167" s="27"/>
      <c r="AWL167" s="27"/>
      <c r="AWM167" s="27"/>
      <c r="AWN167" s="27"/>
      <c r="AWO167" s="27"/>
      <c r="AWP167" s="27"/>
      <c r="AWQ167" s="27"/>
      <c r="AWR167" s="27"/>
      <c r="AWS167" s="27"/>
      <c r="AWT167" s="27"/>
      <c r="AWU167" s="27"/>
      <c r="AWV167" s="27"/>
      <c r="AWW167" s="27"/>
      <c r="AWX167" s="27"/>
      <c r="AWY167" s="27"/>
      <c r="AWZ167" s="27"/>
      <c r="AXA167" s="27"/>
      <c r="AXB167" s="27"/>
      <c r="AXC167" s="27"/>
      <c r="AXD167" s="27"/>
      <c r="AXE167" s="27"/>
      <c r="AXF167" s="27"/>
      <c r="AXG167" s="27"/>
      <c r="AXH167" s="27"/>
      <c r="AXI167" s="27"/>
      <c r="AXJ167" s="27"/>
      <c r="AXK167" s="27"/>
      <c r="AXL167" s="27"/>
      <c r="AXM167" s="27"/>
      <c r="AXN167" s="27"/>
      <c r="AXO167" s="27"/>
      <c r="AXP167" s="27"/>
      <c r="AXQ167" s="27"/>
      <c r="AXR167" s="27"/>
      <c r="AXS167" s="27"/>
      <c r="AXT167" s="27"/>
      <c r="AXU167" s="27"/>
      <c r="AXV167" s="27"/>
      <c r="AXW167" s="27"/>
      <c r="AXX167" s="27"/>
      <c r="AXY167" s="27"/>
      <c r="AXZ167" s="27"/>
      <c r="AYA167" s="27"/>
      <c r="AYB167" s="27"/>
      <c r="AYC167" s="27"/>
      <c r="AYD167" s="27"/>
      <c r="AYE167" s="27"/>
      <c r="AYF167" s="27"/>
      <c r="AYG167" s="27"/>
      <c r="AYH167" s="27"/>
      <c r="AYI167" s="27"/>
      <c r="AYJ167" s="27"/>
      <c r="AYK167" s="27"/>
      <c r="AYL167" s="27"/>
      <c r="AYM167" s="27"/>
      <c r="AYN167" s="27"/>
      <c r="AYO167" s="27"/>
      <c r="AYP167" s="27"/>
      <c r="AYQ167" s="27"/>
      <c r="AYR167" s="27"/>
      <c r="AYS167" s="27"/>
      <c r="AYT167" s="27"/>
      <c r="AYU167" s="27"/>
      <c r="AYV167" s="27"/>
      <c r="AYW167" s="27"/>
      <c r="AYX167" s="27"/>
      <c r="AYY167" s="27"/>
      <c r="AYZ167" s="27"/>
      <c r="AZA167" s="27"/>
      <c r="AZB167" s="27"/>
      <c r="AZC167" s="27"/>
      <c r="AZD167" s="27"/>
      <c r="AZE167" s="27"/>
      <c r="AZF167" s="27"/>
      <c r="AZG167" s="27"/>
      <c r="AZH167" s="27"/>
      <c r="AZI167" s="27"/>
      <c r="AZJ167" s="27"/>
      <c r="AZK167" s="27"/>
      <c r="AZL167" s="27"/>
      <c r="AZM167" s="27"/>
      <c r="AZN167" s="27"/>
      <c r="AZO167" s="27"/>
      <c r="AZP167" s="27"/>
      <c r="AZQ167" s="27"/>
      <c r="AZR167" s="27"/>
      <c r="AZS167" s="27"/>
      <c r="AZT167" s="27"/>
      <c r="AZU167" s="27"/>
      <c r="AZV167" s="27"/>
      <c r="AZW167" s="27"/>
      <c r="AZX167" s="27"/>
      <c r="AZY167" s="27"/>
      <c r="AZZ167" s="27"/>
      <c r="BAA167" s="27"/>
      <c r="BAB167" s="27"/>
      <c r="BAC167" s="27"/>
      <c r="BAD167" s="27"/>
      <c r="BAE167" s="27"/>
      <c r="BAF167" s="27"/>
      <c r="BAG167" s="27"/>
      <c r="BAH167" s="27"/>
      <c r="BAI167" s="27"/>
      <c r="BAJ167" s="27"/>
      <c r="BAK167" s="27"/>
      <c r="BAL167" s="27"/>
      <c r="BAM167" s="27"/>
      <c r="BAN167" s="27"/>
      <c r="BAO167" s="27"/>
      <c r="BAP167" s="27"/>
      <c r="BAQ167" s="27"/>
      <c r="BAR167" s="27"/>
      <c r="BAS167" s="27"/>
      <c r="BAT167" s="27"/>
      <c r="BAU167" s="27"/>
      <c r="BAV167" s="27"/>
      <c r="BAW167" s="27"/>
      <c r="BAX167" s="27"/>
      <c r="BAY167" s="27"/>
      <c r="BAZ167" s="27"/>
      <c r="BBA167" s="27"/>
      <c r="BBB167" s="27"/>
      <c r="BBC167" s="27"/>
      <c r="BBD167" s="27"/>
      <c r="BBE167" s="27"/>
      <c r="BBF167" s="27"/>
      <c r="BBG167" s="27"/>
      <c r="BBH167" s="27"/>
      <c r="BBI167" s="27"/>
      <c r="BBJ167" s="27"/>
      <c r="BBK167" s="27"/>
      <c r="BBL167" s="27"/>
      <c r="BBM167" s="27"/>
      <c r="BBN167" s="27"/>
      <c r="BBO167" s="27"/>
      <c r="BBP167" s="27"/>
      <c r="BBQ167" s="27"/>
      <c r="BBR167" s="27"/>
      <c r="BBS167" s="27"/>
      <c r="BBT167" s="27"/>
      <c r="BBU167" s="27"/>
      <c r="BBV167" s="27"/>
      <c r="BBW167" s="27"/>
      <c r="BBX167" s="27"/>
      <c r="BBY167" s="27"/>
      <c r="BBZ167" s="27"/>
      <c r="BCA167" s="27"/>
      <c r="BCB167" s="27"/>
      <c r="BCC167" s="27"/>
      <c r="BCD167" s="27"/>
      <c r="BCE167" s="27"/>
      <c r="BCF167" s="27"/>
      <c r="BCG167" s="27"/>
      <c r="BCH167" s="27"/>
      <c r="BCI167" s="27"/>
      <c r="BCJ167" s="27"/>
      <c r="BCK167" s="27"/>
      <c r="BCL167" s="27"/>
      <c r="BCM167" s="27"/>
      <c r="BCN167" s="27"/>
      <c r="BCO167" s="27"/>
      <c r="BCP167" s="27"/>
      <c r="BCQ167" s="27"/>
      <c r="BCR167" s="27"/>
      <c r="BCS167" s="27"/>
      <c r="BCT167" s="27"/>
      <c r="BCU167" s="27"/>
      <c r="BCV167" s="27"/>
      <c r="BCW167" s="27"/>
      <c r="BCX167" s="27"/>
      <c r="BCY167" s="27"/>
      <c r="BCZ167" s="27"/>
      <c r="BDA167" s="27"/>
      <c r="BDB167" s="27"/>
      <c r="BDC167" s="27"/>
      <c r="BDD167" s="27"/>
      <c r="BDE167" s="27"/>
      <c r="BDF167" s="27"/>
      <c r="BDG167" s="27"/>
      <c r="BDH167" s="27"/>
      <c r="BDI167" s="27"/>
      <c r="BDJ167" s="27"/>
      <c r="BDK167" s="27"/>
      <c r="BDL167" s="27"/>
      <c r="BDM167" s="27"/>
      <c r="BDN167" s="27"/>
      <c r="BDO167" s="27"/>
      <c r="BDP167" s="27"/>
      <c r="BDQ167" s="27"/>
      <c r="BDR167" s="27"/>
      <c r="BDS167" s="27"/>
      <c r="BDT167" s="27"/>
      <c r="BDU167" s="27"/>
      <c r="BDV167" s="27"/>
      <c r="BDW167" s="27"/>
      <c r="BDX167" s="27"/>
      <c r="BDY167" s="27"/>
      <c r="BDZ167" s="27"/>
      <c r="BEA167" s="27"/>
      <c r="BEB167" s="27"/>
      <c r="BEC167" s="27"/>
      <c r="BED167" s="27"/>
      <c r="BEE167" s="27"/>
      <c r="BEF167" s="27"/>
      <c r="BEG167" s="27"/>
      <c r="BEH167" s="27"/>
      <c r="BEI167" s="27"/>
      <c r="BEJ167" s="27"/>
      <c r="BEK167" s="27"/>
      <c r="BEL167" s="27"/>
      <c r="BEM167" s="27"/>
      <c r="BEN167" s="27"/>
      <c r="BEO167" s="27"/>
      <c r="BEP167" s="27"/>
      <c r="BEQ167" s="27"/>
      <c r="BER167" s="27"/>
      <c r="BES167" s="27"/>
      <c r="BET167" s="27"/>
      <c r="BEU167" s="27"/>
      <c r="BEV167" s="27"/>
      <c r="BEW167" s="27"/>
      <c r="BEX167" s="27"/>
      <c r="BEY167" s="27"/>
      <c r="BEZ167" s="27"/>
      <c r="BFA167" s="27"/>
      <c r="BFB167" s="27"/>
      <c r="BFC167" s="27"/>
      <c r="BFD167" s="27"/>
      <c r="BFE167" s="27"/>
      <c r="BFF167" s="27"/>
      <c r="BFG167" s="27"/>
      <c r="BFH167" s="27"/>
      <c r="BFI167" s="27"/>
      <c r="BFJ167" s="27"/>
      <c r="BFK167" s="27"/>
      <c r="BFL167" s="27"/>
      <c r="BFM167" s="27"/>
      <c r="BFN167" s="27"/>
      <c r="BFO167" s="27"/>
      <c r="BFP167" s="27"/>
      <c r="BFQ167" s="27"/>
      <c r="BFR167" s="27"/>
      <c r="BFS167" s="27"/>
      <c r="BFT167" s="27"/>
      <c r="BFU167" s="27"/>
      <c r="BFV167" s="27"/>
      <c r="BFW167" s="27"/>
      <c r="BFX167" s="27"/>
      <c r="BFY167" s="27"/>
      <c r="BFZ167" s="27"/>
      <c r="BGA167" s="27"/>
      <c r="BGB167" s="27"/>
      <c r="BGC167" s="27"/>
      <c r="BGD167" s="27"/>
      <c r="BGE167" s="27"/>
      <c r="BGF167" s="27"/>
      <c r="BGG167" s="27"/>
      <c r="BGH167" s="27"/>
      <c r="BGI167" s="27"/>
      <c r="BGJ167" s="27"/>
      <c r="BGK167" s="27"/>
      <c r="BGL167" s="27"/>
      <c r="BGM167" s="27"/>
      <c r="BGN167" s="27"/>
      <c r="BGO167" s="27"/>
      <c r="BGP167" s="27"/>
      <c r="BGQ167" s="27"/>
      <c r="BGR167" s="27"/>
      <c r="BGS167" s="27"/>
      <c r="BGT167" s="27"/>
      <c r="BGU167" s="27"/>
      <c r="BGV167" s="27"/>
      <c r="BGW167" s="27"/>
      <c r="BGX167" s="27"/>
      <c r="BGY167" s="27"/>
      <c r="BGZ167" s="27"/>
      <c r="BHA167" s="27"/>
      <c r="BHB167" s="27"/>
      <c r="BHC167" s="27"/>
      <c r="BHD167" s="27"/>
      <c r="BHE167" s="27"/>
      <c r="BHF167" s="27"/>
      <c r="BHG167" s="27"/>
      <c r="BHH167" s="27"/>
      <c r="BHI167" s="27"/>
      <c r="BHJ167" s="27"/>
      <c r="BHK167" s="27"/>
      <c r="BHL167" s="27"/>
      <c r="BHM167" s="27"/>
      <c r="BHN167" s="27"/>
      <c r="BHO167" s="27"/>
      <c r="BHP167" s="27"/>
      <c r="BHQ167" s="27"/>
      <c r="BHR167" s="27"/>
      <c r="BHS167" s="27"/>
      <c r="BHT167" s="27"/>
      <c r="BHU167" s="27"/>
      <c r="BHV167" s="27"/>
      <c r="BHW167" s="27"/>
      <c r="BHX167" s="27"/>
      <c r="BHY167" s="27"/>
      <c r="BHZ167" s="27"/>
      <c r="BIA167" s="27"/>
      <c r="BIB167" s="27"/>
      <c r="BIC167" s="27"/>
      <c r="BID167" s="27"/>
      <c r="BIE167" s="27"/>
      <c r="BIF167" s="27"/>
      <c r="BIG167" s="27"/>
      <c r="BIH167" s="27"/>
      <c r="BII167" s="27"/>
      <c r="BIJ167" s="27"/>
      <c r="BIK167" s="27"/>
      <c r="BIL167" s="27"/>
      <c r="BIM167" s="27"/>
      <c r="BIN167" s="27"/>
      <c r="BIO167" s="27"/>
      <c r="BIP167" s="27"/>
      <c r="BIQ167" s="27"/>
      <c r="BIR167" s="27"/>
      <c r="BIS167" s="27"/>
      <c r="BIT167" s="27"/>
      <c r="BIU167" s="27"/>
      <c r="BIV167" s="27"/>
      <c r="BIW167" s="27"/>
      <c r="BIX167" s="27"/>
      <c r="BIY167" s="27"/>
      <c r="BIZ167" s="27"/>
      <c r="BJA167" s="27"/>
      <c r="BJB167" s="27"/>
      <c r="BJC167" s="27"/>
      <c r="BJD167" s="27"/>
      <c r="BJE167" s="27"/>
      <c r="BJF167" s="27"/>
      <c r="BJG167" s="27"/>
      <c r="BJH167" s="27"/>
      <c r="BJI167" s="27"/>
      <c r="BJJ167" s="27"/>
      <c r="BJK167" s="27"/>
      <c r="BJL167" s="27"/>
      <c r="BJM167" s="27"/>
      <c r="BJN167" s="27"/>
      <c r="BJO167" s="27"/>
      <c r="BJP167" s="27"/>
      <c r="BJQ167" s="27"/>
      <c r="BJR167" s="27"/>
      <c r="BJS167" s="27"/>
      <c r="BJT167" s="27"/>
      <c r="BJU167" s="27"/>
      <c r="BJV167" s="27"/>
      <c r="BJW167" s="27"/>
      <c r="BJX167" s="27"/>
      <c r="BJY167" s="27"/>
      <c r="BJZ167" s="27"/>
      <c r="BKA167" s="27"/>
      <c r="BKB167" s="27"/>
      <c r="BKC167" s="27"/>
      <c r="BKD167" s="27"/>
      <c r="BKE167" s="27"/>
      <c r="BKF167" s="27"/>
      <c r="BKG167" s="27"/>
      <c r="BKH167" s="27"/>
      <c r="BKI167" s="27"/>
      <c r="BKJ167" s="27"/>
      <c r="BKK167" s="27"/>
      <c r="BKL167" s="27"/>
      <c r="BKM167" s="27"/>
      <c r="BKN167" s="27"/>
      <c r="BKO167" s="27"/>
      <c r="BKP167" s="27"/>
      <c r="BKQ167" s="27"/>
      <c r="BKR167" s="27"/>
      <c r="BKS167" s="27"/>
      <c r="BKT167" s="27"/>
      <c r="BKU167" s="27"/>
      <c r="BKV167" s="27"/>
      <c r="BKW167" s="27"/>
      <c r="BKX167" s="27"/>
      <c r="BKY167" s="27"/>
      <c r="BKZ167" s="27"/>
      <c r="BLA167" s="27"/>
      <c r="BLB167" s="27"/>
      <c r="BLC167" s="27"/>
      <c r="BLD167" s="27"/>
      <c r="BLE167" s="27"/>
      <c r="BLF167" s="27"/>
      <c r="BLG167" s="27"/>
      <c r="BLH167" s="27"/>
      <c r="BLI167" s="27"/>
      <c r="BLJ167" s="27"/>
      <c r="BLK167" s="27"/>
      <c r="BLL167" s="27"/>
      <c r="BLM167" s="27"/>
      <c r="BLN167" s="27"/>
      <c r="BLO167" s="27"/>
      <c r="BLP167" s="27"/>
      <c r="BLQ167" s="27"/>
      <c r="BLR167" s="27"/>
      <c r="BLS167" s="27"/>
      <c r="BLT167" s="27"/>
      <c r="BLU167" s="27"/>
      <c r="BLV167" s="27"/>
      <c r="BLW167" s="27"/>
      <c r="BLX167" s="27"/>
      <c r="BLY167" s="27"/>
      <c r="BLZ167" s="27"/>
      <c r="BMA167" s="27"/>
      <c r="BMB167" s="27"/>
      <c r="BMC167" s="27"/>
      <c r="BMD167" s="27"/>
      <c r="BME167" s="27"/>
      <c r="BMF167" s="27"/>
      <c r="BMG167" s="27"/>
      <c r="BMH167" s="27"/>
      <c r="BMI167" s="27"/>
      <c r="BMJ167" s="27"/>
      <c r="BMK167" s="27"/>
      <c r="BML167" s="27"/>
      <c r="BMM167" s="27"/>
      <c r="BMN167" s="27"/>
      <c r="BMO167" s="27"/>
      <c r="BMP167" s="27"/>
      <c r="BMQ167" s="27"/>
      <c r="BMR167" s="27"/>
      <c r="BMS167" s="27"/>
      <c r="BMT167" s="27"/>
      <c r="BMU167" s="27"/>
      <c r="BMV167" s="27"/>
      <c r="BMW167" s="27"/>
      <c r="BMX167" s="27"/>
      <c r="BMY167" s="27"/>
      <c r="BMZ167" s="27"/>
      <c r="BNA167" s="27"/>
      <c r="BNB167" s="27"/>
      <c r="BNC167" s="27"/>
      <c r="BND167" s="27"/>
      <c r="BNE167" s="27"/>
      <c r="BNF167" s="27"/>
      <c r="BNG167" s="27"/>
      <c r="BNH167" s="27"/>
      <c r="BNI167" s="27"/>
      <c r="BNJ167" s="27"/>
      <c r="BNK167" s="27"/>
      <c r="BNL167" s="27"/>
      <c r="BNM167" s="27"/>
      <c r="BNN167" s="27"/>
      <c r="BNO167" s="27"/>
      <c r="BNP167" s="27"/>
      <c r="BNQ167" s="27"/>
      <c r="BNR167" s="27"/>
      <c r="BNS167" s="27"/>
      <c r="BNT167" s="27"/>
      <c r="BNU167" s="27"/>
      <c r="BNV167" s="27"/>
      <c r="BNW167" s="27"/>
      <c r="BNX167" s="27"/>
      <c r="BNY167" s="27"/>
      <c r="BNZ167" s="27"/>
      <c r="BOA167" s="27"/>
      <c r="BOB167" s="27"/>
      <c r="BOC167" s="27"/>
      <c r="BOD167" s="27"/>
      <c r="BOE167" s="27"/>
      <c r="BOF167" s="27"/>
      <c r="BOG167" s="27"/>
      <c r="BOH167" s="27"/>
      <c r="BOI167" s="27"/>
      <c r="BOJ167" s="27"/>
      <c r="BOK167" s="27"/>
      <c r="BOL167" s="27"/>
      <c r="BOM167" s="27"/>
      <c r="BON167" s="27"/>
      <c r="BOO167" s="27"/>
      <c r="BOP167" s="27"/>
      <c r="BOQ167" s="27"/>
      <c r="BOR167" s="27"/>
      <c r="BOS167" s="27"/>
      <c r="BOT167" s="27"/>
      <c r="BOU167" s="27"/>
      <c r="BOV167" s="27"/>
      <c r="BOW167" s="27"/>
      <c r="BOX167" s="27"/>
      <c r="BOY167" s="27"/>
      <c r="BOZ167" s="27"/>
      <c r="BPA167" s="27"/>
      <c r="BPB167" s="27"/>
      <c r="BPC167" s="27"/>
      <c r="BPD167" s="27"/>
      <c r="BPE167" s="27"/>
      <c r="BPF167" s="27"/>
      <c r="BPG167" s="27"/>
      <c r="BPH167" s="27"/>
      <c r="BPI167" s="27"/>
      <c r="BPJ167" s="27"/>
      <c r="BPK167" s="27"/>
      <c r="BPL167" s="27"/>
      <c r="BPM167" s="27"/>
      <c r="BPN167" s="27"/>
      <c r="BPO167" s="27"/>
      <c r="BPP167" s="27"/>
      <c r="BPQ167" s="27"/>
      <c r="BPR167" s="27"/>
      <c r="BPS167" s="27"/>
      <c r="BPT167" s="27"/>
      <c r="BPU167" s="27"/>
      <c r="BPV167" s="27"/>
      <c r="BPW167" s="27"/>
      <c r="BPX167" s="27"/>
      <c r="BPY167" s="27"/>
      <c r="BPZ167" s="27"/>
      <c r="BQA167" s="27"/>
      <c r="BQB167" s="27"/>
      <c r="BQC167" s="27"/>
      <c r="BQD167" s="27"/>
      <c r="BQE167" s="27"/>
      <c r="BQF167" s="27"/>
      <c r="BQG167" s="27"/>
      <c r="BQH167" s="27"/>
      <c r="BQI167" s="27"/>
      <c r="BQJ167" s="27"/>
      <c r="BQK167" s="27"/>
      <c r="BQL167" s="27"/>
      <c r="BQM167" s="27"/>
      <c r="BQN167" s="27"/>
      <c r="BQO167" s="27"/>
      <c r="BQP167" s="27"/>
      <c r="BQQ167" s="27"/>
      <c r="BQR167" s="27"/>
      <c r="BQS167" s="27"/>
      <c r="BQT167" s="27"/>
      <c r="BQU167" s="27"/>
      <c r="BQV167" s="27"/>
      <c r="BQW167" s="27"/>
      <c r="BQX167" s="27"/>
      <c r="BQY167" s="27"/>
      <c r="BQZ167" s="27"/>
      <c r="BRA167" s="27"/>
      <c r="BRB167" s="27"/>
      <c r="BRC167" s="27"/>
      <c r="BRD167" s="27"/>
      <c r="BRE167" s="27"/>
      <c r="BRF167" s="27"/>
      <c r="BRG167" s="27"/>
      <c r="BRH167" s="27"/>
      <c r="BRI167" s="27"/>
      <c r="BRJ167" s="27"/>
      <c r="BRK167" s="27"/>
      <c r="BRL167" s="27"/>
      <c r="BRM167" s="27"/>
      <c r="BRN167" s="27"/>
      <c r="BRO167" s="27"/>
      <c r="BRP167" s="27"/>
      <c r="BRQ167" s="27"/>
      <c r="BRR167" s="27"/>
      <c r="BRS167" s="27"/>
      <c r="BRT167" s="27"/>
      <c r="BRU167" s="27"/>
      <c r="BRV167" s="27"/>
      <c r="BRW167" s="27"/>
      <c r="BRX167" s="27"/>
      <c r="BRY167" s="27"/>
      <c r="BRZ167" s="27"/>
      <c r="BSA167" s="27"/>
      <c r="BSB167" s="27"/>
      <c r="BSC167" s="27"/>
      <c r="BSD167" s="27"/>
      <c r="BSE167" s="27"/>
      <c r="BSF167" s="27"/>
      <c r="BSG167" s="27"/>
      <c r="BSH167" s="27"/>
      <c r="BSI167" s="27"/>
      <c r="BSJ167" s="27"/>
      <c r="BSK167" s="27"/>
      <c r="BSL167" s="27"/>
      <c r="BSM167" s="27"/>
      <c r="BSN167" s="27"/>
      <c r="BSO167" s="27"/>
      <c r="BSP167" s="27"/>
      <c r="BSQ167" s="27"/>
      <c r="BSR167" s="27"/>
      <c r="BSS167" s="27"/>
      <c r="BST167" s="27"/>
      <c r="BSU167" s="27"/>
      <c r="BSV167" s="27"/>
      <c r="BSW167" s="27"/>
      <c r="BSX167" s="27"/>
      <c r="BSY167" s="27"/>
      <c r="BSZ167" s="27"/>
      <c r="BTA167" s="27"/>
      <c r="BTB167" s="27"/>
      <c r="BTC167" s="27"/>
      <c r="BTD167" s="27"/>
      <c r="BTE167" s="27"/>
      <c r="BTF167" s="27"/>
      <c r="BTG167" s="27"/>
      <c r="BTH167" s="27"/>
      <c r="BTI167" s="27"/>
      <c r="BTJ167" s="27"/>
      <c r="BTK167" s="27"/>
      <c r="BTL167" s="27"/>
      <c r="BTM167" s="27"/>
      <c r="BTN167" s="27"/>
      <c r="BTO167" s="27"/>
      <c r="BTP167" s="27"/>
      <c r="BTQ167" s="27"/>
      <c r="BTR167" s="27"/>
      <c r="BTS167" s="27"/>
      <c r="BTT167" s="27"/>
      <c r="BTU167" s="27"/>
      <c r="BTV167" s="27"/>
      <c r="BTW167" s="27"/>
      <c r="BTX167" s="27"/>
      <c r="BTY167" s="27"/>
      <c r="BTZ167" s="27"/>
      <c r="BUA167" s="27"/>
      <c r="BUB167" s="27"/>
      <c r="BUC167" s="27"/>
      <c r="BUD167" s="27"/>
      <c r="BUE167" s="27"/>
      <c r="BUF167" s="27"/>
      <c r="BUG167" s="27"/>
      <c r="BUH167" s="27"/>
      <c r="BUI167" s="27"/>
      <c r="BUJ167" s="27"/>
      <c r="BUK167" s="27"/>
      <c r="BUL167" s="27"/>
      <c r="BUM167" s="27"/>
      <c r="BUN167" s="27"/>
      <c r="BUO167" s="27"/>
      <c r="BUP167" s="27"/>
      <c r="BUQ167" s="27"/>
    </row>
    <row r="168" spans="1:1915" s="47" customFormat="1" ht="6" customHeight="1">
      <c r="A168" s="23"/>
      <c r="B168" s="159"/>
      <c r="C168" s="155"/>
      <c r="D168" s="155"/>
      <c r="E168" s="142"/>
      <c r="F168" s="143"/>
      <c r="G168" s="165"/>
      <c r="H168" s="26"/>
      <c r="I168" s="26"/>
      <c r="J168" s="98"/>
      <c r="K168" s="103"/>
      <c r="L168" s="103"/>
      <c r="M168" s="103"/>
      <c r="N168" s="103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27"/>
      <c r="NG168" s="27"/>
      <c r="NH168" s="27"/>
      <c r="NI168" s="27"/>
      <c r="NJ168" s="27"/>
      <c r="NK168" s="27"/>
      <c r="NL168" s="27"/>
      <c r="NM168" s="27"/>
      <c r="NN168" s="27"/>
      <c r="NO168" s="27"/>
      <c r="NP168" s="27"/>
      <c r="NQ168" s="27"/>
      <c r="NR168" s="27"/>
      <c r="NS168" s="27"/>
      <c r="NT168" s="27"/>
      <c r="NU168" s="27"/>
      <c r="NV168" s="27"/>
      <c r="NW168" s="27"/>
      <c r="NX168" s="27"/>
      <c r="NY168" s="27"/>
      <c r="NZ168" s="27"/>
      <c r="OA168" s="27"/>
      <c r="OB168" s="27"/>
      <c r="OC168" s="27"/>
      <c r="OD168" s="27"/>
      <c r="OE168" s="27"/>
      <c r="OF168" s="27"/>
      <c r="OG168" s="27"/>
      <c r="OH168" s="27"/>
      <c r="OI168" s="27"/>
      <c r="OJ168" s="27"/>
      <c r="OK168" s="27"/>
      <c r="OL168" s="27"/>
      <c r="OM168" s="27"/>
      <c r="ON168" s="27"/>
      <c r="OO168" s="27"/>
      <c r="OP168" s="27"/>
      <c r="OQ168" s="27"/>
      <c r="OR168" s="27"/>
      <c r="OS168" s="27"/>
      <c r="OT168" s="27"/>
      <c r="OU168" s="27"/>
      <c r="OV168" s="27"/>
      <c r="OW168" s="27"/>
      <c r="OX168" s="27"/>
      <c r="OY168" s="27"/>
      <c r="OZ168" s="27"/>
      <c r="PA168" s="27"/>
      <c r="PB168" s="27"/>
      <c r="PC168" s="27"/>
      <c r="PD168" s="27"/>
      <c r="PE168" s="27"/>
      <c r="PF168" s="27"/>
      <c r="PG168" s="27"/>
      <c r="PH168" s="27"/>
      <c r="PI168" s="27"/>
      <c r="PJ168" s="27"/>
      <c r="PK168" s="27"/>
      <c r="PL168" s="27"/>
      <c r="PM168" s="27"/>
      <c r="PN168" s="27"/>
      <c r="PO168" s="27"/>
      <c r="PP168" s="27"/>
      <c r="PQ168" s="27"/>
      <c r="PR168" s="27"/>
      <c r="PS168" s="27"/>
      <c r="PT168" s="27"/>
      <c r="PU168" s="27"/>
      <c r="PV168" s="27"/>
      <c r="PW168" s="27"/>
      <c r="PX168" s="27"/>
      <c r="PY168" s="27"/>
      <c r="PZ168" s="27"/>
      <c r="QA168" s="27"/>
      <c r="QB168" s="27"/>
      <c r="QC168" s="27"/>
      <c r="QD168" s="27"/>
      <c r="QE168" s="27"/>
      <c r="QF168" s="27"/>
      <c r="QG168" s="27"/>
      <c r="QH168" s="27"/>
      <c r="QI168" s="27"/>
      <c r="QJ168" s="27"/>
      <c r="QK168" s="27"/>
      <c r="QL168" s="27"/>
      <c r="QM168" s="27"/>
      <c r="QN168" s="27"/>
      <c r="QO168" s="27"/>
      <c r="QP168" s="27"/>
      <c r="QQ168" s="27"/>
      <c r="QR168" s="27"/>
      <c r="QS168" s="27"/>
      <c r="QT168" s="27"/>
      <c r="QU168" s="27"/>
      <c r="QV168" s="27"/>
      <c r="QW168" s="27"/>
      <c r="QX168" s="27"/>
      <c r="QY168" s="27"/>
      <c r="QZ168" s="27"/>
      <c r="RA168" s="27"/>
      <c r="RB168" s="27"/>
      <c r="RC168" s="27"/>
      <c r="RD168" s="27"/>
      <c r="RE168" s="27"/>
      <c r="RF168" s="27"/>
      <c r="RG168" s="27"/>
      <c r="RH168" s="27"/>
      <c r="RI168" s="27"/>
      <c r="RJ168" s="27"/>
      <c r="RK168" s="27"/>
      <c r="RL168" s="27"/>
      <c r="RM168" s="27"/>
      <c r="RN168" s="27"/>
      <c r="RO168" s="27"/>
      <c r="RP168" s="27"/>
      <c r="RQ168" s="27"/>
      <c r="RR168" s="27"/>
      <c r="RS168" s="27"/>
      <c r="RT168" s="27"/>
      <c r="RU168" s="27"/>
      <c r="RV168" s="27"/>
      <c r="RW168" s="27"/>
      <c r="RX168" s="27"/>
      <c r="RY168" s="27"/>
      <c r="RZ168" s="27"/>
      <c r="SA168" s="27"/>
      <c r="SB168" s="27"/>
      <c r="SC168" s="27"/>
      <c r="SD168" s="27"/>
      <c r="SE168" s="27"/>
      <c r="SF168" s="27"/>
      <c r="SG168" s="27"/>
      <c r="SH168" s="27"/>
      <c r="SI168" s="27"/>
      <c r="SJ168" s="27"/>
      <c r="SK168" s="27"/>
      <c r="SL168" s="27"/>
      <c r="SM168" s="27"/>
      <c r="SN168" s="27"/>
      <c r="SO168" s="27"/>
      <c r="SP168" s="27"/>
      <c r="SQ168" s="27"/>
      <c r="SR168" s="27"/>
      <c r="SS168" s="27"/>
      <c r="ST168" s="27"/>
      <c r="SU168" s="27"/>
      <c r="SV168" s="27"/>
      <c r="SW168" s="27"/>
      <c r="SX168" s="27"/>
      <c r="SY168" s="27"/>
      <c r="SZ168" s="27"/>
      <c r="TA168" s="27"/>
      <c r="TB168" s="27"/>
      <c r="TC168" s="27"/>
      <c r="TD168" s="27"/>
      <c r="TE168" s="27"/>
      <c r="TF168" s="27"/>
      <c r="TG168" s="27"/>
      <c r="TH168" s="27"/>
      <c r="TI168" s="27"/>
      <c r="TJ168" s="27"/>
      <c r="TK168" s="27"/>
      <c r="TL168" s="27"/>
      <c r="TM168" s="27"/>
      <c r="TN168" s="27"/>
      <c r="TO168" s="27"/>
      <c r="TP168" s="27"/>
      <c r="TQ168" s="27"/>
      <c r="TR168" s="27"/>
      <c r="TS168" s="27"/>
      <c r="TT168" s="27"/>
      <c r="TU168" s="27"/>
      <c r="TV168" s="27"/>
      <c r="TW168" s="27"/>
      <c r="TX168" s="27"/>
      <c r="TY168" s="27"/>
      <c r="TZ168" s="27"/>
      <c r="UA168" s="27"/>
      <c r="UB168" s="27"/>
      <c r="UC168" s="27"/>
      <c r="UD168" s="27"/>
      <c r="UE168" s="27"/>
      <c r="UF168" s="27"/>
      <c r="UG168" s="27"/>
      <c r="UH168" s="27"/>
      <c r="UI168" s="27"/>
      <c r="UJ168" s="27"/>
      <c r="UK168" s="27"/>
      <c r="UL168" s="27"/>
      <c r="UM168" s="27"/>
      <c r="UN168" s="27"/>
      <c r="UO168" s="27"/>
      <c r="UP168" s="27"/>
      <c r="UQ168" s="27"/>
      <c r="UR168" s="27"/>
      <c r="US168" s="27"/>
      <c r="UT168" s="27"/>
      <c r="UU168" s="27"/>
      <c r="UV168" s="27"/>
      <c r="UW168" s="27"/>
      <c r="UX168" s="27"/>
      <c r="UY168" s="27"/>
      <c r="UZ168" s="27"/>
      <c r="VA168" s="27"/>
      <c r="VB168" s="27"/>
      <c r="VC168" s="27"/>
      <c r="VD168" s="27"/>
      <c r="VE168" s="27"/>
      <c r="VF168" s="27"/>
      <c r="VG168" s="27"/>
      <c r="VH168" s="27"/>
      <c r="VI168" s="27"/>
      <c r="VJ168" s="27"/>
      <c r="VK168" s="27"/>
      <c r="VL168" s="27"/>
      <c r="VM168" s="27"/>
      <c r="VN168" s="27"/>
      <c r="VO168" s="27"/>
      <c r="VP168" s="27"/>
      <c r="VQ168" s="27"/>
      <c r="VR168" s="27"/>
      <c r="VS168" s="27"/>
      <c r="VT168" s="27"/>
      <c r="VU168" s="27"/>
      <c r="VV168" s="27"/>
      <c r="VW168" s="27"/>
      <c r="VX168" s="27"/>
      <c r="VY168" s="27"/>
      <c r="VZ168" s="27"/>
      <c r="WA168" s="27"/>
      <c r="WB168" s="27"/>
      <c r="WC168" s="27"/>
      <c r="WD168" s="27"/>
      <c r="WE168" s="27"/>
      <c r="WF168" s="27"/>
      <c r="WG168" s="27"/>
      <c r="WH168" s="27"/>
      <c r="WI168" s="27"/>
      <c r="WJ168" s="27"/>
      <c r="WK168" s="27"/>
      <c r="WL168" s="27"/>
      <c r="WM168" s="27"/>
      <c r="WN168" s="27"/>
      <c r="WO168" s="27"/>
      <c r="WP168" s="27"/>
      <c r="WQ168" s="27"/>
      <c r="WR168" s="27"/>
      <c r="WS168" s="27"/>
      <c r="WT168" s="27"/>
      <c r="WU168" s="27"/>
      <c r="WV168" s="27"/>
      <c r="WW168" s="27"/>
      <c r="WX168" s="27"/>
      <c r="WY168" s="27"/>
      <c r="WZ168" s="27"/>
      <c r="XA168" s="27"/>
      <c r="XB168" s="27"/>
      <c r="XC168" s="27"/>
      <c r="XD168" s="27"/>
      <c r="XE168" s="27"/>
      <c r="XF168" s="27"/>
      <c r="XG168" s="27"/>
      <c r="XH168" s="27"/>
      <c r="XI168" s="27"/>
      <c r="XJ168" s="27"/>
      <c r="XK168" s="27"/>
      <c r="XL168" s="27"/>
      <c r="XM168" s="27"/>
      <c r="XN168" s="27"/>
      <c r="XO168" s="27"/>
      <c r="XP168" s="27"/>
      <c r="XQ168" s="27"/>
      <c r="XR168" s="27"/>
      <c r="XS168" s="27"/>
      <c r="XT168" s="27"/>
      <c r="XU168" s="27"/>
      <c r="XV168" s="27"/>
      <c r="XW168" s="27"/>
      <c r="XX168" s="27"/>
      <c r="XY168" s="27"/>
      <c r="XZ168" s="27"/>
      <c r="YA168" s="27"/>
      <c r="YB168" s="27"/>
      <c r="YC168" s="27"/>
      <c r="YD168" s="27"/>
      <c r="YE168" s="27"/>
      <c r="YF168" s="27"/>
      <c r="YG168" s="27"/>
      <c r="YH168" s="27"/>
      <c r="YI168" s="27"/>
      <c r="YJ168" s="27"/>
      <c r="YK168" s="27"/>
      <c r="YL168" s="27"/>
      <c r="YM168" s="27"/>
      <c r="YN168" s="27"/>
      <c r="YO168" s="27"/>
      <c r="YP168" s="27"/>
      <c r="YQ168" s="27"/>
      <c r="YR168" s="27"/>
      <c r="YS168" s="27"/>
      <c r="YT168" s="27"/>
      <c r="YU168" s="27"/>
      <c r="YV168" s="27"/>
      <c r="YW168" s="27"/>
      <c r="YX168" s="27"/>
      <c r="YY168" s="27"/>
      <c r="YZ168" s="27"/>
      <c r="ZA168" s="27"/>
      <c r="ZB168" s="27"/>
      <c r="ZC168" s="27"/>
      <c r="ZD168" s="27"/>
      <c r="ZE168" s="27"/>
      <c r="ZF168" s="27"/>
      <c r="ZG168" s="27"/>
      <c r="ZH168" s="27"/>
      <c r="ZI168" s="27"/>
      <c r="ZJ168" s="27"/>
      <c r="ZK168" s="27"/>
      <c r="ZL168" s="27"/>
      <c r="ZM168" s="27"/>
      <c r="ZN168" s="27"/>
      <c r="ZO168" s="27"/>
      <c r="ZP168" s="27"/>
      <c r="ZQ168" s="27"/>
      <c r="ZR168" s="27"/>
      <c r="ZS168" s="27"/>
      <c r="ZT168" s="27"/>
      <c r="ZU168" s="27"/>
      <c r="ZV168" s="27"/>
      <c r="ZW168" s="27"/>
      <c r="ZX168" s="27"/>
      <c r="ZY168" s="27"/>
      <c r="ZZ168" s="27"/>
      <c r="AAA168" s="27"/>
      <c r="AAB168" s="27"/>
      <c r="AAC168" s="27"/>
      <c r="AAD168" s="27"/>
      <c r="AAE168" s="27"/>
      <c r="AAF168" s="27"/>
      <c r="AAG168" s="27"/>
      <c r="AAH168" s="27"/>
      <c r="AAI168" s="27"/>
      <c r="AAJ168" s="27"/>
      <c r="AAK168" s="27"/>
      <c r="AAL168" s="27"/>
      <c r="AAM168" s="27"/>
      <c r="AAN168" s="27"/>
      <c r="AAO168" s="27"/>
      <c r="AAP168" s="27"/>
      <c r="AAQ168" s="27"/>
      <c r="AAR168" s="27"/>
      <c r="AAS168" s="27"/>
      <c r="AAT168" s="27"/>
      <c r="AAU168" s="27"/>
      <c r="AAV168" s="27"/>
      <c r="AAW168" s="27"/>
      <c r="AAX168" s="27"/>
      <c r="AAY168" s="27"/>
      <c r="AAZ168" s="27"/>
      <c r="ABA168" s="27"/>
      <c r="ABB168" s="27"/>
      <c r="ABC168" s="27"/>
      <c r="ABD168" s="27"/>
      <c r="ABE168" s="27"/>
      <c r="ABF168" s="27"/>
      <c r="ABG168" s="27"/>
      <c r="ABH168" s="27"/>
      <c r="ABI168" s="27"/>
      <c r="ABJ168" s="27"/>
      <c r="ABK168" s="27"/>
      <c r="ABL168" s="27"/>
      <c r="ABM168" s="27"/>
      <c r="ABN168" s="27"/>
      <c r="ABO168" s="27"/>
      <c r="ABP168" s="27"/>
      <c r="ABQ168" s="27"/>
      <c r="ABR168" s="27"/>
      <c r="ABS168" s="27"/>
      <c r="ABT168" s="27"/>
      <c r="ABU168" s="27"/>
      <c r="ABV168" s="27"/>
      <c r="ABW168" s="27"/>
      <c r="ABX168" s="27"/>
      <c r="ABY168" s="27"/>
      <c r="ABZ168" s="27"/>
      <c r="ACA168" s="27"/>
      <c r="ACB168" s="27"/>
      <c r="ACC168" s="27"/>
      <c r="ACD168" s="27"/>
      <c r="ACE168" s="27"/>
      <c r="ACF168" s="27"/>
      <c r="ACG168" s="27"/>
      <c r="ACH168" s="27"/>
      <c r="ACI168" s="27"/>
      <c r="ACJ168" s="27"/>
      <c r="ACK168" s="27"/>
      <c r="ACL168" s="27"/>
      <c r="ACM168" s="27"/>
      <c r="ACN168" s="27"/>
      <c r="ACO168" s="27"/>
      <c r="ACP168" s="27"/>
      <c r="ACQ168" s="27"/>
      <c r="ACR168" s="27"/>
      <c r="ACS168" s="27"/>
      <c r="ACT168" s="27"/>
      <c r="ACU168" s="27"/>
      <c r="ACV168" s="27"/>
      <c r="ACW168" s="27"/>
      <c r="ACX168" s="27"/>
      <c r="ACY168" s="27"/>
      <c r="ACZ168" s="27"/>
      <c r="ADA168" s="27"/>
      <c r="ADB168" s="27"/>
      <c r="ADC168" s="27"/>
      <c r="ADD168" s="27"/>
      <c r="ADE168" s="27"/>
      <c r="ADF168" s="27"/>
      <c r="ADG168" s="27"/>
      <c r="ADH168" s="27"/>
      <c r="ADI168" s="27"/>
      <c r="ADJ168" s="27"/>
      <c r="ADK168" s="27"/>
      <c r="ADL168" s="27"/>
      <c r="ADM168" s="27"/>
      <c r="ADN168" s="27"/>
      <c r="ADO168" s="27"/>
      <c r="ADP168" s="27"/>
      <c r="ADQ168" s="27"/>
      <c r="ADR168" s="27"/>
      <c r="ADS168" s="27"/>
      <c r="ADT168" s="27"/>
      <c r="ADU168" s="27"/>
      <c r="ADV168" s="27"/>
      <c r="ADW168" s="27"/>
      <c r="ADX168" s="27"/>
      <c r="ADY168" s="27"/>
      <c r="ADZ168" s="27"/>
      <c r="AEA168" s="27"/>
      <c r="AEB168" s="27"/>
      <c r="AEC168" s="27"/>
      <c r="AED168" s="27"/>
      <c r="AEE168" s="27"/>
      <c r="AEF168" s="27"/>
      <c r="AEG168" s="27"/>
      <c r="AEH168" s="27"/>
      <c r="AEI168" s="27"/>
      <c r="AEJ168" s="27"/>
      <c r="AEK168" s="27"/>
      <c r="AEL168" s="27"/>
      <c r="AEM168" s="27"/>
      <c r="AEN168" s="27"/>
      <c r="AEO168" s="27"/>
      <c r="AEP168" s="27"/>
      <c r="AEQ168" s="27"/>
      <c r="AER168" s="27"/>
      <c r="AES168" s="27"/>
      <c r="AET168" s="27"/>
      <c r="AEU168" s="27"/>
      <c r="AEV168" s="27"/>
      <c r="AEW168" s="27"/>
      <c r="AEX168" s="27"/>
      <c r="AEY168" s="27"/>
      <c r="AEZ168" s="27"/>
      <c r="AFA168" s="27"/>
      <c r="AFB168" s="27"/>
      <c r="AFC168" s="27"/>
      <c r="AFD168" s="27"/>
      <c r="AFE168" s="27"/>
      <c r="AFF168" s="27"/>
      <c r="AFG168" s="27"/>
      <c r="AFH168" s="27"/>
      <c r="AFI168" s="27"/>
      <c r="AFJ168" s="27"/>
      <c r="AFK168" s="27"/>
      <c r="AFL168" s="27"/>
      <c r="AFM168" s="27"/>
      <c r="AFN168" s="27"/>
      <c r="AFO168" s="27"/>
      <c r="AFP168" s="27"/>
      <c r="AFQ168" s="27"/>
      <c r="AFR168" s="27"/>
      <c r="AFS168" s="27"/>
      <c r="AFT168" s="27"/>
      <c r="AFU168" s="27"/>
      <c r="AFV168" s="27"/>
      <c r="AFW168" s="27"/>
      <c r="AFX168" s="27"/>
      <c r="AFY168" s="27"/>
      <c r="AFZ168" s="27"/>
      <c r="AGA168" s="27"/>
      <c r="AGB168" s="27"/>
      <c r="AGC168" s="27"/>
      <c r="AGD168" s="27"/>
      <c r="AGE168" s="27"/>
      <c r="AGF168" s="27"/>
      <c r="AGG168" s="27"/>
      <c r="AGH168" s="27"/>
      <c r="AGI168" s="27"/>
      <c r="AGJ168" s="27"/>
      <c r="AGK168" s="27"/>
      <c r="AGL168" s="27"/>
      <c r="AGM168" s="27"/>
      <c r="AGN168" s="27"/>
      <c r="AGO168" s="27"/>
      <c r="AGP168" s="27"/>
      <c r="AGQ168" s="27"/>
      <c r="AGR168" s="27"/>
      <c r="AGS168" s="27"/>
      <c r="AGT168" s="27"/>
      <c r="AGU168" s="27"/>
      <c r="AGV168" s="27"/>
      <c r="AGW168" s="27"/>
      <c r="AGX168" s="27"/>
      <c r="AGY168" s="27"/>
      <c r="AGZ168" s="27"/>
      <c r="AHA168" s="27"/>
      <c r="AHB168" s="27"/>
      <c r="AHC168" s="27"/>
      <c r="AHD168" s="27"/>
      <c r="AHE168" s="27"/>
      <c r="AHF168" s="27"/>
      <c r="AHG168" s="27"/>
      <c r="AHH168" s="27"/>
      <c r="AHI168" s="27"/>
      <c r="AHJ168" s="27"/>
      <c r="AHK168" s="27"/>
      <c r="AHL168" s="27"/>
      <c r="AHM168" s="27"/>
      <c r="AHN168" s="27"/>
      <c r="AHO168" s="27"/>
      <c r="AHP168" s="27"/>
      <c r="AHQ168" s="27"/>
      <c r="AHR168" s="27"/>
      <c r="AHS168" s="27"/>
      <c r="AHT168" s="27"/>
      <c r="AHU168" s="27"/>
      <c r="AHV168" s="27"/>
      <c r="AHW168" s="27"/>
      <c r="AHX168" s="27"/>
      <c r="AHY168" s="27"/>
      <c r="AHZ168" s="27"/>
      <c r="AIA168" s="27"/>
      <c r="AIB168" s="27"/>
      <c r="AIC168" s="27"/>
      <c r="AID168" s="27"/>
      <c r="AIE168" s="27"/>
      <c r="AIF168" s="27"/>
      <c r="AIG168" s="27"/>
      <c r="AIH168" s="27"/>
      <c r="AII168" s="27"/>
      <c r="AIJ168" s="27"/>
      <c r="AIK168" s="27"/>
      <c r="AIL168" s="27"/>
      <c r="AIM168" s="27"/>
      <c r="AIN168" s="27"/>
      <c r="AIO168" s="27"/>
      <c r="AIP168" s="27"/>
      <c r="AIQ168" s="27"/>
      <c r="AIR168" s="27"/>
      <c r="AIS168" s="27"/>
      <c r="AIT168" s="27"/>
      <c r="AIU168" s="27"/>
      <c r="AIV168" s="27"/>
      <c r="AIW168" s="27"/>
      <c r="AIX168" s="27"/>
      <c r="AIY168" s="27"/>
      <c r="AIZ168" s="27"/>
      <c r="AJA168" s="27"/>
      <c r="AJB168" s="27"/>
      <c r="AJC168" s="27"/>
      <c r="AJD168" s="27"/>
      <c r="AJE168" s="27"/>
      <c r="AJF168" s="27"/>
      <c r="AJG168" s="27"/>
      <c r="AJH168" s="27"/>
      <c r="AJI168" s="27"/>
      <c r="AJJ168" s="27"/>
      <c r="AJK168" s="27"/>
      <c r="AJL168" s="27"/>
      <c r="AJM168" s="27"/>
      <c r="AJN168" s="27"/>
      <c r="AJO168" s="27"/>
      <c r="AJP168" s="27"/>
      <c r="AJQ168" s="27"/>
      <c r="AJR168" s="27"/>
      <c r="AJS168" s="27"/>
      <c r="AJT168" s="27"/>
      <c r="AJU168" s="27"/>
      <c r="AJV168" s="27"/>
      <c r="AJW168" s="27"/>
      <c r="AJX168" s="27"/>
      <c r="AJY168" s="27"/>
      <c r="AJZ168" s="27"/>
      <c r="AKA168" s="27"/>
      <c r="AKB168" s="27"/>
      <c r="AKC168" s="27"/>
      <c r="AKD168" s="27"/>
      <c r="AKE168" s="27"/>
      <c r="AKF168" s="27"/>
      <c r="AKG168" s="27"/>
      <c r="AKH168" s="27"/>
      <c r="AKI168" s="27"/>
      <c r="AKJ168" s="27"/>
      <c r="AKK168" s="27"/>
      <c r="AKL168" s="27"/>
      <c r="AKM168" s="27"/>
      <c r="AKN168" s="27"/>
      <c r="AKO168" s="27"/>
      <c r="AKP168" s="27"/>
      <c r="AKQ168" s="27"/>
      <c r="AKR168" s="27"/>
      <c r="AKS168" s="27"/>
      <c r="AKT168" s="27"/>
      <c r="AKU168" s="27"/>
      <c r="AKV168" s="27"/>
      <c r="AKW168" s="27"/>
      <c r="AKX168" s="27"/>
      <c r="AKY168" s="27"/>
      <c r="AKZ168" s="27"/>
      <c r="ALA168" s="27"/>
      <c r="ALB168" s="27"/>
      <c r="ALC168" s="27"/>
      <c r="ALD168" s="27"/>
      <c r="ALE168" s="27"/>
      <c r="ALF168" s="27"/>
      <c r="ALG168" s="27"/>
      <c r="ALH168" s="27"/>
      <c r="ALI168" s="27"/>
      <c r="ALJ168" s="27"/>
      <c r="ALK168" s="27"/>
      <c r="ALL168" s="27"/>
      <c r="ALM168" s="27"/>
      <c r="ALN168" s="27"/>
      <c r="ALO168" s="27"/>
      <c r="ALP168" s="27"/>
      <c r="ALQ168" s="27"/>
      <c r="ALR168" s="27"/>
      <c r="ALS168" s="27"/>
      <c r="ALT168" s="27"/>
      <c r="ALU168" s="27"/>
      <c r="ALV168" s="27"/>
      <c r="ALW168" s="27"/>
      <c r="ALX168" s="27"/>
      <c r="ALY168" s="27"/>
      <c r="ALZ168" s="27"/>
      <c r="AMA168" s="27"/>
      <c r="AMB168" s="27"/>
      <c r="AMC168" s="27"/>
      <c r="AMD168" s="27"/>
      <c r="AME168" s="27"/>
      <c r="AMF168" s="27"/>
      <c r="AMG168" s="27"/>
      <c r="AMH168" s="27"/>
      <c r="AMI168" s="27"/>
      <c r="AMJ168" s="27"/>
      <c r="AMK168" s="27"/>
      <c r="AML168" s="27"/>
      <c r="AMM168" s="27"/>
      <c r="AMN168" s="27"/>
      <c r="AMO168" s="27"/>
      <c r="AMP168" s="27"/>
      <c r="AMQ168" s="27"/>
      <c r="AMR168" s="27"/>
      <c r="AMS168" s="27"/>
      <c r="AMT168" s="27"/>
      <c r="AMU168" s="27"/>
      <c r="AMV168" s="27"/>
      <c r="AMW168" s="27"/>
      <c r="AMX168" s="27"/>
      <c r="AMY168" s="27"/>
      <c r="AMZ168" s="27"/>
      <c r="ANA168" s="27"/>
      <c r="ANB168" s="27"/>
      <c r="ANC168" s="27"/>
      <c r="AND168" s="27"/>
      <c r="ANE168" s="27"/>
      <c r="ANF168" s="27"/>
      <c r="ANG168" s="27"/>
      <c r="ANH168" s="27"/>
      <c r="ANI168" s="27"/>
      <c r="ANJ168" s="27"/>
      <c r="ANK168" s="27"/>
      <c r="ANL168" s="27"/>
      <c r="ANM168" s="27"/>
      <c r="ANN168" s="27"/>
      <c r="ANO168" s="27"/>
      <c r="ANP168" s="27"/>
      <c r="ANQ168" s="27"/>
      <c r="ANR168" s="27"/>
      <c r="ANS168" s="27"/>
      <c r="ANT168" s="27"/>
      <c r="ANU168" s="27"/>
      <c r="ANV168" s="27"/>
      <c r="ANW168" s="27"/>
      <c r="ANX168" s="27"/>
      <c r="ANY168" s="27"/>
      <c r="ANZ168" s="27"/>
      <c r="AOA168" s="27"/>
      <c r="AOB168" s="27"/>
      <c r="AOC168" s="27"/>
      <c r="AOD168" s="27"/>
      <c r="AOE168" s="27"/>
      <c r="AOF168" s="27"/>
      <c r="AOG168" s="27"/>
      <c r="AOH168" s="27"/>
      <c r="AOI168" s="27"/>
      <c r="AOJ168" s="27"/>
      <c r="AOK168" s="27"/>
      <c r="AOL168" s="27"/>
      <c r="AOM168" s="27"/>
      <c r="AON168" s="27"/>
      <c r="AOO168" s="27"/>
      <c r="AOP168" s="27"/>
      <c r="AOQ168" s="27"/>
      <c r="AOR168" s="27"/>
      <c r="AOS168" s="27"/>
      <c r="AOT168" s="27"/>
      <c r="AOU168" s="27"/>
      <c r="AOV168" s="27"/>
      <c r="AOW168" s="27"/>
      <c r="AOX168" s="27"/>
      <c r="AOY168" s="27"/>
      <c r="AOZ168" s="27"/>
      <c r="APA168" s="27"/>
      <c r="APB168" s="27"/>
      <c r="APC168" s="27"/>
      <c r="APD168" s="27"/>
      <c r="APE168" s="27"/>
      <c r="APF168" s="27"/>
      <c r="APG168" s="27"/>
      <c r="APH168" s="27"/>
      <c r="API168" s="27"/>
      <c r="APJ168" s="27"/>
      <c r="APK168" s="27"/>
      <c r="APL168" s="27"/>
      <c r="APM168" s="27"/>
      <c r="APN168" s="27"/>
      <c r="APO168" s="27"/>
      <c r="APP168" s="27"/>
      <c r="APQ168" s="27"/>
      <c r="APR168" s="27"/>
      <c r="APS168" s="27"/>
      <c r="APT168" s="27"/>
      <c r="APU168" s="27"/>
      <c r="APV168" s="27"/>
      <c r="APW168" s="27"/>
      <c r="APX168" s="27"/>
      <c r="APY168" s="27"/>
      <c r="APZ168" s="27"/>
      <c r="AQA168" s="27"/>
      <c r="AQB168" s="27"/>
      <c r="AQC168" s="27"/>
      <c r="AQD168" s="27"/>
      <c r="AQE168" s="27"/>
      <c r="AQF168" s="27"/>
      <c r="AQG168" s="27"/>
      <c r="AQH168" s="27"/>
      <c r="AQI168" s="27"/>
      <c r="AQJ168" s="27"/>
      <c r="AQK168" s="27"/>
      <c r="AQL168" s="27"/>
      <c r="AQM168" s="27"/>
      <c r="AQN168" s="27"/>
      <c r="AQO168" s="27"/>
      <c r="AQP168" s="27"/>
      <c r="AQQ168" s="27"/>
      <c r="AQR168" s="27"/>
      <c r="AQS168" s="27"/>
      <c r="AQT168" s="27"/>
      <c r="AQU168" s="27"/>
      <c r="AQV168" s="27"/>
      <c r="AQW168" s="27"/>
      <c r="AQX168" s="27"/>
      <c r="AQY168" s="27"/>
      <c r="AQZ168" s="27"/>
      <c r="ARA168" s="27"/>
      <c r="ARB168" s="27"/>
      <c r="ARC168" s="27"/>
      <c r="ARD168" s="27"/>
      <c r="ARE168" s="27"/>
      <c r="ARF168" s="27"/>
      <c r="ARG168" s="27"/>
      <c r="ARH168" s="27"/>
      <c r="ARI168" s="27"/>
      <c r="ARJ168" s="27"/>
      <c r="ARK168" s="27"/>
      <c r="ARL168" s="27"/>
      <c r="ARM168" s="27"/>
      <c r="ARN168" s="27"/>
      <c r="ARO168" s="27"/>
      <c r="ARP168" s="27"/>
      <c r="ARQ168" s="27"/>
      <c r="ARR168" s="27"/>
      <c r="ARS168" s="27"/>
      <c r="ART168" s="27"/>
      <c r="ARU168" s="27"/>
      <c r="ARV168" s="27"/>
      <c r="ARW168" s="27"/>
      <c r="ARX168" s="27"/>
      <c r="ARY168" s="27"/>
      <c r="ARZ168" s="27"/>
      <c r="ASA168" s="27"/>
      <c r="ASB168" s="27"/>
      <c r="ASC168" s="27"/>
      <c r="ASD168" s="27"/>
      <c r="ASE168" s="27"/>
      <c r="ASF168" s="27"/>
      <c r="ASG168" s="27"/>
      <c r="ASH168" s="27"/>
      <c r="ASI168" s="27"/>
      <c r="ASJ168" s="27"/>
      <c r="ASK168" s="27"/>
      <c r="ASL168" s="27"/>
      <c r="ASM168" s="27"/>
      <c r="ASN168" s="27"/>
      <c r="ASO168" s="27"/>
      <c r="ASP168" s="27"/>
      <c r="ASQ168" s="27"/>
      <c r="ASR168" s="27"/>
      <c r="ASS168" s="27"/>
      <c r="AST168" s="27"/>
      <c r="ASU168" s="27"/>
      <c r="ASV168" s="27"/>
      <c r="ASW168" s="27"/>
      <c r="ASX168" s="27"/>
      <c r="ASY168" s="27"/>
      <c r="ASZ168" s="27"/>
      <c r="ATA168" s="27"/>
      <c r="ATB168" s="27"/>
      <c r="ATC168" s="27"/>
      <c r="ATD168" s="27"/>
      <c r="ATE168" s="27"/>
      <c r="ATF168" s="27"/>
      <c r="ATG168" s="27"/>
      <c r="ATH168" s="27"/>
      <c r="ATI168" s="27"/>
      <c r="ATJ168" s="27"/>
      <c r="ATK168" s="27"/>
      <c r="ATL168" s="27"/>
      <c r="ATM168" s="27"/>
      <c r="ATN168" s="27"/>
      <c r="ATO168" s="27"/>
      <c r="ATP168" s="27"/>
      <c r="ATQ168" s="27"/>
      <c r="ATR168" s="27"/>
      <c r="ATS168" s="27"/>
      <c r="ATT168" s="27"/>
      <c r="ATU168" s="27"/>
      <c r="ATV168" s="27"/>
      <c r="ATW168" s="27"/>
      <c r="ATX168" s="27"/>
      <c r="ATY168" s="27"/>
      <c r="ATZ168" s="27"/>
      <c r="AUA168" s="27"/>
      <c r="AUB168" s="27"/>
      <c r="AUC168" s="27"/>
      <c r="AUD168" s="27"/>
      <c r="AUE168" s="27"/>
      <c r="AUF168" s="27"/>
      <c r="AUG168" s="27"/>
      <c r="AUH168" s="27"/>
      <c r="AUI168" s="27"/>
      <c r="AUJ168" s="27"/>
      <c r="AUK168" s="27"/>
      <c r="AUL168" s="27"/>
      <c r="AUM168" s="27"/>
      <c r="AUN168" s="27"/>
      <c r="AUO168" s="27"/>
      <c r="AUP168" s="27"/>
      <c r="AUQ168" s="27"/>
      <c r="AUR168" s="27"/>
      <c r="AUS168" s="27"/>
      <c r="AUT168" s="27"/>
      <c r="AUU168" s="27"/>
      <c r="AUV168" s="27"/>
      <c r="AUW168" s="27"/>
      <c r="AUX168" s="27"/>
      <c r="AUY168" s="27"/>
      <c r="AUZ168" s="27"/>
      <c r="AVA168" s="27"/>
      <c r="AVB168" s="27"/>
      <c r="AVC168" s="27"/>
      <c r="AVD168" s="27"/>
      <c r="AVE168" s="27"/>
      <c r="AVF168" s="27"/>
      <c r="AVG168" s="27"/>
      <c r="AVH168" s="27"/>
      <c r="AVI168" s="27"/>
      <c r="AVJ168" s="27"/>
      <c r="AVK168" s="27"/>
      <c r="AVL168" s="27"/>
      <c r="AVM168" s="27"/>
      <c r="AVN168" s="27"/>
      <c r="AVO168" s="27"/>
      <c r="AVP168" s="27"/>
      <c r="AVQ168" s="27"/>
      <c r="AVR168" s="27"/>
      <c r="AVS168" s="27"/>
      <c r="AVT168" s="27"/>
      <c r="AVU168" s="27"/>
      <c r="AVV168" s="27"/>
      <c r="AVW168" s="27"/>
      <c r="AVX168" s="27"/>
      <c r="AVY168" s="27"/>
      <c r="AVZ168" s="27"/>
      <c r="AWA168" s="27"/>
      <c r="AWB168" s="27"/>
      <c r="AWC168" s="27"/>
      <c r="AWD168" s="27"/>
      <c r="AWE168" s="27"/>
      <c r="AWF168" s="27"/>
      <c r="AWG168" s="27"/>
      <c r="AWH168" s="27"/>
      <c r="AWI168" s="27"/>
      <c r="AWJ168" s="27"/>
      <c r="AWK168" s="27"/>
      <c r="AWL168" s="27"/>
      <c r="AWM168" s="27"/>
      <c r="AWN168" s="27"/>
      <c r="AWO168" s="27"/>
      <c r="AWP168" s="27"/>
      <c r="AWQ168" s="27"/>
      <c r="AWR168" s="27"/>
      <c r="AWS168" s="27"/>
      <c r="AWT168" s="27"/>
      <c r="AWU168" s="27"/>
      <c r="AWV168" s="27"/>
      <c r="AWW168" s="27"/>
      <c r="AWX168" s="27"/>
      <c r="AWY168" s="27"/>
      <c r="AWZ168" s="27"/>
      <c r="AXA168" s="27"/>
      <c r="AXB168" s="27"/>
      <c r="AXC168" s="27"/>
      <c r="AXD168" s="27"/>
      <c r="AXE168" s="27"/>
      <c r="AXF168" s="27"/>
      <c r="AXG168" s="27"/>
      <c r="AXH168" s="27"/>
      <c r="AXI168" s="27"/>
      <c r="AXJ168" s="27"/>
      <c r="AXK168" s="27"/>
      <c r="AXL168" s="27"/>
      <c r="AXM168" s="27"/>
      <c r="AXN168" s="27"/>
      <c r="AXO168" s="27"/>
      <c r="AXP168" s="27"/>
      <c r="AXQ168" s="27"/>
      <c r="AXR168" s="27"/>
      <c r="AXS168" s="27"/>
      <c r="AXT168" s="27"/>
      <c r="AXU168" s="27"/>
      <c r="AXV168" s="27"/>
      <c r="AXW168" s="27"/>
      <c r="AXX168" s="27"/>
      <c r="AXY168" s="27"/>
      <c r="AXZ168" s="27"/>
      <c r="AYA168" s="27"/>
      <c r="AYB168" s="27"/>
      <c r="AYC168" s="27"/>
      <c r="AYD168" s="27"/>
      <c r="AYE168" s="27"/>
      <c r="AYF168" s="27"/>
      <c r="AYG168" s="27"/>
      <c r="AYH168" s="27"/>
      <c r="AYI168" s="27"/>
      <c r="AYJ168" s="27"/>
      <c r="AYK168" s="27"/>
      <c r="AYL168" s="27"/>
      <c r="AYM168" s="27"/>
      <c r="AYN168" s="27"/>
      <c r="AYO168" s="27"/>
      <c r="AYP168" s="27"/>
      <c r="AYQ168" s="27"/>
      <c r="AYR168" s="27"/>
      <c r="AYS168" s="27"/>
      <c r="AYT168" s="27"/>
      <c r="AYU168" s="27"/>
      <c r="AYV168" s="27"/>
      <c r="AYW168" s="27"/>
      <c r="AYX168" s="27"/>
      <c r="AYY168" s="27"/>
      <c r="AYZ168" s="27"/>
      <c r="AZA168" s="27"/>
      <c r="AZB168" s="27"/>
      <c r="AZC168" s="27"/>
      <c r="AZD168" s="27"/>
      <c r="AZE168" s="27"/>
      <c r="AZF168" s="27"/>
      <c r="AZG168" s="27"/>
      <c r="AZH168" s="27"/>
      <c r="AZI168" s="27"/>
      <c r="AZJ168" s="27"/>
      <c r="AZK168" s="27"/>
      <c r="AZL168" s="27"/>
      <c r="AZM168" s="27"/>
      <c r="AZN168" s="27"/>
      <c r="AZO168" s="27"/>
      <c r="AZP168" s="27"/>
      <c r="AZQ168" s="27"/>
      <c r="AZR168" s="27"/>
      <c r="AZS168" s="27"/>
      <c r="AZT168" s="27"/>
      <c r="AZU168" s="27"/>
      <c r="AZV168" s="27"/>
      <c r="AZW168" s="27"/>
      <c r="AZX168" s="27"/>
      <c r="AZY168" s="27"/>
      <c r="AZZ168" s="27"/>
      <c r="BAA168" s="27"/>
      <c r="BAB168" s="27"/>
      <c r="BAC168" s="27"/>
      <c r="BAD168" s="27"/>
      <c r="BAE168" s="27"/>
      <c r="BAF168" s="27"/>
      <c r="BAG168" s="27"/>
      <c r="BAH168" s="27"/>
      <c r="BAI168" s="27"/>
      <c r="BAJ168" s="27"/>
      <c r="BAK168" s="27"/>
      <c r="BAL168" s="27"/>
      <c r="BAM168" s="27"/>
      <c r="BAN168" s="27"/>
      <c r="BAO168" s="27"/>
      <c r="BAP168" s="27"/>
      <c r="BAQ168" s="27"/>
      <c r="BAR168" s="27"/>
      <c r="BAS168" s="27"/>
      <c r="BAT168" s="27"/>
      <c r="BAU168" s="27"/>
      <c r="BAV168" s="27"/>
      <c r="BAW168" s="27"/>
      <c r="BAX168" s="27"/>
      <c r="BAY168" s="27"/>
      <c r="BAZ168" s="27"/>
      <c r="BBA168" s="27"/>
      <c r="BBB168" s="27"/>
      <c r="BBC168" s="27"/>
      <c r="BBD168" s="27"/>
      <c r="BBE168" s="27"/>
      <c r="BBF168" s="27"/>
      <c r="BBG168" s="27"/>
      <c r="BBH168" s="27"/>
      <c r="BBI168" s="27"/>
      <c r="BBJ168" s="27"/>
      <c r="BBK168" s="27"/>
      <c r="BBL168" s="27"/>
      <c r="BBM168" s="27"/>
      <c r="BBN168" s="27"/>
      <c r="BBO168" s="27"/>
      <c r="BBP168" s="27"/>
      <c r="BBQ168" s="27"/>
      <c r="BBR168" s="27"/>
      <c r="BBS168" s="27"/>
      <c r="BBT168" s="27"/>
      <c r="BBU168" s="27"/>
      <c r="BBV168" s="27"/>
      <c r="BBW168" s="27"/>
      <c r="BBX168" s="27"/>
      <c r="BBY168" s="27"/>
      <c r="BBZ168" s="27"/>
      <c r="BCA168" s="27"/>
      <c r="BCB168" s="27"/>
      <c r="BCC168" s="27"/>
      <c r="BCD168" s="27"/>
      <c r="BCE168" s="27"/>
      <c r="BCF168" s="27"/>
      <c r="BCG168" s="27"/>
      <c r="BCH168" s="27"/>
      <c r="BCI168" s="27"/>
      <c r="BCJ168" s="27"/>
      <c r="BCK168" s="27"/>
      <c r="BCL168" s="27"/>
      <c r="BCM168" s="27"/>
      <c r="BCN168" s="27"/>
      <c r="BCO168" s="27"/>
      <c r="BCP168" s="27"/>
      <c r="BCQ168" s="27"/>
      <c r="BCR168" s="27"/>
      <c r="BCS168" s="27"/>
      <c r="BCT168" s="27"/>
      <c r="BCU168" s="27"/>
      <c r="BCV168" s="27"/>
      <c r="BCW168" s="27"/>
      <c r="BCX168" s="27"/>
      <c r="BCY168" s="27"/>
      <c r="BCZ168" s="27"/>
      <c r="BDA168" s="27"/>
      <c r="BDB168" s="27"/>
      <c r="BDC168" s="27"/>
      <c r="BDD168" s="27"/>
      <c r="BDE168" s="27"/>
      <c r="BDF168" s="27"/>
      <c r="BDG168" s="27"/>
      <c r="BDH168" s="27"/>
      <c r="BDI168" s="27"/>
      <c r="BDJ168" s="27"/>
      <c r="BDK168" s="27"/>
      <c r="BDL168" s="27"/>
      <c r="BDM168" s="27"/>
      <c r="BDN168" s="27"/>
      <c r="BDO168" s="27"/>
      <c r="BDP168" s="27"/>
      <c r="BDQ168" s="27"/>
      <c r="BDR168" s="27"/>
      <c r="BDS168" s="27"/>
      <c r="BDT168" s="27"/>
      <c r="BDU168" s="27"/>
      <c r="BDV168" s="27"/>
      <c r="BDW168" s="27"/>
      <c r="BDX168" s="27"/>
      <c r="BDY168" s="27"/>
      <c r="BDZ168" s="27"/>
      <c r="BEA168" s="27"/>
      <c r="BEB168" s="27"/>
      <c r="BEC168" s="27"/>
      <c r="BED168" s="27"/>
      <c r="BEE168" s="27"/>
      <c r="BEF168" s="27"/>
      <c r="BEG168" s="27"/>
      <c r="BEH168" s="27"/>
      <c r="BEI168" s="27"/>
      <c r="BEJ168" s="27"/>
      <c r="BEK168" s="27"/>
      <c r="BEL168" s="27"/>
      <c r="BEM168" s="27"/>
      <c r="BEN168" s="27"/>
      <c r="BEO168" s="27"/>
      <c r="BEP168" s="27"/>
      <c r="BEQ168" s="27"/>
      <c r="BER168" s="27"/>
      <c r="BES168" s="27"/>
      <c r="BET168" s="27"/>
      <c r="BEU168" s="27"/>
      <c r="BEV168" s="27"/>
      <c r="BEW168" s="27"/>
      <c r="BEX168" s="27"/>
      <c r="BEY168" s="27"/>
      <c r="BEZ168" s="27"/>
      <c r="BFA168" s="27"/>
      <c r="BFB168" s="27"/>
      <c r="BFC168" s="27"/>
      <c r="BFD168" s="27"/>
      <c r="BFE168" s="27"/>
      <c r="BFF168" s="27"/>
      <c r="BFG168" s="27"/>
      <c r="BFH168" s="27"/>
      <c r="BFI168" s="27"/>
      <c r="BFJ168" s="27"/>
      <c r="BFK168" s="27"/>
      <c r="BFL168" s="27"/>
      <c r="BFM168" s="27"/>
      <c r="BFN168" s="27"/>
      <c r="BFO168" s="27"/>
      <c r="BFP168" s="27"/>
      <c r="BFQ168" s="27"/>
      <c r="BFR168" s="27"/>
      <c r="BFS168" s="27"/>
      <c r="BFT168" s="27"/>
      <c r="BFU168" s="27"/>
      <c r="BFV168" s="27"/>
      <c r="BFW168" s="27"/>
      <c r="BFX168" s="27"/>
      <c r="BFY168" s="27"/>
      <c r="BFZ168" s="27"/>
      <c r="BGA168" s="27"/>
      <c r="BGB168" s="27"/>
      <c r="BGC168" s="27"/>
      <c r="BGD168" s="27"/>
      <c r="BGE168" s="27"/>
      <c r="BGF168" s="27"/>
      <c r="BGG168" s="27"/>
      <c r="BGH168" s="27"/>
      <c r="BGI168" s="27"/>
      <c r="BGJ168" s="27"/>
      <c r="BGK168" s="27"/>
      <c r="BGL168" s="27"/>
      <c r="BGM168" s="27"/>
      <c r="BGN168" s="27"/>
      <c r="BGO168" s="27"/>
      <c r="BGP168" s="27"/>
      <c r="BGQ168" s="27"/>
      <c r="BGR168" s="27"/>
      <c r="BGS168" s="27"/>
      <c r="BGT168" s="27"/>
      <c r="BGU168" s="27"/>
      <c r="BGV168" s="27"/>
      <c r="BGW168" s="27"/>
      <c r="BGX168" s="27"/>
      <c r="BGY168" s="27"/>
      <c r="BGZ168" s="27"/>
      <c r="BHA168" s="27"/>
      <c r="BHB168" s="27"/>
      <c r="BHC168" s="27"/>
      <c r="BHD168" s="27"/>
      <c r="BHE168" s="27"/>
      <c r="BHF168" s="27"/>
      <c r="BHG168" s="27"/>
      <c r="BHH168" s="27"/>
      <c r="BHI168" s="27"/>
      <c r="BHJ168" s="27"/>
      <c r="BHK168" s="27"/>
      <c r="BHL168" s="27"/>
      <c r="BHM168" s="27"/>
      <c r="BHN168" s="27"/>
      <c r="BHO168" s="27"/>
      <c r="BHP168" s="27"/>
      <c r="BHQ168" s="27"/>
      <c r="BHR168" s="27"/>
      <c r="BHS168" s="27"/>
      <c r="BHT168" s="27"/>
      <c r="BHU168" s="27"/>
      <c r="BHV168" s="27"/>
      <c r="BHW168" s="27"/>
      <c r="BHX168" s="27"/>
      <c r="BHY168" s="27"/>
      <c r="BHZ168" s="27"/>
      <c r="BIA168" s="27"/>
      <c r="BIB168" s="27"/>
      <c r="BIC168" s="27"/>
      <c r="BID168" s="27"/>
      <c r="BIE168" s="27"/>
      <c r="BIF168" s="27"/>
      <c r="BIG168" s="27"/>
      <c r="BIH168" s="27"/>
      <c r="BII168" s="27"/>
      <c r="BIJ168" s="27"/>
      <c r="BIK168" s="27"/>
      <c r="BIL168" s="27"/>
      <c r="BIM168" s="27"/>
      <c r="BIN168" s="27"/>
      <c r="BIO168" s="27"/>
      <c r="BIP168" s="27"/>
      <c r="BIQ168" s="27"/>
      <c r="BIR168" s="27"/>
      <c r="BIS168" s="27"/>
      <c r="BIT168" s="27"/>
      <c r="BIU168" s="27"/>
      <c r="BIV168" s="27"/>
      <c r="BIW168" s="27"/>
      <c r="BIX168" s="27"/>
      <c r="BIY168" s="27"/>
      <c r="BIZ168" s="27"/>
      <c r="BJA168" s="27"/>
      <c r="BJB168" s="27"/>
      <c r="BJC168" s="27"/>
      <c r="BJD168" s="27"/>
      <c r="BJE168" s="27"/>
      <c r="BJF168" s="27"/>
      <c r="BJG168" s="27"/>
      <c r="BJH168" s="27"/>
      <c r="BJI168" s="27"/>
      <c r="BJJ168" s="27"/>
      <c r="BJK168" s="27"/>
      <c r="BJL168" s="27"/>
      <c r="BJM168" s="27"/>
      <c r="BJN168" s="27"/>
      <c r="BJO168" s="27"/>
      <c r="BJP168" s="27"/>
      <c r="BJQ168" s="27"/>
      <c r="BJR168" s="27"/>
      <c r="BJS168" s="27"/>
      <c r="BJT168" s="27"/>
      <c r="BJU168" s="27"/>
      <c r="BJV168" s="27"/>
      <c r="BJW168" s="27"/>
      <c r="BJX168" s="27"/>
      <c r="BJY168" s="27"/>
      <c r="BJZ168" s="27"/>
      <c r="BKA168" s="27"/>
      <c r="BKB168" s="27"/>
      <c r="BKC168" s="27"/>
      <c r="BKD168" s="27"/>
      <c r="BKE168" s="27"/>
      <c r="BKF168" s="27"/>
      <c r="BKG168" s="27"/>
      <c r="BKH168" s="27"/>
      <c r="BKI168" s="27"/>
      <c r="BKJ168" s="27"/>
      <c r="BKK168" s="27"/>
      <c r="BKL168" s="27"/>
      <c r="BKM168" s="27"/>
      <c r="BKN168" s="27"/>
      <c r="BKO168" s="27"/>
      <c r="BKP168" s="27"/>
      <c r="BKQ168" s="27"/>
      <c r="BKR168" s="27"/>
      <c r="BKS168" s="27"/>
      <c r="BKT168" s="27"/>
      <c r="BKU168" s="27"/>
      <c r="BKV168" s="27"/>
      <c r="BKW168" s="27"/>
      <c r="BKX168" s="27"/>
      <c r="BKY168" s="27"/>
      <c r="BKZ168" s="27"/>
      <c r="BLA168" s="27"/>
      <c r="BLB168" s="27"/>
      <c r="BLC168" s="27"/>
      <c r="BLD168" s="27"/>
      <c r="BLE168" s="27"/>
      <c r="BLF168" s="27"/>
      <c r="BLG168" s="27"/>
      <c r="BLH168" s="27"/>
      <c r="BLI168" s="27"/>
      <c r="BLJ168" s="27"/>
      <c r="BLK168" s="27"/>
      <c r="BLL168" s="27"/>
      <c r="BLM168" s="27"/>
      <c r="BLN168" s="27"/>
      <c r="BLO168" s="27"/>
      <c r="BLP168" s="27"/>
      <c r="BLQ168" s="27"/>
      <c r="BLR168" s="27"/>
      <c r="BLS168" s="27"/>
      <c r="BLT168" s="27"/>
      <c r="BLU168" s="27"/>
      <c r="BLV168" s="27"/>
      <c r="BLW168" s="27"/>
      <c r="BLX168" s="27"/>
      <c r="BLY168" s="27"/>
      <c r="BLZ168" s="27"/>
      <c r="BMA168" s="27"/>
      <c r="BMB168" s="27"/>
      <c r="BMC168" s="27"/>
      <c r="BMD168" s="27"/>
      <c r="BME168" s="27"/>
      <c r="BMF168" s="27"/>
      <c r="BMG168" s="27"/>
      <c r="BMH168" s="27"/>
      <c r="BMI168" s="27"/>
      <c r="BMJ168" s="27"/>
      <c r="BMK168" s="27"/>
      <c r="BML168" s="27"/>
      <c r="BMM168" s="27"/>
      <c r="BMN168" s="27"/>
      <c r="BMO168" s="27"/>
      <c r="BMP168" s="27"/>
      <c r="BMQ168" s="27"/>
      <c r="BMR168" s="27"/>
      <c r="BMS168" s="27"/>
      <c r="BMT168" s="27"/>
      <c r="BMU168" s="27"/>
      <c r="BMV168" s="27"/>
      <c r="BMW168" s="27"/>
      <c r="BMX168" s="27"/>
      <c r="BMY168" s="27"/>
      <c r="BMZ168" s="27"/>
      <c r="BNA168" s="27"/>
      <c r="BNB168" s="27"/>
      <c r="BNC168" s="27"/>
      <c r="BND168" s="27"/>
      <c r="BNE168" s="27"/>
      <c r="BNF168" s="27"/>
      <c r="BNG168" s="27"/>
      <c r="BNH168" s="27"/>
      <c r="BNI168" s="27"/>
      <c r="BNJ168" s="27"/>
      <c r="BNK168" s="27"/>
      <c r="BNL168" s="27"/>
      <c r="BNM168" s="27"/>
      <c r="BNN168" s="27"/>
      <c r="BNO168" s="27"/>
      <c r="BNP168" s="27"/>
      <c r="BNQ168" s="27"/>
      <c r="BNR168" s="27"/>
      <c r="BNS168" s="27"/>
      <c r="BNT168" s="27"/>
      <c r="BNU168" s="27"/>
      <c r="BNV168" s="27"/>
      <c r="BNW168" s="27"/>
      <c r="BNX168" s="27"/>
      <c r="BNY168" s="27"/>
      <c r="BNZ168" s="27"/>
      <c r="BOA168" s="27"/>
      <c r="BOB168" s="27"/>
      <c r="BOC168" s="27"/>
      <c r="BOD168" s="27"/>
      <c r="BOE168" s="27"/>
      <c r="BOF168" s="27"/>
      <c r="BOG168" s="27"/>
      <c r="BOH168" s="27"/>
      <c r="BOI168" s="27"/>
      <c r="BOJ168" s="27"/>
      <c r="BOK168" s="27"/>
      <c r="BOL168" s="27"/>
      <c r="BOM168" s="27"/>
      <c r="BON168" s="27"/>
      <c r="BOO168" s="27"/>
      <c r="BOP168" s="27"/>
      <c r="BOQ168" s="27"/>
      <c r="BOR168" s="27"/>
      <c r="BOS168" s="27"/>
      <c r="BOT168" s="27"/>
      <c r="BOU168" s="27"/>
      <c r="BOV168" s="27"/>
      <c r="BOW168" s="27"/>
      <c r="BOX168" s="27"/>
      <c r="BOY168" s="27"/>
      <c r="BOZ168" s="27"/>
      <c r="BPA168" s="27"/>
      <c r="BPB168" s="27"/>
      <c r="BPC168" s="27"/>
      <c r="BPD168" s="27"/>
      <c r="BPE168" s="27"/>
      <c r="BPF168" s="27"/>
      <c r="BPG168" s="27"/>
      <c r="BPH168" s="27"/>
      <c r="BPI168" s="27"/>
      <c r="BPJ168" s="27"/>
      <c r="BPK168" s="27"/>
      <c r="BPL168" s="27"/>
      <c r="BPM168" s="27"/>
      <c r="BPN168" s="27"/>
      <c r="BPO168" s="27"/>
      <c r="BPP168" s="27"/>
      <c r="BPQ168" s="27"/>
      <c r="BPR168" s="27"/>
      <c r="BPS168" s="27"/>
      <c r="BPT168" s="27"/>
      <c r="BPU168" s="27"/>
      <c r="BPV168" s="27"/>
      <c r="BPW168" s="27"/>
      <c r="BPX168" s="27"/>
      <c r="BPY168" s="27"/>
      <c r="BPZ168" s="27"/>
      <c r="BQA168" s="27"/>
      <c r="BQB168" s="27"/>
      <c r="BQC168" s="27"/>
      <c r="BQD168" s="27"/>
      <c r="BQE168" s="27"/>
      <c r="BQF168" s="27"/>
      <c r="BQG168" s="27"/>
      <c r="BQH168" s="27"/>
      <c r="BQI168" s="27"/>
      <c r="BQJ168" s="27"/>
      <c r="BQK168" s="27"/>
      <c r="BQL168" s="27"/>
      <c r="BQM168" s="27"/>
      <c r="BQN168" s="27"/>
      <c r="BQO168" s="27"/>
      <c r="BQP168" s="27"/>
      <c r="BQQ168" s="27"/>
      <c r="BQR168" s="27"/>
      <c r="BQS168" s="27"/>
      <c r="BQT168" s="27"/>
      <c r="BQU168" s="27"/>
      <c r="BQV168" s="27"/>
      <c r="BQW168" s="27"/>
      <c r="BQX168" s="27"/>
      <c r="BQY168" s="27"/>
      <c r="BQZ168" s="27"/>
      <c r="BRA168" s="27"/>
      <c r="BRB168" s="27"/>
      <c r="BRC168" s="27"/>
      <c r="BRD168" s="27"/>
      <c r="BRE168" s="27"/>
      <c r="BRF168" s="27"/>
      <c r="BRG168" s="27"/>
      <c r="BRH168" s="27"/>
      <c r="BRI168" s="27"/>
      <c r="BRJ168" s="27"/>
      <c r="BRK168" s="27"/>
      <c r="BRL168" s="27"/>
      <c r="BRM168" s="27"/>
      <c r="BRN168" s="27"/>
      <c r="BRO168" s="27"/>
      <c r="BRP168" s="27"/>
      <c r="BRQ168" s="27"/>
      <c r="BRR168" s="27"/>
      <c r="BRS168" s="27"/>
      <c r="BRT168" s="27"/>
      <c r="BRU168" s="27"/>
      <c r="BRV168" s="27"/>
      <c r="BRW168" s="27"/>
      <c r="BRX168" s="27"/>
      <c r="BRY168" s="27"/>
      <c r="BRZ168" s="27"/>
      <c r="BSA168" s="27"/>
      <c r="BSB168" s="27"/>
      <c r="BSC168" s="27"/>
      <c r="BSD168" s="27"/>
      <c r="BSE168" s="27"/>
      <c r="BSF168" s="27"/>
      <c r="BSG168" s="27"/>
      <c r="BSH168" s="27"/>
      <c r="BSI168" s="27"/>
      <c r="BSJ168" s="27"/>
      <c r="BSK168" s="27"/>
      <c r="BSL168" s="27"/>
      <c r="BSM168" s="27"/>
      <c r="BSN168" s="27"/>
      <c r="BSO168" s="27"/>
      <c r="BSP168" s="27"/>
      <c r="BSQ168" s="27"/>
      <c r="BSR168" s="27"/>
      <c r="BSS168" s="27"/>
      <c r="BST168" s="27"/>
      <c r="BSU168" s="27"/>
      <c r="BSV168" s="27"/>
      <c r="BSW168" s="27"/>
      <c r="BSX168" s="27"/>
      <c r="BSY168" s="27"/>
      <c r="BSZ168" s="27"/>
      <c r="BTA168" s="27"/>
      <c r="BTB168" s="27"/>
      <c r="BTC168" s="27"/>
      <c r="BTD168" s="27"/>
      <c r="BTE168" s="27"/>
      <c r="BTF168" s="27"/>
      <c r="BTG168" s="27"/>
      <c r="BTH168" s="27"/>
      <c r="BTI168" s="27"/>
      <c r="BTJ168" s="27"/>
      <c r="BTK168" s="27"/>
      <c r="BTL168" s="27"/>
      <c r="BTM168" s="27"/>
      <c r="BTN168" s="27"/>
      <c r="BTO168" s="27"/>
      <c r="BTP168" s="27"/>
      <c r="BTQ168" s="27"/>
      <c r="BTR168" s="27"/>
      <c r="BTS168" s="27"/>
      <c r="BTT168" s="27"/>
      <c r="BTU168" s="27"/>
      <c r="BTV168" s="27"/>
      <c r="BTW168" s="27"/>
      <c r="BTX168" s="27"/>
      <c r="BTY168" s="27"/>
      <c r="BTZ168" s="27"/>
      <c r="BUA168" s="27"/>
      <c r="BUB168" s="27"/>
      <c r="BUC168" s="27"/>
      <c r="BUD168" s="27"/>
      <c r="BUE168" s="27"/>
      <c r="BUF168" s="27"/>
      <c r="BUG168" s="27"/>
      <c r="BUH168" s="27"/>
      <c r="BUI168" s="27"/>
      <c r="BUJ168" s="27"/>
      <c r="BUK168" s="27"/>
      <c r="BUL168" s="27"/>
      <c r="BUM168" s="27"/>
      <c r="BUN168" s="27"/>
      <c r="BUO168" s="27"/>
      <c r="BUP168" s="27"/>
      <c r="BUQ168" s="27"/>
    </row>
    <row r="169" spans="1:1915" s="47" customFormat="1" ht="12.75" customHeight="1">
      <c r="A169" s="23"/>
      <c r="B169" s="154"/>
      <c r="C169" s="155" t="s">
        <v>224</v>
      </c>
      <c r="D169" s="155"/>
      <c r="E169" s="239"/>
      <c r="F169" s="240"/>
      <c r="G169" s="176" t="s">
        <v>226</v>
      </c>
      <c r="H169" s="26"/>
      <c r="I169" s="26">
        <f>IF(E169&gt;=100,2.5,0)</f>
        <v>0</v>
      </c>
      <c r="J169" s="26"/>
      <c r="K169" s="103"/>
      <c r="L169" s="103"/>
      <c r="M169" s="103"/>
      <c r="N169" s="103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27"/>
      <c r="NG169" s="27"/>
      <c r="NH169" s="27"/>
      <c r="NI169" s="27"/>
      <c r="NJ169" s="27"/>
      <c r="NK169" s="27"/>
      <c r="NL169" s="27"/>
      <c r="NM169" s="27"/>
      <c r="NN169" s="27"/>
      <c r="NO169" s="27"/>
      <c r="NP169" s="27"/>
      <c r="NQ169" s="27"/>
      <c r="NR169" s="27"/>
      <c r="NS169" s="27"/>
      <c r="NT169" s="27"/>
      <c r="NU169" s="27"/>
      <c r="NV169" s="27"/>
      <c r="NW169" s="27"/>
      <c r="NX169" s="27"/>
      <c r="NY169" s="27"/>
      <c r="NZ169" s="27"/>
      <c r="OA169" s="27"/>
      <c r="OB169" s="27"/>
      <c r="OC169" s="27"/>
      <c r="OD169" s="27"/>
      <c r="OE169" s="27"/>
      <c r="OF169" s="27"/>
      <c r="OG169" s="27"/>
      <c r="OH169" s="27"/>
      <c r="OI169" s="27"/>
      <c r="OJ169" s="27"/>
      <c r="OK169" s="27"/>
      <c r="OL169" s="27"/>
      <c r="OM169" s="27"/>
      <c r="ON169" s="27"/>
      <c r="OO169" s="27"/>
      <c r="OP169" s="27"/>
      <c r="OQ169" s="27"/>
      <c r="OR169" s="27"/>
      <c r="OS169" s="27"/>
      <c r="OT169" s="27"/>
      <c r="OU169" s="27"/>
      <c r="OV169" s="27"/>
      <c r="OW169" s="27"/>
      <c r="OX169" s="27"/>
      <c r="OY169" s="27"/>
      <c r="OZ169" s="27"/>
      <c r="PA169" s="27"/>
      <c r="PB169" s="27"/>
      <c r="PC169" s="27"/>
      <c r="PD169" s="27"/>
      <c r="PE169" s="27"/>
      <c r="PF169" s="27"/>
      <c r="PG169" s="27"/>
      <c r="PH169" s="27"/>
      <c r="PI169" s="27"/>
      <c r="PJ169" s="27"/>
      <c r="PK169" s="27"/>
      <c r="PL169" s="27"/>
      <c r="PM169" s="27"/>
      <c r="PN169" s="27"/>
      <c r="PO169" s="27"/>
      <c r="PP169" s="27"/>
      <c r="PQ169" s="27"/>
      <c r="PR169" s="27"/>
      <c r="PS169" s="27"/>
      <c r="PT169" s="27"/>
      <c r="PU169" s="27"/>
      <c r="PV169" s="27"/>
      <c r="PW169" s="27"/>
      <c r="PX169" s="27"/>
      <c r="PY169" s="27"/>
      <c r="PZ169" s="27"/>
      <c r="QA169" s="27"/>
      <c r="QB169" s="27"/>
      <c r="QC169" s="27"/>
      <c r="QD169" s="27"/>
      <c r="QE169" s="27"/>
      <c r="QF169" s="27"/>
      <c r="QG169" s="27"/>
      <c r="QH169" s="27"/>
      <c r="QI169" s="27"/>
      <c r="QJ169" s="27"/>
      <c r="QK169" s="27"/>
      <c r="QL169" s="27"/>
      <c r="QM169" s="27"/>
      <c r="QN169" s="27"/>
      <c r="QO169" s="27"/>
      <c r="QP169" s="27"/>
      <c r="QQ169" s="27"/>
      <c r="QR169" s="27"/>
      <c r="QS169" s="27"/>
      <c r="QT169" s="27"/>
      <c r="QU169" s="27"/>
      <c r="QV169" s="27"/>
      <c r="QW169" s="27"/>
      <c r="QX169" s="27"/>
      <c r="QY169" s="27"/>
      <c r="QZ169" s="27"/>
      <c r="RA169" s="27"/>
      <c r="RB169" s="27"/>
      <c r="RC169" s="27"/>
      <c r="RD169" s="27"/>
      <c r="RE169" s="27"/>
      <c r="RF169" s="27"/>
      <c r="RG169" s="27"/>
      <c r="RH169" s="27"/>
      <c r="RI169" s="27"/>
      <c r="RJ169" s="27"/>
      <c r="RK169" s="27"/>
      <c r="RL169" s="27"/>
      <c r="RM169" s="27"/>
      <c r="RN169" s="27"/>
      <c r="RO169" s="27"/>
      <c r="RP169" s="27"/>
      <c r="RQ169" s="27"/>
      <c r="RR169" s="27"/>
      <c r="RS169" s="27"/>
      <c r="RT169" s="27"/>
      <c r="RU169" s="27"/>
      <c r="RV169" s="27"/>
      <c r="RW169" s="27"/>
      <c r="RX169" s="27"/>
      <c r="RY169" s="27"/>
      <c r="RZ169" s="27"/>
      <c r="SA169" s="27"/>
      <c r="SB169" s="27"/>
      <c r="SC169" s="27"/>
      <c r="SD169" s="27"/>
      <c r="SE169" s="27"/>
      <c r="SF169" s="27"/>
      <c r="SG169" s="27"/>
      <c r="SH169" s="27"/>
      <c r="SI169" s="27"/>
      <c r="SJ169" s="27"/>
      <c r="SK169" s="27"/>
      <c r="SL169" s="27"/>
      <c r="SM169" s="27"/>
      <c r="SN169" s="27"/>
      <c r="SO169" s="27"/>
      <c r="SP169" s="27"/>
      <c r="SQ169" s="27"/>
      <c r="SR169" s="27"/>
      <c r="SS169" s="27"/>
      <c r="ST169" s="27"/>
      <c r="SU169" s="27"/>
      <c r="SV169" s="27"/>
      <c r="SW169" s="27"/>
      <c r="SX169" s="27"/>
      <c r="SY169" s="27"/>
      <c r="SZ169" s="27"/>
      <c r="TA169" s="27"/>
      <c r="TB169" s="27"/>
      <c r="TC169" s="27"/>
      <c r="TD169" s="27"/>
      <c r="TE169" s="27"/>
      <c r="TF169" s="27"/>
      <c r="TG169" s="27"/>
      <c r="TH169" s="27"/>
      <c r="TI169" s="27"/>
      <c r="TJ169" s="27"/>
      <c r="TK169" s="27"/>
      <c r="TL169" s="27"/>
      <c r="TM169" s="27"/>
      <c r="TN169" s="27"/>
      <c r="TO169" s="27"/>
      <c r="TP169" s="27"/>
      <c r="TQ169" s="27"/>
      <c r="TR169" s="27"/>
      <c r="TS169" s="27"/>
      <c r="TT169" s="27"/>
      <c r="TU169" s="27"/>
      <c r="TV169" s="27"/>
      <c r="TW169" s="27"/>
      <c r="TX169" s="27"/>
      <c r="TY169" s="27"/>
      <c r="TZ169" s="27"/>
      <c r="UA169" s="27"/>
      <c r="UB169" s="27"/>
      <c r="UC169" s="27"/>
      <c r="UD169" s="27"/>
      <c r="UE169" s="27"/>
      <c r="UF169" s="27"/>
      <c r="UG169" s="27"/>
      <c r="UH169" s="27"/>
      <c r="UI169" s="27"/>
      <c r="UJ169" s="27"/>
      <c r="UK169" s="27"/>
      <c r="UL169" s="27"/>
      <c r="UM169" s="27"/>
      <c r="UN169" s="27"/>
      <c r="UO169" s="27"/>
      <c r="UP169" s="27"/>
      <c r="UQ169" s="27"/>
      <c r="UR169" s="27"/>
      <c r="US169" s="27"/>
      <c r="UT169" s="27"/>
      <c r="UU169" s="27"/>
      <c r="UV169" s="27"/>
      <c r="UW169" s="27"/>
      <c r="UX169" s="27"/>
      <c r="UY169" s="27"/>
      <c r="UZ169" s="27"/>
      <c r="VA169" s="27"/>
      <c r="VB169" s="27"/>
      <c r="VC169" s="27"/>
      <c r="VD169" s="27"/>
      <c r="VE169" s="27"/>
      <c r="VF169" s="27"/>
      <c r="VG169" s="27"/>
      <c r="VH169" s="27"/>
      <c r="VI169" s="27"/>
      <c r="VJ169" s="27"/>
      <c r="VK169" s="27"/>
      <c r="VL169" s="27"/>
      <c r="VM169" s="27"/>
      <c r="VN169" s="27"/>
      <c r="VO169" s="27"/>
      <c r="VP169" s="27"/>
      <c r="VQ169" s="27"/>
      <c r="VR169" s="27"/>
      <c r="VS169" s="27"/>
      <c r="VT169" s="27"/>
      <c r="VU169" s="27"/>
      <c r="VV169" s="27"/>
      <c r="VW169" s="27"/>
      <c r="VX169" s="27"/>
      <c r="VY169" s="27"/>
      <c r="VZ169" s="27"/>
      <c r="WA169" s="27"/>
      <c r="WB169" s="27"/>
      <c r="WC169" s="27"/>
      <c r="WD169" s="27"/>
      <c r="WE169" s="27"/>
      <c r="WF169" s="27"/>
      <c r="WG169" s="27"/>
      <c r="WH169" s="27"/>
      <c r="WI169" s="27"/>
      <c r="WJ169" s="27"/>
      <c r="WK169" s="27"/>
      <c r="WL169" s="27"/>
      <c r="WM169" s="27"/>
      <c r="WN169" s="27"/>
      <c r="WO169" s="27"/>
      <c r="WP169" s="27"/>
      <c r="WQ169" s="27"/>
      <c r="WR169" s="27"/>
      <c r="WS169" s="27"/>
      <c r="WT169" s="27"/>
      <c r="WU169" s="27"/>
      <c r="WV169" s="27"/>
      <c r="WW169" s="27"/>
      <c r="WX169" s="27"/>
      <c r="WY169" s="27"/>
      <c r="WZ169" s="27"/>
      <c r="XA169" s="27"/>
      <c r="XB169" s="27"/>
      <c r="XC169" s="27"/>
      <c r="XD169" s="27"/>
      <c r="XE169" s="27"/>
      <c r="XF169" s="27"/>
      <c r="XG169" s="27"/>
      <c r="XH169" s="27"/>
      <c r="XI169" s="27"/>
      <c r="XJ169" s="27"/>
      <c r="XK169" s="27"/>
      <c r="XL169" s="27"/>
      <c r="XM169" s="27"/>
      <c r="XN169" s="27"/>
      <c r="XO169" s="27"/>
      <c r="XP169" s="27"/>
      <c r="XQ169" s="27"/>
      <c r="XR169" s="27"/>
      <c r="XS169" s="27"/>
      <c r="XT169" s="27"/>
      <c r="XU169" s="27"/>
      <c r="XV169" s="27"/>
      <c r="XW169" s="27"/>
      <c r="XX169" s="27"/>
      <c r="XY169" s="27"/>
      <c r="XZ169" s="27"/>
      <c r="YA169" s="27"/>
      <c r="YB169" s="27"/>
      <c r="YC169" s="27"/>
      <c r="YD169" s="27"/>
      <c r="YE169" s="27"/>
      <c r="YF169" s="27"/>
      <c r="YG169" s="27"/>
      <c r="YH169" s="27"/>
      <c r="YI169" s="27"/>
      <c r="YJ169" s="27"/>
      <c r="YK169" s="27"/>
      <c r="YL169" s="27"/>
      <c r="YM169" s="27"/>
      <c r="YN169" s="27"/>
      <c r="YO169" s="27"/>
      <c r="YP169" s="27"/>
      <c r="YQ169" s="27"/>
      <c r="YR169" s="27"/>
      <c r="YS169" s="27"/>
      <c r="YT169" s="27"/>
      <c r="YU169" s="27"/>
      <c r="YV169" s="27"/>
      <c r="YW169" s="27"/>
      <c r="YX169" s="27"/>
      <c r="YY169" s="27"/>
      <c r="YZ169" s="27"/>
      <c r="ZA169" s="27"/>
      <c r="ZB169" s="27"/>
      <c r="ZC169" s="27"/>
      <c r="ZD169" s="27"/>
      <c r="ZE169" s="27"/>
      <c r="ZF169" s="27"/>
      <c r="ZG169" s="27"/>
      <c r="ZH169" s="27"/>
      <c r="ZI169" s="27"/>
      <c r="ZJ169" s="27"/>
      <c r="ZK169" s="27"/>
      <c r="ZL169" s="27"/>
      <c r="ZM169" s="27"/>
      <c r="ZN169" s="27"/>
      <c r="ZO169" s="27"/>
      <c r="ZP169" s="27"/>
      <c r="ZQ169" s="27"/>
      <c r="ZR169" s="27"/>
      <c r="ZS169" s="27"/>
      <c r="ZT169" s="27"/>
      <c r="ZU169" s="27"/>
      <c r="ZV169" s="27"/>
      <c r="ZW169" s="27"/>
      <c r="ZX169" s="27"/>
      <c r="ZY169" s="27"/>
      <c r="ZZ169" s="27"/>
      <c r="AAA169" s="27"/>
      <c r="AAB169" s="27"/>
      <c r="AAC169" s="27"/>
      <c r="AAD169" s="27"/>
      <c r="AAE169" s="27"/>
      <c r="AAF169" s="27"/>
      <c r="AAG169" s="27"/>
      <c r="AAH169" s="27"/>
      <c r="AAI169" s="27"/>
      <c r="AAJ169" s="27"/>
      <c r="AAK169" s="27"/>
      <c r="AAL169" s="27"/>
      <c r="AAM169" s="27"/>
      <c r="AAN169" s="27"/>
      <c r="AAO169" s="27"/>
      <c r="AAP169" s="27"/>
      <c r="AAQ169" s="27"/>
      <c r="AAR169" s="27"/>
      <c r="AAS169" s="27"/>
      <c r="AAT169" s="27"/>
      <c r="AAU169" s="27"/>
      <c r="AAV169" s="27"/>
      <c r="AAW169" s="27"/>
      <c r="AAX169" s="27"/>
      <c r="AAY169" s="27"/>
      <c r="AAZ169" s="27"/>
      <c r="ABA169" s="27"/>
      <c r="ABB169" s="27"/>
      <c r="ABC169" s="27"/>
      <c r="ABD169" s="27"/>
      <c r="ABE169" s="27"/>
      <c r="ABF169" s="27"/>
      <c r="ABG169" s="27"/>
      <c r="ABH169" s="27"/>
      <c r="ABI169" s="27"/>
      <c r="ABJ169" s="27"/>
      <c r="ABK169" s="27"/>
      <c r="ABL169" s="27"/>
      <c r="ABM169" s="27"/>
      <c r="ABN169" s="27"/>
      <c r="ABO169" s="27"/>
      <c r="ABP169" s="27"/>
      <c r="ABQ169" s="27"/>
      <c r="ABR169" s="27"/>
      <c r="ABS169" s="27"/>
      <c r="ABT169" s="27"/>
      <c r="ABU169" s="27"/>
      <c r="ABV169" s="27"/>
      <c r="ABW169" s="27"/>
      <c r="ABX169" s="27"/>
      <c r="ABY169" s="27"/>
      <c r="ABZ169" s="27"/>
      <c r="ACA169" s="27"/>
      <c r="ACB169" s="27"/>
      <c r="ACC169" s="27"/>
      <c r="ACD169" s="27"/>
      <c r="ACE169" s="27"/>
      <c r="ACF169" s="27"/>
      <c r="ACG169" s="27"/>
      <c r="ACH169" s="27"/>
      <c r="ACI169" s="27"/>
      <c r="ACJ169" s="27"/>
      <c r="ACK169" s="27"/>
      <c r="ACL169" s="27"/>
      <c r="ACM169" s="27"/>
      <c r="ACN169" s="27"/>
      <c r="ACO169" s="27"/>
      <c r="ACP169" s="27"/>
      <c r="ACQ169" s="27"/>
      <c r="ACR169" s="27"/>
      <c r="ACS169" s="27"/>
      <c r="ACT169" s="27"/>
      <c r="ACU169" s="27"/>
      <c r="ACV169" s="27"/>
      <c r="ACW169" s="27"/>
      <c r="ACX169" s="27"/>
      <c r="ACY169" s="27"/>
      <c r="ACZ169" s="27"/>
      <c r="ADA169" s="27"/>
      <c r="ADB169" s="27"/>
      <c r="ADC169" s="27"/>
      <c r="ADD169" s="27"/>
      <c r="ADE169" s="27"/>
      <c r="ADF169" s="27"/>
      <c r="ADG169" s="27"/>
      <c r="ADH169" s="27"/>
      <c r="ADI169" s="27"/>
      <c r="ADJ169" s="27"/>
      <c r="ADK169" s="27"/>
      <c r="ADL169" s="27"/>
      <c r="ADM169" s="27"/>
      <c r="ADN169" s="27"/>
      <c r="ADO169" s="27"/>
      <c r="ADP169" s="27"/>
      <c r="ADQ169" s="27"/>
      <c r="ADR169" s="27"/>
      <c r="ADS169" s="27"/>
      <c r="ADT169" s="27"/>
      <c r="ADU169" s="27"/>
      <c r="ADV169" s="27"/>
      <c r="ADW169" s="27"/>
      <c r="ADX169" s="27"/>
      <c r="ADY169" s="27"/>
      <c r="ADZ169" s="27"/>
      <c r="AEA169" s="27"/>
      <c r="AEB169" s="27"/>
      <c r="AEC169" s="27"/>
      <c r="AED169" s="27"/>
      <c r="AEE169" s="27"/>
      <c r="AEF169" s="27"/>
      <c r="AEG169" s="27"/>
      <c r="AEH169" s="27"/>
      <c r="AEI169" s="27"/>
      <c r="AEJ169" s="27"/>
      <c r="AEK169" s="27"/>
      <c r="AEL169" s="27"/>
      <c r="AEM169" s="27"/>
      <c r="AEN169" s="27"/>
      <c r="AEO169" s="27"/>
      <c r="AEP169" s="27"/>
      <c r="AEQ169" s="27"/>
      <c r="AER169" s="27"/>
      <c r="AES169" s="27"/>
      <c r="AET169" s="27"/>
      <c r="AEU169" s="27"/>
      <c r="AEV169" s="27"/>
      <c r="AEW169" s="27"/>
      <c r="AEX169" s="27"/>
      <c r="AEY169" s="27"/>
      <c r="AEZ169" s="27"/>
      <c r="AFA169" s="27"/>
      <c r="AFB169" s="27"/>
      <c r="AFC169" s="27"/>
      <c r="AFD169" s="27"/>
      <c r="AFE169" s="27"/>
      <c r="AFF169" s="27"/>
      <c r="AFG169" s="27"/>
      <c r="AFH169" s="27"/>
      <c r="AFI169" s="27"/>
      <c r="AFJ169" s="27"/>
      <c r="AFK169" s="27"/>
      <c r="AFL169" s="27"/>
      <c r="AFM169" s="27"/>
      <c r="AFN169" s="27"/>
      <c r="AFO169" s="27"/>
      <c r="AFP169" s="27"/>
      <c r="AFQ169" s="27"/>
      <c r="AFR169" s="27"/>
      <c r="AFS169" s="27"/>
      <c r="AFT169" s="27"/>
      <c r="AFU169" s="27"/>
      <c r="AFV169" s="27"/>
      <c r="AFW169" s="27"/>
      <c r="AFX169" s="27"/>
      <c r="AFY169" s="27"/>
      <c r="AFZ169" s="27"/>
      <c r="AGA169" s="27"/>
      <c r="AGB169" s="27"/>
      <c r="AGC169" s="27"/>
      <c r="AGD169" s="27"/>
      <c r="AGE169" s="27"/>
      <c r="AGF169" s="27"/>
      <c r="AGG169" s="27"/>
      <c r="AGH169" s="27"/>
      <c r="AGI169" s="27"/>
      <c r="AGJ169" s="27"/>
      <c r="AGK169" s="27"/>
      <c r="AGL169" s="27"/>
      <c r="AGM169" s="27"/>
      <c r="AGN169" s="27"/>
      <c r="AGO169" s="27"/>
      <c r="AGP169" s="27"/>
      <c r="AGQ169" s="27"/>
      <c r="AGR169" s="27"/>
      <c r="AGS169" s="27"/>
      <c r="AGT169" s="27"/>
      <c r="AGU169" s="27"/>
      <c r="AGV169" s="27"/>
      <c r="AGW169" s="27"/>
      <c r="AGX169" s="27"/>
      <c r="AGY169" s="27"/>
      <c r="AGZ169" s="27"/>
      <c r="AHA169" s="27"/>
      <c r="AHB169" s="27"/>
      <c r="AHC169" s="27"/>
      <c r="AHD169" s="27"/>
      <c r="AHE169" s="27"/>
      <c r="AHF169" s="27"/>
      <c r="AHG169" s="27"/>
      <c r="AHH169" s="27"/>
      <c r="AHI169" s="27"/>
      <c r="AHJ169" s="27"/>
      <c r="AHK169" s="27"/>
      <c r="AHL169" s="27"/>
      <c r="AHM169" s="27"/>
      <c r="AHN169" s="27"/>
      <c r="AHO169" s="27"/>
      <c r="AHP169" s="27"/>
      <c r="AHQ169" s="27"/>
      <c r="AHR169" s="27"/>
      <c r="AHS169" s="27"/>
      <c r="AHT169" s="27"/>
      <c r="AHU169" s="27"/>
      <c r="AHV169" s="27"/>
      <c r="AHW169" s="27"/>
      <c r="AHX169" s="27"/>
      <c r="AHY169" s="27"/>
      <c r="AHZ169" s="27"/>
      <c r="AIA169" s="27"/>
      <c r="AIB169" s="27"/>
      <c r="AIC169" s="27"/>
      <c r="AID169" s="27"/>
      <c r="AIE169" s="27"/>
      <c r="AIF169" s="27"/>
      <c r="AIG169" s="27"/>
      <c r="AIH169" s="27"/>
      <c r="AII169" s="27"/>
      <c r="AIJ169" s="27"/>
      <c r="AIK169" s="27"/>
      <c r="AIL169" s="27"/>
      <c r="AIM169" s="27"/>
      <c r="AIN169" s="27"/>
      <c r="AIO169" s="27"/>
      <c r="AIP169" s="27"/>
      <c r="AIQ169" s="27"/>
      <c r="AIR169" s="27"/>
      <c r="AIS169" s="27"/>
      <c r="AIT169" s="27"/>
      <c r="AIU169" s="27"/>
      <c r="AIV169" s="27"/>
      <c r="AIW169" s="27"/>
      <c r="AIX169" s="27"/>
      <c r="AIY169" s="27"/>
      <c r="AIZ169" s="27"/>
      <c r="AJA169" s="27"/>
      <c r="AJB169" s="27"/>
      <c r="AJC169" s="27"/>
      <c r="AJD169" s="27"/>
      <c r="AJE169" s="27"/>
      <c r="AJF169" s="27"/>
      <c r="AJG169" s="27"/>
      <c r="AJH169" s="27"/>
      <c r="AJI169" s="27"/>
      <c r="AJJ169" s="27"/>
      <c r="AJK169" s="27"/>
      <c r="AJL169" s="27"/>
      <c r="AJM169" s="27"/>
      <c r="AJN169" s="27"/>
      <c r="AJO169" s="27"/>
      <c r="AJP169" s="27"/>
      <c r="AJQ169" s="27"/>
      <c r="AJR169" s="27"/>
      <c r="AJS169" s="27"/>
      <c r="AJT169" s="27"/>
      <c r="AJU169" s="27"/>
      <c r="AJV169" s="27"/>
      <c r="AJW169" s="27"/>
      <c r="AJX169" s="27"/>
      <c r="AJY169" s="27"/>
      <c r="AJZ169" s="27"/>
      <c r="AKA169" s="27"/>
      <c r="AKB169" s="27"/>
      <c r="AKC169" s="27"/>
      <c r="AKD169" s="27"/>
      <c r="AKE169" s="27"/>
      <c r="AKF169" s="27"/>
      <c r="AKG169" s="27"/>
      <c r="AKH169" s="27"/>
      <c r="AKI169" s="27"/>
      <c r="AKJ169" s="27"/>
      <c r="AKK169" s="27"/>
      <c r="AKL169" s="27"/>
      <c r="AKM169" s="27"/>
      <c r="AKN169" s="27"/>
      <c r="AKO169" s="27"/>
      <c r="AKP169" s="27"/>
      <c r="AKQ169" s="27"/>
      <c r="AKR169" s="27"/>
      <c r="AKS169" s="27"/>
      <c r="AKT169" s="27"/>
      <c r="AKU169" s="27"/>
      <c r="AKV169" s="27"/>
      <c r="AKW169" s="27"/>
      <c r="AKX169" s="27"/>
      <c r="AKY169" s="27"/>
      <c r="AKZ169" s="27"/>
      <c r="ALA169" s="27"/>
      <c r="ALB169" s="27"/>
      <c r="ALC169" s="27"/>
      <c r="ALD169" s="27"/>
      <c r="ALE169" s="27"/>
      <c r="ALF169" s="27"/>
      <c r="ALG169" s="27"/>
      <c r="ALH169" s="27"/>
      <c r="ALI169" s="27"/>
      <c r="ALJ169" s="27"/>
      <c r="ALK169" s="27"/>
      <c r="ALL169" s="27"/>
      <c r="ALM169" s="27"/>
      <c r="ALN169" s="27"/>
      <c r="ALO169" s="27"/>
      <c r="ALP169" s="27"/>
      <c r="ALQ169" s="27"/>
      <c r="ALR169" s="27"/>
      <c r="ALS169" s="27"/>
      <c r="ALT169" s="27"/>
      <c r="ALU169" s="27"/>
      <c r="ALV169" s="27"/>
      <c r="ALW169" s="27"/>
      <c r="ALX169" s="27"/>
      <c r="ALY169" s="27"/>
      <c r="ALZ169" s="27"/>
      <c r="AMA169" s="27"/>
      <c r="AMB169" s="27"/>
      <c r="AMC169" s="27"/>
      <c r="AMD169" s="27"/>
      <c r="AME169" s="27"/>
      <c r="AMF169" s="27"/>
      <c r="AMG169" s="27"/>
      <c r="AMH169" s="27"/>
      <c r="AMI169" s="27"/>
      <c r="AMJ169" s="27"/>
      <c r="AMK169" s="27"/>
      <c r="AML169" s="27"/>
      <c r="AMM169" s="27"/>
      <c r="AMN169" s="27"/>
      <c r="AMO169" s="27"/>
      <c r="AMP169" s="27"/>
      <c r="AMQ169" s="27"/>
      <c r="AMR169" s="27"/>
      <c r="AMS169" s="27"/>
      <c r="AMT169" s="27"/>
      <c r="AMU169" s="27"/>
      <c r="AMV169" s="27"/>
      <c r="AMW169" s="27"/>
      <c r="AMX169" s="27"/>
      <c r="AMY169" s="27"/>
      <c r="AMZ169" s="27"/>
      <c r="ANA169" s="27"/>
      <c r="ANB169" s="27"/>
      <c r="ANC169" s="27"/>
      <c r="AND169" s="27"/>
      <c r="ANE169" s="27"/>
      <c r="ANF169" s="27"/>
      <c r="ANG169" s="27"/>
      <c r="ANH169" s="27"/>
      <c r="ANI169" s="27"/>
      <c r="ANJ169" s="27"/>
      <c r="ANK169" s="27"/>
      <c r="ANL169" s="27"/>
      <c r="ANM169" s="27"/>
      <c r="ANN169" s="27"/>
      <c r="ANO169" s="27"/>
      <c r="ANP169" s="27"/>
      <c r="ANQ169" s="27"/>
      <c r="ANR169" s="27"/>
      <c r="ANS169" s="27"/>
      <c r="ANT169" s="27"/>
      <c r="ANU169" s="27"/>
      <c r="ANV169" s="27"/>
      <c r="ANW169" s="27"/>
      <c r="ANX169" s="27"/>
      <c r="ANY169" s="27"/>
      <c r="ANZ169" s="27"/>
      <c r="AOA169" s="27"/>
      <c r="AOB169" s="27"/>
      <c r="AOC169" s="27"/>
      <c r="AOD169" s="27"/>
      <c r="AOE169" s="27"/>
      <c r="AOF169" s="27"/>
      <c r="AOG169" s="27"/>
      <c r="AOH169" s="27"/>
      <c r="AOI169" s="27"/>
      <c r="AOJ169" s="27"/>
      <c r="AOK169" s="27"/>
      <c r="AOL169" s="27"/>
      <c r="AOM169" s="27"/>
      <c r="AON169" s="27"/>
      <c r="AOO169" s="27"/>
      <c r="AOP169" s="27"/>
      <c r="AOQ169" s="27"/>
      <c r="AOR169" s="27"/>
      <c r="AOS169" s="27"/>
      <c r="AOT169" s="27"/>
      <c r="AOU169" s="27"/>
      <c r="AOV169" s="27"/>
      <c r="AOW169" s="27"/>
      <c r="AOX169" s="27"/>
      <c r="AOY169" s="27"/>
      <c r="AOZ169" s="27"/>
      <c r="APA169" s="27"/>
      <c r="APB169" s="27"/>
      <c r="APC169" s="27"/>
      <c r="APD169" s="27"/>
      <c r="APE169" s="27"/>
      <c r="APF169" s="27"/>
      <c r="APG169" s="27"/>
      <c r="APH169" s="27"/>
      <c r="API169" s="27"/>
      <c r="APJ169" s="27"/>
      <c r="APK169" s="27"/>
      <c r="APL169" s="27"/>
      <c r="APM169" s="27"/>
      <c r="APN169" s="27"/>
      <c r="APO169" s="27"/>
      <c r="APP169" s="27"/>
      <c r="APQ169" s="27"/>
      <c r="APR169" s="27"/>
      <c r="APS169" s="27"/>
      <c r="APT169" s="27"/>
      <c r="APU169" s="27"/>
      <c r="APV169" s="27"/>
      <c r="APW169" s="27"/>
      <c r="APX169" s="27"/>
      <c r="APY169" s="27"/>
      <c r="APZ169" s="27"/>
      <c r="AQA169" s="27"/>
      <c r="AQB169" s="27"/>
      <c r="AQC169" s="27"/>
      <c r="AQD169" s="27"/>
      <c r="AQE169" s="27"/>
      <c r="AQF169" s="27"/>
      <c r="AQG169" s="27"/>
      <c r="AQH169" s="27"/>
      <c r="AQI169" s="27"/>
      <c r="AQJ169" s="27"/>
      <c r="AQK169" s="27"/>
      <c r="AQL169" s="27"/>
      <c r="AQM169" s="27"/>
      <c r="AQN169" s="27"/>
      <c r="AQO169" s="27"/>
      <c r="AQP169" s="27"/>
      <c r="AQQ169" s="27"/>
      <c r="AQR169" s="27"/>
      <c r="AQS169" s="27"/>
      <c r="AQT169" s="27"/>
      <c r="AQU169" s="27"/>
      <c r="AQV169" s="27"/>
      <c r="AQW169" s="27"/>
      <c r="AQX169" s="27"/>
      <c r="AQY169" s="27"/>
      <c r="AQZ169" s="27"/>
      <c r="ARA169" s="27"/>
      <c r="ARB169" s="27"/>
      <c r="ARC169" s="27"/>
      <c r="ARD169" s="27"/>
      <c r="ARE169" s="27"/>
      <c r="ARF169" s="27"/>
      <c r="ARG169" s="27"/>
      <c r="ARH169" s="27"/>
      <c r="ARI169" s="27"/>
      <c r="ARJ169" s="27"/>
      <c r="ARK169" s="27"/>
      <c r="ARL169" s="27"/>
      <c r="ARM169" s="27"/>
      <c r="ARN169" s="27"/>
      <c r="ARO169" s="27"/>
      <c r="ARP169" s="27"/>
      <c r="ARQ169" s="27"/>
      <c r="ARR169" s="27"/>
      <c r="ARS169" s="27"/>
      <c r="ART169" s="27"/>
      <c r="ARU169" s="27"/>
      <c r="ARV169" s="27"/>
      <c r="ARW169" s="27"/>
      <c r="ARX169" s="27"/>
      <c r="ARY169" s="27"/>
      <c r="ARZ169" s="27"/>
      <c r="ASA169" s="27"/>
      <c r="ASB169" s="27"/>
      <c r="ASC169" s="27"/>
      <c r="ASD169" s="27"/>
      <c r="ASE169" s="27"/>
      <c r="ASF169" s="27"/>
      <c r="ASG169" s="27"/>
      <c r="ASH169" s="27"/>
      <c r="ASI169" s="27"/>
      <c r="ASJ169" s="27"/>
      <c r="ASK169" s="27"/>
      <c r="ASL169" s="27"/>
      <c r="ASM169" s="27"/>
      <c r="ASN169" s="27"/>
      <c r="ASO169" s="27"/>
      <c r="ASP169" s="27"/>
      <c r="ASQ169" s="27"/>
      <c r="ASR169" s="27"/>
      <c r="ASS169" s="27"/>
      <c r="AST169" s="27"/>
      <c r="ASU169" s="27"/>
      <c r="ASV169" s="27"/>
      <c r="ASW169" s="27"/>
      <c r="ASX169" s="27"/>
      <c r="ASY169" s="27"/>
      <c r="ASZ169" s="27"/>
      <c r="ATA169" s="27"/>
      <c r="ATB169" s="27"/>
      <c r="ATC169" s="27"/>
      <c r="ATD169" s="27"/>
      <c r="ATE169" s="27"/>
      <c r="ATF169" s="27"/>
      <c r="ATG169" s="27"/>
      <c r="ATH169" s="27"/>
      <c r="ATI169" s="27"/>
      <c r="ATJ169" s="27"/>
      <c r="ATK169" s="27"/>
      <c r="ATL169" s="27"/>
      <c r="ATM169" s="27"/>
      <c r="ATN169" s="27"/>
      <c r="ATO169" s="27"/>
      <c r="ATP169" s="27"/>
      <c r="ATQ169" s="27"/>
      <c r="ATR169" s="27"/>
      <c r="ATS169" s="27"/>
      <c r="ATT169" s="27"/>
      <c r="ATU169" s="27"/>
      <c r="ATV169" s="27"/>
      <c r="ATW169" s="27"/>
      <c r="ATX169" s="27"/>
      <c r="ATY169" s="27"/>
      <c r="ATZ169" s="27"/>
      <c r="AUA169" s="27"/>
      <c r="AUB169" s="27"/>
      <c r="AUC169" s="27"/>
      <c r="AUD169" s="27"/>
      <c r="AUE169" s="27"/>
      <c r="AUF169" s="27"/>
      <c r="AUG169" s="27"/>
      <c r="AUH169" s="27"/>
      <c r="AUI169" s="27"/>
      <c r="AUJ169" s="27"/>
      <c r="AUK169" s="27"/>
      <c r="AUL169" s="27"/>
      <c r="AUM169" s="27"/>
      <c r="AUN169" s="27"/>
      <c r="AUO169" s="27"/>
      <c r="AUP169" s="27"/>
      <c r="AUQ169" s="27"/>
      <c r="AUR169" s="27"/>
      <c r="AUS169" s="27"/>
      <c r="AUT169" s="27"/>
      <c r="AUU169" s="27"/>
      <c r="AUV169" s="27"/>
      <c r="AUW169" s="27"/>
      <c r="AUX169" s="27"/>
      <c r="AUY169" s="27"/>
      <c r="AUZ169" s="27"/>
      <c r="AVA169" s="27"/>
      <c r="AVB169" s="27"/>
      <c r="AVC169" s="27"/>
      <c r="AVD169" s="27"/>
      <c r="AVE169" s="27"/>
      <c r="AVF169" s="27"/>
      <c r="AVG169" s="27"/>
      <c r="AVH169" s="27"/>
      <c r="AVI169" s="27"/>
      <c r="AVJ169" s="27"/>
      <c r="AVK169" s="27"/>
      <c r="AVL169" s="27"/>
      <c r="AVM169" s="27"/>
      <c r="AVN169" s="27"/>
      <c r="AVO169" s="27"/>
      <c r="AVP169" s="27"/>
      <c r="AVQ169" s="27"/>
      <c r="AVR169" s="27"/>
      <c r="AVS169" s="27"/>
      <c r="AVT169" s="27"/>
      <c r="AVU169" s="27"/>
      <c r="AVV169" s="27"/>
      <c r="AVW169" s="27"/>
      <c r="AVX169" s="27"/>
      <c r="AVY169" s="27"/>
      <c r="AVZ169" s="27"/>
      <c r="AWA169" s="27"/>
      <c r="AWB169" s="27"/>
      <c r="AWC169" s="27"/>
      <c r="AWD169" s="27"/>
      <c r="AWE169" s="27"/>
      <c r="AWF169" s="27"/>
      <c r="AWG169" s="27"/>
      <c r="AWH169" s="27"/>
      <c r="AWI169" s="27"/>
      <c r="AWJ169" s="27"/>
      <c r="AWK169" s="27"/>
      <c r="AWL169" s="27"/>
      <c r="AWM169" s="27"/>
      <c r="AWN169" s="27"/>
      <c r="AWO169" s="27"/>
      <c r="AWP169" s="27"/>
      <c r="AWQ169" s="27"/>
      <c r="AWR169" s="27"/>
      <c r="AWS169" s="27"/>
      <c r="AWT169" s="27"/>
      <c r="AWU169" s="27"/>
      <c r="AWV169" s="27"/>
      <c r="AWW169" s="27"/>
      <c r="AWX169" s="27"/>
      <c r="AWY169" s="27"/>
      <c r="AWZ169" s="27"/>
      <c r="AXA169" s="27"/>
      <c r="AXB169" s="27"/>
      <c r="AXC169" s="27"/>
      <c r="AXD169" s="27"/>
      <c r="AXE169" s="27"/>
      <c r="AXF169" s="27"/>
      <c r="AXG169" s="27"/>
      <c r="AXH169" s="27"/>
      <c r="AXI169" s="27"/>
      <c r="AXJ169" s="27"/>
      <c r="AXK169" s="27"/>
      <c r="AXL169" s="27"/>
      <c r="AXM169" s="27"/>
      <c r="AXN169" s="27"/>
      <c r="AXO169" s="27"/>
      <c r="AXP169" s="27"/>
      <c r="AXQ169" s="27"/>
      <c r="AXR169" s="27"/>
      <c r="AXS169" s="27"/>
      <c r="AXT169" s="27"/>
      <c r="AXU169" s="27"/>
      <c r="AXV169" s="27"/>
      <c r="AXW169" s="27"/>
      <c r="AXX169" s="27"/>
      <c r="AXY169" s="27"/>
      <c r="AXZ169" s="27"/>
      <c r="AYA169" s="27"/>
      <c r="AYB169" s="27"/>
      <c r="AYC169" s="27"/>
      <c r="AYD169" s="27"/>
      <c r="AYE169" s="27"/>
      <c r="AYF169" s="27"/>
      <c r="AYG169" s="27"/>
      <c r="AYH169" s="27"/>
      <c r="AYI169" s="27"/>
      <c r="AYJ169" s="27"/>
      <c r="AYK169" s="27"/>
      <c r="AYL169" s="27"/>
      <c r="AYM169" s="27"/>
      <c r="AYN169" s="27"/>
      <c r="AYO169" s="27"/>
      <c r="AYP169" s="27"/>
      <c r="AYQ169" s="27"/>
      <c r="AYR169" s="27"/>
      <c r="AYS169" s="27"/>
      <c r="AYT169" s="27"/>
      <c r="AYU169" s="27"/>
      <c r="AYV169" s="27"/>
      <c r="AYW169" s="27"/>
      <c r="AYX169" s="27"/>
      <c r="AYY169" s="27"/>
      <c r="AYZ169" s="27"/>
      <c r="AZA169" s="27"/>
      <c r="AZB169" s="27"/>
      <c r="AZC169" s="27"/>
      <c r="AZD169" s="27"/>
      <c r="AZE169" s="27"/>
      <c r="AZF169" s="27"/>
      <c r="AZG169" s="27"/>
      <c r="AZH169" s="27"/>
      <c r="AZI169" s="27"/>
      <c r="AZJ169" s="27"/>
      <c r="AZK169" s="27"/>
      <c r="AZL169" s="27"/>
      <c r="AZM169" s="27"/>
      <c r="AZN169" s="27"/>
      <c r="AZO169" s="27"/>
      <c r="AZP169" s="27"/>
      <c r="AZQ169" s="27"/>
      <c r="AZR169" s="27"/>
      <c r="AZS169" s="27"/>
      <c r="AZT169" s="27"/>
      <c r="AZU169" s="27"/>
      <c r="AZV169" s="27"/>
      <c r="AZW169" s="27"/>
      <c r="AZX169" s="27"/>
      <c r="AZY169" s="27"/>
      <c r="AZZ169" s="27"/>
      <c r="BAA169" s="27"/>
      <c r="BAB169" s="27"/>
      <c r="BAC169" s="27"/>
      <c r="BAD169" s="27"/>
      <c r="BAE169" s="27"/>
      <c r="BAF169" s="27"/>
      <c r="BAG169" s="27"/>
      <c r="BAH169" s="27"/>
      <c r="BAI169" s="27"/>
      <c r="BAJ169" s="27"/>
      <c r="BAK169" s="27"/>
      <c r="BAL169" s="27"/>
      <c r="BAM169" s="27"/>
      <c r="BAN169" s="27"/>
      <c r="BAO169" s="27"/>
      <c r="BAP169" s="27"/>
      <c r="BAQ169" s="27"/>
      <c r="BAR169" s="27"/>
      <c r="BAS169" s="27"/>
      <c r="BAT169" s="27"/>
      <c r="BAU169" s="27"/>
      <c r="BAV169" s="27"/>
      <c r="BAW169" s="27"/>
      <c r="BAX169" s="27"/>
      <c r="BAY169" s="27"/>
      <c r="BAZ169" s="27"/>
      <c r="BBA169" s="27"/>
      <c r="BBB169" s="27"/>
      <c r="BBC169" s="27"/>
      <c r="BBD169" s="27"/>
      <c r="BBE169" s="27"/>
      <c r="BBF169" s="27"/>
      <c r="BBG169" s="27"/>
      <c r="BBH169" s="27"/>
      <c r="BBI169" s="27"/>
      <c r="BBJ169" s="27"/>
      <c r="BBK169" s="27"/>
      <c r="BBL169" s="27"/>
      <c r="BBM169" s="27"/>
      <c r="BBN169" s="27"/>
      <c r="BBO169" s="27"/>
      <c r="BBP169" s="27"/>
      <c r="BBQ169" s="27"/>
      <c r="BBR169" s="27"/>
      <c r="BBS169" s="27"/>
      <c r="BBT169" s="27"/>
      <c r="BBU169" s="27"/>
      <c r="BBV169" s="27"/>
      <c r="BBW169" s="27"/>
      <c r="BBX169" s="27"/>
      <c r="BBY169" s="27"/>
      <c r="BBZ169" s="27"/>
      <c r="BCA169" s="27"/>
      <c r="BCB169" s="27"/>
      <c r="BCC169" s="27"/>
      <c r="BCD169" s="27"/>
      <c r="BCE169" s="27"/>
      <c r="BCF169" s="27"/>
      <c r="BCG169" s="27"/>
      <c r="BCH169" s="27"/>
      <c r="BCI169" s="27"/>
      <c r="BCJ169" s="27"/>
      <c r="BCK169" s="27"/>
      <c r="BCL169" s="27"/>
      <c r="BCM169" s="27"/>
      <c r="BCN169" s="27"/>
      <c r="BCO169" s="27"/>
      <c r="BCP169" s="27"/>
      <c r="BCQ169" s="27"/>
      <c r="BCR169" s="27"/>
      <c r="BCS169" s="27"/>
      <c r="BCT169" s="27"/>
      <c r="BCU169" s="27"/>
      <c r="BCV169" s="27"/>
      <c r="BCW169" s="27"/>
      <c r="BCX169" s="27"/>
      <c r="BCY169" s="27"/>
      <c r="BCZ169" s="27"/>
      <c r="BDA169" s="27"/>
      <c r="BDB169" s="27"/>
      <c r="BDC169" s="27"/>
      <c r="BDD169" s="27"/>
      <c r="BDE169" s="27"/>
      <c r="BDF169" s="27"/>
      <c r="BDG169" s="27"/>
      <c r="BDH169" s="27"/>
      <c r="BDI169" s="27"/>
      <c r="BDJ169" s="27"/>
      <c r="BDK169" s="27"/>
      <c r="BDL169" s="27"/>
      <c r="BDM169" s="27"/>
      <c r="BDN169" s="27"/>
      <c r="BDO169" s="27"/>
      <c r="BDP169" s="27"/>
      <c r="BDQ169" s="27"/>
      <c r="BDR169" s="27"/>
      <c r="BDS169" s="27"/>
      <c r="BDT169" s="27"/>
      <c r="BDU169" s="27"/>
      <c r="BDV169" s="27"/>
      <c r="BDW169" s="27"/>
      <c r="BDX169" s="27"/>
      <c r="BDY169" s="27"/>
      <c r="BDZ169" s="27"/>
      <c r="BEA169" s="27"/>
      <c r="BEB169" s="27"/>
      <c r="BEC169" s="27"/>
      <c r="BED169" s="27"/>
      <c r="BEE169" s="27"/>
      <c r="BEF169" s="27"/>
      <c r="BEG169" s="27"/>
      <c r="BEH169" s="27"/>
      <c r="BEI169" s="27"/>
      <c r="BEJ169" s="27"/>
      <c r="BEK169" s="27"/>
      <c r="BEL169" s="27"/>
      <c r="BEM169" s="27"/>
      <c r="BEN169" s="27"/>
      <c r="BEO169" s="27"/>
      <c r="BEP169" s="27"/>
      <c r="BEQ169" s="27"/>
      <c r="BER169" s="27"/>
      <c r="BES169" s="27"/>
      <c r="BET169" s="27"/>
      <c r="BEU169" s="27"/>
      <c r="BEV169" s="27"/>
      <c r="BEW169" s="27"/>
      <c r="BEX169" s="27"/>
      <c r="BEY169" s="27"/>
      <c r="BEZ169" s="27"/>
      <c r="BFA169" s="27"/>
      <c r="BFB169" s="27"/>
      <c r="BFC169" s="27"/>
      <c r="BFD169" s="27"/>
      <c r="BFE169" s="27"/>
      <c r="BFF169" s="27"/>
      <c r="BFG169" s="27"/>
      <c r="BFH169" s="27"/>
      <c r="BFI169" s="27"/>
      <c r="BFJ169" s="27"/>
      <c r="BFK169" s="27"/>
      <c r="BFL169" s="27"/>
      <c r="BFM169" s="27"/>
      <c r="BFN169" s="27"/>
      <c r="BFO169" s="27"/>
      <c r="BFP169" s="27"/>
      <c r="BFQ169" s="27"/>
      <c r="BFR169" s="27"/>
      <c r="BFS169" s="27"/>
      <c r="BFT169" s="27"/>
      <c r="BFU169" s="27"/>
      <c r="BFV169" s="27"/>
      <c r="BFW169" s="27"/>
      <c r="BFX169" s="27"/>
      <c r="BFY169" s="27"/>
      <c r="BFZ169" s="27"/>
      <c r="BGA169" s="27"/>
      <c r="BGB169" s="27"/>
      <c r="BGC169" s="27"/>
      <c r="BGD169" s="27"/>
      <c r="BGE169" s="27"/>
      <c r="BGF169" s="27"/>
      <c r="BGG169" s="27"/>
      <c r="BGH169" s="27"/>
      <c r="BGI169" s="27"/>
      <c r="BGJ169" s="27"/>
      <c r="BGK169" s="27"/>
      <c r="BGL169" s="27"/>
      <c r="BGM169" s="27"/>
      <c r="BGN169" s="27"/>
      <c r="BGO169" s="27"/>
      <c r="BGP169" s="27"/>
      <c r="BGQ169" s="27"/>
      <c r="BGR169" s="27"/>
      <c r="BGS169" s="27"/>
      <c r="BGT169" s="27"/>
      <c r="BGU169" s="27"/>
      <c r="BGV169" s="27"/>
      <c r="BGW169" s="27"/>
      <c r="BGX169" s="27"/>
      <c r="BGY169" s="27"/>
      <c r="BGZ169" s="27"/>
      <c r="BHA169" s="27"/>
      <c r="BHB169" s="27"/>
      <c r="BHC169" s="27"/>
      <c r="BHD169" s="27"/>
      <c r="BHE169" s="27"/>
      <c r="BHF169" s="27"/>
      <c r="BHG169" s="27"/>
      <c r="BHH169" s="27"/>
      <c r="BHI169" s="27"/>
      <c r="BHJ169" s="27"/>
      <c r="BHK169" s="27"/>
      <c r="BHL169" s="27"/>
      <c r="BHM169" s="27"/>
      <c r="BHN169" s="27"/>
      <c r="BHO169" s="27"/>
      <c r="BHP169" s="27"/>
      <c r="BHQ169" s="27"/>
      <c r="BHR169" s="27"/>
      <c r="BHS169" s="27"/>
      <c r="BHT169" s="27"/>
      <c r="BHU169" s="27"/>
      <c r="BHV169" s="27"/>
      <c r="BHW169" s="27"/>
      <c r="BHX169" s="27"/>
      <c r="BHY169" s="27"/>
      <c r="BHZ169" s="27"/>
      <c r="BIA169" s="27"/>
      <c r="BIB169" s="27"/>
      <c r="BIC169" s="27"/>
      <c r="BID169" s="27"/>
      <c r="BIE169" s="27"/>
      <c r="BIF169" s="27"/>
      <c r="BIG169" s="27"/>
      <c r="BIH169" s="27"/>
      <c r="BII169" s="27"/>
      <c r="BIJ169" s="27"/>
      <c r="BIK169" s="27"/>
      <c r="BIL169" s="27"/>
      <c r="BIM169" s="27"/>
      <c r="BIN169" s="27"/>
      <c r="BIO169" s="27"/>
      <c r="BIP169" s="27"/>
      <c r="BIQ169" s="27"/>
      <c r="BIR169" s="27"/>
      <c r="BIS169" s="27"/>
      <c r="BIT169" s="27"/>
      <c r="BIU169" s="27"/>
      <c r="BIV169" s="27"/>
      <c r="BIW169" s="27"/>
      <c r="BIX169" s="27"/>
      <c r="BIY169" s="27"/>
      <c r="BIZ169" s="27"/>
      <c r="BJA169" s="27"/>
      <c r="BJB169" s="27"/>
      <c r="BJC169" s="27"/>
      <c r="BJD169" s="27"/>
      <c r="BJE169" s="27"/>
      <c r="BJF169" s="27"/>
      <c r="BJG169" s="27"/>
      <c r="BJH169" s="27"/>
      <c r="BJI169" s="27"/>
      <c r="BJJ169" s="27"/>
      <c r="BJK169" s="27"/>
      <c r="BJL169" s="27"/>
      <c r="BJM169" s="27"/>
      <c r="BJN169" s="27"/>
      <c r="BJO169" s="27"/>
      <c r="BJP169" s="27"/>
      <c r="BJQ169" s="27"/>
      <c r="BJR169" s="27"/>
      <c r="BJS169" s="27"/>
      <c r="BJT169" s="27"/>
      <c r="BJU169" s="27"/>
      <c r="BJV169" s="27"/>
      <c r="BJW169" s="27"/>
      <c r="BJX169" s="27"/>
      <c r="BJY169" s="27"/>
      <c r="BJZ169" s="27"/>
      <c r="BKA169" s="27"/>
      <c r="BKB169" s="27"/>
      <c r="BKC169" s="27"/>
      <c r="BKD169" s="27"/>
      <c r="BKE169" s="27"/>
      <c r="BKF169" s="27"/>
      <c r="BKG169" s="27"/>
      <c r="BKH169" s="27"/>
      <c r="BKI169" s="27"/>
      <c r="BKJ169" s="27"/>
      <c r="BKK169" s="27"/>
      <c r="BKL169" s="27"/>
      <c r="BKM169" s="27"/>
      <c r="BKN169" s="27"/>
      <c r="BKO169" s="27"/>
      <c r="BKP169" s="27"/>
      <c r="BKQ169" s="27"/>
      <c r="BKR169" s="27"/>
      <c r="BKS169" s="27"/>
      <c r="BKT169" s="27"/>
      <c r="BKU169" s="27"/>
      <c r="BKV169" s="27"/>
      <c r="BKW169" s="27"/>
      <c r="BKX169" s="27"/>
      <c r="BKY169" s="27"/>
      <c r="BKZ169" s="27"/>
      <c r="BLA169" s="27"/>
      <c r="BLB169" s="27"/>
      <c r="BLC169" s="27"/>
      <c r="BLD169" s="27"/>
      <c r="BLE169" s="27"/>
      <c r="BLF169" s="27"/>
      <c r="BLG169" s="27"/>
      <c r="BLH169" s="27"/>
      <c r="BLI169" s="27"/>
      <c r="BLJ169" s="27"/>
      <c r="BLK169" s="27"/>
      <c r="BLL169" s="27"/>
      <c r="BLM169" s="27"/>
      <c r="BLN169" s="27"/>
      <c r="BLO169" s="27"/>
      <c r="BLP169" s="27"/>
      <c r="BLQ169" s="27"/>
      <c r="BLR169" s="27"/>
      <c r="BLS169" s="27"/>
      <c r="BLT169" s="27"/>
      <c r="BLU169" s="27"/>
      <c r="BLV169" s="27"/>
      <c r="BLW169" s="27"/>
      <c r="BLX169" s="27"/>
      <c r="BLY169" s="27"/>
      <c r="BLZ169" s="27"/>
      <c r="BMA169" s="27"/>
      <c r="BMB169" s="27"/>
      <c r="BMC169" s="27"/>
      <c r="BMD169" s="27"/>
      <c r="BME169" s="27"/>
      <c r="BMF169" s="27"/>
      <c r="BMG169" s="27"/>
      <c r="BMH169" s="27"/>
      <c r="BMI169" s="27"/>
      <c r="BMJ169" s="27"/>
      <c r="BMK169" s="27"/>
      <c r="BML169" s="27"/>
      <c r="BMM169" s="27"/>
      <c r="BMN169" s="27"/>
      <c r="BMO169" s="27"/>
      <c r="BMP169" s="27"/>
      <c r="BMQ169" s="27"/>
      <c r="BMR169" s="27"/>
      <c r="BMS169" s="27"/>
      <c r="BMT169" s="27"/>
      <c r="BMU169" s="27"/>
      <c r="BMV169" s="27"/>
      <c r="BMW169" s="27"/>
      <c r="BMX169" s="27"/>
      <c r="BMY169" s="27"/>
      <c r="BMZ169" s="27"/>
      <c r="BNA169" s="27"/>
      <c r="BNB169" s="27"/>
      <c r="BNC169" s="27"/>
      <c r="BND169" s="27"/>
      <c r="BNE169" s="27"/>
      <c r="BNF169" s="27"/>
      <c r="BNG169" s="27"/>
      <c r="BNH169" s="27"/>
      <c r="BNI169" s="27"/>
      <c r="BNJ169" s="27"/>
      <c r="BNK169" s="27"/>
      <c r="BNL169" s="27"/>
      <c r="BNM169" s="27"/>
      <c r="BNN169" s="27"/>
      <c r="BNO169" s="27"/>
      <c r="BNP169" s="27"/>
      <c r="BNQ169" s="27"/>
      <c r="BNR169" s="27"/>
      <c r="BNS169" s="27"/>
      <c r="BNT169" s="27"/>
      <c r="BNU169" s="27"/>
      <c r="BNV169" s="27"/>
      <c r="BNW169" s="27"/>
      <c r="BNX169" s="27"/>
      <c r="BNY169" s="27"/>
      <c r="BNZ169" s="27"/>
      <c r="BOA169" s="27"/>
      <c r="BOB169" s="27"/>
      <c r="BOC169" s="27"/>
      <c r="BOD169" s="27"/>
      <c r="BOE169" s="27"/>
      <c r="BOF169" s="27"/>
      <c r="BOG169" s="27"/>
      <c r="BOH169" s="27"/>
      <c r="BOI169" s="27"/>
      <c r="BOJ169" s="27"/>
      <c r="BOK169" s="27"/>
      <c r="BOL169" s="27"/>
      <c r="BOM169" s="27"/>
      <c r="BON169" s="27"/>
      <c r="BOO169" s="27"/>
      <c r="BOP169" s="27"/>
      <c r="BOQ169" s="27"/>
      <c r="BOR169" s="27"/>
      <c r="BOS169" s="27"/>
      <c r="BOT169" s="27"/>
      <c r="BOU169" s="27"/>
      <c r="BOV169" s="27"/>
      <c r="BOW169" s="27"/>
      <c r="BOX169" s="27"/>
      <c r="BOY169" s="27"/>
      <c r="BOZ169" s="27"/>
      <c r="BPA169" s="27"/>
      <c r="BPB169" s="27"/>
      <c r="BPC169" s="27"/>
      <c r="BPD169" s="27"/>
      <c r="BPE169" s="27"/>
      <c r="BPF169" s="27"/>
      <c r="BPG169" s="27"/>
      <c r="BPH169" s="27"/>
      <c r="BPI169" s="27"/>
      <c r="BPJ169" s="27"/>
      <c r="BPK169" s="27"/>
      <c r="BPL169" s="27"/>
      <c r="BPM169" s="27"/>
      <c r="BPN169" s="27"/>
      <c r="BPO169" s="27"/>
      <c r="BPP169" s="27"/>
      <c r="BPQ169" s="27"/>
      <c r="BPR169" s="27"/>
      <c r="BPS169" s="27"/>
      <c r="BPT169" s="27"/>
      <c r="BPU169" s="27"/>
      <c r="BPV169" s="27"/>
      <c r="BPW169" s="27"/>
      <c r="BPX169" s="27"/>
      <c r="BPY169" s="27"/>
      <c r="BPZ169" s="27"/>
      <c r="BQA169" s="27"/>
      <c r="BQB169" s="27"/>
      <c r="BQC169" s="27"/>
      <c r="BQD169" s="27"/>
      <c r="BQE169" s="27"/>
      <c r="BQF169" s="27"/>
      <c r="BQG169" s="27"/>
      <c r="BQH169" s="27"/>
      <c r="BQI169" s="27"/>
      <c r="BQJ169" s="27"/>
      <c r="BQK169" s="27"/>
      <c r="BQL169" s="27"/>
      <c r="BQM169" s="27"/>
      <c r="BQN169" s="27"/>
      <c r="BQO169" s="27"/>
      <c r="BQP169" s="27"/>
      <c r="BQQ169" s="27"/>
      <c r="BQR169" s="27"/>
      <c r="BQS169" s="27"/>
      <c r="BQT169" s="27"/>
      <c r="BQU169" s="27"/>
      <c r="BQV169" s="27"/>
      <c r="BQW169" s="27"/>
      <c r="BQX169" s="27"/>
      <c r="BQY169" s="27"/>
      <c r="BQZ169" s="27"/>
      <c r="BRA169" s="27"/>
      <c r="BRB169" s="27"/>
      <c r="BRC169" s="27"/>
      <c r="BRD169" s="27"/>
      <c r="BRE169" s="27"/>
      <c r="BRF169" s="27"/>
      <c r="BRG169" s="27"/>
      <c r="BRH169" s="27"/>
      <c r="BRI169" s="27"/>
      <c r="BRJ169" s="27"/>
      <c r="BRK169" s="27"/>
      <c r="BRL169" s="27"/>
      <c r="BRM169" s="27"/>
      <c r="BRN169" s="27"/>
      <c r="BRO169" s="27"/>
      <c r="BRP169" s="27"/>
      <c r="BRQ169" s="27"/>
      <c r="BRR169" s="27"/>
      <c r="BRS169" s="27"/>
      <c r="BRT169" s="27"/>
      <c r="BRU169" s="27"/>
      <c r="BRV169" s="27"/>
      <c r="BRW169" s="27"/>
      <c r="BRX169" s="27"/>
      <c r="BRY169" s="27"/>
      <c r="BRZ169" s="27"/>
      <c r="BSA169" s="27"/>
      <c r="BSB169" s="27"/>
      <c r="BSC169" s="27"/>
      <c r="BSD169" s="27"/>
      <c r="BSE169" s="27"/>
      <c r="BSF169" s="27"/>
      <c r="BSG169" s="27"/>
      <c r="BSH169" s="27"/>
      <c r="BSI169" s="27"/>
      <c r="BSJ169" s="27"/>
      <c r="BSK169" s="27"/>
      <c r="BSL169" s="27"/>
      <c r="BSM169" s="27"/>
      <c r="BSN169" s="27"/>
      <c r="BSO169" s="27"/>
      <c r="BSP169" s="27"/>
      <c r="BSQ169" s="27"/>
      <c r="BSR169" s="27"/>
      <c r="BSS169" s="27"/>
      <c r="BST169" s="27"/>
      <c r="BSU169" s="27"/>
      <c r="BSV169" s="27"/>
      <c r="BSW169" s="27"/>
      <c r="BSX169" s="27"/>
      <c r="BSY169" s="27"/>
      <c r="BSZ169" s="27"/>
      <c r="BTA169" s="27"/>
      <c r="BTB169" s="27"/>
      <c r="BTC169" s="27"/>
      <c r="BTD169" s="27"/>
      <c r="BTE169" s="27"/>
      <c r="BTF169" s="27"/>
      <c r="BTG169" s="27"/>
      <c r="BTH169" s="27"/>
      <c r="BTI169" s="27"/>
      <c r="BTJ169" s="27"/>
      <c r="BTK169" s="27"/>
      <c r="BTL169" s="27"/>
      <c r="BTM169" s="27"/>
      <c r="BTN169" s="27"/>
      <c r="BTO169" s="27"/>
      <c r="BTP169" s="27"/>
      <c r="BTQ169" s="27"/>
      <c r="BTR169" s="27"/>
      <c r="BTS169" s="27"/>
      <c r="BTT169" s="27"/>
      <c r="BTU169" s="27"/>
      <c r="BTV169" s="27"/>
      <c r="BTW169" s="27"/>
      <c r="BTX169" s="27"/>
      <c r="BTY169" s="27"/>
      <c r="BTZ169" s="27"/>
      <c r="BUA169" s="27"/>
      <c r="BUB169" s="27"/>
      <c r="BUC169" s="27"/>
      <c r="BUD169" s="27"/>
      <c r="BUE169" s="27"/>
      <c r="BUF169" s="27"/>
      <c r="BUG169" s="27"/>
      <c r="BUH169" s="27"/>
      <c r="BUI169" s="27"/>
      <c r="BUJ169" s="27"/>
      <c r="BUK169" s="27"/>
      <c r="BUL169" s="27"/>
      <c r="BUM169" s="27"/>
      <c r="BUN169" s="27"/>
      <c r="BUO169" s="27"/>
      <c r="BUP169" s="27"/>
      <c r="BUQ169" s="27"/>
    </row>
    <row r="170" spans="1:1915" s="47" customFormat="1" ht="13.2">
      <c r="A170" s="23"/>
      <c r="B170" s="154"/>
      <c r="C170" s="155" t="s">
        <v>225</v>
      </c>
      <c r="D170" s="155"/>
      <c r="E170" s="239"/>
      <c r="F170" s="240"/>
      <c r="G170" s="165"/>
      <c r="H170" s="26"/>
      <c r="I170" s="26">
        <f>IF(E170="YES",2.5,0)</f>
        <v>0</v>
      </c>
      <c r="J170" s="26"/>
      <c r="K170" s="103"/>
      <c r="L170" s="103"/>
      <c r="M170" s="103"/>
      <c r="N170" s="103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7"/>
      <c r="MB170" s="27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7"/>
      <c r="MV170" s="27"/>
      <c r="MW170" s="27"/>
      <c r="MX170" s="27"/>
      <c r="MY170" s="27"/>
      <c r="MZ170" s="27"/>
      <c r="NA170" s="27"/>
      <c r="NB170" s="27"/>
      <c r="NC170" s="27"/>
      <c r="ND170" s="27"/>
      <c r="NE170" s="27"/>
      <c r="NF170" s="27"/>
      <c r="NG170" s="27"/>
      <c r="NH170" s="27"/>
      <c r="NI170" s="27"/>
      <c r="NJ170" s="27"/>
      <c r="NK170" s="27"/>
      <c r="NL170" s="27"/>
      <c r="NM170" s="27"/>
      <c r="NN170" s="27"/>
      <c r="NO170" s="27"/>
      <c r="NP170" s="27"/>
      <c r="NQ170" s="27"/>
      <c r="NR170" s="27"/>
      <c r="NS170" s="27"/>
      <c r="NT170" s="27"/>
      <c r="NU170" s="27"/>
      <c r="NV170" s="27"/>
      <c r="NW170" s="27"/>
      <c r="NX170" s="27"/>
      <c r="NY170" s="27"/>
      <c r="NZ170" s="27"/>
      <c r="OA170" s="27"/>
      <c r="OB170" s="27"/>
      <c r="OC170" s="27"/>
      <c r="OD170" s="27"/>
      <c r="OE170" s="27"/>
      <c r="OF170" s="27"/>
      <c r="OG170" s="27"/>
      <c r="OH170" s="27"/>
      <c r="OI170" s="27"/>
      <c r="OJ170" s="27"/>
      <c r="OK170" s="27"/>
      <c r="OL170" s="27"/>
      <c r="OM170" s="27"/>
      <c r="ON170" s="27"/>
      <c r="OO170" s="27"/>
      <c r="OP170" s="27"/>
      <c r="OQ170" s="27"/>
      <c r="OR170" s="27"/>
      <c r="OS170" s="27"/>
      <c r="OT170" s="27"/>
      <c r="OU170" s="27"/>
      <c r="OV170" s="27"/>
      <c r="OW170" s="27"/>
      <c r="OX170" s="27"/>
      <c r="OY170" s="27"/>
      <c r="OZ170" s="27"/>
      <c r="PA170" s="27"/>
      <c r="PB170" s="27"/>
      <c r="PC170" s="27"/>
      <c r="PD170" s="27"/>
      <c r="PE170" s="27"/>
      <c r="PF170" s="27"/>
      <c r="PG170" s="27"/>
      <c r="PH170" s="27"/>
      <c r="PI170" s="27"/>
      <c r="PJ170" s="27"/>
      <c r="PK170" s="27"/>
      <c r="PL170" s="27"/>
      <c r="PM170" s="27"/>
      <c r="PN170" s="27"/>
      <c r="PO170" s="27"/>
      <c r="PP170" s="27"/>
      <c r="PQ170" s="27"/>
      <c r="PR170" s="27"/>
      <c r="PS170" s="27"/>
      <c r="PT170" s="27"/>
      <c r="PU170" s="27"/>
      <c r="PV170" s="27"/>
      <c r="PW170" s="27"/>
      <c r="PX170" s="27"/>
      <c r="PY170" s="27"/>
      <c r="PZ170" s="27"/>
      <c r="QA170" s="27"/>
      <c r="QB170" s="27"/>
      <c r="QC170" s="27"/>
      <c r="QD170" s="27"/>
      <c r="QE170" s="27"/>
      <c r="QF170" s="27"/>
      <c r="QG170" s="27"/>
      <c r="QH170" s="27"/>
      <c r="QI170" s="27"/>
      <c r="QJ170" s="27"/>
      <c r="QK170" s="27"/>
      <c r="QL170" s="27"/>
      <c r="QM170" s="27"/>
      <c r="QN170" s="27"/>
      <c r="QO170" s="27"/>
      <c r="QP170" s="27"/>
      <c r="QQ170" s="27"/>
      <c r="QR170" s="27"/>
      <c r="QS170" s="27"/>
      <c r="QT170" s="27"/>
      <c r="QU170" s="27"/>
      <c r="QV170" s="27"/>
      <c r="QW170" s="27"/>
      <c r="QX170" s="27"/>
      <c r="QY170" s="27"/>
      <c r="QZ170" s="27"/>
      <c r="RA170" s="27"/>
      <c r="RB170" s="27"/>
      <c r="RC170" s="27"/>
      <c r="RD170" s="27"/>
      <c r="RE170" s="27"/>
      <c r="RF170" s="27"/>
      <c r="RG170" s="27"/>
      <c r="RH170" s="27"/>
      <c r="RI170" s="27"/>
      <c r="RJ170" s="27"/>
      <c r="RK170" s="27"/>
      <c r="RL170" s="27"/>
      <c r="RM170" s="27"/>
      <c r="RN170" s="27"/>
      <c r="RO170" s="27"/>
      <c r="RP170" s="27"/>
      <c r="RQ170" s="27"/>
      <c r="RR170" s="27"/>
      <c r="RS170" s="27"/>
      <c r="RT170" s="27"/>
      <c r="RU170" s="27"/>
      <c r="RV170" s="27"/>
      <c r="RW170" s="27"/>
      <c r="RX170" s="27"/>
      <c r="RY170" s="27"/>
      <c r="RZ170" s="27"/>
      <c r="SA170" s="27"/>
      <c r="SB170" s="27"/>
      <c r="SC170" s="27"/>
      <c r="SD170" s="27"/>
      <c r="SE170" s="27"/>
      <c r="SF170" s="27"/>
      <c r="SG170" s="27"/>
      <c r="SH170" s="27"/>
      <c r="SI170" s="27"/>
      <c r="SJ170" s="27"/>
      <c r="SK170" s="27"/>
      <c r="SL170" s="27"/>
      <c r="SM170" s="27"/>
      <c r="SN170" s="27"/>
      <c r="SO170" s="27"/>
      <c r="SP170" s="27"/>
      <c r="SQ170" s="27"/>
      <c r="SR170" s="27"/>
      <c r="SS170" s="27"/>
      <c r="ST170" s="27"/>
      <c r="SU170" s="27"/>
      <c r="SV170" s="27"/>
      <c r="SW170" s="27"/>
      <c r="SX170" s="27"/>
      <c r="SY170" s="27"/>
      <c r="SZ170" s="27"/>
      <c r="TA170" s="27"/>
      <c r="TB170" s="27"/>
      <c r="TC170" s="27"/>
      <c r="TD170" s="27"/>
      <c r="TE170" s="27"/>
      <c r="TF170" s="27"/>
      <c r="TG170" s="27"/>
      <c r="TH170" s="27"/>
      <c r="TI170" s="27"/>
      <c r="TJ170" s="27"/>
      <c r="TK170" s="27"/>
      <c r="TL170" s="27"/>
      <c r="TM170" s="27"/>
      <c r="TN170" s="27"/>
      <c r="TO170" s="27"/>
      <c r="TP170" s="27"/>
      <c r="TQ170" s="27"/>
      <c r="TR170" s="27"/>
      <c r="TS170" s="27"/>
      <c r="TT170" s="27"/>
      <c r="TU170" s="27"/>
      <c r="TV170" s="27"/>
      <c r="TW170" s="27"/>
      <c r="TX170" s="27"/>
      <c r="TY170" s="27"/>
      <c r="TZ170" s="27"/>
      <c r="UA170" s="27"/>
      <c r="UB170" s="27"/>
      <c r="UC170" s="27"/>
      <c r="UD170" s="27"/>
      <c r="UE170" s="27"/>
      <c r="UF170" s="27"/>
      <c r="UG170" s="27"/>
      <c r="UH170" s="27"/>
      <c r="UI170" s="27"/>
      <c r="UJ170" s="27"/>
      <c r="UK170" s="27"/>
      <c r="UL170" s="27"/>
      <c r="UM170" s="27"/>
      <c r="UN170" s="27"/>
      <c r="UO170" s="27"/>
      <c r="UP170" s="27"/>
      <c r="UQ170" s="27"/>
      <c r="UR170" s="27"/>
      <c r="US170" s="27"/>
      <c r="UT170" s="27"/>
      <c r="UU170" s="27"/>
      <c r="UV170" s="27"/>
      <c r="UW170" s="27"/>
      <c r="UX170" s="27"/>
      <c r="UY170" s="27"/>
      <c r="UZ170" s="27"/>
      <c r="VA170" s="27"/>
      <c r="VB170" s="27"/>
      <c r="VC170" s="27"/>
      <c r="VD170" s="27"/>
      <c r="VE170" s="27"/>
      <c r="VF170" s="27"/>
      <c r="VG170" s="27"/>
      <c r="VH170" s="27"/>
      <c r="VI170" s="27"/>
      <c r="VJ170" s="27"/>
      <c r="VK170" s="27"/>
      <c r="VL170" s="27"/>
      <c r="VM170" s="27"/>
      <c r="VN170" s="27"/>
      <c r="VO170" s="27"/>
      <c r="VP170" s="27"/>
      <c r="VQ170" s="27"/>
      <c r="VR170" s="27"/>
      <c r="VS170" s="27"/>
      <c r="VT170" s="27"/>
      <c r="VU170" s="27"/>
      <c r="VV170" s="27"/>
      <c r="VW170" s="27"/>
      <c r="VX170" s="27"/>
      <c r="VY170" s="27"/>
      <c r="VZ170" s="27"/>
      <c r="WA170" s="27"/>
      <c r="WB170" s="27"/>
      <c r="WC170" s="27"/>
      <c r="WD170" s="27"/>
      <c r="WE170" s="27"/>
      <c r="WF170" s="27"/>
      <c r="WG170" s="27"/>
      <c r="WH170" s="27"/>
      <c r="WI170" s="27"/>
      <c r="WJ170" s="27"/>
      <c r="WK170" s="27"/>
      <c r="WL170" s="27"/>
      <c r="WM170" s="27"/>
      <c r="WN170" s="27"/>
      <c r="WO170" s="27"/>
      <c r="WP170" s="27"/>
      <c r="WQ170" s="27"/>
      <c r="WR170" s="27"/>
      <c r="WS170" s="27"/>
      <c r="WT170" s="27"/>
      <c r="WU170" s="27"/>
      <c r="WV170" s="27"/>
      <c r="WW170" s="27"/>
      <c r="WX170" s="27"/>
      <c r="WY170" s="27"/>
      <c r="WZ170" s="27"/>
      <c r="XA170" s="27"/>
      <c r="XB170" s="27"/>
      <c r="XC170" s="27"/>
      <c r="XD170" s="27"/>
      <c r="XE170" s="27"/>
      <c r="XF170" s="27"/>
      <c r="XG170" s="27"/>
      <c r="XH170" s="27"/>
      <c r="XI170" s="27"/>
      <c r="XJ170" s="27"/>
      <c r="XK170" s="27"/>
      <c r="XL170" s="27"/>
      <c r="XM170" s="27"/>
      <c r="XN170" s="27"/>
      <c r="XO170" s="27"/>
      <c r="XP170" s="27"/>
      <c r="XQ170" s="27"/>
      <c r="XR170" s="27"/>
      <c r="XS170" s="27"/>
      <c r="XT170" s="27"/>
      <c r="XU170" s="27"/>
      <c r="XV170" s="27"/>
      <c r="XW170" s="27"/>
      <c r="XX170" s="27"/>
      <c r="XY170" s="27"/>
      <c r="XZ170" s="27"/>
      <c r="YA170" s="27"/>
      <c r="YB170" s="27"/>
      <c r="YC170" s="27"/>
      <c r="YD170" s="27"/>
      <c r="YE170" s="27"/>
      <c r="YF170" s="27"/>
      <c r="YG170" s="27"/>
      <c r="YH170" s="27"/>
      <c r="YI170" s="27"/>
      <c r="YJ170" s="27"/>
      <c r="YK170" s="27"/>
      <c r="YL170" s="27"/>
      <c r="YM170" s="27"/>
      <c r="YN170" s="27"/>
      <c r="YO170" s="27"/>
      <c r="YP170" s="27"/>
      <c r="YQ170" s="27"/>
      <c r="YR170" s="27"/>
      <c r="YS170" s="27"/>
      <c r="YT170" s="27"/>
      <c r="YU170" s="27"/>
      <c r="YV170" s="27"/>
      <c r="YW170" s="27"/>
      <c r="YX170" s="27"/>
      <c r="YY170" s="27"/>
      <c r="YZ170" s="27"/>
      <c r="ZA170" s="27"/>
      <c r="ZB170" s="27"/>
      <c r="ZC170" s="27"/>
      <c r="ZD170" s="27"/>
      <c r="ZE170" s="27"/>
      <c r="ZF170" s="27"/>
      <c r="ZG170" s="27"/>
      <c r="ZH170" s="27"/>
      <c r="ZI170" s="27"/>
      <c r="ZJ170" s="27"/>
      <c r="ZK170" s="27"/>
      <c r="ZL170" s="27"/>
      <c r="ZM170" s="27"/>
      <c r="ZN170" s="27"/>
      <c r="ZO170" s="27"/>
      <c r="ZP170" s="27"/>
      <c r="ZQ170" s="27"/>
      <c r="ZR170" s="27"/>
      <c r="ZS170" s="27"/>
      <c r="ZT170" s="27"/>
      <c r="ZU170" s="27"/>
      <c r="ZV170" s="27"/>
      <c r="ZW170" s="27"/>
      <c r="ZX170" s="27"/>
      <c r="ZY170" s="27"/>
      <c r="ZZ170" s="27"/>
      <c r="AAA170" s="27"/>
      <c r="AAB170" s="27"/>
      <c r="AAC170" s="27"/>
      <c r="AAD170" s="27"/>
      <c r="AAE170" s="27"/>
      <c r="AAF170" s="27"/>
      <c r="AAG170" s="27"/>
      <c r="AAH170" s="27"/>
      <c r="AAI170" s="27"/>
      <c r="AAJ170" s="27"/>
      <c r="AAK170" s="27"/>
      <c r="AAL170" s="27"/>
      <c r="AAM170" s="27"/>
      <c r="AAN170" s="27"/>
      <c r="AAO170" s="27"/>
      <c r="AAP170" s="27"/>
      <c r="AAQ170" s="27"/>
      <c r="AAR170" s="27"/>
      <c r="AAS170" s="27"/>
      <c r="AAT170" s="27"/>
      <c r="AAU170" s="27"/>
      <c r="AAV170" s="27"/>
      <c r="AAW170" s="27"/>
      <c r="AAX170" s="27"/>
      <c r="AAY170" s="27"/>
      <c r="AAZ170" s="27"/>
      <c r="ABA170" s="27"/>
      <c r="ABB170" s="27"/>
      <c r="ABC170" s="27"/>
      <c r="ABD170" s="27"/>
      <c r="ABE170" s="27"/>
      <c r="ABF170" s="27"/>
      <c r="ABG170" s="27"/>
      <c r="ABH170" s="27"/>
      <c r="ABI170" s="27"/>
      <c r="ABJ170" s="27"/>
      <c r="ABK170" s="27"/>
      <c r="ABL170" s="27"/>
      <c r="ABM170" s="27"/>
      <c r="ABN170" s="27"/>
      <c r="ABO170" s="27"/>
      <c r="ABP170" s="27"/>
      <c r="ABQ170" s="27"/>
      <c r="ABR170" s="27"/>
      <c r="ABS170" s="27"/>
      <c r="ABT170" s="27"/>
      <c r="ABU170" s="27"/>
      <c r="ABV170" s="27"/>
      <c r="ABW170" s="27"/>
      <c r="ABX170" s="27"/>
      <c r="ABY170" s="27"/>
      <c r="ABZ170" s="27"/>
      <c r="ACA170" s="27"/>
      <c r="ACB170" s="27"/>
      <c r="ACC170" s="27"/>
      <c r="ACD170" s="27"/>
      <c r="ACE170" s="27"/>
      <c r="ACF170" s="27"/>
      <c r="ACG170" s="27"/>
      <c r="ACH170" s="27"/>
      <c r="ACI170" s="27"/>
      <c r="ACJ170" s="27"/>
      <c r="ACK170" s="27"/>
      <c r="ACL170" s="27"/>
      <c r="ACM170" s="27"/>
      <c r="ACN170" s="27"/>
      <c r="ACO170" s="27"/>
      <c r="ACP170" s="27"/>
      <c r="ACQ170" s="27"/>
      <c r="ACR170" s="27"/>
      <c r="ACS170" s="27"/>
      <c r="ACT170" s="27"/>
      <c r="ACU170" s="27"/>
      <c r="ACV170" s="27"/>
      <c r="ACW170" s="27"/>
      <c r="ACX170" s="27"/>
      <c r="ACY170" s="27"/>
      <c r="ACZ170" s="27"/>
      <c r="ADA170" s="27"/>
      <c r="ADB170" s="27"/>
      <c r="ADC170" s="27"/>
      <c r="ADD170" s="27"/>
      <c r="ADE170" s="27"/>
      <c r="ADF170" s="27"/>
      <c r="ADG170" s="27"/>
      <c r="ADH170" s="27"/>
      <c r="ADI170" s="27"/>
      <c r="ADJ170" s="27"/>
      <c r="ADK170" s="27"/>
      <c r="ADL170" s="27"/>
      <c r="ADM170" s="27"/>
      <c r="ADN170" s="27"/>
      <c r="ADO170" s="27"/>
      <c r="ADP170" s="27"/>
      <c r="ADQ170" s="27"/>
      <c r="ADR170" s="27"/>
      <c r="ADS170" s="27"/>
      <c r="ADT170" s="27"/>
      <c r="ADU170" s="27"/>
      <c r="ADV170" s="27"/>
      <c r="ADW170" s="27"/>
      <c r="ADX170" s="27"/>
      <c r="ADY170" s="27"/>
      <c r="ADZ170" s="27"/>
      <c r="AEA170" s="27"/>
      <c r="AEB170" s="27"/>
      <c r="AEC170" s="27"/>
      <c r="AED170" s="27"/>
      <c r="AEE170" s="27"/>
      <c r="AEF170" s="27"/>
      <c r="AEG170" s="27"/>
      <c r="AEH170" s="27"/>
      <c r="AEI170" s="27"/>
      <c r="AEJ170" s="27"/>
      <c r="AEK170" s="27"/>
      <c r="AEL170" s="27"/>
      <c r="AEM170" s="27"/>
      <c r="AEN170" s="27"/>
      <c r="AEO170" s="27"/>
      <c r="AEP170" s="27"/>
      <c r="AEQ170" s="27"/>
      <c r="AER170" s="27"/>
      <c r="AES170" s="27"/>
      <c r="AET170" s="27"/>
      <c r="AEU170" s="27"/>
      <c r="AEV170" s="27"/>
      <c r="AEW170" s="27"/>
      <c r="AEX170" s="27"/>
      <c r="AEY170" s="27"/>
      <c r="AEZ170" s="27"/>
      <c r="AFA170" s="27"/>
      <c r="AFB170" s="27"/>
      <c r="AFC170" s="27"/>
      <c r="AFD170" s="27"/>
      <c r="AFE170" s="27"/>
      <c r="AFF170" s="27"/>
      <c r="AFG170" s="27"/>
      <c r="AFH170" s="27"/>
      <c r="AFI170" s="27"/>
      <c r="AFJ170" s="27"/>
      <c r="AFK170" s="27"/>
      <c r="AFL170" s="27"/>
      <c r="AFM170" s="27"/>
      <c r="AFN170" s="27"/>
      <c r="AFO170" s="27"/>
      <c r="AFP170" s="27"/>
      <c r="AFQ170" s="27"/>
      <c r="AFR170" s="27"/>
      <c r="AFS170" s="27"/>
      <c r="AFT170" s="27"/>
      <c r="AFU170" s="27"/>
      <c r="AFV170" s="27"/>
      <c r="AFW170" s="27"/>
      <c r="AFX170" s="27"/>
      <c r="AFY170" s="27"/>
      <c r="AFZ170" s="27"/>
      <c r="AGA170" s="27"/>
      <c r="AGB170" s="27"/>
      <c r="AGC170" s="27"/>
      <c r="AGD170" s="27"/>
      <c r="AGE170" s="27"/>
      <c r="AGF170" s="27"/>
      <c r="AGG170" s="27"/>
      <c r="AGH170" s="27"/>
      <c r="AGI170" s="27"/>
      <c r="AGJ170" s="27"/>
      <c r="AGK170" s="27"/>
      <c r="AGL170" s="27"/>
      <c r="AGM170" s="27"/>
      <c r="AGN170" s="27"/>
      <c r="AGO170" s="27"/>
      <c r="AGP170" s="27"/>
      <c r="AGQ170" s="27"/>
      <c r="AGR170" s="27"/>
      <c r="AGS170" s="27"/>
      <c r="AGT170" s="27"/>
      <c r="AGU170" s="27"/>
      <c r="AGV170" s="27"/>
      <c r="AGW170" s="27"/>
      <c r="AGX170" s="27"/>
      <c r="AGY170" s="27"/>
      <c r="AGZ170" s="27"/>
      <c r="AHA170" s="27"/>
      <c r="AHB170" s="27"/>
      <c r="AHC170" s="27"/>
      <c r="AHD170" s="27"/>
      <c r="AHE170" s="27"/>
      <c r="AHF170" s="27"/>
      <c r="AHG170" s="27"/>
      <c r="AHH170" s="27"/>
      <c r="AHI170" s="27"/>
      <c r="AHJ170" s="27"/>
      <c r="AHK170" s="27"/>
      <c r="AHL170" s="27"/>
      <c r="AHM170" s="27"/>
      <c r="AHN170" s="27"/>
      <c r="AHO170" s="27"/>
      <c r="AHP170" s="27"/>
      <c r="AHQ170" s="27"/>
      <c r="AHR170" s="27"/>
      <c r="AHS170" s="27"/>
      <c r="AHT170" s="27"/>
      <c r="AHU170" s="27"/>
      <c r="AHV170" s="27"/>
      <c r="AHW170" s="27"/>
      <c r="AHX170" s="27"/>
      <c r="AHY170" s="27"/>
      <c r="AHZ170" s="27"/>
      <c r="AIA170" s="27"/>
      <c r="AIB170" s="27"/>
      <c r="AIC170" s="27"/>
      <c r="AID170" s="27"/>
      <c r="AIE170" s="27"/>
      <c r="AIF170" s="27"/>
      <c r="AIG170" s="27"/>
      <c r="AIH170" s="27"/>
      <c r="AII170" s="27"/>
      <c r="AIJ170" s="27"/>
      <c r="AIK170" s="27"/>
      <c r="AIL170" s="27"/>
      <c r="AIM170" s="27"/>
      <c r="AIN170" s="27"/>
      <c r="AIO170" s="27"/>
      <c r="AIP170" s="27"/>
      <c r="AIQ170" s="27"/>
      <c r="AIR170" s="27"/>
      <c r="AIS170" s="27"/>
      <c r="AIT170" s="27"/>
      <c r="AIU170" s="27"/>
      <c r="AIV170" s="27"/>
      <c r="AIW170" s="27"/>
      <c r="AIX170" s="27"/>
      <c r="AIY170" s="27"/>
      <c r="AIZ170" s="27"/>
      <c r="AJA170" s="27"/>
      <c r="AJB170" s="27"/>
      <c r="AJC170" s="27"/>
      <c r="AJD170" s="27"/>
      <c r="AJE170" s="27"/>
      <c r="AJF170" s="27"/>
      <c r="AJG170" s="27"/>
      <c r="AJH170" s="27"/>
      <c r="AJI170" s="27"/>
      <c r="AJJ170" s="27"/>
      <c r="AJK170" s="27"/>
      <c r="AJL170" s="27"/>
      <c r="AJM170" s="27"/>
      <c r="AJN170" s="27"/>
      <c r="AJO170" s="27"/>
      <c r="AJP170" s="27"/>
      <c r="AJQ170" s="27"/>
      <c r="AJR170" s="27"/>
      <c r="AJS170" s="27"/>
      <c r="AJT170" s="27"/>
      <c r="AJU170" s="27"/>
      <c r="AJV170" s="27"/>
      <c r="AJW170" s="27"/>
      <c r="AJX170" s="27"/>
      <c r="AJY170" s="27"/>
      <c r="AJZ170" s="27"/>
      <c r="AKA170" s="27"/>
      <c r="AKB170" s="27"/>
      <c r="AKC170" s="27"/>
      <c r="AKD170" s="27"/>
      <c r="AKE170" s="27"/>
      <c r="AKF170" s="27"/>
      <c r="AKG170" s="27"/>
      <c r="AKH170" s="27"/>
      <c r="AKI170" s="27"/>
      <c r="AKJ170" s="27"/>
      <c r="AKK170" s="27"/>
      <c r="AKL170" s="27"/>
      <c r="AKM170" s="27"/>
      <c r="AKN170" s="27"/>
      <c r="AKO170" s="27"/>
      <c r="AKP170" s="27"/>
      <c r="AKQ170" s="27"/>
      <c r="AKR170" s="27"/>
      <c r="AKS170" s="27"/>
      <c r="AKT170" s="27"/>
      <c r="AKU170" s="27"/>
      <c r="AKV170" s="27"/>
      <c r="AKW170" s="27"/>
      <c r="AKX170" s="27"/>
      <c r="AKY170" s="27"/>
      <c r="AKZ170" s="27"/>
      <c r="ALA170" s="27"/>
      <c r="ALB170" s="27"/>
      <c r="ALC170" s="27"/>
      <c r="ALD170" s="27"/>
      <c r="ALE170" s="27"/>
      <c r="ALF170" s="27"/>
      <c r="ALG170" s="27"/>
      <c r="ALH170" s="27"/>
      <c r="ALI170" s="27"/>
      <c r="ALJ170" s="27"/>
      <c r="ALK170" s="27"/>
      <c r="ALL170" s="27"/>
      <c r="ALM170" s="27"/>
      <c r="ALN170" s="27"/>
      <c r="ALO170" s="27"/>
      <c r="ALP170" s="27"/>
      <c r="ALQ170" s="27"/>
      <c r="ALR170" s="27"/>
      <c r="ALS170" s="27"/>
      <c r="ALT170" s="27"/>
      <c r="ALU170" s="27"/>
      <c r="ALV170" s="27"/>
      <c r="ALW170" s="27"/>
      <c r="ALX170" s="27"/>
      <c r="ALY170" s="27"/>
      <c r="ALZ170" s="27"/>
      <c r="AMA170" s="27"/>
      <c r="AMB170" s="27"/>
      <c r="AMC170" s="27"/>
      <c r="AMD170" s="27"/>
      <c r="AME170" s="27"/>
      <c r="AMF170" s="27"/>
      <c r="AMG170" s="27"/>
      <c r="AMH170" s="27"/>
      <c r="AMI170" s="27"/>
      <c r="AMJ170" s="27"/>
      <c r="AMK170" s="27"/>
      <c r="AML170" s="27"/>
      <c r="AMM170" s="27"/>
      <c r="AMN170" s="27"/>
      <c r="AMO170" s="27"/>
      <c r="AMP170" s="27"/>
      <c r="AMQ170" s="27"/>
      <c r="AMR170" s="27"/>
      <c r="AMS170" s="27"/>
      <c r="AMT170" s="27"/>
      <c r="AMU170" s="27"/>
      <c r="AMV170" s="27"/>
      <c r="AMW170" s="27"/>
      <c r="AMX170" s="27"/>
      <c r="AMY170" s="27"/>
      <c r="AMZ170" s="27"/>
      <c r="ANA170" s="27"/>
      <c r="ANB170" s="27"/>
      <c r="ANC170" s="27"/>
      <c r="AND170" s="27"/>
      <c r="ANE170" s="27"/>
      <c r="ANF170" s="27"/>
      <c r="ANG170" s="27"/>
      <c r="ANH170" s="27"/>
      <c r="ANI170" s="27"/>
      <c r="ANJ170" s="27"/>
      <c r="ANK170" s="27"/>
      <c r="ANL170" s="27"/>
      <c r="ANM170" s="27"/>
      <c r="ANN170" s="27"/>
      <c r="ANO170" s="27"/>
      <c r="ANP170" s="27"/>
      <c r="ANQ170" s="27"/>
      <c r="ANR170" s="27"/>
      <c r="ANS170" s="27"/>
      <c r="ANT170" s="27"/>
      <c r="ANU170" s="27"/>
      <c r="ANV170" s="27"/>
      <c r="ANW170" s="27"/>
      <c r="ANX170" s="27"/>
      <c r="ANY170" s="27"/>
      <c r="ANZ170" s="27"/>
      <c r="AOA170" s="27"/>
      <c r="AOB170" s="27"/>
      <c r="AOC170" s="27"/>
      <c r="AOD170" s="27"/>
      <c r="AOE170" s="27"/>
      <c r="AOF170" s="27"/>
      <c r="AOG170" s="27"/>
      <c r="AOH170" s="27"/>
      <c r="AOI170" s="27"/>
      <c r="AOJ170" s="27"/>
      <c r="AOK170" s="27"/>
      <c r="AOL170" s="27"/>
      <c r="AOM170" s="27"/>
      <c r="AON170" s="27"/>
      <c r="AOO170" s="27"/>
      <c r="AOP170" s="27"/>
      <c r="AOQ170" s="27"/>
      <c r="AOR170" s="27"/>
      <c r="AOS170" s="27"/>
      <c r="AOT170" s="27"/>
      <c r="AOU170" s="27"/>
      <c r="AOV170" s="27"/>
      <c r="AOW170" s="27"/>
      <c r="AOX170" s="27"/>
      <c r="AOY170" s="27"/>
      <c r="AOZ170" s="27"/>
      <c r="APA170" s="27"/>
      <c r="APB170" s="27"/>
      <c r="APC170" s="27"/>
      <c r="APD170" s="27"/>
      <c r="APE170" s="27"/>
      <c r="APF170" s="27"/>
      <c r="APG170" s="27"/>
      <c r="APH170" s="27"/>
      <c r="API170" s="27"/>
      <c r="APJ170" s="27"/>
      <c r="APK170" s="27"/>
      <c r="APL170" s="27"/>
      <c r="APM170" s="27"/>
      <c r="APN170" s="27"/>
      <c r="APO170" s="27"/>
      <c r="APP170" s="27"/>
      <c r="APQ170" s="27"/>
      <c r="APR170" s="27"/>
      <c r="APS170" s="27"/>
      <c r="APT170" s="27"/>
      <c r="APU170" s="27"/>
      <c r="APV170" s="27"/>
      <c r="APW170" s="27"/>
      <c r="APX170" s="27"/>
      <c r="APY170" s="27"/>
      <c r="APZ170" s="27"/>
      <c r="AQA170" s="27"/>
      <c r="AQB170" s="27"/>
      <c r="AQC170" s="27"/>
      <c r="AQD170" s="27"/>
      <c r="AQE170" s="27"/>
      <c r="AQF170" s="27"/>
      <c r="AQG170" s="27"/>
      <c r="AQH170" s="27"/>
      <c r="AQI170" s="27"/>
      <c r="AQJ170" s="27"/>
      <c r="AQK170" s="27"/>
      <c r="AQL170" s="27"/>
      <c r="AQM170" s="27"/>
      <c r="AQN170" s="27"/>
      <c r="AQO170" s="27"/>
      <c r="AQP170" s="27"/>
      <c r="AQQ170" s="27"/>
      <c r="AQR170" s="27"/>
      <c r="AQS170" s="27"/>
      <c r="AQT170" s="27"/>
      <c r="AQU170" s="27"/>
      <c r="AQV170" s="27"/>
      <c r="AQW170" s="27"/>
      <c r="AQX170" s="27"/>
      <c r="AQY170" s="27"/>
      <c r="AQZ170" s="27"/>
      <c r="ARA170" s="27"/>
      <c r="ARB170" s="27"/>
      <c r="ARC170" s="27"/>
      <c r="ARD170" s="27"/>
      <c r="ARE170" s="27"/>
      <c r="ARF170" s="27"/>
      <c r="ARG170" s="27"/>
      <c r="ARH170" s="27"/>
      <c r="ARI170" s="27"/>
      <c r="ARJ170" s="27"/>
      <c r="ARK170" s="27"/>
      <c r="ARL170" s="27"/>
      <c r="ARM170" s="27"/>
      <c r="ARN170" s="27"/>
      <c r="ARO170" s="27"/>
      <c r="ARP170" s="27"/>
      <c r="ARQ170" s="27"/>
      <c r="ARR170" s="27"/>
      <c r="ARS170" s="27"/>
      <c r="ART170" s="27"/>
      <c r="ARU170" s="27"/>
      <c r="ARV170" s="27"/>
      <c r="ARW170" s="27"/>
      <c r="ARX170" s="27"/>
      <c r="ARY170" s="27"/>
      <c r="ARZ170" s="27"/>
      <c r="ASA170" s="27"/>
      <c r="ASB170" s="27"/>
      <c r="ASC170" s="27"/>
      <c r="ASD170" s="27"/>
      <c r="ASE170" s="27"/>
      <c r="ASF170" s="27"/>
      <c r="ASG170" s="27"/>
      <c r="ASH170" s="27"/>
      <c r="ASI170" s="27"/>
      <c r="ASJ170" s="27"/>
      <c r="ASK170" s="27"/>
      <c r="ASL170" s="27"/>
      <c r="ASM170" s="27"/>
      <c r="ASN170" s="27"/>
      <c r="ASO170" s="27"/>
      <c r="ASP170" s="27"/>
      <c r="ASQ170" s="27"/>
      <c r="ASR170" s="27"/>
      <c r="ASS170" s="27"/>
      <c r="AST170" s="27"/>
      <c r="ASU170" s="27"/>
      <c r="ASV170" s="27"/>
      <c r="ASW170" s="27"/>
      <c r="ASX170" s="27"/>
      <c r="ASY170" s="27"/>
      <c r="ASZ170" s="27"/>
      <c r="ATA170" s="27"/>
      <c r="ATB170" s="27"/>
      <c r="ATC170" s="27"/>
      <c r="ATD170" s="27"/>
      <c r="ATE170" s="27"/>
      <c r="ATF170" s="27"/>
      <c r="ATG170" s="27"/>
      <c r="ATH170" s="27"/>
      <c r="ATI170" s="27"/>
      <c r="ATJ170" s="27"/>
      <c r="ATK170" s="27"/>
      <c r="ATL170" s="27"/>
      <c r="ATM170" s="27"/>
      <c r="ATN170" s="27"/>
      <c r="ATO170" s="27"/>
      <c r="ATP170" s="27"/>
      <c r="ATQ170" s="27"/>
      <c r="ATR170" s="27"/>
      <c r="ATS170" s="27"/>
      <c r="ATT170" s="27"/>
      <c r="ATU170" s="27"/>
      <c r="ATV170" s="27"/>
      <c r="ATW170" s="27"/>
      <c r="ATX170" s="27"/>
      <c r="ATY170" s="27"/>
      <c r="ATZ170" s="27"/>
      <c r="AUA170" s="27"/>
      <c r="AUB170" s="27"/>
      <c r="AUC170" s="27"/>
      <c r="AUD170" s="27"/>
      <c r="AUE170" s="27"/>
      <c r="AUF170" s="27"/>
      <c r="AUG170" s="27"/>
      <c r="AUH170" s="27"/>
      <c r="AUI170" s="27"/>
      <c r="AUJ170" s="27"/>
      <c r="AUK170" s="27"/>
      <c r="AUL170" s="27"/>
      <c r="AUM170" s="27"/>
      <c r="AUN170" s="27"/>
      <c r="AUO170" s="27"/>
      <c r="AUP170" s="27"/>
      <c r="AUQ170" s="27"/>
      <c r="AUR170" s="27"/>
      <c r="AUS170" s="27"/>
      <c r="AUT170" s="27"/>
      <c r="AUU170" s="27"/>
      <c r="AUV170" s="27"/>
      <c r="AUW170" s="27"/>
      <c r="AUX170" s="27"/>
      <c r="AUY170" s="27"/>
      <c r="AUZ170" s="27"/>
      <c r="AVA170" s="27"/>
      <c r="AVB170" s="27"/>
      <c r="AVC170" s="27"/>
      <c r="AVD170" s="27"/>
      <c r="AVE170" s="27"/>
      <c r="AVF170" s="27"/>
      <c r="AVG170" s="27"/>
      <c r="AVH170" s="27"/>
      <c r="AVI170" s="27"/>
      <c r="AVJ170" s="27"/>
      <c r="AVK170" s="27"/>
      <c r="AVL170" s="27"/>
      <c r="AVM170" s="27"/>
      <c r="AVN170" s="27"/>
      <c r="AVO170" s="27"/>
      <c r="AVP170" s="27"/>
      <c r="AVQ170" s="27"/>
      <c r="AVR170" s="27"/>
      <c r="AVS170" s="27"/>
      <c r="AVT170" s="27"/>
      <c r="AVU170" s="27"/>
      <c r="AVV170" s="27"/>
      <c r="AVW170" s="27"/>
      <c r="AVX170" s="27"/>
      <c r="AVY170" s="27"/>
      <c r="AVZ170" s="27"/>
      <c r="AWA170" s="27"/>
      <c r="AWB170" s="27"/>
      <c r="AWC170" s="27"/>
      <c r="AWD170" s="27"/>
      <c r="AWE170" s="27"/>
      <c r="AWF170" s="27"/>
      <c r="AWG170" s="27"/>
      <c r="AWH170" s="27"/>
      <c r="AWI170" s="27"/>
      <c r="AWJ170" s="27"/>
      <c r="AWK170" s="27"/>
      <c r="AWL170" s="27"/>
      <c r="AWM170" s="27"/>
      <c r="AWN170" s="27"/>
      <c r="AWO170" s="27"/>
      <c r="AWP170" s="27"/>
      <c r="AWQ170" s="27"/>
      <c r="AWR170" s="27"/>
      <c r="AWS170" s="27"/>
      <c r="AWT170" s="27"/>
      <c r="AWU170" s="27"/>
      <c r="AWV170" s="27"/>
      <c r="AWW170" s="27"/>
      <c r="AWX170" s="27"/>
      <c r="AWY170" s="27"/>
      <c r="AWZ170" s="27"/>
      <c r="AXA170" s="27"/>
      <c r="AXB170" s="27"/>
      <c r="AXC170" s="27"/>
      <c r="AXD170" s="27"/>
      <c r="AXE170" s="27"/>
      <c r="AXF170" s="27"/>
      <c r="AXG170" s="27"/>
      <c r="AXH170" s="27"/>
      <c r="AXI170" s="27"/>
      <c r="AXJ170" s="27"/>
      <c r="AXK170" s="27"/>
      <c r="AXL170" s="27"/>
      <c r="AXM170" s="27"/>
      <c r="AXN170" s="27"/>
      <c r="AXO170" s="27"/>
      <c r="AXP170" s="27"/>
      <c r="AXQ170" s="27"/>
      <c r="AXR170" s="27"/>
      <c r="AXS170" s="27"/>
      <c r="AXT170" s="27"/>
      <c r="AXU170" s="27"/>
      <c r="AXV170" s="27"/>
      <c r="AXW170" s="27"/>
      <c r="AXX170" s="27"/>
      <c r="AXY170" s="27"/>
      <c r="AXZ170" s="27"/>
      <c r="AYA170" s="27"/>
      <c r="AYB170" s="27"/>
      <c r="AYC170" s="27"/>
      <c r="AYD170" s="27"/>
      <c r="AYE170" s="27"/>
      <c r="AYF170" s="27"/>
      <c r="AYG170" s="27"/>
      <c r="AYH170" s="27"/>
      <c r="AYI170" s="27"/>
      <c r="AYJ170" s="27"/>
      <c r="AYK170" s="27"/>
      <c r="AYL170" s="27"/>
      <c r="AYM170" s="27"/>
      <c r="AYN170" s="27"/>
      <c r="AYO170" s="27"/>
      <c r="AYP170" s="27"/>
      <c r="AYQ170" s="27"/>
      <c r="AYR170" s="27"/>
      <c r="AYS170" s="27"/>
      <c r="AYT170" s="27"/>
      <c r="AYU170" s="27"/>
      <c r="AYV170" s="27"/>
      <c r="AYW170" s="27"/>
      <c r="AYX170" s="27"/>
      <c r="AYY170" s="27"/>
      <c r="AYZ170" s="27"/>
      <c r="AZA170" s="27"/>
      <c r="AZB170" s="27"/>
      <c r="AZC170" s="27"/>
      <c r="AZD170" s="27"/>
      <c r="AZE170" s="27"/>
      <c r="AZF170" s="27"/>
      <c r="AZG170" s="27"/>
      <c r="AZH170" s="27"/>
      <c r="AZI170" s="27"/>
      <c r="AZJ170" s="27"/>
      <c r="AZK170" s="27"/>
      <c r="AZL170" s="27"/>
      <c r="AZM170" s="27"/>
      <c r="AZN170" s="27"/>
      <c r="AZO170" s="27"/>
      <c r="AZP170" s="27"/>
      <c r="AZQ170" s="27"/>
      <c r="AZR170" s="27"/>
      <c r="AZS170" s="27"/>
      <c r="AZT170" s="27"/>
      <c r="AZU170" s="27"/>
      <c r="AZV170" s="27"/>
      <c r="AZW170" s="27"/>
      <c r="AZX170" s="27"/>
      <c r="AZY170" s="27"/>
      <c r="AZZ170" s="27"/>
      <c r="BAA170" s="27"/>
      <c r="BAB170" s="27"/>
      <c r="BAC170" s="27"/>
      <c r="BAD170" s="27"/>
      <c r="BAE170" s="27"/>
      <c r="BAF170" s="27"/>
      <c r="BAG170" s="27"/>
      <c r="BAH170" s="27"/>
      <c r="BAI170" s="27"/>
      <c r="BAJ170" s="27"/>
      <c r="BAK170" s="27"/>
      <c r="BAL170" s="27"/>
      <c r="BAM170" s="27"/>
      <c r="BAN170" s="27"/>
      <c r="BAO170" s="27"/>
      <c r="BAP170" s="27"/>
      <c r="BAQ170" s="27"/>
      <c r="BAR170" s="27"/>
      <c r="BAS170" s="27"/>
      <c r="BAT170" s="27"/>
      <c r="BAU170" s="27"/>
      <c r="BAV170" s="27"/>
      <c r="BAW170" s="27"/>
      <c r="BAX170" s="27"/>
      <c r="BAY170" s="27"/>
      <c r="BAZ170" s="27"/>
      <c r="BBA170" s="27"/>
      <c r="BBB170" s="27"/>
      <c r="BBC170" s="27"/>
      <c r="BBD170" s="27"/>
      <c r="BBE170" s="27"/>
      <c r="BBF170" s="27"/>
      <c r="BBG170" s="27"/>
      <c r="BBH170" s="27"/>
      <c r="BBI170" s="27"/>
      <c r="BBJ170" s="27"/>
      <c r="BBK170" s="27"/>
      <c r="BBL170" s="27"/>
      <c r="BBM170" s="27"/>
      <c r="BBN170" s="27"/>
      <c r="BBO170" s="27"/>
      <c r="BBP170" s="27"/>
      <c r="BBQ170" s="27"/>
      <c r="BBR170" s="27"/>
      <c r="BBS170" s="27"/>
      <c r="BBT170" s="27"/>
      <c r="BBU170" s="27"/>
      <c r="BBV170" s="27"/>
      <c r="BBW170" s="27"/>
      <c r="BBX170" s="27"/>
      <c r="BBY170" s="27"/>
      <c r="BBZ170" s="27"/>
      <c r="BCA170" s="27"/>
      <c r="BCB170" s="27"/>
      <c r="BCC170" s="27"/>
      <c r="BCD170" s="27"/>
      <c r="BCE170" s="27"/>
      <c r="BCF170" s="27"/>
      <c r="BCG170" s="27"/>
      <c r="BCH170" s="27"/>
      <c r="BCI170" s="27"/>
      <c r="BCJ170" s="27"/>
      <c r="BCK170" s="27"/>
      <c r="BCL170" s="27"/>
      <c r="BCM170" s="27"/>
      <c r="BCN170" s="27"/>
      <c r="BCO170" s="27"/>
      <c r="BCP170" s="27"/>
      <c r="BCQ170" s="27"/>
      <c r="BCR170" s="27"/>
      <c r="BCS170" s="27"/>
      <c r="BCT170" s="27"/>
      <c r="BCU170" s="27"/>
      <c r="BCV170" s="27"/>
      <c r="BCW170" s="27"/>
      <c r="BCX170" s="27"/>
      <c r="BCY170" s="27"/>
      <c r="BCZ170" s="27"/>
      <c r="BDA170" s="27"/>
      <c r="BDB170" s="27"/>
      <c r="BDC170" s="27"/>
      <c r="BDD170" s="27"/>
      <c r="BDE170" s="27"/>
      <c r="BDF170" s="27"/>
      <c r="BDG170" s="27"/>
      <c r="BDH170" s="27"/>
      <c r="BDI170" s="27"/>
      <c r="BDJ170" s="27"/>
      <c r="BDK170" s="27"/>
      <c r="BDL170" s="27"/>
      <c r="BDM170" s="27"/>
      <c r="BDN170" s="27"/>
      <c r="BDO170" s="27"/>
      <c r="BDP170" s="27"/>
      <c r="BDQ170" s="27"/>
      <c r="BDR170" s="27"/>
      <c r="BDS170" s="27"/>
      <c r="BDT170" s="27"/>
      <c r="BDU170" s="27"/>
      <c r="BDV170" s="27"/>
      <c r="BDW170" s="27"/>
      <c r="BDX170" s="27"/>
      <c r="BDY170" s="27"/>
      <c r="BDZ170" s="27"/>
      <c r="BEA170" s="27"/>
      <c r="BEB170" s="27"/>
      <c r="BEC170" s="27"/>
      <c r="BED170" s="27"/>
      <c r="BEE170" s="27"/>
      <c r="BEF170" s="27"/>
      <c r="BEG170" s="27"/>
      <c r="BEH170" s="27"/>
      <c r="BEI170" s="27"/>
      <c r="BEJ170" s="27"/>
      <c r="BEK170" s="27"/>
      <c r="BEL170" s="27"/>
      <c r="BEM170" s="27"/>
      <c r="BEN170" s="27"/>
      <c r="BEO170" s="27"/>
      <c r="BEP170" s="27"/>
      <c r="BEQ170" s="27"/>
      <c r="BER170" s="27"/>
      <c r="BES170" s="27"/>
      <c r="BET170" s="27"/>
      <c r="BEU170" s="27"/>
      <c r="BEV170" s="27"/>
      <c r="BEW170" s="27"/>
      <c r="BEX170" s="27"/>
      <c r="BEY170" s="27"/>
      <c r="BEZ170" s="27"/>
      <c r="BFA170" s="27"/>
      <c r="BFB170" s="27"/>
      <c r="BFC170" s="27"/>
      <c r="BFD170" s="27"/>
      <c r="BFE170" s="27"/>
      <c r="BFF170" s="27"/>
      <c r="BFG170" s="27"/>
      <c r="BFH170" s="27"/>
      <c r="BFI170" s="27"/>
      <c r="BFJ170" s="27"/>
      <c r="BFK170" s="27"/>
      <c r="BFL170" s="27"/>
      <c r="BFM170" s="27"/>
      <c r="BFN170" s="27"/>
      <c r="BFO170" s="27"/>
      <c r="BFP170" s="27"/>
      <c r="BFQ170" s="27"/>
      <c r="BFR170" s="27"/>
      <c r="BFS170" s="27"/>
      <c r="BFT170" s="27"/>
      <c r="BFU170" s="27"/>
      <c r="BFV170" s="27"/>
      <c r="BFW170" s="27"/>
      <c r="BFX170" s="27"/>
      <c r="BFY170" s="27"/>
      <c r="BFZ170" s="27"/>
      <c r="BGA170" s="27"/>
      <c r="BGB170" s="27"/>
      <c r="BGC170" s="27"/>
      <c r="BGD170" s="27"/>
      <c r="BGE170" s="27"/>
      <c r="BGF170" s="27"/>
      <c r="BGG170" s="27"/>
      <c r="BGH170" s="27"/>
      <c r="BGI170" s="27"/>
      <c r="BGJ170" s="27"/>
      <c r="BGK170" s="27"/>
      <c r="BGL170" s="27"/>
      <c r="BGM170" s="27"/>
      <c r="BGN170" s="27"/>
      <c r="BGO170" s="27"/>
      <c r="BGP170" s="27"/>
      <c r="BGQ170" s="27"/>
      <c r="BGR170" s="27"/>
      <c r="BGS170" s="27"/>
      <c r="BGT170" s="27"/>
      <c r="BGU170" s="27"/>
      <c r="BGV170" s="27"/>
      <c r="BGW170" s="27"/>
      <c r="BGX170" s="27"/>
      <c r="BGY170" s="27"/>
      <c r="BGZ170" s="27"/>
      <c r="BHA170" s="27"/>
      <c r="BHB170" s="27"/>
      <c r="BHC170" s="27"/>
      <c r="BHD170" s="27"/>
      <c r="BHE170" s="27"/>
      <c r="BHF170" s="27"/>
      <c r="BHG170" s="27"/>
      <c r="BHH170" s="27"/>
      <c r="BHI170" s="27"/>
      <c r="BHJ170" s="27"/>
      <c r="BHK170" s="27"/>
      <c r="BHL170" s="27"/>
      <c r="BHM170" s="27"/>
      <c r="BHN170" s="27"/>
      <c r="BHO170" s="27"/>
      <c r="BHP170" s="27"/>
      <c r="BHQ170" s="27"/>
      <c r="BHR170" s="27"/>
      <c r="BHS170" s="27"/>
      <c r="BHT170" s="27"/>
      <c r="BHU170" s="27"/>
      <c r="BHV170" s="27"/>
      <c r="BHW170" s="27"/>
      <c r="BHX170" s="27"/>
      <c r="BHY170" s="27"/>
      <c r="BHZ170" s="27"/>
      <c r="BIA170" s="27"/>
      <c r="BIB170" s="27"/>
      <c r="BIC170" s="27"/>
      <c r="BID170" s="27"/>
      <c r="BIE170" s="27"/>
      <c r="BIF170" s="27"/>
      <c r="BIG170" s="27"/>
      <c r="BIH170" s="27"/>
      <c r="BII170" s="27"/>
      <c r="BIJ170" s="27"/>
      <c r="BIK170" s="27"/>
      <c r="BIL170" s="27"/>
      <c r="BIM170" s="27"/>
      <c r="BIN170" s="27"/>
      <c r="BIO170" s="27"/>
      <c r="BIP170" s="27"/>
      <c r="BIQ170" s="27"/>
      <c r="BIR170" s="27"/>
      <c r="BIS170" s="27"/>
      <c r="BIT170" s="27"/>
      <c r="BIU170" s="27"/>
      <c r="BIV170" s="27"/>
      <c r="BIW170" s="27"/>
      <c r="BIX170" s="27"/>
      <c r="BIY170" s="27"/>
      <c r="BIZ170" s="27"/>
      <c r="BJA170" s="27"/>
      <c r="BJB170" s="27"/>
      <c r="BJC170" s="27"/>
      <c r="BJD170" s="27"/>
      <c r="BJE170" s="27"/>
      <c r="BJF170" s="27"/>
      <c r="BJG170" s="27"/>
      <c r="BJH170" s="27"/>
      <c r="BJI170" s="27"/>
      <c r="BJJ170" s="27"/>
      <c r="BJK170" s="27"/>
      <c r="BJL170" s="27"/>
      <c r="BJM170" s="27"/>
      <c r="BJN170" s="27"/>
      <c r="BJO170" s="27"/>
      <c r="BJP170" s="27"/>
      <c r="BJQ170" s="27"/>
      <c r="BJR170" s="27"/>
      <c r="BJS170" s="27"/>
      <c r="BJT170" s="27"/>
      <c r="BJU170" s="27"/>
      <c r="BJV170" s="27"/>
      <c r="BJW170" s="27"/>
      <c r="BJX170" s="27"/>
      <c r="BJY170" s="27"/>
      <c r="BJZ170" s="27"/>
      <c r="BKA170" s="27"/>
      <c r="BKB170" s="27"/>
      <c r="BKC170" s="27"/>
      <c r="BKD170" s="27"/>
      <c r="BKE170" s="27"/>
      <c r="BKF170" s="27"/>
      <c r="BKG170" s="27"/>
      <c r="BKH170" s="27"/>
      <c r="BKI170" s="27"/>
      <c r="BKJ170" s="27"/>
      <c r="BKK170" s="27"/>
      <c r="BKL170" s="27"/>
      <c r="BKM170" s="27"/>
      <c r="BKN170" s="27"/>
      <c r="BKO170" s="27"/>
      <c r="BKP170" s="27"/>
      <c r="BKQ170" s="27"/>
      <c r="BKR170" s="27"/>
      <c r="BKS170" s="27"/>
      <c r="BKT170" s="27"/>
      <c r="BKU170" s="27"/>
      <c r="BKV170" s="27"/>
      <c r="BKW170" s="27"/>
      <c r="BKX170" s="27"/>
      <c r="BKY170" s="27"/>
      <c r="BKZ170" s="27"/>
      <c r="BLA170" s="27"/>
      <c r="BLB170" s="27"/>
      <c r="BLC170" s="27"/>
      <c r="BLD170" s="27"/>
      <c r="BLE170" s="27"/>
      <c r="BLF170" s="27"/>
      <c r="BLG170" s="27"/>
      <c r="BLH170" s="27"/>
      <c r="BLI170" s="27"/>
      <c r="BLJ170" s="27"/>
      <c r="BLK170" s="27"/>
      <c r="BLL170" s="27"/>
      <c r="BLM170" s="27"/>
      <c r="BLN170" s="27"/>
      <c r="BLO170" s="27"/>
      <c r="BLP170" s="27"/>
      <c r="BLQ170" s="27"/>
      <c r="BLR170" s="27"/>
      <c r="BLS170" s="27"/>
      <c r="BLT170" s="27"/>
      <c r="BLU170" s="27"/>
      <c r="BLV170" s="27"/>
      <c r="BLW170" s="27"/>
      <c r="BLX170" s="27"/>
      <c r="BLY170" s="27"/>
      <c r="BLZ170" s="27"/>
      <c r="BMA170" s="27"/>
      <c r="BMB170" s="27"/>
      <c r="BMC170" s="27"/>
      <c r="BMD170" s="27"/>
      <c r="BME170" s="27"/>
      <c r="BMF170" s="27"/>
      <c r="BMG170" s="27"/>
      <c r="BMH170" s="27"/>
      <c r="BMI170" s="27"/>
      <c r="BMJ170" s="27"/>
      <c r="BMK170" s="27"/>
      <c r="BML170" s="27"/>
      <c r="BMM170" s="27"/>
      <c r="BMN170" s="27"/>
      <c r="BMO170" s="27"/>
      <c r="BMP170" s="27"/>
      <c r="BMQ170" s="27"/>
      <c r="BMR170" s="27"/>
      <c r="BMS170" s="27"/>
      <c r="BMT170" s="27"/>
      <c r="BMU170" s="27"/>
      <c r="BMV170" s="27"/>
      <c r="BMW170" s="27"/>
      <c r="BMX170" s="27"/>
      <c r="BMY170" s="27"/>
      <c r="BMZ170" s="27"/>
      <c r="BNA170" s="27"/>
      <c r="BNB170" s="27"/>
      <c r="BNC170" s="27"/>
      <c r="BND170" s="27"/>
      <c r="BNE170" s="27"/>
      <c r="BNF170" s="27"/>
      <c r="BNG170" s="27"/>
      <c r="BNH170" s="27"/>
      <c r="BNI170" s="27"/>
      <c r="BNJ170" s="27"/>
      <c r="BNK170" s="27"/>
      <c r="BNL170" s="27"/>
      <c r="BNM170" s="27"/>
      <c r="BNN170" s="27"/>
      <c r="BNO170" s="27"/>
      <c r="BNP170" s="27"/>
      <c r="BNQ170" s="27"/>
      <c r="BNR170" s="27"/>
      <c r="BNS170" s="27"/>
      <c r="BNT170" s="27"/>
      <c r="BNU170" s="27"/>
      <c r="BNV170" s="27"/>
      <c r="BNW170" s="27"/>
      <c r="BNX170" s="27"/>
      <c r="BNY170" s="27"/>
      <c r="BNZ170" s="27"/>
      <c r="BOA170" s="27"/>
      <c r="BOB170" s="27"/>
      <c r="BOC170" s="27"/>
      <c r="BOD170" s="27"/>
      <c r="BOE170" s="27"/>
      <c r="BOF170" s="27"/>
      <c r="BOG170" s="27"/>
      <c r="BOH170" s="27"/>
      <c r="BOI170" s="27"/>
      <c r="BOJ170" s="27"/>
      <c r="BOK170" s="27"/>
      <c r="BOL170" s="27"/>
      <c r="BOM170" s="27"/>
      <c r="BON170" s="27"/>
      <c r="BOO170" s="27"/>
      <c r="BOP170" s="27"/>
      <c r="BOQ170" s="27"/>
      <c r="BOR170" s="27"/>
      <c r="BOS170" s="27"/>
      <c r="BOT170" s="27"/>
      <c r="BOU170" s="27"/>
      <c r="BOV170" s="27"/>
      <c r="BOW170" s="27"/>
      <c r="BOX170" s="27"/>
      <c r="BOY170" s="27"/>
      <c r="BOZ170" s="27"/>
      <c r="BPA170" s="27"/>
      <c r="BPB170" s="27"/>
      <c r="BPC170" s="27"/>
      <c r="BPD170" s="27"/>
      <c r="BPE170" s="27"/>
      <c r="BPF170" s="27"/>
      <c r="BPG170" s="27"/>
      <c r="BPH170" s="27"/>
      <c r="BPI170" s="27"/>
      <c r="BPJ170" s="27"/>
      <c r="BPK170" s="27"/>
      <c r="BPL170" s="27"/>
      <c r="BPM170" s="27"/>
      <c r="BPN170" s="27"/>
      <c r="BPO170" s="27"/>
      <c r="BPP170" s="27"/>
      <c r="BPQ170" s="27"/>
      <c r="BPR170" s="27"/>
      <c r="BPS170" s="27"/>
      <c r="BPT170" s="27"/>
      <c r="BPU170" s="27"/>
      <c r="BPV170" s="27"/>
      <c r="BPW170" s="27"/>
      <c r="BPX170" s="27"/>
      <c r="BPY170" s="27"/>
      <c r="BPZ170" s="27"/>
      <c r="BQA170" s="27"/>
      <c r="BQB170" s="27"/>
      <c r="BQC170" s="27"/>
      <c r="BQD170" s="27"/>
      <c r="BQE170" s="27"/>
      <c r="BQF170" s="27"/>
      <c r="BQG170" s="27"/>
      <c r="BQH170" s="27"/>
      <c r="BQI170" s="27"/>
      <c r="BQJ170" s="27"/>
      <c r="BQK170" s="27"/>
      <c r="BQL170" s="27"/>
      <c r="BQM170" s="27"/>
      <c r="BQN170" s="27"/>
      <c r="BQO170" s="27"/>
      <c r="BQP170" s="27"/>
      <c r="BQQ170" s="27"/>
      <c r="BQR170" s="27"/>
      <c r="BQS170" s="27"/>
      <c r="BQT170" s="27"/>
      <c r="BQU170" s="27"/>
      <c r="BQV170" s="27"/>
      <c r="BQW170" s="27"/>
      <c r="BQX170" s="27"/>
      <c r="BQY170" s="27"/>
      <c r="BQZ170" s="27"/>
      <c r="BRA170" s="27"/>
      <c r="BRB170" s="27"/>
      <c r="BRC170" s="27"/>
      <c r="BRD170" s="27"/>
      <c r="BRE170" s="27"/>
      <c r="BRF170" s="27"/>
      <c r="BRG170" s="27"/>
      <c r="BRH170" s="27"/>
      <c r="BRI170" s="27"/>
      <c r="BRJ170" s="27"/>
      <c r="BRK170" s="27"/>
      <c r="BRL170" s="27"/>
      <c r="BRM170" s="27"/>
      <c r="BRN170" s="27"/>
      <c r="BRO170" s="27"/>
      <c r="BRP170" s="27"/>
      <c r="BRQ170" s="27"/>
      <c r="BRR170" s="27"/>
      <c r="BRS170" s="27"/>
      <c r="BRT170" s="27"/>
      <c r="BRU170" s="27"/>
      <c r="BRV170" s="27"/>
      <c r="BRW170" s="27"/>
      <c r="BRX170" s="27"/>
      <c r="BRY170" s="27"/>
      <c r="BRZ170" s="27"/>
      <c r="BSA170" s="27"/>
      <c r="BSB170" s="27"/>
      <c r="BSC170" s="27"/>
      <c r="BSD170" s="27"/>
      <c r="BSE170" s="27"/>
      <c r="BSF170" s="27"/>
      <c r="BSG170" s="27"/>
      <c r="BSH170" s="27"/>
      <c r="BSI170" s="27"/>
      <c r="BSJ170" s="27"/>
      <c r="BSK170" s="27"/>
      <c r="BSL170" s="27"/>
      <c r="BSM170" s="27"/>
      <c r="BSN170" s="27"/>
      <c r="BSO170" s="27"/>
      <c r="BSP170" s="27"/>
      <c r="BSQ170" s="27"/>
      <c r="BSR170" s="27"/>
      <c r="BSS170" s="27"/>
      <c r="BST170" s="27"/>
      <c r="BSU170" s="27"/>
      <c r="BSV170" s="27"/>
      <c r="BSW170" s="27"/>
      <c r="BSX170" s="27"/>
      <c r="BSY170" s="27"/>
      <c r="BSZ170" s="27"/>
      <c r="BTA170" s="27"/>
      <c r="BTB170" s="27"/>
      <c r="BTC170" s="27"/>
      <c r="BTD170" s="27"/>
      <c r="BTE170" s="27"/>
      <c r="BTF170" s="27"/>
      <c r="BTG170" s="27"/>
      <c r="BTH170" s="27"/>
      <c r="BTI170" s="27"/>
      <c r="BTJ170" s="27"/>
      <c r="BTK170" s="27"/>
      <c r="BTL170" s="27"/>
      <c r="BTM170" s="27"/>
      <c r="BTN170" s="27"/>
      <c r="BTO170" s="27"/>
      <c r="BTP170" s="27"/>
      <c r="BTQ170" s="27"/>
      <c r="BTR170" s="27"/>
      <c r="BTS170" s="27"/>
      <c r="BTT170" s="27"/>
      <c r="BTU170" s="27"/>
      <c r="BTV170" s="27"/>
      <c r="BTW170" s="27"/>
      <c r="BTX170" s="27"/>
      <c r="BTY170" s="27"/>
      <c r="BTZ170" s="27"/>
      <c r="BUA170" s="27"/>
      <c r="BUB170" s="27"/>
      <c r="BUC170" s="27"/>
      <c r="BUD170" s="27"/>
      <c r="BUE170" s="27"/>
      <c r="BUF170" s="27"/>
      <c r="BUG170" s="27"/>
      <c r="BUH170" s="27"/>
      <c r="BUI170" s="27"/>
      <c r="BUJ170" s="27"/>
      <c r="BUK170" s="27"/>
      <c r="BUL170" s="27"/>
      <c r="BUM170" s="27"/>
      <c r="BUN170" s="27"/>
      <c r="BUO170" s="27"/>
      <c r="BUP170" s="27"/>
      <c r="BUQ170" s="27"/>
    </row>
    <row r="171" spans="1:1915" s="47" customFormat="1" ht="13.2">
      <c r="A171" s="23"/>
      <c r="B171" s="154"/>
      <c r="C171" s="155" t="s">
        <v>323</v>
      </c>
      <c r="D171" s="155"/>
      <c r="E171" s="239"/>
      <c r="F171" s="240"/>
      <c r="G171" s="165"/>
      <c r="H171" s="26"/>
      <c r="I171" s="26">
        <f>IF(E171="YES",2.5,0)</f>
        <v>0</v>
      </c>
      <c r="J171" s="26"/>
      <c r="K171" s="103"/>
      <c r="L171" s="103"/>
      <c r="M171" s="103"/>
      <c r="N171" s="103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  <c r="QR171" s="27"/>
      <c r="QS171" s="27"/>
      <c r="QT171" s="27"/>
      <c r="QU171" s="27"/>
      <c r="QV171" s="27"/>
      <c r="QW171" s="27"/>
      <c r="QX171" s="27"/>
      <c r="QY171" s="27"/>
      <c r="QZ171" s="27"/>
      <c r="RA171" s="27"/>
      <c r="RB171" s="27"/>
      <c r="RC171" s="27"/>
      <c r="RD171" s="27"/>
      <c r="RE171" s="27"/>
      <c r="RF171" s="27"/>
      <c r="RG171" s="27"/>
      <c r="RH171" s="27"/>
      <c r="RI171" s="27"/>
      <c r="RJ171" s="27"/>
      <c r="RK171" s="27"/>
      <c r="RL171" s="27"/>
      <c r="RM171" s="27"/>
      <c r="RN171" s="27"/>
      <c r="RO171" s="27"/>
      <c r="RP171" s="27"/>
      <c r="RQ171" s="27"/>
      <c r="RR171" s="27"/>
      <c r="RS171" s="27"/>
      <c r="RT171" s="27"/>
      <c r="RU171" s="27"/>
      <c r="RV171" s="27"/>
      <c r="RW171" s="27"/>
      <c r="RX171" s="27"/>
      <c r="RY171" s="27"/>
      <c r="RZ171" s="27"/>
      <c r="SA171" s="27"/>
      <c r="SB171" s="27"/>
      <c r="SC171" s="27"/>
      <c r="SD171" s="27"/>
      <c r="SE171" s="27"/>
      <c r="SF171" s="27"/>
      <c r="SG171" s="27"/>
      <c r="SH171" s="27"/>
      <c r="SI171" s="27"/>
      <c r="SJ171" s="27"/>
      <c r="SK171" s="27"/>
      <c r="SL171" s="27"/>
      <c r="SM171" s="27"/>
      <c r="SN171" s="27"/>
      <c r="SO171" s="27"/>
      <c r="SP171" s="27"/>
      <c r="SQ171" s="27"/>
      <c r="SR171" s="27"/>
      <c r="SS171" s="27"/>
      <c r="ST171" s="27"/>
      <c r="SU171" s="27"/>
      <c r="SV171" s="27"/>
      <c r="SW171" s="27"/>
      <c r="SX171" s="27"/>
      <c r="SY171" s="27"/>
      <c r="SZ171" s="27"/>
      <c r="TA171" s="27"/>
      <c r="TB171" s="27"/>
      <c r="TC171" s="27"/>
      <c r="TD171" s="27"/>
      <c r="TE171" s="27"/>
      <c r="TF171" s="27"/>
      <c r="TG171" s="27"/>
      <c r="TH171" s="27"/>
      <c r="TI171" s="27"/>
      <c r="TJ171" s="27"/>
      <c r="TK171" s="27"/>
      <c r="TL171" s="27"/>
      <c r="TM171" s="27"/>
      <c r="TN171" s="27"/>
      <c r="TO171" s="27"/>
      <c r="TP171" s="27"/>
      <c r="TQ171" s="27"/>
      <c r="TR171" s="27"/>
      <c r="TS171" s="27"/>
      <c r="TT171" s="27"/>
      <c r="TU171" s="27"/>
      <c r="TV171" s="27"/>
      <c r="TW171" s="27"/>
      <c r="TX171" s="27"/>
      <c r="TY171" s="27"/>
      <c r="TZ171" s="27"/>
      <c r="UA171" s="27"/>
      <c r="UB171" s="27"/>
      <c r="UC171" s="27"/>
      <c r="UD171" s="27"/>
      <c r="UE171" s="27"/>
      <c r="UF171" s="27"/>
      <c r="UG171" s="27"/>
      <c r="UH171" s="27"/>
      <c r="UI171" s="27"/>
      <c r="UJ171" s="27"/>
      <c r="UK171" s="27"/>
      <c r="UL171" s="27"/>
      <c r="UM171" s="27"/>
      <c r="UN171" s="27"/>
      <c r="UO171" s="27"/>
      <c r="UP171" s="27"/>
      <c r="UQ171" s="27"/>
      <c r="UR171" s="27"/>
      <c r="US171" s="27"/>
      <c r="UT171" s="27"/>
      <c r="UU171" s="27"/>
      <c r="UV171" s="27"/>
      <c r="UW171" s="27"/>
      <c r="UX171" s="27"/>
      <c r="UY171" s="27"/>
      <c r="UZ171" s="27"/>
      <c r="VA171" s="27"/>
      <c r="VB171" s="27"/>
      <c r="VC171" s="27"/>
      <c r="VD171" s="27"/>
      <c r="VE171" s="27"/>
      <c r="VF171" s="27"/>
      <c r="VG171" s="27"/>
      <c r="VH171" s="27"/>
      <c r="VI171" s="27"/>
      <c r="VJ171" s="27"/>
      <c r="VK171" s="27"/>
      <c r="VL171" s="27"/>
      <c r="VM171" s="27"/>
      <c r="VN171" s="27"/>
      <c r="VO171" s="27"/>
      <c r="VP171" s="27"/>
      <c r="VQ171" s="27"/>
      <c r="VR171" s="27"/>
      <c r="VS171" s="27"/>
      <c r="VT171" s="27"/>
      <c r="VU171" s="27"/>
      <c r="VV171" s="27"/>
      <c r="VW171" s="27"/>
      <c r="VX171" s="27"/>
      <c r="VY171" s="27"/>
      <c r="VZ171" s="27"/>
      <c r="WA171" s="27"/>
      <c r="WB171" s="27"/>
      <c r="WC171" s="27"/>
      <c r="WD171" s="27"/>
      <c r="WE171" s="27"/>
      <c r="WF171" s="27"/>
      <c r="WG171" s="27"/>
      <c r="WH171" s="27"/>
      <c r="WI171" s="27"/>
      <c r="WJ171" s="27"/>
      <c r="WK171" s="27"/>
      <c r="WL171" s="27"/>
      <c r="WM171" s="27"/>
      <c r="WN171" s="27"/>
      <c r="WO171" s="27"/>
      <c r="WP171" s="27"/>
      <c r="WQ171" s="27"/>
      <c r="WR171" s="27"/>
      <c r="WS171" s="27"/>
      <c r="WT171" s="27"/>
      <c r="WU171" s="27"/>
      <c r="WV171" s="27"/>
      <c r="WW171" s="27"/>
      <c r="WX171" s="27"/>
      <c r="WY171" s="27"/>
      <c r="WZ171" s="27"/>
      <c r="XA171" s="27"/>
      <c r="XB171" s="27"/>
      <c r="XC171" s="27"/>
      <c r="XD171" s="27"/>
      <c r="XE171" s="27"/>
      <c r="XF171" s="27"/>
      <c r="XG171" s="27"/>
      <c r="XH171" s="27"/>
      <c r="XI171" s="27"/>
      <c r="XJ171" s="27"/>
      <c r="XK171" s="27"/>
      <c r="XL171" s="27"/>
      <c r="XM171" s="27"/>
      <c r="XN171" s="27"/>
      <c r="XO171" s="27"/>
      <c r="XP171" s="27"/>
      <c r="XQ171" s="27"/>
      <c r="XR171" s="27"/>
      <c r="XS171" s="27"/>
      <c r="XT171" s="27"/>
      <c r="XU171" s="27"/>
      <c r="XV171" s="27"/>
      <c r="XW171" s="27"/>
      <c r="XX171" s="27"/>
      <c r="XY171" s="27"/>
      <c r="XZ171" s="27"/>
      <c r="YA171" s="27"/>
      <c r="YB171" s="27"/>
      <c r="YC171" s="27"/>
      <c r="YD171" s="27"/>
      <c r="YE171" s="27"/>
      <c r="YF171" s="27"/>
      <c r="YG171" s="27"/>
      <c r="YH171" s="27"/>
      <c r="YI171" s="27"/>
      <c r="YJ171" s="27"/>
      <c r="YK171" s="27"/>
      <c r="YL171" s="27"/>
      <c r="YM171" s="27"/>
      <c r="YN171" s="27"/>
      <c r="YO171" s="27"/>
      <c r="YP171" s="27"/>
      <c r="YQ171" s="27"/>
      <c r="YR171" s="27"/>
      <c r="YS171" s="27"/>
      <c r="YT171" s="27"/>
      <c r="YU171" s="27"/>
      <c r="YV171" s="27"/>
      <c r="YW171" s="27"/>
      <c r="YX171" s="27"/>
      <c r="YY171" s="27"/>
      <c r="YZ171" s="27"/>
      <c r="ZA171" s="27"/>
      <c r="ZB171" s="27"/>
      <c r="ZC171" s="27"/>
      <c r="ZD171" s="27"/>
      <c r="ZE171" s="27"/>
      <c r="ZF171" s="27"/>
      <c r="ZG171" s="27"/>
      <c r="ZH171" s="27"/>
      <c r="ZI171" s="27"/>
      <c r="ZJ171" s="27"/>
      <c r="ZK171" s="27"/>
      <c r="ZL171" s="27"/>
      <c r="ZM171" s="27"/>
      <c r="ZN171" s="27"/>
      <c r="ZO171" s="27"/>
      <c r="ZP171" s="27"/>
      <c r="ZQ171" s="27"/>
      <c r="ZR171" s="27"/>
      <c r="ZS171" s="27"/>
      <c r="ZT171" s="27"/>
      <c r="ZU171" s="27"/>
      <c r="ZV171" s="27"/>
      <c r="ZW171" s="27"/>
      <c r="ZX171" s="27"/>
      <c r="ZY171" s="27"/>
      <c r="ZZ171" s="27"/>
      <c r="AAA171" s="27"/>
      <c r="AAB171" s="27"/>
      <c r="AAC171" s="27"/>
      <c r="AAD171" s="27"/>
      <c r="AAE171" s="27"/>
      <c r="AAF171" s="27"/>
      <c r="AAG171" s="27"/>
      <c r="AAH171" s="27"/>
      <c r="AAI171" s="27"/>
      <c r="AAJ171" s="27"/>
      <c r="AAK171" s="27"/>
      <c r="AAL171" s="27"/>
      <c r="AAM171" s="27"/>
      <c r="AAN171" s="27"/>
      <c r="AAO171" s="27"/>
      <c r="AAP171" s="27"/>
      <c r="AAQ171" s="27"/>
      <c r="AAR171" s="27"/>
      <c r="AAS171" s="27"/>
      <c r="AAT171" s="27"/>
      <c r="AAU171" s="27"/>
      <c r="AAV171" s="27"/>
      <c r="AAW171" s="27"/>
      <c r="AAX171" s="27"/>
      <c r="AAY171" s="27"/>
      <c r="AAZ171" s="27"/>
      <c r="ABA171" s="27"/>
      <c r="ABB171" s="27"/>
      <c r="ABC171" s="27"/>
      <c r="ABD171" s="27"/>
      <c r="ABE171" s="27"/>
      <c r="ABF171" s="27"/>
      <c r="ABG171" s="27"/>
      <c r="ABH171" s="27"/>
      <c r="ABI171" s="27"/>
      <c r="ABJ171" s="27"/>
      <c r="ABK171" s="27"/>
      <c r="ABL171" s="27"/>
      <c r="ABM171" s="27"/>
      <c r="ABN171" s="27"/>
      <c r="ABO171" s="27"/>
      <c r="ABP171" s="27"/>
      <c r="ABQ171" s="27"/>
      <c r="ABR171" s="27"/>
      <c r="ABS171" s="27"/>
      <c r="ABT171" s="27"/>
      <c r="ABU171" s="27"/>
      <c r="ABV171" s="27"/>
      <c r="ABW171" s="27"/>
      <c r="ABX171" s="27"/>
      <c r="ABY171" s="27"/>
      <c r="ABZ171" s="27"/>
      <c r="ACA171" s="27"/>
      <c r="ACB171" s="27"/>
      <c r="ACC171" s="27"/>
      <c r="ACD171" s="27"/>
      <c r="ACE171" s="27"/>
      <c r="ACF171" s="27"/>
      <c r="ACG171" s="27"/>
      <c r="ACH171" s="27"/>
      <c r="ACI171" s="27"/>
      <c r="ACJ171" s="27"/>
      <c r="ACK171" s="27"/>
      <c r="ACL171" s="27"/>
      <c r="ACM171" s="27"/>
      <c r="ACN171" s="27"/>
      <c r="ACO171" s="27"/>
      <c r="ACP171" s="27"/>
      <c r="ACQ171" s="27"/>
      <c r="ACR171" s="27"/>
      <c r="ACS171" s="27"/>
      <c r="ACT171" s="27"/>
      <c r="ACU171" s="27"/>
      <c r="ACV171" s="27"/>
      <c r="ACW171" s="27"/>
      <c r="ACX171" s="27"/>
      <c r="ACY171" s="27"/>
      <c r="ACZ171" s="27"/>
      <c r="ADA171" s="27"/>
      <c r="ADB171" s="27"/>
      <c r="ADC171" s="27"/>
      <c r="ADD171" s="27"/>
      <c r="ADE171" s="27"/>
      <c r="ADF171" s="27"/>
      <c r="ADG171" s="27"/>
      <c r="ADH171" s="27"/>
      <c r="ADI171" s="27"/>
      <c r="ADJ171" s="27"/>
      <c r="ADK171" s="27"/>
      <c r="ADL171" s="27"/>
      <c r="ADM171" s="27"/>
      <c r="ADN171" s="27"/>
      <c r="ADO171" s="27"/>
      <c r="ADP171" s="27"/>
      <c r="ADQ171" s="27"/>
      <c r="ADR171" s="27"/>
      <c r="ADS171" s="27"/>
      <c r="ADT171" s="27"/>
      <c r="ADU171" s="27"/>
      <c r="ADV171" s="27"/>
      <c r="ADW171" s="27"/>
      <c r="ADX171" s="27"/>
      <c r="ADY171" s="27"/>
      <c r="ADZ171" s="27"/>
      <c r="AEA171" s="27"/>
      <c r="AEB171" s="27"/>
      <c r="AEC171" s="27"/>
      <c r="AED171" s="27"/>
      <c r="AEE171" s="27"/>
      <c r="AEF171" s="27"/>
      <c r="AEG171" s="27"/>
      <c r="AEH171" s="27"/>
      <c r="AEI171" s="27"/>
      <c r="AEJ171" s="27"/>
      <c r="AEK171" s="27"/>
      <c r="AEL171" s="27"/>
      <c r="AEM171" s="27"/>
      <c r="AEN171" s="27"/>
      <c r="AEO171" s="27"/>
      <c r="AEP171" s="27"/>
      <c r="AEQ171" s="27"/>
      <c r="AER171" s="27"/>
      <c r="AES171" s="27"/>
      <c r="AET171" s="27"/>
      <c r="AEU171" s="27"/>
      <c r="AEV171" s="27"/>
      <c r="AEW171" s="27"/>
      <c r="AEX171" s="27"/>
      <c r="AEY171" s="27"/>
      <c r="AEZ171" s="27"/>
      <c r="AFA171" s="27"/>
      <c r="AFB171" s="27"/>
      <c r="AFC171" s="27"/>
      <c r="AFD171" s="27"/>
      <c r="AFE171" s="27"/>
      <c r="AFF171" s="27"/>
      <c r="AFG171" s="27"/>
      <c r="AFH171" s="27"/>
      <c r="AFI171" s="27"/>
      <c r="AFJ171" s="27"/>
      <c r="AFK171" s="27"/>
      <c r="AFL171" s="27"/>
      <c r="AFM171" s="27"/>
      <c r="AFN171" s="27"/>
      <c r="AFO171" s="27"/>
      <c r="AFP171" s="27"/>
      <c r="AFQ171" s="27"/>
      <c r="AFR171" s="27"/>
      <c r="AFS171" s="27"/>
      <c r="AFT171" s="27"/>
      <c r="AFU171" s="27"/>
      <c r="AFV171" s="27"/>
      <c r="AFW171" s="27"/>
      <c r="AFX171" s="27"/>
      <c r="AFY171" s="27"/>
      <c r="AFZ171" s="27"/>
      <c r="AGA171" s="27"/>
      <c r="AGB171" s="27"/>
      <c r="AGC171" s="27"/>
      <c r="AGD171" s="27"/>
      <c r="AGE171" s="27"/>
      <c r="AGF171" s="27"/>
      <c r="AGG171" s="27"/>
      <c r="AGH171" s="27"/>
      <c r="AGI171" s="27"/>
      <c r="AGJ171" s="27"/>
      <c r="AGK171" s="27"/>
      <c r="AGL171" s="27"/>
      <c r="AGM171" s="27"/>
      <c r="AGN171" s="27"/>
      <c r="AGO171" s="27"/>
      <c r="AGP171" s="27"/>
      <c r="AGQ171" s="27"/>
      <c r="AGR171" s="27"/>
      <c r="AGS171" s="27"/>
      <c r="AGT171" s="27"/>
      <c r="AGU171" s="27"/>
      <c r="AGV171" s="27"/>
      <c r="AGW171" s="27"/>
      <c r="AGX171" s="27"/>
      <c r="AGY171" s="27"/>
      <c r="AGZ171" s="27"/>
      <c r="AHA171" s="27"/>
      <c r="AHB171" s="27"/>
      <c r="AHC171" s="27"/>
      <c r="AHD171" s="27"/>
      <c r="AHE171" s="27"/>
      <c r="AHF171" s="27"/>
      <c r="AHG171" s="27"/>
      <c r="AHH171" s="27"/>
      <c r="AHI171" s="27"/>
      <c r="AHJ171" s="27"/>
      <c r="AHK171" s="27"/>
      <c r="AHL171" s="27"/>
      <c r="AHM171" s="27"/>
      <c r="AHN171" s="27"/>
      <c r="AHO171" s="27"/>
      <c r="AHP171" s="27"/>
      <c r="AHQ171" s="27"/>
      <c r="AHR171" s="27"/>
      <c r="AHS171" s="27"/>
      <c r="AHT171" s="27"/>
      <c r="AHU171" s="27"/>
      <c r="AHV171" s="27"/>
      <c r="AHW171" s="27"/>
      <c r="AHX171" s="27"/>
      <c r="AHY171" s="27"/>
      <c r="AHZ171" s="27"/>
      <c r="AIA171" s="27"/>
      <c r="AIB171" s="27"/>
      <c r="AIC171" s="27"/>
      <c r="AID171" s="27"/>
      <c r="AIE171" s="27"/>
      <c r="AIF171" s="27"/>
      <c r="AIG171" s="27"/>
      <c r="AIH171" s="27"/>
      <c r="AII171" s="27"/>
      <c r="AIJ171" s="27"/>
      <c r="AIK171" s="27"/>
      <c r="AIL171" s="27"/>
      <c r="AIM171" s="27"/>
      <c r="AIN171" s="27"/>
      <c r="AIO171" s="27"/>
      <c r="AIP171" s="27"/>
      <c r="AIQ171" s="27"/>
      <c r="AIR171" s="27"/>
      <c r="AIS171" s="27"/>
      <c r="AIT171" s="27"/>
      <c r="AIU171" s="27"/>
      <c r="AIV171" s="27"/>
      <c r="AIW171" s="27"/>
      <c r="AIX171" s="27"/>
      <c r="AIY171" s="27"/>
      <c r="AIZ171" s="27"/>
      <c r="AJA171" s="27"/>
      <c r="AJB171" s="27"/>
      <c r="AJC171" s="27"/>
      <c r="AJD171" s="27"/>
      <c r="AJE171" s="27"/>
      <c r="AJF171" s="27"/>
      <c r="AJG171" s="27"/>
      <c r="AJH171" s="27"/>
      <c r="AJI171" s="27"/>
      <c r="AJJ171" s="27"/>
      <c r="AJK171" s="27"/>
      <c r="AJL171" s="27"/>
      <c r="AJM171" s="27"/>
      <c r="AJN171" s="27"/>
      <c r="AJO171" s="27"/>
      <c r="AJP171" s="27"/>
      <c r="AJQ171" s="27"/>
      <c r="AJR171" s="27"/>
      <c r="AJS171" s="27"/>
      <c r="AJT171" s="27"/>
      <c r="AJU171" s="27"/>
      <c r="AJV171" s="27"/>
      <c r="AJW171" s="27"/>
      <c r="AJX171" s="27"/>
      <c r="AJY171" s="27"/>
      <c r="AJZ171" s="27"/>
      <c r="AKA171" s="27"/>
      <c r="AKB171" s="27"/>
      <c r="AKC171" s="27"/>
      <c r="AKD171" s="27"/>
      <c r="AKE171" s="27"/>
      <c r="AKF171" s="27"/>
      <c r="AKG171" s="27"/>
      <c r="AKH171" s="27"/>
      <c r="AKI171" s="27"/>
      <c r="AKJ171" s="27"/>
      <c r="AKK171" s="27"/>
      <c r="AKL171" s="27"/>
      <c r="AKM171" s="27"/>
      <c r="AKN171" s="27"/>
      <c r="AKO171" s="27"/>
      <c r="AKP171" s="27"/>
      <c r="AKQ171" s="27"/>
      <c r="AKR171" s="27"/>
      <c r="AKS171" s="27"/>
      <c r="AKT171" s="27"/>
      <c r="AKU171" s="27"/>
      <c r="AKV171" s="27"/>
      <c r="AKW171" s="27"/>
      <c r="AKX171" s="27"/>
      <c r="AKY171" s="27"/>
      <c r="AKZ171" s="27"/>
      <c r="ALA171" s="27"/>
      <c r="ALB171" s="27"/>
      <c r="ALC171" s="27"/>
      <c r="ALD171" s="27"/>
      <c r="ALE171" s="27"/>
      <c r="ALF171" s="27"/>
      <c r="ALG171" s="27"/>
      <c r="ALH171" s="27"/>
      <c r="ALI171" s="27"/>
      <c r="ALJ171" s="27"/>
      <c r="ALK171" s="27"/>
      <c r="ALL171" s="27"/>
      <c r="ALM171" s="27"/>
      <c r="ALN171" s="27"/>
      <c r="ALO171" s="27"/>
      <c r="ALP171" s="27"/>
      <c r="ALQ171" s="27"/>
      <c r="ALR171" s="27"/>
      <c r="ALS171" s="27"/>
      <c r="ALT171" s="27"/>
      <c r="ALU171" s="27"/>
      <c r="ALV171" s="27"/>
      <c r="ALW171" s="27"/>
      <c r="ALX171" s="27"/>
      <c r="ALY171" s="27"/>
      <c r="ALZ171" s="27"/>
      <c r="AMA171" s="27"/>
      <c r="AMB171" s="27"/>
      <c r="AMC171" s="27"/>
      <c r="AMD171" s="27"/>
      <c r="AME171" s="27"/>
      <c r="AMF171" s="27"/>
      <c r="AMG171" s="27"/>
      <c r="AMH171" s="27"/>
      <c r="AMI171" s="27"/>
      <c r="AMJ171" s="27"/>
      <c r="AMK171" s="27"/>
      <c r="AML171" s="27"/>
      <c r="AMM171" s="27"/>
      <c r="AMN171" s="27"/>
      <c r="AMO171" s="27"/>
      <c r="AMP171" s="27"/>
      <c r="AMQ171" s="27"/>
      <c r="AMR171" s="27"/>
      <c r="AMS171" s="27"/>
      <c r="AMT171" s="27"/>
      <c r="AMU171" s="27"/>
      <c r="AMV171" s="27"/>
      <c r="AMW171" s="27"/>
      <c r="AMX171" s="27"/>
      <c r="AMY171" s="27"/>
      <c r="AMZ171" s="27"/>
      <c r="ANA171" s="27"/>
      <c r="ANB171" s="27"/>
      <c r="ANC171" s="27"/>
      <c r="AND171" s="27"/>
      <c r="ANE171" s="27"/>
      <c r="ANF171" s="27"/>
      <c r="ANG171" s="27"/>
      <c r="ANH171" s="27"/>
      <c r="ANI171" s="27"/>
      <c r="ANJ171" s="27"/>
      <c r="ANK171" s="27"/>
      <c r="ANL171" s="27"/>
      <c r="ANM171" s="27"/>
      <c r="ANN171" s="27"/>
      <c r="ANO171" s="27"/>
      <c r="ANP171" s="27"/>
      <c r="ANQ171" s="27"/>
      <c r="ANR171" s="27"/>
      <c r="ANS171" s="27"/>
      <c r="ANT171" s="27"/>
      <c r="ANU171" s="27"/>
      <c r="ANV171" s="27"/>
      <c r="ANW171" s="27"/>
      <c r="ANX171" s="27"/>
      <c r="ANY171" s="27"/>
      <c r="ANZ171" s="27"/>
      <c r="AOA171" s="27"/>
      <c r="AOB171" s="27"/>
      <c r="AOC171" s="27"/>
      <c r="AOD171" s="27"/>
      <c r="AOE171" s="27"/>
      <c r="AOF171" s="27"/>
      <c r="AOG171" s="27"/>
      <c r="AOH171" s="27"/>
      <c r="AOI171" s="27"/>
      <c r="AOJ171" s="27"/>
      <c r="AOK171" s="27"/>
      <c r="AOL171" s="27"/>
      <c r="AOM171" s="27"/>
      <c r="AON171" s="27"/>
      <c r="AOO171" s="27"/>
      <c r="AOP171" s="27"/>
      <c r="AOQ171" s="27"/>
      <c r="AOR171" s="27"/>
      <c r="AOS171" s="27"/>
      <c r="AOT171" s="27"/>
      <c r="AOU171" s="27"/>
      <c r="AOV171" s="27"/>
      <c r="AOW171" s="27"/>
      <c r="AOX171" s="27"/>
      <c r="AOY171" s="27"/>
      <c r="AOZ171" s="27"/>
      <c r="APA171" s="27"/>
      <c r="APB171" s="27"/>
      <c r="APC171" s="27"/>
      <c r="APD171" s="27"/>
      <c r="APE171" s="27"/>
      <c r="APF171" s="27"/>
      <c r="APG171" s="27"/>
      <c r="APH171" s="27"/>
      <c r="API171" s="27"/>
      <c r="APJ171" s="27"/>
      <c r="APK171" s="27"/>
      <c r="APL171" s="27"/>
      <c r="APM171" s="27"/>
      <c r="APN171" s="27"/>
      <c r="APO171" s="27"/>
      <c r="APP171" s="27"/>
      <c r="APQ171" s="27"/>
      <c r="APR171" s="27"/>
      <c r="APS171" s="27"/>
      <c r="APT171" s="27"/>
      <c r="APU171" s="27"/>
      <c r="APV171" s="27"/>
      <c r="APW171" s="27"/>
      <c r="APX171" s="27"/>
      <c r="APY171" s="27"/>
      <c r="APZ171" s="27"/>
      <c r="AQA171" s="27"/>
      <c r="AQB171" s="27"/>
      <c r="AQC171" s="27"/>
      <c r="AQD171" s="27"/>
      <c r="AQE171" s="27"/>
      <c r="AQF171" s="27"/>
      <c r="AQG171" s="27"/>
      <c r="AQH171" s="27"/>
      <c r="AQI171" s="27"/>
      <c r="AQJ171" s="27"/>
      <c r="AQK171" s="27"/>
      <c r="AQL171" s="27"/>
      <c r="AQM171" s="27"/>
      <c r="AQN171" s="27"/>
      <c r="AQO171" s="27"/>
      <c r="AQP171" s="27"/>
      <c r="AQQ171" s="27"/>
      <c r="AQR171" s="27"/>
      <c r="AQS171" s="27"/>
      <c r="AQT171" s="27"/>
      <c r="AQU171" s="27"/>
      <c r="AQV171" s="27"/>
      <c r="AQW171" s="27"/>
      <c r="AQX171" s="27"/>
      <c r="AQY171" s="27"/>
      <c r="AQZ171" s="27"/>
      <c r="ARA171" s="27"/>
      <c r="ARB171" s="27"/>
      <c r="ARC171" s="27"/>
      <c r="ARD171" s="27"/>
      <c r="ARE171" s="27"/>
      <c r="ARF171" s="27"/>
      <c r="ARG171" s="27"/>
      <c r="ARH171" s="27"/>
      <c r="ARI171" s="27"/>
      <c r="ARJ171" s="27"/>
      <c r="ARK171" s="27"/>
      <c r="ARL171" s="27"/>
      <c r="ARM171" s="27"/>
      <c r="ARN171" s="27"/>
      <c r="ARO171" s="27"/>
      <c r="ARP171" s="27"/>
      <c r="ARQ171" s="27"/>
      <c r="ARR171" s="27"/>
      <c r="ARS171" s="27"/>
      <c r="ART171" s="27"/>
      <c r="ARU171" s="27"/>
      <c r="ARV171" s="27"/>
      <c r="ARW171" s="27"/>
      <c r="ARX171" s="27"/>
      <c r="ARY171" s="27"/>
      <c r="ARZ171" s="27"/>
      <c r="ASA171" s="27"/>
      <c r="ASB171" s="27"/>
      <c r="ASC171" s="27"/>
      <c r="ASD171" s="27"/>
      <c r="ASE171" s="27"/>
      <c r="ASF171" s="27"/>
      <c r="ASG171" s="27"/>
      <c r="ASH171" s="27"/>
      <c r="ASI171" s="27"/>
      <c r="ASJ171" s="27"/>
      <c r="ASK171" s="27"/>
      <c r="ASL171" s="27"/>
      <c r="ASM171" s="27"/>
      <c r="ASN171" s="27"/>
      <c r="ASO171" s="27"/>
      <c r="ASP171" s="27"/>
      <c r="ASQ171" s="27"/>
      <c r="ASR171" s="27"/>
      <c r="ASS171" s="27"/>
      <c r="AST171" s="27"/>
      <c r="ASU171" s="27"/>
      <c r="ASV171" s="27"/>
      <c r="ASW171" s="27"/>
      <c r="ASX171" s="27"/>
      <c r="ASY171" s="27"/>
      <c r="ASZ171" s="27"/>
      <c r="ATA171" s="27"/>
      <c r="ATB171" s="27"/>
      <c r="ATC171" s="27"/>
      <c r="ATD171" s="27"/>
      <c r="ATE171" s="27"/>
      <c r="ATF171" s="27"/>
      <c r="ATG171" s="27"/>
      <c r="ATH171" s="27"/>
      <c r="ATI171" s="27"/>
      <c r="ATJ171" s="27"/>
      <c r="ATK171" s="27"/>
      <c r="ATL171" s="27"/>
      <c r="ATM171" s="27"/>
      <c r="ATN171" s="27"/>
      <c r="ATO171" s="27"/>
      <c r="ATP171" s="27"/>
      <c r="ATQ171" s="27"/>
      <c r="ATR171" s="27"/>
      <c r="ATS171" s="27"/>
      <c r="ATT171" s="27"/>
      <c r="ATU171" s="27"/>
      <c r="ATV171" s="27"/>
      <c r="ATW171" s="27"/>
      <c r="ATX171" s="27"/>
      <c r="ATY171" s="27"/>
      <c r="ATZ171" s="27"/>
      <c r="AUA171" s="27"/>
      <c r="AUB171" s="27"/>
      <c r="AUC171" s="27"/>
      <c r="AUD171" s="27"/>
      <c r="AUE171" s="27"/>
      <c r="AUF171" s="27"/>
      <c r="AUG171" s="27"/>
      <c r="AUH171" s="27"/>
      <c r="AUI171" s="27"/>
      <c r="AUJ171" s="27"/>
      <c r="AUK171" s="27"/>
      <c r="AUL171" s="27"/>
      <c r="AUM171" s="27"/>
      <c r="AUN171" s="27"/>
      <c r="AUO171" s="27"/>
      <c r="AUP171" s="27"/>
      <c r="AUQ171" s="27"/>
      <c r="AUR171" s="27"/>
      <c r="AUS171" s="27"/>
      <c r="AUT171" s="27"/>
      <c r="AUU171" s="27"/>
      <c r="AUV171" s="27"/>
      <c r="AUW171" s="27"/>
      <c r="AUX171" s="27"/>
      <c r="AUY171" s="27"/>
      <c r="AUZ171" s="27"/>
      <c r="AVA171" s="27"/>
      <c r="AVB171" s="27"/>
      <c r="AVC171" s="27"/>
      <c r="AVD171" s="27"/>
      <c r="AVE171" s="27"/>
      <c r="AVF171" s="27"/>
      <c r="AVG171" s="27"/>
      <c r="AVH171" s="27"/>
      <c r="AVI171" s="27"/>
      <c r="AVJ171" s="27"/>
      <c r="AVK171" s="27"/>
      <c r="AVL171" s="27"/>
      <c r="AVM171" s="27"/>
      <c r="AVN171" s="27"/>
      <c r="AVO171" s="27"/>
      <c r="AVP171" s="27"/>
      <c r="AVQ171" s="27"/>
      <c r="AVR171" s="27"/>
      <c r="AVS171" s="27"/>
      <c r="AVT171" s="27"/>
      <c r="AVU171" s="27"/>
      <c r="AVV171" s="27"/>
      <c r="AVW171" s="27"/>
      <c r="AVX171" s="27"/>
      <c r="AVY171" s="27"/>
      <c r="AVZ171" s="27"/>
      <c r="AWA171" s="27"/>
      <c r="AWB171" s="27"/>
      <c r="AWC171" s="27"/>
      <c r="AWD171" s="27"/>
      <c r="AWE171" s="27"/>
      <c r="AWF171" s="27"/>
      <c r="AWG171" s="27"/>
      <c r="AWH171" s="27"/>
      <c r="AWI171" s="27"/>
      <c r="AWJ171" s="27"/>
      <c r="AWK171" s="27"/>
      <c r="AWL171" s="27"/>
      <c r="AWM171" s="27"/>
      <c r="AWN171" s="27"/>
      <c r="AWO171" s="27"/>
      <c r="AWP171" s="27"/>
      <c r="AWQ171" s="27"/>
      <c r="AWR171" s="27"/>
      <c r="AWS171" s="27"/>
      <c r="AWT171" s="27"/>
      <c r="AWU171" s="27"/>
      <c r="AWV171" s="27"/>
      <c r="AWW171" s="27"/>
      <c r="AWX171" s="27"/>
      <c r="AWY171" s="27"/>
      <c r="AWZ171" s="27"/>
      <c r="AXA171" s="27"/>
      <c r="AXB171" s="27"/>
      <c r="AXC171" s="27"/>
      <c r="AXD171" s="27"/>
      <c r="AXE171" s="27"/>
      <c r="AXF171" s="27"/>
      <c r="AXG171" s="27"/>
      <c r="AXH171" s="27"/>
      <c r="AXI171" s="27"/>
      <c r="AXJ171" s="27"/>
      <c r="AXK171" s="27"/>
      <c r="AXL171" s="27"/>
      <c r="AXM171" s="27"/>
      <c r="AXN171" s="27"/>
      <c r="AXO171" s="27"/>
      <c r="AXP171" s="27"/>
      <c r="AXQ171" s="27"/>
      <c r="AXR171" s="27"/>
      <c r="AXS171" s="27"/>
      <c r="AXT171" s="27"/>
      <c r="AXU171" s="27"/>
      <c r="AXV171" s="27"/>
      <c r="AXW171" s="27"/>
      <c r="AXX171" s="27"/>
      <c r="AXY171" s="27"/>
      <c r="AXZ171" s="27"/>
      <c r="AYA171" s="27"/>
      <c r="AYB171" s="27"/>
      <c r="AYC171" s="27"/>
      <c r="AYD171" s="27"/>
      <c r="AYE171" s="27"/>
      <c r="AYF171" s="27"/>
      <c r="AYG171" s="27"/>
      <c r="AYH171" s="27"/>
      <c r="AYI171" s="27"/>
      <c r="AYJ171" s="27"/>
      <c r="AYK171" s="27"/>
      <c r="AYL171" s="27"/>
      <c r="AYM171" s="27"/>
      <c r="AYN171" s="27"/>
      <c r="AYO171" s="27"/>
      <c r="AYP171" s="27"/>
      <c r="AYQ171" s="27"/>
      <c r="AYR171" s="27"/>
      <c r="AYS171" s="27"/>
      <c r="AYT171" s="27"/>
      <c r="AYU171" s="27"/>
      <c r="AYV171" s="27"/>
      <c r="AYW171" s="27"/>
      <c r="AYX171" s="27"/>
      <c r="AYY171" s="27"/>
      <c r="AYZ171" s="27"/>
      <c r="AZA171" s="27"/>
      <c r="AZB171" s="27"/>
      <c r="AZC171" s="27"/>
      <c r="AZD171" s="27"/>
      <c r="AZE171" s="27"/>
      <c r="AZF171" s="27"/>
      <c r="AZG171" s="27"/>
      <c r="AZH171" s="27"/>
      <c r="AZI171" s="27"/>
      <c r="AZJ171" s="27"/>
      <c r="AZK171" s="27"/>
      <c r="AZL171" s="27"/>
      <c r="AZM171" s="27"/>
      <c r="AZN171" s="27"/>
      <c r="AZO171" s="27"/>
      <c r="AZP171" s="27"/>
      <c r="AZQ171" s="27"/>
      <c r="AZR171" s="27"/>
      <c r="AZS171" s="27"/>
      <c r="AZT171" s="27"/>
      <c r="AZU171" s="27"/>
      <c r="AZV171" s="27"/>
      <c r="AZW171" s="27"/>
      <c r="AZX171" s="27"/>
      <c r="AZY171" s="27"/>
      <c r="AZZ171" s="27"/>
      <c r="BAA171" s="27"/>
      <c r="BAB171" s="27"/>
      <c r="BAC171" s="27"/>
      <c r="BAD171" s="27"/>
      <c r="BAE171" s="27"/>
      <c r="BAF171" s="27"/>
      <c r="BAG171" s="27"/>
      <c r="BAH171" s="27"/>
      <c r="BAI171" s="27"/>
      <c r="BAJ171" s="27"/>
      <c r="BAK171" s="27"/>
      <c r="BAL171" s="27"/>
      <c r="BAM171" s="27"/>
      <c r="BAN171" s="27"/>
      <c r="BAO171" s="27"/>
      <c r="BAP171" s="27"/>
      <c r="BAQ171" s="27"/>
      <c r="BAR171" s="27"/>
      <c r="BAS171" s="27"/>
      <c r="BAT171" s="27"/>
      <c r="BAU171" s="27"/>
      <c r="BAV171" s="27"/>
      <c r="BAW171" s="27"/>
      <c r="BAX171" s="27"/>
      <c r="BAY171" s="27"/>
      <c r="BAZ171" s="27"/>
      <c r="BBA171" s="27"/>
      <c r="BBB171" s="27"/>
      <c r="BBC171" s="27"/>
      <c r="BBD171" s="27"/>
      <c r="BBE171" s="27"/>
      <c r="BBF171" s="27"/>
      <c r="BBG171" s="27"/>
      <c r="BBH171" s="27"/>
      <c r="BBI171" s="27"/>
      <c r="BBJ171" s="27"/>
      <c r="BBK171" s="27"/>
      <c r="BBL171" s="27"/>
      <c r="BBM171" s="27"/>
      <c r="BBN171" s="27"/>
      <c r="BBO171" s="27"/>
      <c r="BBP171" s="27"/>
      <c r="BBQ171" s="27"/>
      <c r="BBR171" s="27"/>
      <c r="BBS171" s="27"/>
      <c r="BBT171" s="27"/>
      <c r="BBU171" s="27"/>
      <c r="BBV171" s="27"/>
      <c r="BBW171" s="27"/>
      <c r="BBX171" s="27"/>
      <c r="BBY171" s="27"/>
      <c r="BBZ171" s="27"/>
      <c r="BCA171" s="27"/>
      <c r="BCB171" s="27"/>
      <c r="BCC171" s="27"/>
      <c r="BCD171" s="27"/>
      <c r="BCE171" s="27"/>
      <c r="BCF171" s="27"/>
      <c r="BCG171" s="27"/>
      <c r="BCH171" s="27"/>
      <c r="BCI171" s="27"/>
      <c r="BCJ171" s="27"/>
      <c r="BCK171" s="27"/>
      <c r="BCL171" s="27"/>
      <c r="BCM171" s="27"/>
      <c r="BCN171" s="27"/>
      <c r="BCO171" s="27"/>
      <c r="BCP171" s="27"/>
      <c r="BCQ171" s="27"/>
      <c r="BCR171" s="27"/>
      <c r="BCS171" s="27"/>
      <c r="BCT171" s="27"/>
      <c r="BCU171" s="27"/>
      <c r="BCV171" s="27"/>
      <c r="BCW171" s="27"/>
      <c r="BCX171" s="27"/>
      <c r="BCY171" s="27"/>
      <c r="BCZ171" s="27"/>
      <c r="BDA171" s="27"/>
      <c r="BDB171" s="27"/>
      <c r="BDC171" s="27"/>
      <c r="BDD171" s="27"/>
      <c r="BDE171" s="27"/>
      <c r="BDF171" s="27"/>
      <c r="BDG171" s="27"/>
      <c r="BDH171" s="27"/>
      <c r="BDI171" s="27"/>
      <c r="BDJ171" s="27"/>
      <c r="BDK171" s="27"/>
      <c r="BDL171" s="27"/>
      <c r="BDM171" s="27"/>
      <c r="BDN171" s="27"/>
      <c r="BDO171" s="27"/>
      <c r="BDP171" s="27"/>
      <c r="BDQ171" s="27"/>
      <c r="BDR171" s="27"/>
      <c r="BDS171" s="27"/>
      <c r="BDT171" s="27"/>
      <c r="BDU171" s="27"/>
      <c r="BDV171" s="27"/>
      <c r="BDW171" s="27"/>
      <c r="BDX171" s="27"/>
      <c r="BDY171" s="27"/>
      <c r="BDZ171" s="27"/>
      <c r="BEA171" s="27"/>
      <c r="BEB171" s="27"/>
      <c r="BEC171" s="27"/>
      <c r="BED171" s="27"/>
      <c r="BEE171" s="27"/>
      <c r="BEF171" s="27"/>
      <c r="BEG171" s="27"/>
      <c r="BEH171" s="27"/>
      <c r="BEI171" s="27"/>
      <c r="BEJ171" s="27"/>
      <c r="BEK171" s="27"/>
      <c r="BEL171" s="27"/>
      <c r="BEM171" s="27"/>
      <c r="BEN171" s="27"/>
      <c r="BEO171" s="27"/>
      <c r="BEP171" s="27"/>
      <c r="BEQ171" s="27"/>
      <c r="BER171" s="27"/>
      <c r="BES171" s="27"/>
      <c r="BET171" s="27"/>
      <c r="BEU171" s="27"/>
      <c r="BEV171" s="27"/>
      <c r="BEW171" s="27"/>
      <c r="BEX171" s="27"/>
      <c r="BEY171" s="27"/>
      <c r="BEZ171" s="27"/>
      <c r="BFA171" s="27"/>
      <c r="BFB171" s="27"/>
      <c r="BFC171" s="27"/>
      <c r="BFD171" s="27"/>
      <c r="BFE171" s="27"/>
      <c r="BFF171" s="27"/>
      <c r="BFG171" s="27"/>
      <c r="BFH171" s="27"/>
      <c r="BFI171" s="27"/>
      <c r="BFJ171" s="27"/>
      <c r="BFK171" s="27"/>
      <c r="BFL171" s="27"/>
      <c r="BFM171" s="27"/>
      <c r="BFN171" s="27"/>
      <c r="BFO171" s="27"/>
      <c r="BFP171" s="27"/>
      <c r="BFQ171" s="27"/>
      <c r="BFR171" s="27"/>
      <c r="BFS171" s="27"/>
      <c r="BFT171" s="27"/>
      <c r="BFU171" s="27"/>
      <c r="BFV171" s="27"/>
      <c r="BFW171" s="27"/>
      <c r="BFX171" s="27"/>
      <c r="BFY171" s="27"/>
      <c r="BFZ171" s="27"/>
      <c r="BGA171" s="27"/>
      <c r="BGB171" s="27"/>
      <c r="BGC171" s="27"/>
      <c r="BGD171" s="27"/>
      <c r="BGE171" s="27"/>
      <c r="BGF171" s="27"/>
      <c r="BGG171" s="27"/>
      <c r="BGH171" s="27"/>
      <c r="BGI171" s="27"/>
      <c r="BGJ171" s="27"/>
      <c r="BGK171" s="27"/>
      <c r="BGL171" s="27"/>
      <c r="BGM171" s="27"/>
      <c r="BGN171" s="27"/>
      <c r="BGO171" s="27"/>
      <c r="BGP171" s="27"/>
      <c r="BGQ171" s="27"/>
      <c r="BGR171" s="27"/>
      <c r="BGS171" s="27"/>
      <c r="BGT171" s="27"/>
      <c r="BGU171" s="27"/>
      <c r="BGV171" s="27"/>
      <c r="BGW171" s="27"/>
      <c r="BGX171" s="27"/>
      <c r="BGY171" s="27"/>
      <c r="BGZ171" s="27"/>
      <c r="BHA171" s="27"/>
      <c r="BHB171" s="27"/>
      <c r="BHC171" s="27"/>
      <c r="BHD171" s="27"/>
      <c r="BHE171" s="27"/>
      <c r="BHF171" s="27"/>
      <c r="BHG171" s="27"/>
      <c r="BHH171" s="27"/>
      <c r="BHI171" s="27"/>
      <c r="BHJ171" s="27"/>
      <c r="BHK171" s="27"/>
      <c r="BHL171" s="27"/>
      <c r="BHM171" s="27"/>
      <c r="BHN171" s="27"/>
      <c r="BHO171" s="27"/>
      <c r="BHP171" s="27"/>
      <c r="BHQ171" s="27"/>
      <c r="BHR171" s="27"/>
      <c r="BHS171" s="27"/>
      <c r="BHT171" s="27"/>
      <c r="BHU171" s="27"/>
      <c r="BHV171" s="27"/>
      <c r="BHW171" s="27"/>
      <c r="BHX171" s="27"/>
      <c r="BHY171" s="27"/>
      <c r="BHZ171" s="27"/>
      <c r="BIA171" s="27"/>
      <c r="BIB171" s="27"/>
      <c r="BIC171" s="27"/>
      <c r="BID171" s="27"/>
      <c r="BIE171" s="27"/>
      <c r="BIF171" s="27"/>
      <c r="BIG171" s="27"/>
      <c r="BIH171" s="27"/>
      <c r="BII171" s="27"/>
      <c r="BIJ171" s="27"/>
      <c r="BIK171" s="27"/>
      <c r="BIL171" s="27"/>
      <c r="BIM171" s="27"/>
      <c r="BIN171" s="27"/>
      <c r="BIO171" s="27"/>
      <c r="BIP171" s="27"/>
      <c r="BIQ171" s="27"/>
      <c r="BIR171" s="27"/>
      <c r="BIS171" s="27"/>
      <c r="BIT171" s="27"/>
      <c r="BIU171" s="27"/>
      <c r="BIV171" s="27"/>
      <c r="BIW171" s="27"/>
      <c r="BIX171" s="27"/>
      <c r="BIY171" s="27"/>
      <c r="BIZ171" s="27"/>
      <c r="BJA171" s="27"/>
      <c r="BJB171" s="27"/>
      <c r="BJC171" s="27"/>
      <c r="BJD171" s="27"/>
      <c r="BJE171" s="27"/>
      <c r="BJF171" s="27"/>
      <c r="BJG171" s="27"/>
      <c r="BJH171" s="27"/>
      <c r="BJI171" s="27"/>
      <c r="BJJ171" s="27"/>
      <c r="BJK171" s="27"/>
      <c r="BJL171" s="27"/>
      <c r="BJM171" s="27"/>
      <c r="BJN171" s="27"/>
      <c r="BJO171" s="27"/>
      <c r="BJP171" s="27"/>
      <c r="BJQ171" s="27"/>
      <c r="BJR171" s="27"/>
      <c r="BJS171" s="27"/>
      <c r="BJT171" s="27"/>
      <c r="BJU171" s="27"/>
      <c r="BJV171" s="27"/>
      <c r="BJW171" s="27"/>
      <c r="BJX171" s="27"/>
      <c r="BJY171" s="27"/>
      <c r="BJZ171" s="27"/>
      <c r="BKA171" s="27"/>
      <c r="BKB171" s="27"/>
      <c r="BKC171" s="27"/>
      <c r="BKD171" s="27"/>
      <c r="BKE171" s="27"/>
      <c r="BKF171" s="27"/>
      <c r="BKG171" s="27"/>
      <c r="BKH171" s="27"/>
      <c r="BKI171" s="27"/>
      <c r="BKJ171" s="27"/>
      <c r="BKK171" s="27"/>
      <c r="BKL171" s="27"/>
      <c r="BKM171" s="27"/>
      <c r="BKN171" s="27"/>
      <c r="BKO171" s="27"/>
      <c r="BKP171" s="27"/>
      <c r="BKQ171" s="27"/>
      <c r="BKR171" s="27"/>
      <c r="BKS171" s="27"/>
      <c r="BKT171" s="27"/>
      <c r="BKU171" s="27"/>
      <c r="BKV171" s="27"/>
      <c r="BKW171" s="27"/>
      <c r="BKX171" s="27"/>
      <c r="BKY171" s="27"/>
      <c r="BKZ171" s="27"/>
      <c r="BLA171" s="27"/>
      <c r="BLB171" s="27"/>
      <c r="BLC171" s="27"/>
      <c r="BLD171" s="27"/>
      <c r="BLE171" s="27"/>
      <c r="BLF171" s="27"/>
      <c r="BLG171" s="27"/>
      <c r="BLH171" s="27"/>
      <c r="BLI171" s="27"/>
      <c r="BLJ171" s="27"/>
      <c r="BLK171" s="27"/>
      <c r="BLL171" s="27"/>
      <c r="BLM171" s="27"/>
      <c r="BLN171" s="27"/>
      <c r="BLO171" s="27"/>
      <c r="BLP171" s="27"/>
      <c r="BLQ171" s="27"/>
      <c r="BLR171" s="27"/>
      <c r="BLS171" s="27"/>
      <c r="BLT171" s="27"/>
      <c r="BLU171" s="27"/>
      <c r="BLV171" s="27"/>
      <c r="BLW171" s="27"/>
      <c r="BLX171" s="27"/>
      <c r="BLY171" s="27"/>
      <c r="BLZ171" s="27"/>
      <c r="BMA171" s="27"/>
      <c r="BMB171" s="27"/>
      <c r="BMC171" s="27"/>
      <c r="BMD171" s="27"/>
      <c r="BME171" s="27"/>
      <c r="BMF171" s="27"/>
      <c r="BMG171" s="27"/>
      <c r="BMH171" s="27"/>
      <c r="BMI171" s="27"/>
      <c r="BMJ171" s="27"/>
      <c r="BMK171" s="27"/>
      <c r="BML171" s="27"/>
      <c r="BMM171" s="27"/>
      <c r="BMN171" s="27"/>
      <c r="BMO171" s="27"/>
      <c r="BMP171" s="27"/>
      <c r="BMQ171" s="27"/>
      <c r="BMR171" s="27"/>
      <c r="BMS171" s="27"/>
      <c r="BMT171" s="27"/>
      <c r="BMU171" s="27"/>
      <c r="BMV171" s="27"/>
      <c r="BMW171" s="27"/>
      <c r="BMX171" s="27"/>
      <c r="BMY171" s="27"/>
      <c r="BMZ171" s="27"/>
      <c r="BNA171" s="27"/>
      <c r="BNB171" s="27"/>
      <c r="BNC171" s="27"/>
      <c r="BND171" s="27"/>
      <c r="BNE171" s="27"/>
      <c r="BNF171" s="27"/>
      <c r="BNG171" s="27"/>
      <c r="BNH171" s="27"/>
      <c r="BNI171" s="27"/>
      <c r="BNJ171" s="27"/>
      <c r="BNK171" s="27"/>
      <c r="BNL171" s="27"/>
      <c r="BNM171" s="27"/>
      <c r="BNN171" s="27"/>
      <c r="BNO171" s="27"/>
      <c r="BNP171" s="27"/>
      <c r="BNQ171" s="27"/>
      <c r="BNR171" s="27"/>
      <c r="BNS171" s="27"/>
      <c r="BNT171" s="27"/>
      <c r="BNU171" s="27"/>
      <c r="BNV171" s="27"/>
      <c r="BNW171" s="27"/>
      <c r="BNX171" s="27"/>
      <c r="BNY171" s="27"/>
      <c r="BNZ171" s="27"/>
      <c r="BOA171" s="27"/>
      <c r="BOB171" s="27"/>
      <c r="BOC171" s="27"/>
      <c r="BOD171" s="27"/>
      <c r="BOE171" s="27"/>
      <c r="BOF171" s="27"/>
      <c r="BOG171" s="27"/>
      <c r="BOH171" s="27"/>
      <c r="BOI171" s="27"/>
      <c r="BOJ171" s="27"/>
      <c r="BOK171" s="27"/>
      <c r="BOL171" s="27"/>
      <c r="BOM171" s="27"/>
      <c r="BON171" s="27"/>
      <c r="BOO171" s="27"/>
      <c r="BOP171" s="27"/>
      <c r="BOQ171" s="27"/>
      <c r="BOR171" s="27"/>
      <c r="BOS171" s="27"/>
      <c r="BOT171" s="27"/>
      <c r="BOU171" s="27"/>
      <c r="BOV171" s="27"/>
      <c r="BOW171" s="27"/>
      <c r="BOX171" s="27"/>
      <c r="BOY171" s="27"/>
      <c r="BOZ171" s="27"/>
      <c r="BPA171" s="27"/>
      <c r="BPB171" s="27"/>
      <c r="BPC171" s="27"/>
      <c r="BPD171" s="27"/>
      <c r="BPE171" s="27"/>
      <c r="BPF171" s="27"/>
      <c r="BPG171" s="27"/>
      <c r="BPH171" s="27"/>
      <c r="BPI171" s="27"/>
      <c r="BPJ171" s="27"/>
      <c r="BPK171" s="27"/>
      <c r="BPL171" s="27"/>
      <c r="BPM171" s="27"/>
      <c r="BPN171" s="27"/>
      <c r="BPO171" s="27"/>
      <c r="BPP171" s="27"/>
      <c r="BPQ171" s="27"/>
      <c r="BPR171" s="27"/>
      <c r="BPS171" s="27"/>
      <c r="BPT171" s="27"/>
      <c r="BPU171" s="27"/>
      <c r="BPV171" s="27"/>
      <c r="BPW171" s="27"/>
      <c r="BPX171" s="27"/>
      <c r="BPY171" s="27"/>
      <c r="BPZ171" s="27"/>
      <c r="BQA171" s="27"/>
      <c r="BQB171" s="27"/>
      <c r="BQC171" s="27"/>
      <c r="BQD171" s="27"/>
      <c r="BQE171" s="27"/>
      <c r="BQF171" s="27"/>
      <c r="BQG171" s="27"/>
      <c r="BQH171" s="27"/>
      <c r="BQI171" s="27"/>
      <c r="BQJ171" s="27"/>
      <c r="BQK171" s="27"/>
      <c r="BQL171" s="27"/>
      <c r="BQM171" s="27"/>
      <c r="BQN171" s="27"/>
      <c r="BQO171" s="27"/>
      <c r="BQP171" s="27"/>
      <c r="BQQ171" s="27"/>
      <c r="BQR171" s="27"/>
      <c r="BQS171" s="27"/>
      <c r="BQT171" s="27"/>
      <c r="BQU171" s="27"/>
      <c r="BQV171" s="27"/>
      <c r="BQW171" s="27"/>
      <c r="BQX171" s="27"/>
      <c r="BQY171" s="27"/>
      <c r="BQZ171" s="27"/>
      <c r="BRA171" s="27"/>
      <c r="BRB171" s="27"/>
      <c r="BRC171" s="27"/>
      <c r="BRD171" s="27"/>
      <c r="BRE171" s="27"/>
      <c r="BRF171" s="27"/>
      <c r="BRG171" s="27"/>
      <c r="BRH171" s="27"/>
      <c r="BRI171" s="27"/>
      <c r="BRJ171" s="27"/>
      <c r="BRK171" s="27"/>
      <c r="BRL171" s="27"/>
      <c r="BRM171" s="27"/>
      <c r="BRN171" s="27"/>
      <c r="BRO171" s="27"/>
      <c r="BRP171" s="27"/>
      <c r="BRQ171" s="27"/>
      <c r="BRR171" s="27"/>
      <c r="BRS171" s="27"/>
      <c r="BRT171" s="27"/>
      <c r="BRU171" s="27"/>
      <c r="BRV171" s="27"/>
      <c r="BRW171" s="27"/>
      <c r="BRX171" s="27"/>
      <c r="BRY171" s="27"/>
      <c r="BRZ171" s="27"/>
      <c r="BSA171" s="27"/>
      <c r="BSB171" s="27"/>
      <c r="BSC171" s="27"/>
      <c r="BSD171" s="27"/>
      <c r="BSE171" s="27"/>
      <c r="BSF171" s="27"/>
      <c r="BSG171" s="27"/>
      <c r="BSH171" s="27"/>
      <c r="BSI171" s="27"/>
      <c r="BSJ171" s="27"/>
      <c r="BSK171" s="27"/>
      <c r="BSL171" s="27"/>
      <c r="BSM171" s="27"/>
      <c r="BSN171" s="27"/>
      <c r="BSO171" s="27"/>
      <c r="BSP171" s="27"/>
      <c r="BSQ171" s="27"/>
      <c r="BSR171" s="27"/>
      <c r="BSS171" s="27"/>
      <c r="BST171" s="27"/>
      <c r="BSU171" s="27"/>
      <c r="BSV171" s="27"/>
      <c r="BSW171" s="27"/>
      <c r="BSX171" s="27"/>
      <c r="BSY171" s="27"/>
      <c r="BSZ171" s="27"/>
      <c r="BTA171" s="27"/>
      <c r="BTB171" s="27"/>
      <c r="BTC171" s="27"/>
      <c r="BTD171" s="27"/>
      <c r="BTE171" s="27"/>
      <c r="BTF171" s="27"/>
      <c r="BTG171" s="27"/>
      <c r="BTH171" s="27"/>
      <c r="BTI171" s="27"/>
      <c r="BTJ171" s="27"/>
      <c r="BTK171" s="27"/>
      <c r="BTL171" s="27"/>
      <c r="BTM171" s="27"/>
      <c r="BTN171" s="27"/>
      <c r="BTO171" s="27"/>
      <c r="BTP171" s="27"/>
      <c r="BTQ171" s="27"/>
      <c r="BTR171" s="27"/>
      <c r="BTS171" s="27"/>
      <c r="BTT171" s="27"/>
      <c r="BTU171" s="27"/>
      <c r="BTV171" s="27"/>
      <c r="BTW171" s="27"/>
      <c r="BTX171" s="27"/>
      <c r="BTY171" s="27"/>
      <c r="BTZ171" s="27"/>
      <c r="BUA171" s="27"/>
      <c r="BUB171" s="27"/>
      <c r="BUC171" s="27"/>
      <c r="BUD171" s="27"/>
      <c r="BUE171" s="27"/>
      <c r="BUF171" s="27"/>
      <c r="BUG171" s="27"/>
      <c r="BUH171" s="27"/>
      <c r="BUI171" s="27"/>
      <c r="BUJ171" s="27"/>
      <c r="BUK171" s="27"/>
      <c r="BUL171" s="27"/>
      <c r="BUM171" s="27"/>
      <c r="BUN171" s="27"/>
      <c r="BUO171" s="27"/>
      <c r="BUP171" s="27"/>
      <c r="BUQ171" s="27"/>
    </row>
    <row r="172" spans="1:1915" s="47" customFormat="1" ht="60" customHeight="1">
      <c r="A172" s="23"/>
      <c r="B172" s="154"/>
      <c r="C172" s="201" t="s">
        <v>251</v>
      </c>
      <c r="D172" s="201"/>
      <c r="E172" s="280" t="s">
        <v>253</v>
      </c>
      <c r="F172" s="281"/>
      <c r="G172" s="176" t="s">
        <v>227</v>
      </c>
      <c r="H172" s="26"/>
      <c r="I172" s="26"/>
      <c r="J172" s="26"/>
      <c r="K172" s="103"/>
      <c r="L172" s="103"/>
      <c r="M172" s="103"/>
      <c r="N172" s="103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27"/>
      <c r="NG172" s="27"/>
      <c r="NH172" s="27"/>
      <c r="NI172" s="27"/>
      <c r="NJ172" s="27"/>
      <c r="NK172" s="27"/>
      <c r="NL172" s="27"/>
      <c r="NM172" s="27"/>
      <c r="NN172" s="27"/>
      <c r="NO172" s="27"/>
      <c r="NP172" s="27"/>
      <c r="NQ172" s="27"/>
      <c r="NR172" s="27"/>
      <c r="NS172" s="27"/>
      <c r="NT172" s="27"/>
      <c r="NU172" s="27"/>
      <c r="NV172" s="27"/>
      <c r="NW172" s="27"/>
      <c r="NX172" s="27"/>
      <c r="NY172" s="27"/>
      <c r="NZ172" s="27"/>
      <c r="OA172" s="27"/>
      <c r="OB172" s="27"/>
      <c r="OC172" s="27"/>
      <c r="OD172" s="27"/>
      <c r="OE172" s="27"/>
      <c r="OF172" s="27"/>
      <c r="OG172" s="27"/>
      <c r="OH172" s="27"/>
      <c r="OI172" s="27"/>
      <c r="OJ172" s="27"/>
      <c r="OK172" s="27"/>
      <c r="OL172" s="27"/>
      <c r="OM172" s="27"/>
      <c r="ON172" s="27"/>
      <c r="OO172" s="27"/>
      <c r="OP172" s="27"/>
      <c r="OQ172" s="27"/>
      <c r="OR172" s="27"/>
      <c r="OS172" s="27"/>
      <c r="OT172" s="27"/>
      <c r="OU172" s="27"/>
      <c r="OV172" s="27"/>
      <c r="OW172" s="27"/>
      <c r="OX172" s="27"/>
      <c r="OY172" s="27"/>
      <c r="OZ172" s="27"/>
      <c r="PA172" s="27"/>
      <c r="PB172" s="27"/>
      <c r="PC172" s="27"/>
      <c r="PD172" s="27"/>
      <c r="PE172" s="27"/>
      <c r="PF172" s="27"/>
      <c r="PG172" s="27"/>
      <c r="PH172" s="27"/>
      <c r="PI172" s="27"/>
      <c r="PJ172" s="27"/>
      <c r="PK172" s="27"/>
      <c r="PL172" s="27"/>
      <c r="PM172" s="27"/>
      <c r="PN172" s="27"/>
      <c r="PO172" s="27"/>
      <c r="PP172" s="27"/>
      <c r="PQ172" s="27"/>
      <c r="PR172" s="27"/>
      <c r="PS172" s="27"/>
      <c r="PT172" s="27"/>
      <c r="PU172" s="27"/>
      <c r="PV172" s="27"/>
      <c r="PW172" s="27"/>
      <c r="PX172" s="27"/>
      <c r="PY172" s="27"/>
      <c r="PZ172" s="27"/>
      <c r="QA172" s="27"/>
      <c r="QB172" s="27"/>
      <c r="QC172" s="27"/>
      <c r="QD172" s="27"/>
      <c r="QE172" s="27"/>
      <c r="QF172" s="27"/>
      <c r="QG172" s="27"/>
      <c r="QH172" s="27"/>
      <c r="QI172" s="27"/>
      <c r="QJ172" s="27"/>
      <c r="QK172" s="27"/>
      <c r="QL172" s="27"/>
      <c r="QM172" s="27"/>
      <c r="QN172" s="27"/>
      <c r="QO172" s="27"/>
      <c r="QP172" s="27"/>
      <c r="QQ172" s="27"/>
      <c r="QR172" s="27"/>
      <c r="QS172" s="27"/>
      <c r="QT172" s="27"/>
      <c r="QU172" s="27"/>
      <c r="QV172" s="27"/>
      <c r="QW172" s="27"/>
      <c r="QX172" s="27"/>
      <c r="QY172" s="27"/>
      <c r="QZ172" s="27"/>
      <c r="RA172" s="27"/>
      <c r="RB172" s="27"/>
      <c r="RC172" s="27"/>
      <c r="RD172" s="27"/>
      <c r="RE172" s="27"/>
      <c r="RF172" s="27"/>
      <c r="RG172" s="27"/>
      <c r="RH172" s="27"/>
      <c r="RI172" s="27"/>
      <c r="RJ172" s="27"/>
      <c r="RK172" s="27"/>
      <c r="RL172" s="27"/>
      <c r="RM172" s="27"/>
      <c r="RN172" s="27"/>
      <c r="RO172" s="27"/>
      <c r="RP172" s="27"/>
      <c r="RQ172" s="27"/>
      <c r="RR172" s="27"/>
      <c r="RS172" s="27"/>
      <c r="RT172" s="27"/>
      <c r="RU172" s="27"/>
      <c r="RV172" s="27"/>
      <c r="RW172" s="27"/>
      <c r="RX172" s="27"/>
      <c r="RY172" s="27"/>
      <c r="RZ172" s="27"/>
      <c r="SA172" s="27"/>
      <c r="SB172" s="27"/>
      <c r="SC172" s="27"/>
      <c r="SD172" s="27"/>
      <c r="SE172" s="27"/>
      <c r="SF172" s="27"/>
      <c r="SG172" s="27"/>
      <c r="SH172" s="27"/>
      <c r="SI172" s="27"/>
      <c r="SJ172" s="27"/>
      <c r="SK172" s="27"/>
      <c r="SL172" s="27"/>
      <c r="SM172" s="27"/>
      <c r="SN172" s="27"/>
      <c r="SO172" s="27"/>
      <c r="SP172" s="27"/>
      <c r="SQ172" s="27"/>
      <c r="SR172" s="27"/>
      <c r="SS172" s="27"/>
      <c r="ST172" s="27"/>
      <c r="SU172" s="27"/>
      <c r="SV172" s="27"/>
      <c r="SW172" s="27"/>
      <c r="SX172" s="27"/>
      <c r="SY172" s="27"/>
      <c r="SZ172" s="27"/>
      <c r="TA172" s="27"/>
      <c r="TB172" s="27"/>
      <c r="TC172" s="27"/>
      <c r="TD172" s="27"/>
      <c r="TE172" s="27"/>
      <c r="TF172" s="27"/>
      <c r="TG172" s="27"/>
      <c r="TH172" s="27"/>
      <c r="TI172" s="27"/>
      <c r="TJ172" s="27"/>
      <c r="TK172" s="27"/>
      <c r="TL172" s="27"/>
      <c r="TM172" s="27"/>
      <c r="TN172" s="27"/>
      <c r="TO172" s="27"/>
      <c r="TP172" s="27"/>
      <c r="TQ172" s="27"/>
      <c r="TR172" s="27"/>
      <c r="TS172" s="27"/>
      <c r="TT172" s="27"/>
      <c r="TU172" s="27"/>
      <c r="TV172" s="27"/>
      <c r="TW172" s="27"/>
      <c r="TX172" s="27"/>
      <c r="TY172" s="27"/>
      <c r="TZ172" s="27"/>
      <c r="UA172" s="27"/>
      <c r="UB172" s="27"/>
      <c r="UC172" s="27"/>
      <c r="UD172" s="27"/>
      <c r="UE172" s="27"/>
      <c r="UF172" s="27"/>
      <c r="UG172" s="27"/>
      <c r="UH172" s="27"/>
      <c r="UI172" s="27"/>
      <c r="UJ172" s="27"/>
      <c r="UK172" s="27"/>
      <c r="UL172" s="27"/>
      <c r="UM172" s="27"/>
      <c r="UN172" s="27"/>
      <c r="UO172" s="27"/>
      <c r="UP172" s="27"/>
      <c r="UQ172" s="27"/>
      <c r="UR172" s="27"/>
      <c r="US172" s="27"/>
      <c r="UT172" s="27"/>
      <c r="UU172" s="27"/>
      <c r="UV172" s="27"/>
      <c r="UW172" s="27"/>
      <c r="UX172" s="27"/>
      <c r="UY172" s="27"/>
      <c r="UZ172" s="27"/>
      <c r="VA172" s="27"/>
      <c r="VB172" s="27"/>
      <c r="VC172" s="27"/>
      <c r="VD172" s="27"/>
      <c r="VE172" s="27"/>
      <c r="VF172" s="27"/>
      <c r="VG172" s="27"/>
      <c r="VH172" s="27"/>
      <c r="VI172" s="27"/>
      <c r="VJ172" s="27"/>
      <c r="VK172" s="27"/>
      <c r="VL172" s="27"/>
      <c r="VM172" s="27"/>
      <c r="VN172" s="27"/>
      <c r="VO172" s="27"/>
      <c r="VP172" s="27"/>
      <c r="VQ172" s="27"/>
      <c r="VR172" s="27"/>
      <c r="VS172" s="27"/>
      <c r="VT172" s="27"/>
      <c r="VU172" s="27"/>
      <c r="VV172" s="27"/>
      <c r="VW172" s="27"/>
      <c r="VX172" s="27"/>
      <c r="VY172" s="27"/>
      <c r="VZ172" s="27"/>
      <c r="WA172" s="27"/>
      <c r="WB172" s="27"/>
      <c r="WC172" s="27"/>
      <c r="WD172" s="27"/>
      <c r="WE172" s="27"/>
      <c r="WF172" s="27"/>
      <c r="WG172" s="27"/>
      <c r="WH172" s="27"/>
      <c r="WI172" s="27"/>
      <c r="WJ172" s="27"/>
      <c r="WK172" s="27"/>
      <c r="WL172" s="27"/>
      <c r="WM172" s="27"/>
      <c r="WN172" s="27"/>
      <c r="WO172" s="27"/>
      <c r="WP172" s="27"/>
      <c r="WQ172" s="27"/>
      <c r="WR172" s="27"/>
      <c r="WS172" s="27"/>
      <c r="WT172" s="27"/>
      <c r="WU172" s="27"/>
      <c r="WV172" s="27"/>
      <c r="WW172" s="27"/>
      <c r="WX172" s="27"/>
      <c r="WY172" s="27"/>
      <c r="WZ172" s="27"/>
      <c r="XA172" s="27"/>
      <c r="XB172" s="27"/>
      <c r="XC172" s="27"/>
      <c r="XD172" s="27"/>
      <c r="XE172" s="27"/>
      <c r="XF172" s="27"/>
      <c r="XG172" s="27"/>
      <c r="XH172" s="27"/>
      <c r="XI172" s="27"/>
      <c r="XJ172" s="27"/>
      <c r="XK172" s="27"/>
      <c r="XL172" s="27"/>
      <c r="XM172" s="27"/>
      <c r="XN172" s="27"/>
      <c r="XO172" s="27"/>
      <c r="XP172" s="27"/>
      <c r="XQ172" s="27"/>
      <c r="XR172" s="27"/>
      <c r="XS172" s="27"/>
      <c r="XT172" s="27"/>
      <c r="XU172" s="27"/>
      <c r="XV172" s="27"/>
      <c r="XW172" s="27"/>
      <c r="XX172" s="27"/>
      <c r="XY172" s="27"/>
      <c r="XZ172" s="27"/>
      <c r="YA172" s="27"/>
      <c r="YB172" s="27"/>
      <c r="YC172" s="27"/>
      <c r="YD172" s="27"/>
      <c r="YE172" s="27"/>
      <c r="YF172" s="27"/>
      <c r="YG172" s="27"/>
      <c r="YH172" s="27"/>
      <c r="YI172" s="27"/>
      <c r="YJ172" s="27"/>
      <c r="YK172" s="27"/>
      <c r="YL172" s="27"/>
      <c r="YM172" s="27"/>
      <c r="YN172" s="27"/>
      <c r="YO172" s="27"/>
      <c r="YP172" s="27"/>
      <c r="YQ172" s="27"/>
      <c r="YR172" s="27"/>
      <c r="YS172" s="27"/>
      <c r="YT172" s="27"/>
      <c r="YU172" s="27"/>
      <c r="YV172" s="27"/>
      <c r="YW172" s="27"/>
      <c r="YX172" s="27"/>
      <c r="YY172" s="27"/>
      <c r="YZ172" s="27"/>
      <c r="ZA172" s="27"/>
      <c r="ZB172" s="27"/>
      <c r="ZC172" s="27"/>
      <c r="ZD172" s="27"/>
      <c r="ZE172" s="27"/>
      <c r="ZF172" s="27"/>
      <c r="ZG172" s="27"/>
      <c r="ZH172" s="27"/>
      <c r="ZI172" s="27"/>
      <c r="ZJ172" s="27"/>
      <c r="ZK172" s="27"/>
      <c r="ZL172" s="27"/>
      <c r="ZM172" s="27"/>
      <c r="ZN172" s="27"/>
      <c r="ZO172" s="27"/>
      <c r="ZP172" s="27"/>
      <c r="ZQ172" s="27"/>
      <c r="ZR172" s="27"/>
      <c r="ZS172" s="27"/>
      <c r="ZT172" s="27"/>
      <c r="ZU172" s="27"/>
      <c r="ZV172" s="27"/>
      <c r="ZW172" s="27"/>
      <c r="ZX172" s="27"/>
      <c r="ZY172" s="27"/>
      <c r="ZZ172" s="27"/>
      <c r="AAA172" s="27"/>
      <c r="AAB172" s="27"/>
      <c r="AAC172" s="27"/>
      <c r="AAD172" s="27"/>
      <c r="AAE172" s="27"/>
      <c r="AAF172" s="27"/>
      <c r="AAG172" s="27"/>
      <c r="AAH172" s="27"/>
      <c r="AAI172" s="27"/>
      <c r="AAJ172" s="27"/>
      <c r="AAK172" s="27"/>
      <c r="AAL172" s="27"/>
      <c r="AAM172" s="27"/>
      <c r="AAN172" s="27"/>
      <c r="AAO172" s="27"/>
      <c r="AAP172" s="27"/>
      <c r="AAQ172" s="27"/>
      <c r="AAR172" s="27"/>
      <c r="AAS172" s="27"/>
      <c r="AAT172" s="27"/>
      <c r="AAU172" s="27"/>
      <c r="AAV172" s="27"/>
      <c r="AAW172" s="27"/>
      <c r="AAX172" s="27"/>
      <c r="AAY172" s="27"/>
      <c r="AAZ172" s="27"/>
      <c r="ABA172" s="27"/>
      <c r="ABB172" s="27"/>
      <c r="ABC172" s="27"/>
      <c r="ABD172" s="27"/>
      <c r="ABE172" s="27"/>
      <c r="ABF172" s="27"/>
      <c r="ABG172" s="27"/>
      <c r="ABH172" s="27"/>
      <c r="ABI172" s="27"/>
      <c r="ABJ172" s="27"/>
      <c r="ABK172" s="27"/>
      <c r="ABL172" s="27"/>
      <c r="ABM172" s="27"/>
      <c r="ABN172" s="27"/>
      <c r="ABO172" s="27"/>
      <c r="ABP172" s="27"/>
      <c r="ABQ172" s="27"/>
      <c r="ABR172" s="27"/>
      <c r="ABS172" s="27"/>
      <c r="ABT172" s="27"/>
      <c r="ABU172" s="27"/>
      <c r="ABV172" s="27"/>
      <c r="ABW172" s="27"/>
      <c r="ABX172" s="27"/>
      <c r="ABY172" s="27"/>
      <c r="ABZ172" s="27"/>
      <c r="ACA172" s="27"/>
      <c r="ACB172" s="27"/>
      <c r="ACC172" s="27"/>
      <c r="ACD172" s="27"/>
      <c r="ACE172" s="27"/>
      <c r="ACF172" s="27"/>
      <c r="ACG172" s="27"/>
      <c r="ACH172" s="27"/>
      <c r="ACI172" s="27"/>
      <c r="ACJ172" s="27"/>
      <c r="ACK172" s="27"/>
      <c r="ACL172" s="27"/>
      <c r="ACM172" s="27"/>
      <c r="ACN172" s="27"/>
      <c r="ACO172" s="27"/>
      <c r="ACP172" s="27"/>
      <c r="ACQ172" s="27"/>
      <c r="ACR172" s="27"/>
      <c r="ACS172" s="27"/>
      <c r="ACT172" s="27"/>
      <c r="ACU172" s="27"/>
      <c r="ACV172" s="27"/>
      <c r="ACW172" s="27"/>
      <c r="ACX172" s="27"/>
      <c r="ACY172" s="27"/>
      <c r="ACZ172" s="27"/>
      <c r="ADA172" s="27"/>
      <c r="ADB172" s="27"/>
      <c r="ADC172" s="27"/>
      <c r="ADD172" s="27"/>
      <c r="ADE172" s="27"/>
      <c r="ADF172" s="27"/>
      <c r="ADG172" s="27"/>
      <c r="ADH172" s="27"/>
      <c r="ADI172" s="27"/>
      <c r="ADJ172" s="27"/>
      <c r="ADK172" s="27"/>
      <c r="ADL172" s="27"/>
      <c r="ADM172" s="27"/>
      <c r="ADN172" s="27"/>
      <c r="ADO172" s="27"/>
      <c r="ADP172" s="27"/>
      <c r="ADQ172" s="27"/>
      <c r="ADR172" s="27"/>
      <c r="ADS172" s="27"/>
      <c r="ADT172" s="27"/>
      <c r="ADU172" s="27"/>
      <c r="ADV172" s="27"/>
      <c r="ADW172" s="27"/>
      <c r="ADX172" s="27"/>
      <c r="ADY172" s="27"/>
      <c r="ADZ172" s="27"/>
      <c r="AEA172" s="27"/>
      <c r="AEB172" s="27"/>
      <c r="AEC172" s="27"/>
      <c r="AED172" s="27"/>
      <c r="AEE172" s="27"/>
      <c r="AEF172" s="27"/>
      <c r="AEG172" s="27"/>
      <c r="AEH172" s="27"/>
      <c r="AEI172" s="27"/>
      <c r="AEJ172" s="27"/>
      <c r="AEK172" s="27"/>
      <c r="AEL172" s="27"/>
      <c r="AEM172" s="27"/>
      <c r="AEN172" s="27"/>
      <c r="AEO172" s="27"/>
      <c r="AEP172" s="27"/>
      <c r="AEQ172" s="27"/>
      <c r="AER172" s="27"/>
      <c r="AES172" s="27"/>
      <c r="AET172" s="27"/>
      <c r="AEU172" s="27"/>
      <c r="AEV172" s="27"/>
      <c r="AEW172" s="27"/>
      <c r="AEX172" s="27"/>
      <c r="AEY172" s="27"/>
      <c r="AEZ172" s="27"/>
      <c r="AFA172" s="27"/>
      <c r="AFB172" s="27"/>
      <c r="AFC172" s="27"/>
      <c r="AFD172" s="27"/>
      <c r="AFE172" s="27"/>
      <c r="AFF172" s="27"/>
      <c r="AFG172" s="27"/>
      <c r="AFH172" s="27"/>
      <c r="AFI172" s="27"/>
      <c r="AFJ172" s="27"/>
      <c r="AFK172" s="27"/>
      <c r="AFL172" s="27"/>
      <c r="AFM172" s="27"/>
      <c r="AFN172" s="27"/>
      <c r="AFO172" s="27"/>
      <c r="AFP172" s="27"/>
      <c r="AFQ172" s="27"/>
      <c r="AFR172" s="27"/>
      <c r="AFS172" s="27"/>
      <c r="AFT172" s="27"/>
      <c r="AFU172" s="27"/>
      <c r="AFV172" s="27"/>
      <c r="AFW172" s="27"/>
      <c r="AFX172" s="27"/>
      <c r="AFY172" s="27"/>
      <c r="AFZ172" s="27"/>
      <c r="AGA172" s="27"/>
      <c r="AGB172" s="27"/>
      <c r="AGC172" s="27"/>
      <c r="AGD172" s="27"/>
      <c r="AGE172" s="27"/>
      <c r="AGF172" s="27"/>
      <c r="AGG172" s="27"/>
      <c r="AGH172" s="27"/>
      <c r="AGI172" s="27"/>
      <c r="AGJ172" s="27"/>
      <c r="AGK172" s="27"/>
      <c r="AGL172" s="27"/>
      <c r="AGM172" s="27"/>
      <c r="AGN172" s="27"/>
      <c r="AGO172" s="27"/>
      <c r="AGP172" s="27"/>
      <c r="AGQ172" s="27"/>
      <c r="AGR172" s="27"/>
      <c r="AGS172" s="27"/>
      <c r="AGT172" s="27"/>
      <c r="AGU172" s="27"/>
      <c r="AGV172" s="27"/>
      <c r="AGW172" s="27"/>
      <c r="AGX172" s="27"/>
      <c r="AGY172" s="27"/>
      <c r="AGZ172" s="27"/>
      <c r="AHA172" s="27"/>
      <c r="AHB172" s="27"/>
      <c r="AHC172" s="27"/>
      <c r="AHD172" s="27"/>
      <c r="AHE172" s="27"/>
      <c r="AHF172" s="27"/>
      <c r="AHG172" s="27"/>
      <c r="AHH172" s="27"/>
      <c r="AHI172" s="27"/>
      <c r="AHJ172" s="27"/>
      <c r="AHK172" s="27"/>
      <c r="AHL172" s="27"/>
      <c r="AHM172" s="27"/>
      <c r="AHN172" s="27"/>
      <c r="AHO172" s="27"/>
      <c r="AHP172" s="27"/>
      <c r="AHQ172" s="27"/>
      <c r="AHR172" s="27"/>
      <c r="AHS172" s="27"/>
      <c r="AHT172" s="27"/>
      <c r="AHU172" s="27"/>
      <c r="AHV172" s="27"/>
      <c r="AHW172" s="27"/>
      <c r="AHX172" s="27"/>
      <c r="AHY172" s="27"/>
      <c r="AHZ172" s="27"/>
      <c r="AIA172" s="27"/>
      <c r="AIB172" s="27"/>
      <c r="AIC172" s="27"/>
      <c r="AID172" s="27"/>
      <c r="AIE172" s="27"/>
      <c r="AIF172" s="27"/>
      <c r="AIG172" s="27"/>
      <c r="AIH172" s="27"/>
      <c r="AII172" s="27"/>
      <c r="AIJ172" s="27"/>
      <c r="AIK172" s="27"/>
      <c r="AIL172" s="27"/>
      <c r="AIM172" s="27"/>
      <c r="AIN172" s="27"/>
      <c r="AIO172" s="27"/>
      <c r="AIP172" s="27"/>
      <c r="AIQ172" s="27"/>
      <c r="AIR172" s="27"/>
      <c r="AIS172" s="27"/>
      <c r="AIT172" s="27"/>
      <c r="AIU172" s="27"/>
      <c r="AIV172" s="27"/>
      <c r="AIW172" s="27"/>
      <c r="AIX172" s="27"/>
      <c r="AIY172" s="27"/>
      <c r="AIZ172" s="27"/>
      <c r="AJA172" s="27"/>
      <c r="AJB172" s="27"/>
      <c r="AJC172" s="27"/>
      <c r="AJD172" s="27"/>
      <c r="AJE172" s="27"/>
      <c r="AJF172" s="27"/>
      <c r="AJG172" s="27"/>
      <c r="AJH172" s="27"/>
      <c r="AJI172" s="27"/>
      <c r="AJJ172" s="27"/>
      <c r="AJK172" s="27"/>
      <c r="AJL172" s="27"/>
      <c r="AJM172" s="27"/>
      <c r="AJN172" s="27"/>
      <c r="AJO172" s="27"/>
      <c r="AJP172" s="27"/>
      <c r="AJQ172" s="27"/>
      <c r="AJR172" s="27"/>
      <c r="AJS172" s="27"/>
      <c r="AJT172" s="27"/>
      <c r="AJU172" s="27"/>
      <c r="AJV172" s="27"/>
      <c r="AJW172" s="27"/>
      <c r="AJX172" s="27"/>
      <c r="AJY172" s="27"/>
      <c r="AJZ172" s="27"/>
      <c r="AKA172" s="27"/>
      <c r="AKB172" s="27"/>
      <c r="AKC172" s="27"/>
      <c r="AKD172" s="27"/>
      <c r="AKE172" s="27"/>
      <c r="AKF172" s="27"/>
      <c r="AKG172" s="27"/>
      <c r="AKH172" s="27"/>
      <c r="AKI172" s="27"/>
      <c r="AKJ172" s="27"/>
      <c r="AKK172" s="27"/>
      <c r="AKL172" s="27"/>
      <c r="AKM172" s="27"/>
      <c r="AKN172" s="27"/>
      <c r="AKO172" s="27"/>
      <c r="AKP172" s="27"/>
      <c r="AKQ172" s="27"/>
      <c r="AKR172" s="27"/>
      <c r="AKS172" s="27"/>
      <c r="AKT172" s="27"/>
      <c r="AKU172" s="27"/>
      <c r="AKV172" s="27"/>
      <c r="AKW172" s="27"/>
      <c r="AKX172" s="27"/>
      <c r="AKY172" s="27"/>
      <c r="AKZ172" s="27"/>
      <c r="ALA172" s="27"/>
      <c r="ALB172" s="27"/>
      <c r="ALC172" s="27"/>
      <c r="ALD172" s="27"/>
      <c r="ALE172" s="27"/>
      <c r="ALF172" s="27"/>
      <c r="ALG172" s="27"/>
      <c r="ALH172" s="27"/>
      <c r="ALI172" s="27"/>
      <c r="ALJ172" s="27"/>
      <c r="ALK172" s="27"/>
      <c r="ALL172" s="27"/>
      <c r="ALM172" s="27"/>
      <c r="ALN172" s="27"/>
      <c r="ALO172" s="27"/>
      <c r="ALP172" s="27"/>
      <c r="ALQ172" s="27"/>
      <c r="ALR172" s="27"/>
      <c r="ALS172" s="27"/>
      <c r="ALT172" s="27"/>
      <c r="ALU172" s="27"/>
      <c r="ALV172" s="27"/>
      <c r="ALW172" s="27"/>
      <c r="ALX172" s="27"/>
      <c r="ALY172" s="27"/>
      <c r="ALZ172" s="27"/>
      <c r="AMA172" s="27"/>
      <c r="AMB172" s="27"/>
      <c r="AMC172" s="27"/>
      <c r="AMD172" s="27"/>
      <c r="AME172" s="27"/>
      <c r="AMF172" s="27"/>
      <c r="AMG172" s="27"/>
      <c r="AMH172" s="27"/>
      <c r="AMI172" s="27"/>
      <c r="AMJ172" s="27"/>
      <c r="AMK172" s="27"/>
      <c r="AML172" s="27"/>
      <c r="AMM172" s="27"/>
      <c r="AMN172" s="27"/>
      <c r="AMO172" s="27"/>
      <c r="AMP172" s="27"/>
      <c r="AMQ172" s="27"/>
      <c r="AMR172" s="27"/>
      <c r="AMS172" s="27"/>
      <c r="AMT172" s="27"/>
      <c r="AMU172" s="27"/>
      <c r="AMV172" s="27"/>
      <c r="AMW172" s="27"/>
      <c r="AMX172" s="27"/>
      <c r="AMY172" s="27"/>
      <c r="AMZ172" s="27"/>
      <c r="ANA172" s="27"/>
      <c r="ANB172" s="27"/>
      <c r="ANC172" s="27"/>
      <c r="AND172" s="27"/>
      <c r="ANE172" s="27"/>
      <c r="ANF172" s="27"/>
      <c r="ANG172" s="27"/>
      <c r="ANH172" s="27"/>
      <c r="ANI172" s="27"/>
      <c r="ANJ172" s="27"/>
      <c r="ANK172" s="27"/>
      <c r="ANL172" s="27"/>
      <c r="ANM172" s="27"/>
      <c r="ANN172" s="27"/>
      <c r="ANO172" s="27"/>
      <c r="ANP172" s="27"/>
      <c r="ANQ172" s="27"/>
      <c r="ANR172" s="27"/>
      <c r="ANS172" s="27"/>
      <c r="ANT172" s="27"/>
      <c r="ANU172" s="27"/>
      <c r="ANV172" s="27"/>
      <c r="ANW172" s="27"/>
      <c r="ANX172" s="27"/>
      <c r="ANY172" s="27"/>
      <c r="ANZ172" s="27"/>
      <c r="AOA172" s="27"/>
      <c r="AOB172" s="27"/>
      <c r="AOC172" s="27"/>
      <c r="AOD172" s="27"/>
      <c r="AOE172" s="27"/>
      <c r="AOF172" s="27"/>
      <c r="AOG172" s="27"/>
      <c r="AOH172" s="27"/>
      <c r="AOI172" s="27"/>
      <c r="AOJ172" s="27"/>
      <c r="AOK172" s="27"/>
      <c r="AOL172" s="27"/>
      <c r="AOM172" s="27"/>
      <c r="AON172" s="27"/>
      <c r="AOO172" s="27"/>
      <c r="AOP172" s="27"/>
      <c r="AOQ172" s="27"/>
      <c r="AOR172" s="27"/>
      <c r="AOS172" s="27"/>
      <c r="AOT172" s="27"/>
      <c r="AOU172" s="27"/>
      <c r="AOV172" s="27"/>
      <c r="AOW172" s="27"/>
      <c r="AOX172" s="27"/>
      <c r="AOY172" s="27"/>
      <c r="AOZ172" s="27"/>
      <c r="APA172" s="27"/>
      <c r="APB172" s="27"/>
      <c r="APC172" s="27"/>
      <c r="APD172" s="27"/>
      <c r="APE172" s="27"/>
      <c r="APF172" s="27"/>
      <c r="APG172" s="27"/>
      <c r="APH172" s="27"/>
      <c r="API172" s="27"/>
      <c r="APJ172" s="27"/>
      <c r="APK172" s="27"/>
      <c r="APL172" s="27"/>
      <c r="APM172" s="27"/>
      <c r="APN172" s="27"/>
      <c r="APO172" s="27"/>
      <c r="APP172" s="27"/>
      <c r="APQ172" s="27"/>
      <c r="APR172" s="27"/>
      <c r="APS172" s="27"/>
      <c r="APT172" s="27"/>
      <c r="APU172" s="27"/>
      <c r="APV172" s="27"/>
      <c r="APW172" s="27"/>
      <c r="APX172" s="27"/>
      <c r="APY172" s="27"/>
      <c r="APZ172" s="27"/>
      <c r="AQA172" s="27"/>
      <c r="AQB172" s="27"/>
      <c r="AQC172" s="27"/>
      <c r="AQD172" s="27"/>
      <c r="AQE172" s="27"/>
      <c r="AQF172" s="27"/>
      <c r="AQG172" s="27"/>
      <c r="AQH172" s="27"/>
      <c r="AQI172" s="27"/>
      <c r="AQJ172" s="27"/>
      <c r="AQK172" s="27"/>
      <c r="AQL172" s="27"/>
      <c r="AQM172" s="27"/>
      <c r="AQN172" s="27"/>
      <c r="AQO172" s="27"/>
      <c r="AQP172" s="27"/>
      <c r="AQQ172" s="27"/>
      <c r="AQR172" s="27"/>
      <c r="AQS172" s="27"/>
      <c r="AQT172" s="27"/>
      <c r="AQU172" s="27"/>
      <c r="AQV172" s="27"/>
      <c r="AQW172" s="27"/>
      <c r="AQX172" s="27"/>
      <c r="AQY172" s="27"/>
      <c r="AQZ172" s="27"/>
      <c r="ARA172" s="27"/>
      <c r="ARB172" s="27"/>
      <c r="ARC172" s="27"/>
      <c r="ARD172" s="27"/>
      <c r="ARE172" s="27"/>
      <c r="ARF172" s="27"/>
      <c r="ARG172" s="27"/>
      <c r="ARH172" s="27"/>
      <c r="ARI172" s="27"/>
      <c r="ARJ172" s="27"/>
      <c r="ARK172" s="27"/>
      <c r="ARL172" s="27"/>
      <c r="ARM172" s="27"/>
      <c r="ARN172" s="27"/>
      <c r="ARO172" s="27"/>
      <c r="ARP172" s="27"/>
      <c r="ARQ172" s="27"/>
      <c r="ARR172" s="27"/>
      <c r="ARS172" s="27"/>
      <c r="ART172" s="27"/>
      <c r="ARU172" s="27"/>
      <c r="ARV172" s="27"/>
      <c r="ARW172" s="27"/>
      <c r="ARX172" s="27"/>
      <c r="ARY172" s="27"/>
      <c r="ARZ172" s="27"/>
      <c r="ASA172" s="27"/>
      <c r="ASB172" s="27"/>
      <c r="ASC172" s="27"/>
      <c r="ASD172" s="27"/>
      <c r="ASE172" s="27"/>
      <c r="ASF172" s="27"/>
      <c r="ASG172" s="27"/>
      <c r="ASH172" s="27"/>
      <c r="ASI172" s="27"/>
      <c r="ASJ172" s="27"/>
      <c r="ASK172" s="27"/>
      <c r="ASL172" s="27"/>
      <c r="ASM172" s="27"/>
      <c r="ASN172" s="27"/>
      <c r="ASO172" s="27"/>
      <c r="ASP172" s="27"/>
      <c r="ASQ172" s="27"/>
      <c r="ASR172" s="27"/>
      <c r="ASS172" s="27"/>
      <c r="AST172" s="27"/>
      <c r="ASU172" s="27"/>
      <c r="ASV172" s="27"/>
      <c r="ASW172" s="27"/>
      <c r="ASX172" s="27"/>
      <c r="ASY172" s="27"/>
      <c r="ASZ172" s="27"/>
      <c r="ATA172" s="27"/>
      <c r="ATB172" s="27"/>
      <c r="ATC172" s="27"/>
      <c r="ATD172" s="27"/>
      <c r="ATE172" s="27"/>
      <c r="ATF172" s="27"/>
      <c r="ATG172" s="27"/>
      <c r="ATH172" s="27"/>
      <c r="ATI172" s="27"/>
      <c r="ATJ172" s="27"/>
      <c r="ATK172" s="27"/>
      <c r="ATL172" s="27"/>
      <c r="ATM172" s="27"/>
      <c r="ATN172" s="27"/>
      <c r="ATO172" s="27"/>
      <c r="ATP172" s="27"/>
      <c r="ATQ172" s="27"/>
      <c r="ATR172" s="27"/>
      <c r="ATS172" s="27"/>
      <c r="ATT172" s="27"/>
      <c r="ATU172" s="27"/>
      <c r="ATV172" s="27"/>
      <c r="ATW172" s="27"/>
      <c r="ATX172" s="27"/>
      <c r="ATY172" s="27"/>
      <c r="ATZ172" s="27"/>
      <c r="AUA172" s="27"/>
      <c r="AUB172" s="27"/>
      <c r="AUC172" s="27"/>
      <c r="AUD172" s="27"/>
      <c r="AUE172" s="27"/>
      <c r="AUF172" s="27"/>
      <c r="AUG172" s="27"/>
      <c r="AUH172" s="27"/>
      <c r="AUI172" s="27"/>
      <c r="AUJ172" s="27"/>
      <c r="AUK172" s="27"/>
      <c r="AUL172" s="27"/>
      <c r="AUM172" s="27"/>
      <c r="AUN172" s="27"/>
      <c r="AUO172" s="27"/>
      <c r="AUP172" s="27"/>
      <c r="AUQ172" s="27"/>
      <c r="AUR172" s="27"/>
      <c r="AUS172" s="27"/>
      <c r="AUT172" s="27"/>
      <c r="AUU172" s="27"/>
      <c r="AUV172" s="27"/>
      <c r="AUW172" s="27"/>
      <c r="AUX172" s="27"/>
      <c r="AUY172" s="27"/>
      <c r="AUZ172" s="27"/>
      <c r="AVA172" s="27"/>
      <c r="AVB172" s="27"/>
      <c r="AVC172" s="27"/>
      <c r="AVD172" s="27"/>
      <c r="AVE172" s="27"/>
      <c r="AVF172" s="27"/>
      <c r="AVG172" s="27"/>
      <c r="AVH172" s="27"/>
      <c r="AVI172" s="27"/>
      <c r="AVJ172" s="27"/>
      <c r="AVK172" s="27"/>
      <c r="AVL172" s="27"/>
      <c r="AVM172" s="27"/>
      <c r="AVN172" s="27"/>
      <c r="AVO172" s="27"/>
      <c r="AVP172" s="27"/>
      <c r="AVQ172" s="27"/>
      <c r="AVR172" s="27"/>
      <c r="AVS172" s="27"/>
      <c r="AVT172" s="27"/>
      <c r="AVU172" s="27"/>
      <c r="AVV172" s="27"/>
      <c r="AVW172" s="27"/>
      <c r="AVX172" s="27"/>
      <c r="AVY172" s="27"/>
      <c r="AVZ172" s="27"/>
      <c r="AWA172" s="27"/>
      <c r="AWB172" s="27"/>
      <c r="AWC172" s="27"/>
      <c r="AWD172" s="27"/>
      <c r="AWE172" s="27"/>
      <c r="AWF172" s="27"/>
      <c r="AWG172" s="27"/>
      <c r="AWH172" s="27"/>
      <c r="AWI172" s="27"/>
      <c r="AWJ172" s="27"/>
      <c r="AWK172" s="27"/>
      <c r="AWL172" s="27"/>
      <c r="AWM172" s="27"/>
      <c r="AWN172" s="27"/>
      <c r="AWO172" s="27"/>
      <c r="AWP172" s="27"/>
      <c r="AWQ172" s="27"/>
      <c r="AWR172" s="27"/>
      <c r="AWS172" s="27"/>
      <c r="AWT172" s="27"/>
      <c r="AWU172" s="27"/>
      <c r="AWV172" s="27"/>
      <c r="AWW172" s="27"/>
      <c r="AWX172" s="27"/>
      <c r="AWY172" s="27"/>
      <c r="AWZ172" s="27"/>
      <c r="AXA172" s="27"/>
      <c r="AXB172" s="27"/>
      <c r="AXC172" s="27"/>
      <c r="AXD172" s="27"/>
      <c r="AXE172" s="27"/>
      <c r="AXF172" s="27"/>
      <c r="AXG172" s="27"/>
      <c r="AXH172" s="27"/>
      <c r="AXI172" s="27"/>
      <c r="AXJ172" s="27"/>
      <c r="AXK172" s="27"/>
      <c r="AXL172" s="27"/>
      <c r="AXM172" s="27"/>
      <c r="AXN172" s="27"/>
      <c r="AXO172" s="27"/>
      <c r="AXP172" s="27"/>
      <c r="AXQ172" s="27"/>
      <c r="AXR172" s="27"/>
      <c r="AXS172" s="27"/>
      <c r="AXT172" s="27"/>
      <c r="AXU172" s="27"/>
      <c r="AXV172" s="27"/>
      <c r="AXW172" s="27"/>
      <c r="AXX172" s="27"/>
      <c r="AXY172" s="27"/>
      <c r="AXZ172" s="27"/>
      <c r="AYA172" s="27"/>
      <c r="AYB172" s="27"/>
      <c r="AYC172" s="27"/>
      <c r="AYD172" s="27"/>
      <c r="AYE172" s="27"/>
      <c r="AYF172" s="27"/>
      <c r="AYG172" s="27"/>
      <c r="AYH172" s="27"/>
      <c r="AYI172" s="27"/>
      <c r="AYJ172" s="27"/>
      <c r="AYK172" s="27"/>
      <c r="AYL172" s="27"/>
      <c r="AYM172" s="27"/>
      <c r="AYN172" s="27"/>
      <c r="AYO172" s="27"/>
      <c r="AYP172" s="27"/>
      <c r="AYQ172" s="27"/>
      <c r="AYR172" s="27"/>
      <c r="AYS172" s="27"/>
      <c r="AYT172" s="27"/>
      <c r="AYU172" s="27"/>
      <c r="AYV172" s="27"/>
      <c r="AYW172" s="27"/>
      <c r="AYX172" s="27"/>
      <c r="AYY172" s="27"/>
      <c r="AYZ172" s="27"/>
      <c r="AZA172" s="27"/>
      <c r="AZB172" s="27"/>
      <c r="AZC172" s="27"/>
      <c r="AZD172" s="27"/>
      <c r="AZE172" s="27"/>
      <c r="AZF172" s="27"/>
      <c r="AZG172" s="27"/>
      <c r="AZH172" s="27"/>
      <c r="AZI172" s="27"/>
      <c r="AZJ172" s="27"/>
      <c r="AZK172" s="27"/>
      <c r="AZL172" s="27"/>
      <c r="AZM172" s="27"/>
      <c r="AZN172" s="27"/>
      <c r="AZO172" s="27"/>
      <c r="AZP172" s="27"/>
      <c r="AZQ172" s="27"/>
      <c r="AZR172" s="27"/>
      <c r="AZS172" s="27"/>
      <c r="AZT172" s="27"/>
      <c r="AZU172" s="27"/>
      <c r="AZV172" s="27"/>
      <c r="AZW172" s="27"/>
      <c r="AZX172" s="27"/>
      <c r="AZY172" s="27"/>
      <c r="AZZ172" s="27"/>
      <c r="BAA172" s="27"/>
      <c r="BAB172" s="27"/>
      <c r="BAC172" s="27"/>
      <c r="BAD172" s="27"/>
      <c r="BAE172" s="27"/>
      <c r="BAF172" s="27"/>
      <c r="BAG172" s="27"/>
      <c r="BAH172" s="27"/>
      <c r="BAI172" s="27"/>
      <c r="BAJ172" s="27"/>
      <c r="BAK172" s="27"/>
      <c r="BAL172" s="27"/>
      <c r="BAM172" s="27"/>
      <c r="BAN172" s="27"/>
      <c r="BAO172" s="27"/>
      <c r="BAP172" s="27"/>
      <c r="BAQ172" s="27"/>
      <c r="BAR172" s="27"/>
      <c r="BAS172" s="27"/>
      <c r="BAT172" s="27"/>
      <c r="BAU172" s="27"/>
      <c r="BAV172" s="27"/>
      <c r="BAW172" s="27"/>
      <c r="BAX172" s="27"/>
      <c r="BAY172" s="27"/>
      <c r="BAZ172" s="27"/>
      <c r="BBA172" s="27"/>
      <c r="BBB172" s="27"/>
      <c r="BBC172" s="27"/>
      <c r="BBD172" s="27"/>
      <c r="BBE172" s="27"/>
      <c r="BBF172" s="27"/>
      <c r="BBG172" s="27"/>
      <c r="BBH172" s="27"/>
      <c r="BBI172" s="27"/>
      <c r="BBJ172" s="27"/>
      <c r="BBK172" s="27"/>
      <c r="BBL172" s="27"/>
      <c r="BBM172" s="27"/>
      <c r="BBN172" s="27"/>
      <c r="BBO172" s="27"/>
      <c r="BBP172" s="27"/>
      <c r="BBQ172" s="27"/>
      <c r="BBR172" s="27"/>
      <c r="BBS172" s="27"/>
      <c r="BBT172" s="27"/>
      <c r="BBU172" s="27"/>
      <c r="BBV172" s="27"/>
      <c r="BBW172" s="27"/>
      <c r="BBX172" s="27"/>
      <c r="BBY172" s="27"/>
      <c r="BBZ172" s="27"/>
      <c r="BCA172" s="27"/>
      <c r="BCB172" s="27"/>
      <c r="BCC172" s="27"/>
      <c r="BCD172" s="27"/>
      <c r="BCE172" s="27"/>
      <c r="BCF172" s="27"/>
      <c r="BCG172" s="27"/>
      <c r="BCH172" s="27"/>
      <c r="BCI172" s="27"/>
      <c r="BCJ172" s="27"/>
      <c r="BCK172" s="27"/>
      <c r="BCL172" s="27"/>
      <c r="BCM172" s="27"/>
      <c r="BCN172" s="27"/>
      <c r="BCO172" s="27"/>
      <c r="BCP172" s="27"/>
      <c r="BCQ172" s="27"/>
      <c r="BCR172" s="27"/>
      <c r="BCS172" s="27"/>
      <c r="BCT172" s="27"/>
      <c r="BCU172" s="27"/>
      <c r="BCV172" s="27"/>
      <c r="BCW172" s="27"/>
      <c r="BCX172" s="27"/>
      <c r="BCY172" s="27"/>
      <c r="BCZ172" s="27"/>
      <c r="BDA172" s="27"/>
      <c r="BDB172" s="27"/>
      <c r="BDC172" s="27"/>
      <c r="BDD172" s="27"/>
      <c r="BDE172" s="27"/>
      <c r="BDF172" s="27"/>
      <c r="BDG172" s="27"/>
      <c r="BDH172" s="27"/>
      <c r="BDI172" s="27"/>
      <c r="BDJ172" s="27"/>
      <c r="BDK172" s="27"/>
      <c r="BDL172" s="27"/>
      <c r="BDM172" s="27"/>
      <c r="BDN172" s="27"/>
      <c r="BDO172" s="27"/>
      <c r="BDP172" s="27"/>
      <c r="BDQ172" s="27"/>
      <c r="BDR172" s="27"/>
      <c r="BDS172" s="27"/>
      <c r="BDT172" s="27"/>
      <c r="BDU172" s="27"/>
      <c r="BDV172" s="27"/>
      <c r="BDW172" s="27"/>
      <c r="BDX172" s="27"/>
      <c r="BDY172" s="27"/>
      <c r="BDZ172" s="27"/>
      <c r="BEA172" s="27"/>
      <c r="BEB172" s="27"/>
      <c r="BEC172" s="27"/>
      <c r="BED172" s="27"/>
      <c r="BEE172" s="27"/>
      <c r="BEF172" s="27"/>
      <c r="BEG172" s="27"/>
      <c r="BEH172" s="27"/>
      <c r="BEI172" s="27"/>
      <c r="BEJ172" s="27"/>
      <c r="BEK172" s="27"/>
      <c r="BEL172" s="27"/>
      <c r="BEM172" s="27"/>
      <c r="BEN172" s="27"/>
      <c r="BEO172" s="27"/>
      <c r="BEP172" s="27"/>
      <c r="BEQ172" s="27"/>
      <c r="BER172" s="27"/>
      <c r="BES172" s="27"/>
      <c r="BET172" s="27"/>
      <c r="BEU172" s="27"/>
      <c r="BEV172" s="27"/>
      <c r="BEW172" s="27"/>
      <c r="BEX172" s="27"/>
      <c r="BEY172" s="27"/>
      <c r="BEZ172" s="27"/>
      <c r="BFA172" s="27"/>
      <c r="BFB172" s="27"/>
      <c r="BFC172" s="27"/>
      <c r="BFD172" s="27"/>
      <c r="BFE172" s="27"/>
      <c r="BFF172" s="27"/>
      <c r="BFG172" s="27"/>
      <c r="BFH172" s="27"/>
      <c r="BFI172" s="27"/>
      <c r="BFJ172" s="27"/>
      <c r="BFK172" s="27"/>
      <c r="BFL172" s="27"/>
      <c r="BFM172" s="27"/>
      <c r="BFN172" s="27"/>
      <c r="BFO172" s="27"/>
      <c r="BFP172" s="27"/>
      <c r="BFQ172" s="27"/>
      <c r="BFR172" s="27"/>
      <c r="BFS172" s="27"/>
      <c r="BFT172" s="27"/>
      <c r="BFU172" s="27"/>
      <c r="BFV172" s="27"/>
      <c r="BFW172" s="27"/>
      <c r="BFX172" s="27"/>
      <c r="BFY172" s="27"/>
      <c r="BFZ172" s="27"/>
      <c r="BGA172" s="27"/>
      <c r="BGB172" s="27"/>
      <c r="BGC172" s="27"/>
      <c r="BGD172" s="27"/>
      <c r="BGE172" s="27"/>
      <c r="BGF172" s="27"/>
      <c r="BGG172" s="27"/>
      <c r="BGH172" s="27"/>
      <c r="BGI172" s="27"/>
      <c r="BGJ172" s="27"/>
      <c r="BGK172" s="27"/>
      <c r="BGL172" s="27"/>
      <c r="BGM172" s="27"/>
      <c r="BGN172" s="27"/>
      <c r="BGO172" s="27"/>
      <c r="BGP172" s="27"/>
      <c r="BGQ172" s="27"/>
      <c r="BGR172" s="27"/>
      <c r="BGS172" s="27"/>
      <c r="BGT172" s="27"/>
      <c r="BGU172" s="27"/>
      <c r="BGV172" s="27"/>
      <c r="BGW172" s="27"/>
      <c r="BGX172" s="27"/>
      <c r="BGY172" s="27"/>
      <c r="BGZ172" s="27"/>
      <c r="BHA172" s="27"/>
      <c r="BHB172" s="27"/>
      <c r="BHC172" s="27"/>
      <c r="BHD172" s="27"/>
      <c r="BHE172" s="27"/>
      <c r="BHF172" s="27"/>
      <c r="BHG172" s="27"/>
      <c r="BHH172" s="27"/>
      <c r="BHI172" s="27"/>
      <c r="BHJ172" s="27"/>
      <c r="BHK172" s="27"/>
      <c r="BHL172" s="27"/>
      <c r="BHM172" s="27"/>
      <c r="BHN172" s="27"/>
      <c r="BHO172" s="27"/>
      <c r="BHP172" s="27"/>
      <c r="BHQ172" s="27"/>
      <c r="BHR172" s="27"/>
      <c r="BHS172" s="27"/>
      <c r="BHT172" s="27"/>
      <c r="BHU172" s="27"/>
      <c r="BHV172" s="27"/>
      <c r="BHW172" s="27"/>
      <c r="BHX172" s="27"/>
      <c r="BHY172" s="27"/>
      <c r="BHZ172" s="27"/>
      <c r="BIA172" s="27"/>
      <c r="BIB172" s="27"/>
      <c r="BIC172" s="27"/>
      <c r="BID172" s="27"/>
      <c r="BIE172" s="27"/>
      <c r="BIF172" s="27"/>
      <c r="BIG172" s="27"/>
      <c r="BIH172" s="27"/>
      <c r="BII172" s="27"/>
      <c r="BIJ172" s="27"/>
      <c r="BIK172" s="27"/>
      <c r="BIL172" s="27"/>
      <c r="BIM172" s="27"/>
      <c r="BIN172" s="27"/>
      <c r="BIO172" s="27"/>
      <c r="BIP172" s="27"/>
      <c r="BIQ172" s="27"/>
      <c r="BIR172" s="27"/>
      <c r="BIS172" s="27"/>
      <c r="BIT172" s="27"/>
      <c r="BIU172" s="27"/>
      <c r="BIV172" s="27"/>
      <c r="BIW172" s="27"/>
      <c r="BIX172" s="27"/>
      <c r="BIY172" s="27"/>
      <c r="BIZ172" s="27"/>
      <c r="BJA172" s="27"/>
      <c r="BJB172" s="27"/>
      <c r="BJC172" s="27"/>
      <c r="BJD172" s="27"/>
      <c r="BJE172" s="27"/>
      <c r="BJF172" s="27"/>
      <c r="BJG172" s="27"/>
      <c r="BJH172" s="27"/>
      <c r="BJI172" s="27"/>
      <c r="BJJ172" s="27"/>
      <c r="BJK172" s="27"/>
      <c r="BJL172" s="27"/>
      <c r="BJM172" s="27"/>
      <c r="BJN172" s="27"/>
      <c r="BJO172" s="27"/>
      <c r="BJP172" s="27"/>
      <c r="BJQ172" s="27"/>
      <c r="BJR172" s="27"/>
      <c r="BJS172" s="27"/>
      <c r="BJT172" s="27"/>
      <c r="BJU172" s="27"/>
      <c r="BJV172" s="27"/>
      <c r="BJW172" s="27"/>
      <c r="BJX172" s="27"/>
      <c r="BJY172" s="27"/>
      <c r="BJZ172" s="27"/>
      <c r="BKA172" s="27"/>
      <c r="BKB172" s="27"/>
      <c r="BKC172" s="27"/>
      <c r="BKD172" s="27"/>
      <c r="BKE172" s="27"/>
      <c r="BKF172" s="27"/>
      <c r="BKG172" s="27"/>
      <c r="BKH172" s="27"/>
      <c r="BKI172" s="27"/>
      <c r="BKJ172" s="27"/>
      <c r="BKK172" s="27"/>
      <c r="BKL172" s="27"/>
      <c r="BKM172" s="27"/>
      <c r="BKN172" s="27"/>
      <c r="BKO172" s="27"/>
      <c r="BKP172" s="27"/>
      <c r="BKQ172" s="27"/>
      <c r="BKR172" s="27"/>
      <c r="BKS172" s="27"/>
      <c r="BKT172" s="27"/>
      <c r="BKU172" s="27"/>
      <c r="BKV172" s="27"/>
      <c r="BKW172" s="27"/>
      <c r="BKX172" s="27"/>
      <c r="BKY172" s="27"/>
      <c r="BKZ172" s="27"/>
      <c r="BLA172" s="27"/>
      <c r="BLB172" s="27"/>
      <c r="BLC172" s="27"/>
      <c r="BLD172" s="27"/>
      <c r="BLE172" s="27"/>
      <c r="BLF172" s="27"/>
      <c r="BLG172" s="27"/>
      <c r="BLH172" s="27"/>
      <c r="BLI172" s="27"/>
      <c r="BLJ172" s="27"/>
      <c r="BLK172" s="27"/>
      <c r="BLL172" s="27"/>
      <c r="BLM172" s="27"/>
      <c r="BLN172" s="27"/>
      <c r="BLO172" s="27"/>
      <c r="BLP172" s="27"/>
      <c r="BLQ172" s="27"/>
      <c r="BLR172" s="27"/>
      <c r="BLS172" s="27"/>
      <c r="BLT172" s="27"/>
      <c r="BLU172" s="27"/>
      <c r="BLV172" s="27"/>
      <c r="BLW172" s="27"/>
      <c r="BLX172" s="27"/>
      <c r="BLY172" s="27"/>
      <c r="BLZ172" s="27"/>
      <c r="BMA172" s="27"/>
      <c r="BMB172" s="27"/>
      <c r="BMC172" s="27"/>
      <c r="BMD172" s="27"/>
      <c r="BME172" s="27"/>
      <c r="BMF172" s="27"/>
      <c r="BMG172" s="27"/>
      <c r="BMH172" s="27"/>
      <c r="BMI172" s="27"/>
      <c r="BMJ172" s="27"/>
      <c r="BMK172" s="27"/>
      <c r="BML172" s="27"/>
      <c r="BMM172" s="27"/>
      <c r="BMN172" s="27"/>
      <c r="BMO172" s="27"/>
      <c r="BMP172" s="27"/>
      <c r="BMQ172" s="27"/>
      <c r="BMR172" s="27"/>
      <c r="BMS172" s="27"/>
      <c r="BMT172" s="27"/>
      <c r="BMU172" s="27"/>
      <c r="BMV172" s="27"/>
      <c r="BMW172" s="27"/>
      <c r="BMX172" s="27"/>
      <c r="BMY172" s="27"/>
      <c r="BMZ172" s="27"/>
      <c r="BNA172" s="27"/>
      <c r="BNB172" s="27"/>
      <c r="BNC172" s="27"/>
      <c r="BND172" s="27"/>
      <c r="BNE172" s="27"/>
      <c r="BNF172" s="27"/>
      <c r="BNG172" s="27"/>
      <c r="BNH172" s="27"/>
      <c r="BNI172" s="27"/>
      <c r="BNJ172" s="27"/>
      <c r="BNK172" s="27"/>
      <c r="BNL172" s="27"/>
      <c r="BNM172" s="27"/>
      <c r="BNN172" s="27"/>
      <c r="BNO172" s="27"/>
      <c r="BNP172" s="27"/>
      <c r="BNQ172" s="27"/>
      <c r="BNR172" s="27"/>
      <c r="BNS172" s="27"/>
      <c r="BNT172" s="27"/>
      <c r="BNU172" s="27"/>
      <c r="BNV172" s="27"/>
      <c r="BNW172" s="27"/>
      <c r="BNX172" s="27"/>
      <c r="BNY172" s="27"/>
      <c r="BNZ172" s="27"/>
      <c r="BOA172" s="27"/>
      <c r="BOB172" s="27"/>
      <c r="BOC172" s="27"/>
      <c r="BOD172" s="27"/>
      <c r="BOE172" s="27"/>
      <c r="BOF172" s="27"/>
      <c r="BOG172" s="27"/>
      <c r="BOH172" s="27"/>
      <c r="BOI172" s="27"/>
      <c r="BOJ172" s="27"/>
      <c r="BOK172" s="27"/>
      <c r="BOL172" s="27"/>
      <c r="BOM172" s="27"/>
      <c r="BON172" s="27"/>
      <c r="BOO172" s="27"/>
      <c r="BOP172" s="27"/>
      <c r="BOQ172" s="27"/>
      <c r="BOR172" s="27"/>
      <c r="BOS172" s="27"/>
      <c r="BOT172" s="27"/>
      <c r="BOU172" s="27"/>
      <c r="BOV172" s="27"/>
      <c r="BOW172" s="27"/>
      <c r="BOX172" s="27"/>
      <c r="BOY172" s="27"/>
      <c r="BOZ172" s="27"/>
      <c r="BPA172" s="27"/>
      <c r="BPB172" s="27"/>
      <c r="BPC172" s="27"/>
      <c r="BPD172" s="27"/>
      <c r="BPE172" s="27"/>
      <c r="BPF172" s="27"/>
      <c r="BPG172" s="27"/>
      <c r="BPH172" s="27"/>
      <c r="BPI172" s="27"/>
      <c r="BPJ172" s="27"/>
      <c r="BPK172" s="27"/>
      <c r="BPL172" s="27"/>
      <c r="BPM172" s="27"/>
      <c r="BPN172" s="27"/>
      <c r="BPO172" s="27"/>
      <c r="BPP172" s="27"/>
      <c r="BPQ172" s="27"/>
      <c r="BPR172" s="27"/>
      <c r="BPS172" s="27"/>
      <c r="BPT172" s="27"/>
      <c r="BPU172" s="27"/>
      <c r="BPV172" s="27"/>
      <c r="BPW172" s="27"/>
      <c r="BPX172" s="27"/>
      <c r="BPY172" s="27"/>
      <c r="BPZ172" s="27"/>
      <c r="BQA172" s="27"/>
      <c r="BQB172" s="27"/>
      <c r="BQC172" s="27"/>
      <c r="BQD172" s="27"/>
      <c r="BQE172" s="27"/>
      <c r="BQF172" s="27"/>
      <c r="BQG172" s="27"/>
      <c r="BQH172" s="27"/>
      <c r="BQI172" s="27"/>
      <c r="BQJ172" s="27"/>
      <c r="BQK172" s="27"/>
      <c r="BQL172" s="27"/>
      <c r="BQM172" s="27"/>
      <c r="BQN172" s="27"/>
      <c r="BQO172" s="27"/>
      <c r="BQP172" s="27"/>
      <c r="BQQ172" s="27"/>
      <c r="BQR172" s="27"/>
      <c r="BQS172" s="27"/>
      <c r="BQT172" s="27"/>
      <c r="BQU172" s="27"/>
      <c r="BQV172" s="27"/>
      <c r="BQW172" s="27"/>
      <c r="BQX172" s="27"/>
      <c r="BQY172" s="27"/>
      <c r="BQZ172" s="27"/>
      <c r="BRA172" s="27"/>
      <c r="BRB172" s="27"/>
      <c r="BRC172" s="27"/>
      <c r="BRD172" s="27"/>
      <c r="BRE172" s="27"/>
      <c r="BRF172" s="27"/>
      <c r="BRG172" s="27"/>
      <c r="BRH172" s="27"/>
      <c r="BRI172" s="27"/>
      <c r="BRJ172" s="27"/>
      <c r="BRK172" s="27"/>
      <c r="BRL172" s="27"/>
      <c r="BRM172" s="27"/>
      <c r="BRN172" s="27"/>
      <c r="BRO172" s="27"/>
      <c r="BRP172" s="27"/>
      <c r="BRQ172" s="27"/>
      <c r="BRR172" s="27"/>
      <c r="BRS172" s="27"/>
      <c r="BRT172" s="27"/>
      <c r="BRU172" s="27"/>
      <c r="BRV172" s="27"/>
      <c r="BRW172" s="27"/>
      <c r="BRX172" s="27"/>
      <c r="BRY172" s="27"/>
      <c r="BRZ172" s="27"/>
      <c r="BSA172" s="27"/>
      <c r="BSB172" s="27"/>
      <c r="BSC172" s="27"/>
      <c r="BSD172" s="27"/>
      <c r="BSE172" s="27"/>
      <c r="BSF172" s="27"/>
      <c r="BSG172" s="27"/>
      <c r="BSH172" s="27"/>
      <c r="BSI172" s="27"/>
      <c r="BSJ172" s="27"/>
      <c r="BSK172" s="27"/>
      <c r="BSL172" s="27"/>
      <c r="BSM172" s="27"/>
      <c r="BSN172" s="27"/>
      <c r="BSO172" s="27"/>
      <c r="BSP172" s="27"/>
      <c r="BSQ172" s="27"/>
      <c r="BSR172" s="27"/>
      <c r="BSS172" s="27"/>
      <c r="BST172" s="27"/>
      <c r="BSU172" s="27"/>
      <c r="BSV172" s="27"/>
      <c r="BSW172" s="27"/>
      <c r="BSX172" s="27"/>
      <c r="BSY172" s="27"/>
      <c r="BSZ172" s="27"/>
      <c r="BTA172" s="27"/>
      <c r="BTB172" s="27"/>
      <c r="BTC172" s="27"/>
      <c r="BTD172" s="27"/>
      <c r="BTE172" s="27"/>
      <c r="BTF172" s="27"/>
      <c r="BTG172" s="27"/>
      <c r="BTH172" s="27"/>
      <c r="BTI172" s="27"/>
      <c r="BTJ172" s="27"/>
      <c r="BTK172" s="27"/>
      <c r="BTL172" s="27"/>
      <c r="BTM172" s="27"/>
      <c r="BTN172" s="27"/>
      <c r="BTO172" s="27"/>
      <c r="BTP172" s="27"/>
      <c r="BTQ172" s="27"/>
      <c r="BTR172" s="27"/>
      <c r="BTS172" s="27"/>
      <c r="BTT172" s="27"/>
      <c r="BTU172" s="27"/>
      <c r="BTV172" s="27"/>
      <c r="BTW172" s="27"/>
      <c r="BTX172" s="27"/>
      <c r="BTY172" s="27"/>
      <c r="BTZ172" s="27"/>
      <c r="BUA172" s="27"/>
      <c r="BUB172" s="27"/>
      <c r="BUC172" s="27"/>
      <c r="BUD172" s="27"/>
      <c r="BUE172" s="27"/>
      <c r="BUF172" s="27"/>
      <c r="BUG172" s="27"/>
      <c r="BUH172" s="27"/>
      <c r="BUI172" s="27"/>
      <c r="BUJ172" s="27"/>
      <c r="BUK172" s="27"/>
      <c r="BUL172" s="27"/>
      <c r="BUM172" s="27"/>
      <c r="BUN172" s="27"/>
      <c r="BUO172" s="27"/>
      <c r="BUP172" s="27"/>
      <c r="BUQ172" s="27"/>
    </row>
    <row r="173" spans="1:1915" s="47" customFormat="1" ht="6" customHeight="1">
      <c r="A173" s="23"/>
      <c r="B173" s="154"/>
      <c r="C173" s="201"/>
      <c r="D173" s="201"/>
      <c r="E173" s="144"/>
      <c r="F173" s="144"/>
      <c r="G173" s="176"/>
      <c r="H173" s="26"/>
      <c r="I173" s="26"/>
      <c r="J173" s="26"/>
      <c r="K173" s="103"/>
      <c r="L173" s="103"/>
      <c r="M173" s="103"/>
      <c r="N173" s="103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  <c r="OA173" s="27"/>
      <c r="OB173" s="27"/>
      <c r="OC173" s="27"/>
      <c r="OD173" s="27"/>
      <c r="OE173" s="27"/>
      <c r="OF173" s="27"/>
      <c r="OG173" s="27"/>
      <c r="OH173" s="27"/>
      <c r="OI173" s="27"/>
      <c r="OJ173" s="27"/>
      <c r="OK173" s="27"/>
      <c r="OL173" s="27"/>
      <c r="OM173" s="27"/>
      <c r="ON173" s="27"/>
      <c r="OO173" s="27"/>
      <c r="OP173" s="27"/>
      <c r="OQ173" s="27"/>
      <c r="OR173" s="27"/>
      <c r="OS173" s="27"/>
      <c r="OT173" s="27"/>
      <c r="OU173" s="27"/>
      <c r="OV173" s="27"/>
      <c r="OW173" s="27"/>
      <c r="OX173" s="27"/>
      <c r="OY173" s="27"/>
      <c r="OZ173" s="27"/>
      <c r="PA173" s="27"/>
      <c r="PB173" s="27"/>
      <c r="PC173" s="27"/>
      <c r="PD173" s="27"/>
      <c r="PE173" s="27"/>
      <c r="PF173" s="27"/>
      <c r="PG173" s="27"/>
      <c r="PH173" s="27"/>
      <c r="PI173" s="27"/>
      <c r="PJ173" s="27"/>
      <c r="PK173" s="27"/>
      <c r="PL173" s="27"/>
      <c r="PM173" s="27"/>
      <c r="PN173" s="27"/>
      <c r="PO173" s="27"/>
      <c r="PP173" s="27"/>
      <c r="PQ173" s="27"/>
      <c r="PR173" s="27"/>
      <c r="PS173" s="27"/>
      <c r="PT173" s="27"/>
      <c r="PU173" s="27"/>
      <c r="PV173" s="27"/>
      <c r="PW173" s="27"/>
      <c r="PX173" s="27"/>
      <c r="PY173" s="27"/>
      <c r="PZ173" s="27"/>
      <c r="QA173" s="27"/>
      <c r="QB173" s="27"/>
      <c r="QC173" s="27"/>
      <c r="QD173" s="27"/>
      <c r="QE173" s="27"/>
      <c r="QF173" s="27"/>
      <c r="QG173" s="27"/>
      <c r="QH173" s="27"/>
      <c r="QI173" s="27"/>
      <c r="QJ173" s="27"/>
      <c r="QK173" s="27"/>
      <c r="QL173" s="27"/>
      <c r="QM173" s="27"/>
      <c r="QN173" s="27"/>
      <c r="QO173" s="27"/>
      <c r="QP173" s="27"/>
      <c r="QQ173" s="27"/>
      <c r="QR173" s="27"/>
      <c r="QS173" s="27"/>
      <c r="QT173" s="27"/>
      <c r="QU173" s="27"/>
      <c r="QV173" s="27"/>
      <c r="QW173" s="27"/>
      <c r="QX173" s="27"/>
      <c r="QY173" s="27"/>
      <c r="QZ173" s="27"/>
      <c r="RA173" s="27"/>
      <c r="RB173" s="27"/>
      <c r="RC173" s="27"/>
      <c r="RD173" s="27"/>
      <c r="RE173" s="27"/>
      <c r="RF173" s="27"/>
      <c r="RG173" s="27"/>
      <c r="RH173" s="27"/>
      <c r="RI173" s="27"/>
      <c r="RJ173" s="27"/>
      <c r="RK173" s="27"/>
      <c r="RL173" s="27"/>
      <c r="RM173" s="27"/>
      <c r="RN173" s="27"/>
      <c r="RO173" s="27"/>
      <c r="RP173" s="27"/>
      <c r="RQ173" s="27"/>
      <c r="RR173" s="27"/>
      <c r="RS173" s="27"/>
      <c r="RT173" s="27"/>
      <c r="RU173" s="27"/>
      <c r="RV173" s="27"/>
      <c r="RW173" s="27"/>
      <c r="RX173" s="27"/>
      <c r="RY173" s="27"/>
      <c r="RZ173" s="27"/>
      <c r="SA173" s="27"/>
      <c r="SB173" s="27"/>
      <c r="SC173" s="27"/>
      <c r="SD173" s="27"/>
      <c r="SE173" s="27"/>
      <c r="SF173" s="27"/>
      <c r="SG173" s="27"/>
      <c r="SH173" s="27"/>
      <c r="SI173" s="27"/>
      <c r="SJ173" s="27"/>
      <c r="SK173" s="27"/>
      <c r="SL173" s="27"/>
      <c r="SM173" s="27"/>
      <c r="SN173" s="27"/>
      <c r="SO173" s="27"/>
      <c r="SP173" s="27"/>
      <c r="SQ173" s="27"/>
      <c r="SR173" s="27"/>
      <c r="SS173" s="27"/>
      <c r="ST173" s="27"/>
      <c r="SU173" s="27"/>
      <c r="SV173" s="27"/>
      <c r="SW173" s="27"/>
      <c r="SX173" s="27"/>
      <c r="SY173" s="27"/>
      <c r="SZ173" s="27"/>
      <c r="TA173" s="27"/>
      <c r="TB173" s="27"/>
      <c r="TC173" s="27"/>
      <c r="TD173" s="27"/>
      <c r="TE173" s="27"/>
      <c r="TF173" s="27"/>
      <c r="TG173" s="27"/>
      <c r="TH173" s="27"/>
      <c r="TI173" s="27"/>
      <c r="TJ173" s="27"/>
      <c r="TK173" s="27"/>
      <c r="TL173" s="27"/>
      <c r="TM173" s="27"/>
      <c r="TN173" s="27"/>
      <c r="TO173" s="27"/>
      <c r="TP173" s="27"/>
      <c r="TQ173" s="27"/>
      <c r="TR173" s="27"/>
      <c r="TS173" s="27"/>
      <c r="TT173" s="27"/>
      <c r="TU173" s="27"/>
      <c r="TV173" s="27"/>
      <c r="TW173" s="27"/>
      <c r="TX173" s="27"/>
      <c r="TY173" s="27"/>
      <c r="TZ173" s="27"/>
      <c r="UA173" s="27"/>
      <c r="UB173" s="27"/>
      <c r="UC173" s="27"/>
      <c r="UD173" s="27"/>
      <c r="UE173" s="27"/>
      <c r="UF173" s="27"/>
      <c r="UG173" s="27"/>
      <c r="UH173" s="27"/>
      <c r="UI173" s="27"/>
      <c r="UJ173" s="27"/>
      <c r="UK173" s="27"/>
      <c r="UL173" s="27"/>
      <c r="UM173" s="27"/>
      <c r="UN173" s="27"/>
      <c r="UO173" s="27"/>
      <c r="UP173" s="27"/>
      <c r="UQ173" s="27"/>
      <c r="UR173" s="27"/>
      <c r="US173" s="27"/>
      <c r="UT173" s="27"/>
      <c r="UU173" s="27"/>
      <c r="UV173" s="27"/>
      <c r="UW173" s="27"/>
      <c r="UX173" s="27"/>
      <c r="UY173" s="27"/>
      <c r="UZ173" s="27"/>
      <c r="VA173" s="27"/>
      <c r="VB173" s="27"/>
      <c r="VC173" s="27"/>
      <c r="VD173" s="27"/>
      <c r="VE173" s="27"/>
      <c r="VF173" s="27"/>
      <c r="VG173" s="27"/>
      <c r="VH173" s="27"/>
      <c r="VI173" s="27"/>
      <c r="VJ173" s="27"/>
      <c r="VK173" s="27"/>
      <c r="VL173" s="27"/>
      <c r="VM173" s="27"/>
      <c r="VN173" s="27"/>
      <c r="VO173" s="27"/>
      <c r="VP173" s="27"/>
      <c r="VQ173" s="27"/>
      <c r="VR173" s="27"/>
      <c r="VS173" s="27"/>
      <c r="VT173" s="27"/>
      <c r="VU173" s="27"/>
      <c r="VV173" s="27"/>
      <c r="VW173" s="27"/>
      <c r="VX173" s="27"/>
      <c r="VY173" s="27"/>
      <c r="VZ173" s="27"/>
      <c r="WA173" s="27"/>
      <c r="WB173" s="27"/>
      <c r="WC173" s="27"/>
      <c r="WD173" s="27"/>
      <c r="WE173" s="27"/>
      <c r="WF173" s="27"/>
      <c r="WG173" s="27"/>
      <c r="WH173" s="27"/>
      <c r="WI173" s="27"/>
      <c r="WJ173" s="27"/>
      <c r="WK173" s="27"/>
      <c r="WL173" s="27"/>
      <c r="WM173" s="27"/>
      <c r="WN173" s="27"/>
      <c r="WO173" s="27"/>
      <c r="WP173" s="27"/>
      <c r="WQ173" s="27"/>
      <c r="WR173" s="27"/>
      <c r="WS173" s="27"/>
      <c r="WT173" s="27"/>
      <c r="WU173" s="27"/>
      <c r="WV173" s="27"/>
      <c r="WW173" s="27"/>
      <c r="WX173" s="27"/>
      <c r="WY173" s="27"/>
      <c r="WZ173" s="27"/>
      <c r="XA173" s="27"/>
      <c r="XB173" s="27"/>
      <c r="XC173" s="27"/>
      <c r="XD173" s="27"/>
      <c r="XE173" s="27"/>
      <c r="XF173" s="27"/>
      <c r="XG173" s="27"/>
      <c r="XH173" s="27"/>
      <c r="XI173" s="27"/>
      <c r="XJ173" s="27"/>
      <c r="XK173" s="27"/>
      <c r="XL173" s="27"/>
      <c r="XM173" s="27"/>
      <c r="XN173" s="27"/>
      <c r="XO173" s="27"/>
      <c r="XP173" s="27"/>
      <c r="XQ173" s="27"/>
      <c r="XR173" s="27"/>
      <c r="XS173" s="27"/>
      <c r="XT173" s="27"/>
      <c r="XU173" s="27"/>
      <c r="XV173" s="27"/>
      <c r="XW173" s="27"/>
      <c r="XX173" s="27"/>
      <c r="XY173" s="27"/>
      <c r="XZ173" s="27"/>
      <c r="YA173" s="27"/>
      <c r="YB173" s="27"/>
      <c r="YC173" s="27"/>
      <c r="YD173" s="27"/>
      <c r="YE173" s="27"/>
      <c r="YF173" s="27"/>
      <c r="YG173" s="27"/>
      <c r="YH173" s="27"/>
      <c r="YI173" s="27"/>
      <c r="YJ173" s="27"/>
      <c r="YK173" s="27"/>
      <c r="YL173" s="27"/>
      <c r="YM173" s="27"/>
      <c r="YN173" s="27"/>
      <c r="YO173" s="27"/>
      <c r="YP173" s="27"/>
      <c r="YQ173" s="27"/>
      <c r="YR173" s="27"/>
      <c r="YS173" s="27"/>
      <c r="YT173" s="27"/>
      <c r="YU173" s="27"/>
      <c r="YV173" s="27"/>
      <c r="YW173" s="27"/>
      <c r="YX173" s="27"/>
      <c r="YY173" s="27"/>
      <c r="YZ173" s="27"/>
      <c r="ZA173" s="27"/>
      <c r="ZB173" s="27"/>
      <c r="ZC173" s="27"/>
      <c r="ZD173" s="27"/>
      <c r="ZE173" s="27"/>
      <c r="ZF173" s="27"/>
      <c r="ZG173" s="27"/>
      <c r="ZH173" s="27"/>
      <c r="ZI173" s="27"/>
      <c r="ZJ173" s="27"/>
      <c r="ZK173" s="27"/>
      <c r="ZL173" s="27"/>
      <c r="ZM173" s="27"/>
      <c r="ZN173" s="27"/>
      <c r="ZO173" s="27"/>
      <c r="ZP173" s="27"/>
      <c r="ZQ173" s="27"/>
      <c r="ZR173" s="27"/>
      <c r="ZS173" s="27"/>
      <c r="ZT173" s="27"/>
      <c r="ZU173" s="27"/>
      <c r="ZV173" s="27"/>
      <c r="ZW173" s="27"/>
      <c r="ZX173" s="27"/>
      <c r="ZY173" s="27"/>
      <c r="ZZ173" s="27"/>
      <c r="AAA173" s="27"/>
      <c r="AAB173" s="27"/>
      <c r="AAC173" s="27"/>
      <c r="AAD173" s="27"/>
      <c r="AAE173" s="27"/>
      <c r="AAF173" s="27"/>
      <c r="AAG173" s="27"/>
      <c r="AAH173" s="27"/>
      <c r="AAI173" s="27"/>
      <c r="AAJ173" s="27"/>
      <c r="AAK173" s="27"/>
      <c r="AAL173" s="27"/>
      <c r="AAM173" s="27"/>
      <c r="AAN173" s="27"/>
      <c r="AAO173" s="27"/>
      <c r="AAP173" s="27"/>
      <c r="AAQ173" s="27"/>
      <c r="AAR173" s="27"/>
      <c r="AAS173" s="27"/>
      <c r="AAT173" s="27"/>
      <c r="AAU173" s="27"/>
      <c r="AAV173" s="27"/>
      <c r="AAW173" s="27"/>
      <c r="AAX173" s="27"/>
      <c r="AAY173" s="27"/>
      <c r="AAZ173" s="27"/>
      <c r="ABA173" s="27"/>
      <c r="ABB173" s="27"/>
      <c r="ABC173" s="27"/>
      <c r="ABD173" s="27"/>
      <c r="ABE173" s="27"/>
      <c r="ABF173" s="27"/>
      <c r="ABG173" s="27"/>
      <c r="ABH173" s="27"/>
      <c r="ABI173" s="27"/>
      <c r="ABJ173" s="27"/>
      <c r="ABK173" s="27"/>
      <c r="ABL173" s="27"/>
      <c r="ABM173" s="27"/>
      <c r="ABN173" s="27"/>
      <c r="ABO173" s="27"/>
      <c r="ABP173" s="27"/>
      <c r="ABQ173" s="27"/>
      <c r="ABR173" s="27"/>
      <c r="ABS173" s="27"/>
      <c r="ABT173" s="27"/>
      <c r="ABU173" s="27"/>
      <c r="ABV173" s="27"/>
      <c r="ABW173" s="27"/>
      <c r="ABX173" s="27"/>
      <c r="ABY173" s="27"/>
      <c r="ABZ173" s="27"/>
      <c r="ACA173" s="27"/>
      <c r="ACB173" s="27"/>
      <c r="ACC173" s="27"/>
      <c r="ACD173" s="27"/>
      <c r="ACE173" s="27"/>
      <c r="ACF173" s="27"/>
      <c r="ACG173" s="27"/>
      <c r="ACH173" s="27"/>
      <c r="ACI173" s="27"/>
      <c r="ACJ173" s="27"/>
      <c r="ACK173" s="27"/>
      <c r="ACL173" s="27"/>
      <c r="ACM173" s="27"/>
      <c r="ACN173" s="27"/>
      <c r="ACO173" s="27"/>
      <c r="ACP173" s="27"/>
      <c r="ACQ173" s="27"/>
      <c r="ACR173" s="27"/>
      <c r="ACS173" s="27"/>
      <c r="ACT173" s="27"/>
      <c r="ACU173" s="27"/>
      <c r="ACV173" s="27"/>
      <c r="ACW173" s="27"/>
      <c r="ACX173" s="27"/>
      <c r="ACY173" s="27"/>
      <c r="ACZ173" s="27"/>
      <c r="ADA173" s="27"/>
      <c r="ADB173" s="27"/>
      <c r="ADC173" s="27"/>
      <c r="ADD173" s="27"/>
      <c r="ADE173" s="27"/>
      <c r="ADF173" s="27"/>
      <c r="ADG173" s="27"/>
      <c r="ADH173" s="27"/>
      <c r="ADI173" s="27"/>
      <c r="ADJ173" s="27"/>
      <c r="ADK173" s="27"/>
      <c r="ADL173" s="27"/>
      <c r="ADM173" s="27"/>
      <c r="ADN173" s="27"/>
      <c r="ADO173" s="27"/>
      <c r="ADP173" s="27"/>
      <c r="ADQ173" s="27"/>
      <c r="ADR173" s="27"/>
      <c r="ADS173" s="27"/>
      <c r="ADT173" s="27"/>
      <c r="ADU173" s="27"/>
      <c r="ADV173" s="27"/>
      <c r="ADW173" s="27"/>
      <c r="ADX173" s="27"/>
      <c r="ADY173" s="27"/>
      <c r="ADZ173" s="27"/>
      <c r="AEA173" s="27"/>
      <c r="AEB173" s="27"/>
      <c r="AEC173" s="27"/>
      <c r="AED173" s="27"/>
      <c r="AEE173" s="27"/>
      <c r="AEF173" s="27"/>
      <c r="AEG173" s="27"/>
      <c r="AEH173" s="27"/>
      <c r="AEI173" s="27"/>
      <c r="AEJ173" s="27"/>
      <c r="AEK173" s="27"/>
      <c r="AEL173" s="27"/>
      <c r="AEM173" s="27"/>
      <c r="AEN173" s="27"/>
      <c r="AEO173" s="27"/>
      <c r="AEP173" s="27"/>
      <c r="AEQ173" s="27"/>
      <c r="AER173" s="27"/>
      <c r="AES173" s="27"/>
      <c r="AET173" s="27"/>
      <c r="AEU173" s="27"/>
      <c r="AEV173" s="27"/>
      <c r="AEW173" s="27"/>
      <c r="AEX173" s="27"/>
      <c r="AEY173" s="27"/>
      <c r="AEZ173" s="27"/>
      <c r="AFA173" s="27"/>
      <c r="AFB173" s="27"/>
      <c r="AFC173" s="27"/>
      <c r="AFD173" s="27"/>
      <c r="AFE173" s="27"/>
      <c r="AFF173" s="27"/>
      <c r="AFG173" s="27"/>
      <c r="AFH173" s="27"/>
      <c r="AFI173" s="27"/>
      <c r="AFJ173" s="27"/>
      <c r="AFK173" s="27"/>
      <c r="AFL173" s="27"/>
      <c r="AFM173" s="27"/>
      <c r="AFN173" s="27"/>
      <c r="AFO173" s="27"/>
      <c r="AFP173" s="27"/>
      <c r="AFQ173" s="27"/>
      <c r="AFR173" s="27"/>
      <c r="AFS173" s="27"/>
      <c r="AFT173" s="27"/>
      <c r="AFU173" s="27"/>
      <c r="AFV173" s="27"/>
      <c r="AFW173" s="27"/>
      <c r="AFX173" s="27"/>
      <c r="AFY173" s="27"/>
      <c r="AFZ173" s="27"/>
      <c r="AGA173" s="27"/>
      <c r="AGB173" s="27"/>
      <c r="AGC173" s="27"/>
      <c r="AGD173" s="27"/>
      <c r="AGE173" s="27"/>
      <c r="AGF173" s="27"/>
      <c r="AGG173" s="27"/>
      <c r="AGH173" s="27"/>
      <c r="AGI173" s="27"/>
      <c r="AGJ173" s="27"/>
      <c r="AGK173" s="27"/>
      <c r="AGL173" s="27"/>
      <c r="AGM173" s="27"/>
      <c r="AGN173" s="27"/>
      <c r="AGO173" s="27"/>
      <c r="AGP173" s="27"/>
      <c r="AGQ173" s="27"/>
      <c r="AGR173" s="27"/>
      <c r="AGS173" s="27"/>
      <c r="AGT173" s="27"/>
      <c r="AGU173" s="27"/>
      <c r="AGV173" s="27"/>
      <c r="AGW173" s="27"/>
      <c r="AGX173" s="27"/>
      <c r="AGY173" s="27"/>
      <c r="AGZ173" s="27"/>
      <c r="AHA173" s="27"/>
      <c r="AHB173" s="27"/>
      <c r="AHC173" s="27"/>
      <c r="AHD173" s="27"/>
      <c r="AHE173" s="27"/>
      <c r="AHF173" s="27"/>
      <c r="AHG173" s="27"/>
      <c r="AHH173" s="27"/>
      <c r="AHI173" s="27"/>
      <c r="AHJ173" s="27"/>
      <c r="AHK173" s="27"/>
      <c r="AHL173" s="27"/>
      <c r="AHM173" s="27"/>
      <c r="AHN173" s="27"/>
      <c r="AHO173" s="27"/>
      <c r="AHP173" s="27"/>
      <c r="AHQ173" s="27"/>
      <c r="AHR173" s="27"/>
      <c r="AHS173" s="27"/>
      <c r="AHT173" s="27"/>
      <c r="AHU173" s="27"/>
      <c r="AHV173" s="27"/>
      <c r="AHW173" s="27"/>
      <c r="AHX173" s="27"/>
      <c r="AHY173" s="27"/>
      <c r="AHZ173" s="27"/>
      <c r="AIA173" s="27"/>
      <c r="AIB173" s="27"/>
      <c r="AIC173" s="27"/>
      <c r="AID173" s="27"/>
      <c r="AIE173" s="27"/>
      <c r="AIF173" s="27"/>
      <c r="AIG173" s="27"/>
      <c r="AIH173" s="27"/>
      <c r="AII173" s="27"/>
      <c r="AIJ173" s="27"/>
      <c r="AIK173" s="27"/>
      <c r="AIL173" s="27"/>
      <c r="AIM173" s="27"/>
      <c r="AIN173" s="27"/>
      <c r="AIO173" s="27"/>
      <c r="AIP173" s="27"/>
      <c r="AIQ173" s="27"/>
      <c r="AIR173" s="27"/>
      <c r="AIS173" s="27"/>
      <c r="AIT173" s="27"/>
      <c r="AIU173" s="27"/>
      <c r="AIV173" s="27"/>
      <c r="AIW173" s="27"/>
      <c r="AIX173" s="27"/>
      <c r="AIY173" s="27"/>
      <c r="AIZ173" s="27"/>
      <c r="AJA173" s="27"/>
      <c r="AJB173" s="27"/>
      <c r="AJC173" s="27"/>
      <c r="AJD173" s="27"/>
      <c r="AJE173" s="27"/>
      <c r="AJF173" s="27"/>
      <c r="AJG173" s="27"/>
      <c r="AJH173" s="27"/>
      <c r="AJI173" s="27"/>
      <c r="AJJ173" s="27"/>
      <c r="AJK173" s="27"/>
      <c r="AJL173" s="27"/>
      <c r="AJM173" s="27"/>
      <c r="AJN173" s="27"/>
      <c r="AJO173" s="27"/>
      <c r="AJP173" s="27"/>
      <c r="AJQ173" s="27"/>
      <c r="AJR173" s="27"/>
      <c r="AJS173" s="27"/>
      <c r="AJT173" s="27"/>
      <c r="AJU173" s="27"/>
      <c r="AJV173" s="27"/>
      <c r="AJW173" s="27"/>
      <c r="AJX173" s="27"/>
      <c r="AJY173" s="27"/>
      <c r="AJZ173" s="27"/>
      <c r="AKA173" s="27"/>
      <c r="AKB173" s="27"/>
      <c r="AKC173" s="27"/>
      <c r="AKD173" s="27"/>
      <c r="AKE173" s="27"/>
      <c r="AKF173" s="27"/>
      <c r="AKG173" s="27"/>
      <c r="AKH173" s="27"/>
      <c r="AKI173" s="27"/>
      <c r="AKJ173" s="27"/>
      <c r="AKK173" s="27"/>
      <c r="AKL173" s="27"/>
      <c r="AKM173" s="27"/>
      <c r="AKN173" s="27"/>
      <c r="AKO173" s="27"/>
      <c r="AKP173" s="27"/>
      <c r="AKQ173" s="27"/>
      <c r="AKR173" s="27"/>
      <c r="AKS173" s="27"/>
      <c r="AKT173" s="27"/>
      <c r="AKU173" s="27"/>
      <c r="AKV173" s="27"/>
      <c r="AKW173" s="27"/>
      <c r="AKX173" s="27"/>
      <c r="AKY173" s="27"/>
      <c r="AKZ173" s="27"/>
      <c r="ALA173" s="27"/>
      <c r="ALB173" s="27"/>
      <c r="ALC173" s="27"/>
      <c r="ALD173" s="27"/>
      <c r="ALE173" s="27"/>
      <c r="ALF173" s="27"/>
      <c r="ALG173" s="27"/>
      <c r="ALH173" s="27"/>
      <c r="ALI173" s="27"/>
      <c r="ALJ173" s="27"/>
      <c r="ALK173" s="27"/>
      <c r="ALL173" s="27"/>
      <c r="ALM173" s="27"/>
      <c r="ALN173" s="27"/>
      <c r="ALO173" s="27"/>
      <c r="ALP173" s="27"/>
      <c r="ALQ173" s="27"/>
      <c r="ALR173" s="27"/>
      <c r="ALS173" s="27"/>
      <c r="ALT173" s="27"/>
      <c r="ALU173" s="27"/>
      <c r="ALV173" s="27"/>
      <c r="ALW173" s="27"/>
      <c r="ALX173" s="27"/>
      <c r="ALY173" s="27"/>
      <c r="ALZ173" s="27"/>
      <c r="AMA173" s="27"/>
      <c r="AMB173" s="27"/>
      <c r="AMC173" s="27"/>
      <c r="AMD173" s="27"/>
      <c r="AME173" s="27"/>
      <c r="AMF173" s="27"/>
      <c r="AMG173" s="27"/>
      <c r="AMH173" s="27"/>
      <c r="AMI173" s="27"/>
      <c r="AMJ173" s="27"/>
      <c r="AMK173" s="27"/>
      <c r="AML173" s="27"/>
      <c r="AMM173" s="27"/>
      <c r="AMN173" s="27"/>
      <c r="AMO173" s="27"/>
      <c r="AMP173" s="27"/>
      <c r="AMQ173" s="27"/>
      <c r="AMR173" s="27"/>
      <c r="AMS173" s="27"/>
      <c r="AMT173" s="27"/>
      <c r="AMU173" s="27"/>
      <c r="AMV173" s="27"/>
      <c r="AMW173" s="27"/>
      <c r="AMX173" s="27"/>
      <c r="AMY173" s="27"/>
      <c r="AMZ173" s="27"/>
      <c r="ANA173" s="27"/>
      <c r="ANB173" s="27"/>
      <c r="ANC173" s="27"/>
      <c r="AND173" s="27"/>
      <c r="ANE173" s="27"/>
      <c r="ANF173" s="27"/>
      <c r="ANG173" s="27"/>
      <c r="ANH173" s="27"/>
      <c r="ANI173" s="27"/>
      <c r="ANJ173" s="27"/>
      <c r="ANK173" s="27"/>
      <c r="ANL173" s="27"/>
      <c r="ANM173" s="27"/>
      <c r="ANN173" s="27"/>
      <c r="ANO173" s="27"/>
      <c r="ANP173" s="27"/>
      <c r="ANQ173" s="27"/>
      <c r="ANR173" s="27"/>
      <c r="ANS173" s="27"/>
      <c r="ANT173" s="27"/>
      <c r="ANU173" s="27"/>
      <c r="ANV173" s="27"/>
      <c r="ANW173" s="27"/>
      <c r="ANX173" s="27"/>
      <c r="ANY173" s="27"/>
      <c r="ANZ173" s="27"/>
      <c r="AOA173" s="27"/>
      <c r="AOB173" s="27"/>
      <c r="AOC173" s="27"/>
      <c r="AOD173" s="27"/>
      <c r="AOE173" s="27"/>
      <c r="AOF173" s="27"/>
      <c r="AOG173" s="27"/>
      <c r="AOH173" s="27"/>
      <c r="AOI173" s="27"/>
      <c r="AOJ173" s="27"/>
      <c r="AOK173" s="27"/>
      <c r="AOL173" s="27"/>
      <c r="AOM173" s="27"/>
      <c r="AON173" s="27"/>
      <c r="AOO173" s="27"/>
      <c r="AOP173" s="27"/>
      <c r="AOQ173" s="27"/>
      <c r="AOR173" s="27"/>
      <c r="AOS173" s="27"/>
      <c r="AOT173" s="27"/>
      <c r="AOU173" s="27"/>
      <c r="AOV173" s="27"/>
      <c r="AOW173" s="27"/>
      <c r="AOX173" s="27"/>
      <c r="AOY173" s="27"/>
      <c r="AOZ173" s="27"/>
      <c r="APA173" s="27"/>
      <c r="APB173" s="27"/>
      <c r="APC173" s="27"/>
      <c r="APD173" s="27"/>
      <c r="APE173" s="27"/>
      <c r="APF173" s="27"/>
      <c r="APG173" s="27"/>
      <c r="APH173" s="27"/>
      <c r="API173" s="27"/>
      <c r="APJ173" s="27"/>
      <c r="APK173" s="27"/>
      <c r="APL173" s="27"/>
      <c r="APM173" s="27"/>
      <c r="APN173" s="27"/>
      <c r="APO173" s="27"/>
      <c r="APP173" s="27"/>
      <c r="APQ173" s="27"/>
      <c r="APR173" s="27"/>
      <c r="APS173" s="27"/>
      <c r="APT173" s="27"/>
      <c r="APU173" s="27"/>
      <c r="APV173" s="27"/>
      <c r="APW173" s="27"/>
      <c r="APX173" s="27"/>
      <c r="APY173" s="27"/>
      <c r="APZ173" s="27"/>
      <c r="AQA173" s="27"/>
      <c r="AQB173" s="27"/>
      <c r="AQC173" s="27"/>
      <c r="AQD173" s="27"/>
      <c r="AQE173" s="27"/>
      <c r="AQF173" s="27"/>
      <c r="AQG173" s="27"/>
      <c r="AQH173" s="27"/>
      <c r="AQI173" s="27"/>
      <c r="AQJ173" s="27"/>
      <c r="AQK173" s="27"/>
      <c r="AQL173" s="27"/>
      <c r="AQM173" s="27"/>
      <c r="AQN173" s="27"/>
      <c r="AQO173" s="27"/>
      <c r="AQP173" s="27"/>
      <c r="AQQ173" s="27"/>
      <c r="AQR173" s="27"/>
      <c r="AQS173" s="27"/>
      <c r="AQT173" s="27"/>
      <c r="AQU173" s="27"/>
      <c r="AQV173" s="27"/>
      <c r="AQW173" s="27"/>
      <c r="AQX173" s="27"/>
      <c r="AQY173" s="27"/>
      <c r="AQZ173" s="27"/>
      <c r="ARA173" s="27"/>
      <c r="ARB173" s="27"/>
      <c r="ARC173" s="27"/>
      <c r="ARD173" s="27"/>
      <c r="ARE173" s="27"/>
      <c r="ARF173" s="27"/>
      <c r="ARG173" s="27"/>
      <c r="ARH173" s="27"/>
      <c r="ARI173" s="27"/>
      <c r="ARJ173" s="27"/>
      <c r="ARK173" s="27"/>
      <c r="ARL173" s="27"/>
      <c r="ARM173" s="27"/>
      <c r="ARN173" s="27"/>
      <c r="ARO173" s="27"/>
      <c r="ARP173" s="27"/>
      <c r="ARQ173" s="27"/>
      <c r="ARR173" s="27"/>
      <c r="ARS173" s="27"/>
      <c r="ART173" s="27"/>
      <c r="ARU173" s="27"/>
      <c r="ARV173" s="27"/>
      <c r="ARW173" s="27"/>
      <c r="ARX173" s="27"/>
      <c r="ARY173" s="27"/>
      <c r="ARZ173" s="27"/>
      <c r="ASA173" s="27"/>
      <c r="ASB173" s="27"/>
      <c r="ASC173" s="27"/>
      <c r="ASD173" s="27"/>
      <c r="ASE173" s="27"/>
      <c r="ASF173" s="27"/>
      <c r="ASG173" s="27"/>
      <c r="ASH173" s="27"/>
      <c r="ASI173" s="27"/>
      <c r="ASJ173" s="27"/>
      <c r="ASK173" s="27"/>
      <c r="ASL173" s="27"/>
      <c r="ASM173" s="27"/>
      <c r="ASN173" s="27"/>
      <c r="ASO173" s="27"/>
      <c r="ASP173" s="27"/>
      <c r="ASQ173" s="27"/>
      <c r="ASR173" s="27"/>
      <c r="ASS173" s="27"/>
      <c r="AST173" s="27"/>
      <c r="ASU173" s="27"/>
      <c r="ASV173" s="27"/>
      <c r="ASW173" s="27"/>
      <c r="ASX173" s="27"/>
      <c r="ASY173" s="27"/>
      <c r="ASZ173" s="27"/>
      <c r="ATA173" s="27"/>
      <c r="ATB173" s="27"/>
      <c r="ATC173" s="27"/>
      <c r="ATD173" s="27"/>
      <c r="ATE173" s="27"/>
      <c r="ATF173" s="27"/>
      <c r="ATG173" s="27"/>
      <c r="ATH173" s="27"/>
      <c r="ATI173" s="27"/>
      <c r="ATJ173" s="27"/>
      <c r="ATK173" s="27"/>
      <c r="ATL173" s="27"/>
      <c r="ATM173" s="27"/>
      <c r="ATN173" s="27"/>
      <c r="ATO173" s="27"/>
      <c r="ATP173" s="27"/>
      <c r="ATQ173" s="27"/>
      <c r="ATR173" s="27"/>
      <c r="ATS173" s="27"/>
      <c r="ATT173" s="27"/>
      <c r="ATU173" s="27"/>
      <c r="ATV173" s="27"/>
      <c r="ATW173" s="27"/>
      <c r="ATX173" s="27"/>
      <c r="ATY173" s="27"/>
      <c r="ATZ173" s="27"/>
      <c r="AUA173" s="27"/>
      <c r="AUB173" s="27"/>
      <c r="AUC173" s="27"/>
      <c r="AUD173" s="27"/>
      <c r="AUE173" s="27"/>
      <c r="AUF173" s="27"/>
      <c r="AUG173" s="27"/>
      <c r="AUH173" s="27"/>
      <c r="AUI173" s="27"/>
      <c r="AUJ173" s="27"/>
      <c r="AUK173" s="27"/>
      <c r="AUL173" s="27"/>
      <c r="AUM173" s="27"/>
      <c r="AUN173" s="27"/>
      <c r="AUO173" s="27"/>
      <c r="AUP173" s="27"/>
      <c r="AUQ173" s="27"/>
      <c r="AUR173" s="27"/>
      <c r="AUS173" s="27"/>
      <c r="AUT173" s="27"/>
      <c r="AUU173" s="27"/>
      <c r="AUV173" s="27"/>
      <c r="AUW173" s="27"/>
      <c r="AUX173" s="27"/>
      <c r="AUY173" s="27"/>
      <c r="AUZ173" s="27"/>
      <c r="AVA173" s="27"/>
      <c r="AVB173" s="27"/>
      <c r="AVC173" s="27"/>
      <c r="AVD173" s="27"/>
      <c r="AVE173" s="27"/>
      <c r="AVF173" s="27"/>
      <c r="AVG173" s="27"/>
      <c r="AVH173" s="27"/>
      <c r="AVI173" s="27"/>
      <c r="AVJ173" s="27"/>
      <c r="AVK173" s="27"/>
      <c r="AVL173" s="27"/>
      <c r="AVM173" s="27"/>
      <c r="AVN173" s="27"/>
      <c r="AVO173" s="27"/>
      <c r="AVP173" s="27"/>
      <c r="AVQ173" s="27"/>
      <c r="AVR173" s="27"/>
      <c r="AVS173" s="27"/>
      <c r="AVT173" s="27"/>
      <c r="AVU173" s="27"/>
      <c r="AVV173" s="27"/>
      <c r="AVW173" s="27"/>
      <c r="AVX173" s="27"/>
      <c r="AVY173" s="27"/>
      <c r="AVZ173" s="27"/>
      <c r="AWA173" s="27"/>
      <c r="AWB173" s="27"/>
      <c r="AWC173" s="27"/>
      <c r="AWD173" s="27"/>
      <c r="AWE173" s="27"/>
      <c r="AWF173" s="27"/>
      <c r="AWG173" s="27"/>
      <c r="AWH173" s="27"/>
      <c r="AWI173" s="27"/>
      <c r="AWJ173" s="27"/>
      <c r="AWK173" s="27"/>
      <c r="AWL173" s="27"/>
      <c r="AWM173" s="27"/>
      <c r="AWN173" s="27"/>
      <c r="AWO173" s="27"/>
      <c r="AWP173" s="27"/>
      <c r="AWQ173" s="27"/>
      <c r="AWR173" s="27"/>
      <c r="AWS173" s="27"/>
      <c r="AWT173" s="27"/>
      <c r="AWU173" s="27"/>
      <c r="AWV173" s="27"/>
      <c r="AWW173" s="27"/>
      <c r="AWX173" s="27"/>
      <c r="AWY173" s="27"/>
      <c r="AWZ173" s="27"/>
      <c r="AXA173" s="27"/>
      <c r="AXB173" s="27"/>
      <c r="AXC173" s="27"/>
      <c r="AXD173" s="27"/>
      <c r="AXE173" s="27"/>
      <c r="AXF173" s="27"/>
      <c r="AXG173" s="27"/>
      <c r="AXH173" s="27"/>
      <c r="AXI173" s="27"/>
      <c r="AXJ173" s="27"/>
      <c r="AXK173" s="27"/>
      <c r="AXL173" s="27"/>
      <c r="AXM173" s="27"/>
      <c r="AXN173" s="27"/>
      <c r="AXO173" s="27"/>
      <c r="AXP173" s="27"/>
      <c r="AXQ173" s="27"/>
      <c r="AXR173" s="27"/>
      <c r="AXS173" s="27"/>
      <c r="AXT173" s="27"/>
      <c r="AXU173" s="27"/>
      <c r="AXV173" s="27"/>
      <c r="AXW173" s="27"/>
      <c r="AXX173" s="27"/>
      <c r="AXY173" s="27"/>
      <c r="AXZ173" s="27"/>
      <c r="AYA173" s="27"/>
      <c r="AYB173" s="27"/>
      <c r="AYC173" s="27"/>
      <c r="AYD173" s="27"/>
      <c r="AYE173" s="27"/>
      <c r="AYF173" s="27"/>
      <c r="AYG173" s="27"/>
      <c r="AYH173" s="27"/>
      <c r="AYI173" s="27"/>
      <c r="AYJ173" s="27"/>
      <c r="AYK173" s="27"/>
      <c r="AYL173" s="27"/>
      <c r="AYM173" s="27"/>
      <c r="AYN173" s="27"/>
      <c r="AYO173" s="27"/>
      <c r="AYP173" s="27"/>
      <c r="AYQ173" s="27"/>
      <c r="AYR173" s="27"/>
      <c r="AYS173" s="27"/>
      <c r="AYT173" s="27"/>
      <c r="AYU173" s="27"/>
      <c r="AYV173" s="27"/>
      <c r="AYW173" s="27"/>
      <c r="AYX173" s="27"/>
      <c r="AYY173" s="27"/>
      <c r="AYZ173" s="27"/>
      <c r="AZA173" s="27"/>
      <c r="AZB173" s="27"/>
      <c r="AZC173" s="27"/>
      <c r="AZD173" s="27"/>
      <c r="AZE173" s="27"/>
      <c r="AZF173" s="27"/>
      <c r="AZG173" s="27"/>
      <c r="AZH173" s="27"/>
      <c r="AZI173" s="27"/>
      <c r="AZJ173" s="27"/>
      <c r="AZK173" s="27"/>
      <c r="AZL173" s="27"/>
      <c r="AZM173" s="27"/>
      <c r="AZN173" s="27"/>
      <c r="AZO173" s="27"/>
      <c r="AZP173" s="27"/>
      <c r="AZQ173" s="27"/>
      <c r="AZR173" s="27"/>
      <c r="AZS173" s="27"/>
      <c r="AZT173" s="27"/>
      <c r="AZU173" s="27"/>
      <c r="AZV173" s="27"/>
      <c r="AZW173" s="27"/>
      <c r="AZX173" s="27"/>
      <c r="AZY173" s="27"/>
      <c r="AZZ173" s="27"/>
      <c r="BAA173" s="27"/>
      <c r="BAB173" s="27"/>
      <c r="BAC173" s="27"/>
      <c r="BAD173" s="27"/>
      <c r="BAE173" s="27"/>
      <c r="BAF173" s="27"/>
      <c r="BAG173" s="27"/>
      <c r="BAH173" s="27"/>
      <c r="BAI173" s="27"/>
      <c r="BAJ173" s="27"/>
      <c r="BAK173" s="27"/>
      <c r="BAL173" s="27"/>
      <c r="BAM173" s="27"/>
      <c r="BAN173" s="27"/>
      <c r="BAO173" s="27"/>
      <c r="BAP173" s="27"/>
      <c r="BAQ173" s="27"/>
      <c r="BAR173" s="27"/>
      <c r="BAS173" s="27"/>
      <c r="BAT173" s="27"/>
      <c r="BAU173" s="27"/>
      <c r="BAV173" s="27"/>
      <c r="BAW173" s="27"/>
      <c r="BAX173" s="27"/>
      <c r="BAY173" s="27"/>
      <c r="BAZ173" s="27"/>
      <c r="BBA173" s="27"/>
      <c r="BBB173" s="27"/>
      <c r="BBC173" s="27"/>
      <c r="BBD173" s="27"/>
      <c r="BBE173" s="27"/>
      <c r="BBF173" s="27"/>
      <c r="BBG173" s="27"/>
      <c r="BBH173" s="27"/>
      <c r="BBI173" s="27"/>
      <c r="BBJ173" s="27"/>
      <c r="BBK173" s="27"/>
      <c r="BBL173" s="27"/>
      <c r="BBM173" s="27"/>
      <c r="BBN173" s="27"/>
      <c r="BBO173" s="27"/>
      <c r="BBP173" s="27"/>
      <c r="BBQ173" s="27"/>
      <c r="BBR173" s="27"/>
      <c r="BBS173" s="27"/>
      <c r="BBT173" s="27"/>
      <c r="BBU173" s="27"/>
      <c r="BBV173" s="27"/>
      <c r="BBW173" s="27"/>
      <c r="BBX173" s="27"/>
      <c r="BBY173" s="27"/>
      <c r="BBZ173" s="27"/>
      <c r="BCA173" s="27"/>
      <c r="BCB173" s="27"/>
      <c r="BCC173" s="27"/>
      <c r="BCD173" s="27"/>
      <c r="BCE173" s="27"/>
      <c r="BCF173" s="27"/>
      <c r="BCG173" s="27"/>
      <c r="BCH173" s="27"/>
      <c r="BCI173" s="27"/>
      <c r="BCJ173" s="27"/>
      <c r="BCK173" s="27"/>
      <c r="BCL173" s="27"/>
      <c r="BCM173" s="27"/>
      <c r="BCN173" s="27"/>
      <c r="BCO173" s="27"/>
      <c r="BCP173" s="27"/>
      <c r="BCQ173" s="27"/>
      <c r="BCR173" s="27"/>
      <c r="BCS173" s="27"/>
      <c r="BCT173" s="27"/>
      <c r="BCU173" s="27"/>
      <c r="BCV173" s="27"/>
      <c r="BCW173" s="27"/>
      <c r="BCX173" s="27"/>
      <c r="BCY173" s="27"/>
      <c r="BCZ173" s="27"/>
      <c r="BDA173" s="27"/>
      <c r="BDB173" s="27"/>
      <c r="BDC173" s="27"/>
      <c r="BDD173" s="27"/>
      <c r="BDE173" s="27"/>
      <c r="BDF173" s="27"/>
      <c r="BDG173" s="27"/>
      <c r="BDH173" s="27"/>
      <c r="BDI173" s="27"/>
      <c r="BDJ173" s="27"/>
      <c r="BDK173" s="27"/>
      <c r="BDL173" s="27"/>
      <c r="BDM173" s="27"/>
      <c r="BDN173" s="27"/>
      <c r="BDO173" s="27"/>
      <c r="BDP173" s="27"/>
      <c r="BDQ173" s="27"/>
      <c r="BDR173" s="27"/>
      <c r="BDS173" s="27"/>
      <c r="BDT173" s="27"/>
      <c r="BDU173" s="27"/>
      <c r="BDV173" s="27"/>
      <c r="BDW173" s="27"/>
      <c r="BDX173" s="27"/>
      <c r="BDY173" s="27"/>
      <c r="BDZ173" s="27"/>
      <c r="BEA173" s="27"/>
      <c r="BEB173" s="27"/>
      <c r="BEC173" s="27"/>
      <c r="BED173" s="27"/>
      <c r="BEE173" s="27"/>
      <c r="BEF173" s="27"/>
      <c r="BEG173" s="27"/>
      <c r="BEH173" s="27"/>
      <c r="BEI173" s="27"/>
      <c r="BEJ173" s="27"/>
      <c r="BEK173" s="27"/>
      <c r="BEL173" s="27"/>
      <c r="BEM173" s="27"/>
      <c r="BEN173" s="27"/>
      <c r="BEO173" s="27"/>
      <c r="BEP173" s="27"/>
      <c r="BEQ173" s="27"/>
      <c r="BER173" s="27"/>
      <c r="BES173" s="27"/>
      <c r="BET173" s="27"/>
      <c r="BEU173" s="27"/>
      <c r="BEV173" s="27"/>
      <c r="BEW173" s="27"/>
      <c r="BEX173" s="27"/>
      <c r="BEY173" s="27"/>
      <c r="BEZ173" s="27"/>
      <c r="BFA173" s="27"/>
      <c r="BFB173" s="27"/>
      <c r="BFC173" s="27"/>
      <c r="BFD173" s="27"/>
      <c r="BFE173" s="27"/>
      <c r="BFF173" s="27"/>
      <c r="BFG173" s="27"/>
      <c r="BFH173" s="27"/>
      <c r="BFI173" s="27"/>
      <c r="BFJ173" s="27"/>
      <c r="BFK173" s="27"/>
      <c r="BFL173" s="27"/>
      <c r="BFM173" s="27"/>
      <c r="BFN173" s="27"/>
      <c r="BFO173" s="27"/>
      <c r="BFP173" s="27"/>
      <c r="BFQ173" s="27"/>
      <c r="BFR173" s="27"/>
      <c r="BFS173" s="27"/>
      <c r="BFT173" s="27"/>
      <c r="BFU173" s="27"/>
      <c r="BFV173" s="27"/>
      <c r="BFW173" s="27"/>
      <c r="BFX173" s="27"/>
      <c r="BFY173" s="27"/>
      <c r="BFZ173" s="27"/>
      <c r="BGA173" s="27"/>
      <c r="BGB173" s="27"/>
      <c r="BGC173" s="27"/>
      <c r="BGD173" s="27"/>
      <c r="BGE173" s="27"/>
      <c r="BGF173" s="27"/>
      <c r="BGG173" s="27"/>
      <c r="BGH173" s="27"/>
      <c r="BGI173" s="27"/>
      <c r="BGJ173" s="27"/>
      <c r="BGK173" s="27"/>
      <c r="BGL173" s="27"/>
      <c r="BGM173" s="27"/>
      <c r="BGN173" s="27"/>
      <c r="BGO173" s="27"/>
      <c r="BGP173" s="27"/>
      <c r="BGQ173" s="27"/>
      <c r="BGR173" s="27"/>
      <c r="BGS173" s="27"/>
      <c r="BGT173" s="27"/>
      <c r="BGU173" s="27"/>
      <c r="BGV173" s="27"/>
      <c r="BGW173" s="27"/>
      <c r="BGX173" s="27"/>
      <c r="BGY173" s="27"/>
      <c r="BGZ173" s="27"/>
      <c r="BHA173" s="27"/>
      <c r="BHB173" s="27"/>
      <c r="BHC173" s="27"/>
      <c r="BHD173" s="27"/>
      <c r="BHE173" s="27"/>
      <c r="BHF173" s="27"/>
      <c r="BHG173" s="27"/>
      <c r="BHH173" s="27"/>
      <c r="BHI173" s="27"/>
      <c r="BHJ173" s="27"/>
      <c r="BHK173" s="27"/>
      <c r="BHL173" s="27"/>
      <c r="BHM173" s="27"/>
      <c r="BHN173" s="27"/>
      <c r="BHO173" s="27"/>
      <c r="BHP173" s="27"/>
      <c r="BHQ173" s="27"/>
      <c r="BHR173" s="27"/>
      <c r="BHS173" s="27"/>
      <c r="BHT173" s="27"/>
      <c r="BHU173" s="27"/>
      <c r="BHV173" s="27"/>
      <c r="BHW173" s="27"/>
      <c r="BHX173" s="27"/>
      <c r="BHY173" s="27"/>
      <c r="BHZ173" s="27"/>
      <c r="BIA173" s="27"/>
      <c r="BIB173" s="27"/>
      <c r="BIC173" s="27"/>
      <c r="BID173" s="27"/>
      <c r="BIE173" s="27"/>
      <c r="BIF173" s="27"/>
      <c r="BIG173" s="27"/>
      <c r="BIH173" s="27"/>
      <c r="BII173" s="27"/>
      <c r="BIJ173" s="27"/>
      <c r="BIK173" s="27"/>
      <c r="BIL173" s="27"/>
      <c r="BIM173" s="27"/>
      <c r="BIN173" s="27"/>
      <c r="BIO173" s="27"/>
      <c r="BIP173" s="27"/>
      <c r="BIQ173" s="27"/>
      <c r="BIR173" s="27"/>
      <c r="BIS173" s="27"/>
      <c r="BIT173" s="27"/>
      <c r="BIU173" s="27"/>
      <c r="BIV173" s="27"/>
      <c r="BIW173" s="27"/>
      <c r="BIX173" s="27"/>
      <c r="BIY173" s="27"/>
      <c r="BIZ173" s="27"/>
      <c r="BJA173" s="27"/>
      <c r="BJB173" s="27"/>
      <c r="BJC173" s="27"/>
      <c r="BJD173" s="27"/>
      <c r="BJE173" s="27"/>
      <c r="BJF173" s="27"/>
      <c r="BJG173" s="27"/>
      <c r="BJH173" s="27"/>
      <c r="BJI173" s="27"/>
      <c r="BJJ173" s="27"/>
      <c r="BJK173" s="27"/>
      <c r="BJL173" s="27"/>
      <c r="BJM173" s="27"/>
      <c r="BJN173" s="27"/>
      <c r="BJO173" s="27"/>
      <c r="BJP173" s="27"/>
      <c r="BJQ173" s="27"/>
      <c r="BJR173" s="27"/>
      <c r="BJS173" s="27"/>
      <c r="BJT173" s="27"/>
      <c r="BJU173" s="27"/>
      <c r="BJV173" s="27"/>
      <c r="BJW173" s="27"/>
      <c r="BJX173" s="27"/>
      <c r="BJY173" s="27"/>
      <c r="BJZ173" s="27"/>
      <c r="BKA173" s="27"/>
      <c r="BKB173" s="27"/>
      <c r="BKC173" s="27"/>
      <c r="BKD173" s="27"/>
      <c r="BKE173" s="27"/>
      <c r="BKF173" s="27"/>
      <c r="BKG173" s="27"/>
      <c r="BKH173" s="27"/>
      <c r="BKI173" s="27"/>
      <c r="BKJ173" s="27"/>
      <c r="BKK173" s="27"/>
      <c r="BKL173" s="27"/>
      <c r="BKM173" s="27"/>
      <c r="BKN173" s="27"/>
      <c r="BKO173" s="27"/>
      <c r="BKP173" s="27"/>
      <c r="BKQ173" s="27"/>
      <c r="BKR173" s="27"/>
      <c r="BKS173" s="27"/>
      <c r="BKT173" s="27"/>
      <c r="BKU173" s="27"/>
      <c r="BKV173" s="27"/>
      <c r="BKW173" s="27"/>
      <c r="BKX173" s="27"/>
      <c r="BKY173" s="27"/>
      <c r="BKZ173" s="27"/>
      <c r="BLA173" s="27"/>
      <c r="BLB173" s="27"/>
      <c r="BLC173" s="27"/>
      <c r="BLD173" s="27"/>
      <c r="BLE173" s="27"/>
      <c r="BLF173" s="27"/>
      <c r="BLG173" s="27"/>
      <c r="BLH173" s="27"/>
      <c r="BLI173" s="27"/>
      <c r="BLJ173" s="27"/>
      <c r="BLK173" s="27"/>
      <c r="BLL173" s="27"/>
      <c r="BLM173" s="27"/>
      <c r="BLN173" s="27"/>
      <c r="BLO173" s="27"/>
      <c r="BLP173" s="27"/>
      <c r="BLQ173" s="27"/>
      <c r="BLR173" s="27"/>
      <c r="BLS173" s="27"/>
      <c r="BLT173" s="27"/>
      <c r="BLU173" s="27"/>
      <c r="BLV173" s="27"/>
      <c r="BLW173" s="27"/>
      <c r="BLX173" s="27"/>
      <c r="BLY173" s="27"/>
      <c r="BLZ173" s="27"/>
      <c r="BMA173" s="27"/>
      <c r="BMB173" s="27"/>
      <c r="BMC173" s="27"/>
      <c r="BMD173" s="27"/>
      <c r="BME173" s="27"/>
      <c r="BMF173" s="27"/>
      <c r="BMG173" s="27"/>
      <c r="BMH173" s="27"/>
      <c r="BMI173" s="27"/>
      <c r="BMJ173" s="27"/>
      <c r="BMK173" s="27"/>
      <c r="BML173" s="27"/>
      <c r="BMM173" s="27"/>
      <c r="BMN173" s="27"/>
      <c r="BMO173" s="27"/>
      <c r="BMP173" s="27"/>
      <c r="BMQ173" s="27"/>
      <c r="BMR173" s="27"/>
      <c r="BMS173" s="27"/>
      <c r="BMT173" s="27"/>
      <c r="BMU173" s="27"/>
      <c r="BMV173" s="27"/>
      <c r="BMW173" s="27"/>
      <c r="BMX173" s="27"/>
      <c r="BMY173" s="27"/>
      <c r="BMZ173" s="27"/>
      <c r="BNA173" s="27"/>
      <c r="BNB173" s="27"/>
      <c r="BNC173" s="27"/>
      <c r="BND173" s="27"/>
      <c r="BNE173" s="27"/>
      <c r="BNF173" s="27"/>
      <c r="BNG173" s="27"/>
      <c r="BNH173" s="27"/>
      <c r="BNI173" s="27"/>
      <c r="BNJ173" s="27"/>
      <c r="BNK173" s="27"/>
      <c r="BNL173" s="27"/>
      <c r="BNM173" s="27"/>
      <c r="BNN173" s="27"/>
      <c r="BNO173" s="27"/>
      <c r="BNP173" s="27"/>
      <c r="BNQ173" s="27"/>
      <c r="BNR173" s="27"/>
      <c r="BNS173" s="27"/>
      <c r="BNT173" s="27"/>
      <c r="BNU173" s="27"/>
      <c r="BNV173" s="27"/>
      <c r="BNW173" s="27"/>
      <c r="BNX173" s="27"/>
      <c r="BNY173" s="27"/>
      <c r="BNZ173" s="27"/>
      <c r="BOA173" s="27"/>
      <c r="BOB173" s="27"/>
      <c r="BOC173" s="27"/>
      <c r="BOD173" s="27"/>
      <c r="BOE173" s="27"/>
      <c r="BOF173" s="27"/>
      <c r="BOG173" s="27"/>
      <c r="BOH173" s="27"/>
      <c r="BOI173" s="27"/>
      <c r="BOJ173" s="27"/>
      <c r="BOK173" s="27"/>
      <c r="BOL173" s="27"/>
      <c r="BOM173" s="27"/>
      <c r="BON173" s="27"/>
      <c r="BOO173" s="27"/>
      <c r="BOP173" s="27"/>
      <c r="BOQ173" s="27"/>
      <c r="BOR173" s="27"/>
      <c r="BOS173" s="27"/>
      <c r="BOT173" s="27"/>
      <c r="BOU173" s="27"/>
      <c r="BOV173" s="27"/>
      <c r="BOW173" s="27"/>
      <c r="BOX173" s="27"/>
      <c r="BOY173" s="27"/>
      <c r="BOZ173" s="27"/>
      <c r="BPA173" s="27"/>
      <c r="BPB173" s="27"/>
      <c r="BPC173" s="27"/>
      <c r="BPD173" s="27"/>
      <c r="BPE173" s="27"/>
      <c r="BPF173" s="27"/>
      <c r="BPG173" s="27"/>
      <c r="BPH173" s="27"/>
      <c r="BPI173" s="27"/>
      <c r="BPJ173" s="27"/>
      <c r="BPK173" s="27"/>
      <c r="BPL173" s="27"/>
      <c r="BPM173" s="27"/>
      <c r="BPN173" s="27"/>
      <c r="BPO173" s="27"/>
      <c r="BPP173" s="27"/>
      <c r="BPQ173" s="27"/>
      <c r="BPR173" s="27"/>
      <c r="BPS173" s="27"/>
      <c r="BPT173" s="27"/>
      <c r="BPU173" s="27"/>
      <c r="BPV173" s="27"/>
      <c r="BPW173" s="27"/>
      <c r="BPX173" s="27"/>
      <c r="BPY173" s="27"/>
      <c r="BPZ173" s="27"/>
      <c r="BQA173" s="27"/>
      <c r="BQB173" s="27"/>
      <c r="BQC173" s="27"/>
      <c r="BQD173" s="27"/>
      <c r="BQE173" s="27"/>
      <c r="BQF173" s="27"/>
      <c r="BQG173" s="27"/>
      <c r="BQH173" s="27"/>
      <c r="BQI173" s="27"/>
      <c r="BQJ173" s="27"/>
      <c r="BQK173" s="27"/>
      <c r="BQL173" s="27"/>
      <c r="BQM173" s="27"/>
      <c r="BQN173" s="27"/>
      <c r="BQO173" s="27"/>
      <c r="BQP173" s="27"/>
      <c r="BQQ173" s="27"/>
      <c r="BQR173" s="27"/>
      <c r="BQS173" s="27"/>
      <c r="BQT173" s="27"/>
      <c r="BQU173" s="27"/>
      <c r="BQV173" s="27"/>
      <c r="BQW173" s="27"/>
      <c r="BQX173" s="27"/>
      <c r="BQY173" s="27"/>
      <c r="BQZ173" s="27"/>
      <c r="BRA173" s="27"/>
      <c r="BRB173" s="27"/>
      <c r="BRC173" s="27"/>
      <c r="BRD173" s="27"/>
      <c r="BRE173" s="27"/>
      <c r="BRF173" s="27"/>
      <c r="BRG173" s="27"/>
      <c r="BRH173" s="27"/>
      <c r="BRI173" s="27"/>
      <c r="BRJ173" s="27"/>
      <c r="BRK173" s="27"/>
      <c r="BRL173" s="27"/>
      <c r="BRM173" s="27"/>
      <c r="BRN173" s="27"/>
      <c r="BRO173" s="27"/>
      <c r="BRP173" s="27"/>
      <c r="BRQ173" s="27"/>
      <c r="BRR173" s="27"/>
      <c r="BRS173" s="27"/>
      <c r="BRT173" s="27"/>
      <c r="BRU173" s="27"/>
      <c r="BRV173" s="27"/>
      <c r="BRW173" s="27"/>
      <c r="BRX173" s="27"/>
      <c r="BRY173" s="27"/>
      <c r="BRZ173" s="27"/>
      <c r="BSA173" s="27"/>
      <c r="BSB173" s="27"/>
      <c r="BSC173" s="27"/>
      <c r="BSD173" s="27"/>
      <c r="BSE173" s="27"/>
      <c r="BSF173" s="27"/>
      <c r="BSG173" s="27"/>
      <c r="BSH173" s="27"/>
      <c r="BSI173" s="27"/>
      <c r="BSJ173" s="27"/>
      <c r="BSK173" s="27"/>
      <c r="BSL173" s="27"/>
      <c r="BSM173" s="27"/>
      <c r="BSN173" s="27"/>
      <c r="BSO173" s="27"/>
      <c r="BSP173" s="27"/>
      <c r="BSQ173" s="27"/>
      <c r="BSR173" s="27"/>
      <c r="BSS173" s="27"/>
      <c r="BST173" s="27"/>
      <c r="BSU173" s="27"/>
      <c r="BSV173" s="27"/>
      <c r="BSW173" s="27"/>
      <c r="BSX173" s="27"/>
      <c r="BSY173" s="27"/>
      <c r="BSZ173" s="27"/>
      <c r="BTA173" s="27"/>
      <c r="BTB173" s="27"/>
      <c r="BTC173" s="27"/>
      <c r="BTD173" s="27"/>
      <c r="BTE173" s="27"/>
      <c r="BTF173" s="27"/>
      <c r="BTG173" s="27"/>
      <c r="BTH173" s="27"/>
      <c r="BTI173" s="27"/>
      <c r="BTJ173" s="27"/>
      <c r="BTK173" s="27"/>
      <c r="BTL173" s="27"/>
      <c r="BTM173" s="27"/>
      <c r="BTN173" s="27"/>
      <c r="BTO173" s="27"/>
      <c r="BTP173" s="27"/>
      <c r="BTQ173" s="27"/>
      <c r="BTR173" s="27"/>
      <c r="BTS173" s="27"/>
      <c r="BTT173" s="27"/>
      <c r="BTU173" s="27"/>
      <c r="BTV173" s="27"/>
      <c r="BTW173" s="27"/>
      <c r="BTX173" s="27"/>
      <c r="BTY173" s="27"/>
      <c r="BTZ173" s="27"/>
      <c r="BUA173" s="27"/>
      <c r="BUB173" s="27"/>
      <c r="BUC173" s="27"/>
      <c r="BUD173" s="27"/>
      <c r="BUE173" s="27"/>
      <c r="BUF173" s="27"/>
      <c r="BUG173" s="27"/>
      <c r="BUH173" s="27"/>
      <c r="BUI173" s="27"/>
      <c r="BUJ173" s="27"/>
      <c r="BUK173" s="27"/>
      <c r="BUL173" s="27"/>
      <c r="BUM173" s="27"/>
      <c r="BUN173" s="27"/>
      <c r="BUO173" s="27"/>
      <c r="BUP173" s="27"/>
      <c r="BUQ173" s="27"/>
    </row>
    <row r="174" spans="1:1915" s="47" customFormat="1" ht="65.099999999999994" customHeight="1">
      <c r="A174" s="23"/>
      <c r="B174" s="197"/>
      <c r="C174" s="198"/>
      <c r="D174" s="228" t="s">
        <v>332</v>
      </c>
      <c r="E174" s="257"/>
      <c r="F174" s="257"/>
      <c r="G174" s="181"/>
      <c r="H174" s="26"/>
      <c r="I174" s="26"/>
      <c r="J174" s="26"/>
      <c r="K174" s="103"/>
      <c r="L174" s="103"/>
      <c r="M174" s="103"/>
      <c r="N174" s="103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7"/>
      <c r="MB174" s="27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7"/>
      <c r="MV174" s="27"/>
      <c r="MW174" s="27"/>
      <c r="MX174" s="27"/>
      <c r="MY174" s="27"/>
      <c r="MZ174" s="27"/>
      <c r="NA174" s="27"/>
      <c r="NB174" s="27"/>
      <c r="NC174" s="27"/>
      <c r="ND174" s="27"/>
      <c r="NE174" s="27"/>
      <c r="NF174" s="27"/>
      <c r="NG174" s="27"/>
      <c r="NH174" s="27"/>
      <c r="NI174" s="27"/>
      <c r="NJ174" s="27"/>
      <c r="NK174" s="27"/>
      <c r="NL174" s="27"/>
      <c r="NM174" s="27"/>
      <c r="NN174" s="27"/>
      <c r="NO174" s="27"/>
      <c r="NP174" s="27"/>
      <c r="NQ174" s="27"/>
      <c r="NR174" s="27"/>
      <c r="NS174" s="27"/>
      <c r="NT174" s="27"/>
      <c r="NU174" s="27"/>
      <c r="NV174" s="27"/>
      <c r="NW174" s="27"/>
      <c r="NX174" s="27"/>
      <c r="NY174" s="27"/>
      <c r="NZ174" s="27"/>
      <c r="OA174" s="27"/>
      <c r="OB174" s="27"/>
      <c r="OC174" s="27"/>
      <c r="OD174" s="27"/>
      <c r="OE174" s="27"/>
      <c r="OF174" s="27"/>
      <c r="OG174" s="27"/>
      <c r="OH174" s="27"/>
      <c r="OI174" s="27"/>
      <c r="OJ174" s="27"/>
      <c r="OK174" s="27"/>
      <c r="OL174" s="27"/>
      <c r="OM174" s="27"/>
      <c r="ON174" s="27"/>
      <c r="OO174" s="27"/>
      <c r="OP174" s="27"/>
      <c r="OQ174" s="27"/>
      <c r="OR174" s="27"/>
      <c r="OS174" s="27"/>
      <c r="OT174" s="27"/>
      <c r="OU174" s="27"/>
      <c r="OV174" s="27"/>
      <c r="OW174" s="27"/>
      <c r="OX174" s="27"/>
      <c r="OY174" s="27"/>
      <c r="OZ174" s="27"/>
      <c r="PA174" s="27"/>
      <c r="PB174" s="27"/>
      <c r="PC174" s="27"/>
      <c r="PD174" s="27"/>
      <c r="PE174" s="27"/>
      <c r="PF174" s="27"/>
      <c r="PG174" s="27"/>
      <c r="PH174" s="27"/>
      <c r="PI174" s="27"/>
      <c r="PJ174" s="27"/>
      <c r="PK174" s="27"/>
      <c r="PL174" s="27"/>
      <c r="PM174" s="27"/>
      <c r="PN174" s="27"/>
      <c r="PO174" s="27"/>
      <c r="PP174" s="27"/>
      <c r="PQ174" s="27"/>
      <c r="PR174" s="27"/>
      <c r="PS174" s="27"/>
      <c r="PT174" s="27"/>
      <c r="PU174" s="27"/>
      <c r="PV174" s="27"/>
      <c r="PW174" s="27"/>
      <c r="PX174" s="27"/>
      <c r="PY174" s="27"/>
      <c r="PZ174" s="27"/>
      <c r="QA174" s="27"/>
      <c r="QB174" s="27"/>
      <c r="QC174" s="27"/>
      <c r="QD174" s="27"/>
      <c r="QE174" s="27"/>
      <c r="QF174" s="27"/>
      <c r="QG174" s="27"/>
      <c r="QH174" s="27"/>
      <c r="QI174" s="27"/>
      <c r="QJ174" s="27"/>
      <c r="QK174" s="27"/>
      <c r="QL174" s="27"/>
      <c r="QM174" s="27"/>
      <c r="QN174" s="27"/>
      <c r="QO174" s="27"/>
      <c r="QP174" s="27"/>
      <c r="QQ174" s="27"/>
      <c r="QR174" s="27"/>
      <c r="QS174" s="27"/>
      <c r="QT174" s="27"/>
      <c r="QU174" s="27"/>
      <c r="QV174" s="27"/>
      <c r="QW174" s="27"/>
      <c r="QX174" s="27"/>
      <c r="QY174" s="27"/>
      <c r="QZ174" s="27"/>
      <c r="RA174" s="27"/>
      <c r="RB174" s="27"/>
      <c r="RC174" s="27"/>
      <c r="RD174" s="27"/>
      <c r="RE174" s="27"/>
      <c r="RF174" s="27"/>
      <c r="RG174" s="27"/>
      <c r="RH174" s="27"/>
      <c r="RI174" s="27"/>
      <c r="RJ174" s="27"/>
      <c r="RK174" s="27"/>
      <c r="RL174" s="27"/>
      <c r="RM174" s="27"/>
      <c r="RN174" s="27"/>
      <c r="RO174" s="27"/>
      <c r="RP174" s="27"/>
      <c r="RQ174" s="27"/>
      <c r="RR174" s="27"/>
      <c r="RS174" s="27"/>
      <c r="RT174" s="27"/>
      <c r="RU174" s="27"/>
      <c r="RV174" s="27"/>
      <c r="RW174" s="27"/>
      <c r="RX174" s="27"/>
      <c r="RY174" s="27"/>
      <c r="RZ174" s="27"/>
      <c r="SA174" s="27"/>
      <c r="SB174" s="27"/>
      <c r="SC174" s="27"/>
      <c r="SD174" s="27"/>
      <c r="SE174" s="27"/>
      <c r="SF174" s="27"/>
      <c r="SG174" s="27"/>
      <c r="SH174" s="27"/>
      <c r="SI174" s="27"/>
      <c r="SJ174" s="27"/>
      <c r="SK174" s="27"/>
      <c r="SL174" s="27"/>
      <c r="SM174" s="27"/>
      <c r="SN174" s="27"/>
      <c r="SO174" s="27"/>
      <c r="SP174" s="27"/>
      <c r="SQ174" s="27"/>
      <c r="SR174" s="27"/>
      <c r="SS174" s="27"/>
      <c r="ST174" s="27"/>
      <c r="SU174" s="27"/>
      <c r="SV174" s="27"/>
      <c r="SW174" s="27"/>
      <c r="SX174" s="27"/>
      <c r="SY174" s="27"/>
      <c r="SZ174" s="27"/>
      <c r="TA174" s="27"/>
      <c r="TB174" s="27"/>
      <c r="TC174" s="27"/>
      <c r="TD174" s="27"/>
      <c r="TE174" s="27"/>
      <c r="TF174" s="27"/>
      <c r="TG174" s="27"/>
      <c r="TH174" s="27"/>
      <c r="TI174" s="27"/>
      <c r="TJ174" s="27"/>
      <c r="TK174" s="27"/>
      <c r="TL174" s="27"/>
      <c r="TM174" s="27"/>
      <c r="TN174" s="27"/>
      <c r="TO174" s="27"/>
      <c r="TP174" s="27"/>
      <c r="TQ174" s="27"/>
      <c r="TR174" s="27"/>
      <c r="TS174" s="27"/>
      <c r="TT174" s="27"/>
      <c r="TU174" s="27"/>
      <c r="TV174" s="27"/>
      <c r="TW174" s="27"/>
      <c r="TX174" s="27"/>
      <c r="TY174" s="27"/>
      <c r="TZ174" s="27"/>
      <c r="UA174" s="27"/>
      <c r="UB174" s="27"/>
      <c r="UC174" s="27"/>
      <c r="UD174" s="27"/>
      <c r="UE174" s="27"/>
      <c r="UF174" s="27"/>
      <c r="UG174" s="27"/>
      <c r="UH174" s="27"/>
      <c r="UI174" s="27"/>
      <c r="UJ174" s="27"/>
      <c r="UK174" s="27"/>
      <c r="UL174" s="27"/>
      <c r="UM174" s="27"/>
      <c r="UN174" s="27"/>
      <c r="UO174" s="27"/>
      <c r="UP174" s="27"/>
      <c r="UQ174" s="27"/>
      <c r="UR174" s="27"/>
      <c r="US174" s="27"/>
      <c r="UT174" s="27"/>
      <c r="UU174" s="27"/>
      <c r="UV174" s="27"/>
      <c r="UW174" s="27"/>
      <c r="UX174" s="27"/>
      <c r="UY174" s="27"/>
      <c r="UZ174" s="27"/>
      <c r="VA174" s="27"/>
      <c r="VB174" s="27"/>
      <c r="VC174" s="27"/>
      <c r="VD174" s="27"/>
      <c r="VE174" s="27"/>
      <c r="VF174" s="27"/>
      <c r="VG174" s="27"/>
      <c r="VH174" s="27"/>
      <c r="VI174" s="27"/>
      <c r="VJ174" s="27"/>
      <c r="VK174" s="27"/>
      <c r="VL174" s="27"/>
      <c r="VM174" s="27"/>
      <c r="VN174" s="27"/>
      <c r="VO174" s="27"/>
      <c r="VP174" s="27"/>
      <c r="VQ174" s="27"/>
      <c r="VR174" s="27"/>
      <c r="VS174" s="27"/>
      <c r="VT174" s="27"/>
      <c r="VU174" s="27"/>
      <c r="VV174" s="27"/>
      <c r="VW174" s="27"/>
      <c r="VX174" s="27"/>
      <c r="VY174" s="27"/>
      <c r="VZ174" s="27"/>
      <c r="WA174" s="27"/>
      <c r="WB174" s="27"/>
      <c r="WC174" s="27"/>
      <c r="WD174" s="27"/>
      <c r="WE174" s="27"/>
      <c r="WF174" s="27"/>
      <c r="WG174" s="27"/>
      <c r="WH174" s="27"/>
      <c r="WI174" s="27"/>
      <c r="WJ174" s="27"/>
      <c r="WK174" s="27"/>
      <c r="WL174" s="27"/>
      <c r="WM174" s="27"/>
      <c r="WN174" s="27"/>
      <c r="WO174" s="27"/>
      <c r="WP174" s="27"/>
      <c r="WQ174" s="27"/>
      <c r="WR174" s="27"/>
      <c r="WS174" s="27"/>
      <c r="WT174" s="27"/>
      <c r="WU174" s="27"/>
      <c r="WV174" s="27"/>
      <c r="WW174" s="27"/>
      <c r="WX174" s="27"/>
      <c r="WY174" s="27"/>
      <c r="WZ174" s="27"/>
      <c r="XA174" s="27"/>
      <c r="XB174" s="27"/>
      <c r="XC174" s="27"/>
      <c r="XD174" s="27"/>
      <c r="XE174" s="27"/>
      <c r="XF174" s="27"/>
      <c r="XG174" s="27"/>
      <c r="XH174" s="27"/>
      <c r="XI174" s="27"/>
      <c r="XJ174" s="27"/>
      <c r="XK174" s="27"/>
      <c r="XL174" s="27"/>
      <c r="XM174" s="27"/>
      <c r="XN174" s="27"/>
      <c r="XO174" s="27"/>
      <c r="XP174" s="27"/>
      <c r="XQ174" s="27"/>
      <c r="XR174" s="27"/>
      <c r="XS174" s="27"/>
      <c r="XT174" s="27"/>
      <c r="XU174" s="27"/>
      <c r="XV174" s="27"/>
      <c r="XW174" s="27"/>
      <c r="XX174" s="27"/>
      <c r="XY174" s="27"/>
      <c r="XZ174" s="27"/>
      <c r="YA174" s="27"/>
      <c r="YB174" s="27"/>
      <c r="YC174" s="27"/>
      <c r="YD174" s="27"/>
      <c r="YE174" s="27"/>
      <c r="YF174" s="27"/>
      <c r="YG174" s="27"/>
      <c r="YH174" s="27"/>
      <c r="YI174" s="27"/>
      <c r="YJ174" s="27"/>
      <c r="YK174" s="27"/>
      <c r="YL174" s="27"/>
      <c r="YM174" s="27"/>
      <c r="YN174" s="27"/>
      <c r="YO174" s="27"/>
      <c r="YP174" s="27"/>
      <c r="YQ174" s="27"/>
      <c r="YR174" s="27"/>
      <c r="YS174" s="27"/>
      <c r="YT174" s="27"/>
      <c r="YU174" s="27"/>
      <c r="YV174" s="27"/>
      <c r="YW174" s="27"/>
      <c r="YX174" s="27"/>
      <c r="YY174" s="27"/>
      <c r="YZ174" s="27"/>
      <c r="ZA174" s="27"/>
      <c r="ZB174" s="27"/>
      <c r="ZC174" s="27"/>
      <c r="ZD174" s="27"/>
      <c r="ZE174" s="27"/>
      <c r="ZF174" s="27"/>
      <c r="ZG174" s="27"/>
      <c r="ZH174" s="27"/>
      <c r="ZI174" s="27"/>
      <c r="ZJ174" s="27"/>
      <c r="ZK174" s="27"/>
      <c r="ZL174" s="27"/>
      <c r="ZM174" s="27"/>
      <c r="ZN174" s="27"/>
      <c r="ZO174" s="27"/>
      <c r="ZP174" s="27"/>
      <c r="ZQ174" s="27"/>
      <c r="ZR174" s="27"/>
      <c r="ZS174" s="27"/>
      <c r="ZT174" s="27"/>
      <c r="ZU174" s="27"/>
      <c r="ZV174" s="27"/>
      <c r="ZW174" s="27"/>
      <c r="ZX174" s="27"/>
      <c r="ZY174" s="27"/>
      <c r="ZZ174" s="27"/>
      <c r="AAA174" s="27"/>
      <c r="AAB174" s="27"/>
      <c r="AAC174" s="27"/>
      <c r="AAD174" s="27"/>
      <c r="AAE174" s="27"/>
      <c r="AAF174" s="27"/>
      <c r="AAG174" s="27"/>
      <c r="AAH174" s="27"/>
      <c r="AAI174" s="27"/>
      <c r="AAJ174" s="27"/>
      <c r="AAK174" s="27"/>
      <c r="AAL174" s="27"/>
      <c r="AAM174" s="27"/>
      <c r="AAN174" s="27"/>
      <c r="AAO174" s="27"/>
      <c r="AAP174" s="27"/>
      <c r="AAQ174" s="27"/>
      <c r="AAR174" s="27"/>
      <c r="AAS174" s="27"/>
      <c r="AAT174" s="27"/>
      <c r="AAU174" s="27"/>
      <c r="AAV174" s="27"/>
      <c r="AAW174" s="27"/>
      <c r="AAX174" s="27"/>
      <c r="AAY174" s="27"/>
      <c r="AAZ174" s="27"/>
      <c r="ABA174" s="27"/>
      <c r="ABB174" s="27"/>
      <c r="ABC174" s="27"/>
      <c r="ABD174" s="27"/>
      <c r="ABE174" s="27"/>
      <c r="ABF174" s="27"/>
      <c r="ABG174" s="27"/>
      <c r="ABH174" s="27"/>
      <c r="ABI174" s="27"/>
      <c r="ABJ174" s="27"/>
      <c r="ABK174" s="27"/>
      <c r="ABL174" s="27"/>
      <c r="ABM174" s="27"/>
      <c r="ABN174" s="27"/>
      <c r="ABO174" s="27"/>
      <c r="ABP174" s="27"/>
      <c r="ABQ174" s="27"/>
      <c r="ABR174" s="27"/>
      <c r="ABS174" s="27"/>
      <c r="ABT174" s="27"/>
      <c r="ABU174" s="27"/>
      <c r="ABV174" s="27"/>
      <c r="ABW174" s="27"/>
      <c r="ABX174" s="27"/>
      <c r="ABY174" s="27"/>
      <c r="ABZ174" s="27"/>
      <c r="ACA174" s="27"/>
      <c r="ACB174" s="27"/>
      <c r="ACC174" s="27"/>
      <c r="ACD174" s="27"/>
      <c r="ACE174" s="27"/>
      <c r="ACF174" s="27"/>
      <c r="ACG174" s="27"/>
      <c r="ACH174" s="27"/>
      <c r="ACI174" s="27"/>
      <c r="ACJ174" s="27"/>
      <c r="ACK174" s="27"/>
      <c r="ACL174" s="27"/>
      <c r="ACM174" s="27"/>
      <c r="ACN174" s="27"/>
      <c r="ACO174" s="27"/>
      <c r="ACP174" s="27"/>
      <c r="ACQ174" s="27"/>
      <c r="ACR174" s="27"/>
      <c r="ACS174" s="27"/>
      <c r="ACT174" s="27"/>
      <c r="ACU174" s="27"/>
      <c r="ACV174" s="27"/>
      <c r="ACW174" s="27"/>
      <c r="ACX174" s="27"/>
      <c r="ACY174" s="27"/>
      <c r="ACZ174" s="27"/>
      <c r="ADA174" s="27"/>
      <c r="ADB174" s="27"/>
      <c r="ADC174" s="27"/>
      <c r="ADD174" s="27"/>
      <c r="ADE174" s="27"/>
      <c r="ADF174" s="27"/>
      <c r="ADG174" s="27"/>
      <c r="ADH174" s="27"/>
      <c r="ADI174" s="27"/>
      <c r="ADJ174" s="27"/>
      <c r="ADK174" s="27"/>
      <c r="ADL174" s="27"/>
      <c r="ADM174" s="27"/>
      <c r="ADN174" s="27"/>
      <c r="ADO174" s="27"/>
      <c r="ADP174" s="27"/>
      <c r="ADQ174" s="27"/>
      <c r="ADR174" s="27"/>
      <c r="ADS174" s="27"/>
      <c r="ADT174" s="27"/>
      <c r="ADU174" s="27"/>
      <c r="ADV174" s="27"/>
      <c r="ADW174" s="27"/>
      <c r="ADX174" s="27"/>
      <c r="ADY174" s="27"/>
      <c r="ADZ174" s="27"/>
      <c r="AEA174" s="27"/>
      <c r="AEB174" s="27"/>
      <c r="AEC174" s="27"/>
      <c r="AED174" s="27"/>
      <c r="AEE174" s="27"/>
      <c r="AEF174" s="27"/>
      <c r="AEG174" s="27"/>
      <c r="AEH174" s="27"/>
      <c r="AEI174" s="27"/>
      <c r="AEJ174" s="27"/>
      <c r="AEK174" s="27"/>
      <c r="AEL174" s="27"/>
      <c r="AEM174" s="27"/>
      <c r="AEN174" s="27"/>
      <c r="AEO174" s="27"/>
      <c r="AEP174" s="27"/>
      <c r="AEQ174" s="27"/>
      <c r="AER174" s="27"/>
      <c r="AES174" s="27"/>
      <c r="AET174" s="27"/>
      <c r="AEU174" s="27"/>
      <c r="AEV174" s="27"/>
      <c r="AEW174" s="27"/>
      <c r="AEX174" s="27"/>
      <c r="AEY174" s="27"/>
      <c r="AEZ174" s="27"/>
      <c r="AFA174" s="27"/>
      <c r="AFB174" s="27"/>
      <c r="AFC174" s="27"/>
      <c r="AFD174" s="27"/>
      <c r="AFE174" s="27"/>
      <c r="AFF174" s="27"/>
      <c r="AFG174" s="27"/>
      <c r="AFH174" s="27"/>
      <c r="AFI174" s="27"/>
      <c r="AFJ174" s="27"/>
      <c r="AFK174" s="27"/>
      <c r="AFL174" s="27"/>
      <c r="AFM174" s="27"/>
      <c r="AFN174" s="27"/>
      <c r="AFO174" s="27"/>
      <c r="AFP174" s="27"/>
      <c r="AFQ174" s="27"/>
      <c r="AFR174" s="27"/>
      <c r="AFS174" s="27"/>
      <c r="AFT174" s="27"/>
      <c r="AFU174" s="27"/>
      <c r="AFV174" s="27"/>
      <c r="AFW174" s="27"/>
      <c r="AFX174" s="27"/>
      <c r="AFY174" s="27"/>
      <c r="AFZ174" s="27"/>
      <c r="AGA174" s="27"/>
      <c r="AGB174" s="27"/>
      <c r="AGC174" s="27"/>
      <c r="AGD174" s="27"/>
      <c r="AGE174" s="27"/>
      <c r="AGF174" s="27"/>
      <c r="AGG174" s="27"/>
      <c r="AGH174" s="27"/>
      <c r="AGI174" s="27"/>
      <c r="AGJ174" s="27"/>
      <c r="AGK174" s="27"/>
      <c r="AGL174" s="27"/>
      <c r="AGM174" s="27"/>
      <c r="AGN174" s="27"/>
      <c r="AGO174" s="27"/>
      <c r="AGP174" s="27"/>
      <c r="AGQ174" s="27"/>
      <c r="AGR174" s="27"/>
      <c r="AGS174" s="27"/>
      <c r="AGT174" s="27"/>
      <c r="AGU174" s="27"/>
      <c r="AGV174" s="27"/>
      <c r="AGW174" s="27"/>
      <c r="AGX174" s="27"/>
      <c r="AGY174" s="27"/>
      <c r="AGZ174" s="27"/>
      <c r="AHA174" s="27"/>
      <c r="AHB174" s="27"/>
      <c r="AHC174" s="27"/>
      <c r="AHD174" s="27"/>
      <c r="AHE174" s="27"/>
      <c r="AHF174" s="27"/>
      <c r="AHG174" s="27"/>
      <c r="AHH174" s="27"/>
      <c r="AHI174" s="27"/>
      <c r="AHJ174" s="27"/>
      <c r="AHK174" s="27"/>
      <c r="AHL174" s="27"/>
      <c r="AHM174" s="27"/>
      <c r="AHN174" s="27"/>
      <c r="AHO174" s="27"/>
      <c r="AHP174" s="27"/>
      <c r="AHQ174" s="27"/>
      <c r="AHR174" s="27"/>
      <c r="AHS174" s="27"/>
      <c r="AHT174" s="27"/>
      <c r="AHU174" s="27"/>
      <c r="AHV174" s="27"/>
      <c r="AHW174" s="27"/>
      <c r="AHX174" s="27"/>
      <c r="AHY174" s="27"/>
      <c r="AHZ174" s="27"/>
      <c r="AIA174" s="27"/>
      <c r="AIB174" s="27"/>
      <c r="AIC174" s="27"/>
      <c r="AID174" s="27"/>
      <c r="AIE174" s="27"/>
      <c r="AIF174" s="27"/>
      <c r="AIG174" s="27"/>
      <c r="AIH174" s="27"/>
      <c r="AII174" s="27"/>
      <c r="AIJ174" s="27"/>
      <c r="AIK174" s="27"/>
      <c r="AIL174" s="27"/>
      <c r="AIM174" s="27"/>
      <c r="AIN174" s="27"/>
      <c r="AIO174" s="27"/>
      <c r="AIP174" s="27"/>
      <c r="AIQ174" s="27"/>
      <c r="AIR174" s="27"/>
      <c r="AIS174" s="27"/>
      <c r="AIT174" s="27"/>
      <c r="AIU174" s="27"/>
      <c r="AIV174" s="27"/>
      <c r="AIW174" s="27"/>
      <c r="AIX174" s="27"/>
      <c r="AIY174" s="27"/>
      <c r="AIZ174" s="27"/>
      <c r="AJA174" s="27"/>
      <c r="AJB174" s="27"/>
      <c r="AJC174" s="27"/>
      <c r="AJD174" s="27"/>
      <c r="AJE174" s="27"/>
      <c r="AJF174" s="27"/>
      <c r="AJG174" s="27"/>
      <c r="AJH174" s="27"/>
      <c r="AJI174" s="27"/>
      <c r="AJJ174" s="27"/>
      <c r="AJK174" s="27"/>
      <c r="AJL174" s="27"/>
      <c r="AJM174" s="27"/>
      <c r="AJN174" s="27"/>
      <c r="AJO174" s="27"/>
      <c r="AJP174" s="27"/>
      <c r="AJQ174" s="27"/>
      <c r="AJR174" s="27"/>
      <c r="AJS174" s="27"/>
      <c r="AJT174" s="27"/>
      <c r="AJU174" s="27"/>
      <c r="AJV174" s="27"/>
      <c r="AJW174" s="27"/>
      <c r="AJX174" s="27"/>
      <c r="AJY174" s="27"/>
      <c r="AJZ174" s="27"/>
      <c r="AKA174" s="27"/>
      <c r="AKB174" s="27"/>
      <c r="AKC174" s="27"/>
      <c r="AKD174" s="27"/>
      <c r="AKE174" s="27"/>
      <c r="AKF174" s="27"/>
      <c r="AKG174" s="27"/>
      <c r="AKH174" s="27"/>
      <c r="AKI174" s="27"/>
      <c r="AKJ174" s="27"/>
      <c r="AKK174" s="27"/>
      <c r="AKL174" s="27"/>
      <c r="AKM174" s="27"/>
      <c r="AKN174" s="27"/>
      <c r="AKO174" s="27"/>
      <c r="AKP174" s="27"/>
      <c r="AKQ174" s="27"/>
      <c r="AKR174" s="27"/>
      <c r="AKS174" s="27"/>
      <c r="AKT174" s="27"/>
      <c r="AKU174" s="27"/>
      <c r="AKV174" s="27"/>
      <c r="AKW174" s="27"/>
      <c r="AKX174" s="27"/>
      <c r="AKY174" s="27"/>
      <c r="AKZ174" s="27"/>
      <c r="ALA174" s="27"/>
      <c r="ALB174" s="27"/>
      <c r="ALC174" s="27"/>
      <c r="ALD174" s="27"/>
      <c r="ALE174" s="27"/>
      <c r="ALF174" s="27"/>
      <c r="ALG174" s="27"/>
      <c r="ALH174" s="27"/>
      <c r="ALI174" s="27"/>
      <c r="ALJ174" s="27"/>
      <c r="ALK174" s="27"/>
      <c r="ALL174" s="27"/>
      <c r="ALM174" s="27"/>
      <c r="ALN174" s="27"/>
      <c r="ALO174" s="27"/>
      <c r="ALP174" s="27"/>
      <c r="ALQ174" s="27"/>
      <c r="ALR174" s="27"/>
      <c r="ALS174" s="27"/>
      <c r="ALT174" s="27"/>
      <c r="ALU174" s="27"/>
      <c r="ALV174" s="27"/>
      <c r="ALW174" s="27"/>
      <c r="ALX174" s="27"/>
      <c r="ALY174" s="27"/>
      <c r="ALZ174" s="27"/>
      <c r="AMA174" s="27"/>
      <c r="AMB174" s="27"/>
      <c r="AMC174" s="27"/>
      <c r="AMD174" s="27"/>
      <c r="AME174" s="27"/>
      <c r="AMF174" s="27"/>
      <c r="AMG174" s="27"/>
      <c r="AMH174" s="27"/>
      <c r="AMI174" s="27"/>
      <c r="AMJ174" s="27"/>
      <c r="AMK174" s="27"/>
      <c r="AML174" s="27"/>
      <c r="AMM174" s="27"/>
      <c r="AMN174" s="27"/>
      <c r="AMO174" s="27"/>
      <c r="AMP174" s="27"/>
      <c r="AMQ174" s="27"/>
      <c r="AMR174" s="27"/>
      <c r="AMS174" s="27"/>
      <c r="AMT174" s="27"/>
      <c r="AMU174" s="27"/>
      <c r="AMV174" s="27"/>
      <c r="AMW174" s="27"/>
      <c r="AMX174" s="27"/>
      <c r="AMY174" s="27"/>
      <c r="AMZ174" s="27"/>
      <c r="ANA174" s="27"/>
      <c r="ANB174" s="27"/>
      <c r="ANC174" s="27"/>
      <c r="AND174" s="27"/>
      <c r="ANE174" s="27"/>
      <c r="ANF174" s="27"/>
      <c r="ANG174" s="27"/>
      <c r="ANH174" s="27"/>
      <c r="ANI174" s="27"/>
      <c r="ANJ174" s="27"/>
      <c r="ANK174" s="27"/>
      <c r="ANL174" s="27"/>
      <c r="ANM174" s="27"/>
      <c r="ANN174" s="27"/>
      <c r="ANO174" s="27"/>
      <c r="ANP174" s="27"/>
      <c r="ANQ174" s="27"/>
      <c r="ANR174" s="27"/>
      <c r="ANS174" s="27"/>
      <c r="ANT174" s="27"/>
      <c r="ANU174" s="27"/>
      <c r="ANV174" s="27"/>
      <c r="ANW174" s="27"/>
      <c r="ANX174" s="27"/>
      <c r="ANY174" s="27"/>
      <c r="ANZ174" s="27"/>
      <c r="AOA174" s="27"/>
      <c r="AOB174" s="27"/>
      <c r="AOC174" s="27"/>
      <c r="AOD174" s="27"/>
      <c r="AOE174" s="27"/>
      <c r="AOF174" s="27"/>
      <c r="AOG174" s="27"/>
      <c r="AOH174" s="27"/>
      <c r="AOI174" s="27"/>
      <c r="AOJ174" s="27"/>
      <c r="AOK174" s="27"/>
      <c r="AOL174" s="27"/>
      <c r="AOM174" s="27"/>
      <c r="AON174" s="27"/>
      <c r="AOO174" s="27"/>
      <c r="AOP174" s="27"/>
      <c r="AOQ174" s="27"/>
      <c r="AOR174" s="27"/>
      <c r="AOS174" s="27"/>
      <c r="AOT174" s="27"/>
      <c r="AOU174" s="27"/>
      <c r="AOV174" s="27"/>
      <c r="AOW174" s="27"/>
      <c r="AOX174" s="27"/>
      <c r="AOY174" s="27"/>
      <c r="AOZ174" s="27"/>
      <c r="APA174" s="27"/>
      <c r="APB174" s="27"/>
      <c r="APC174" s="27"/>
      <c r="APD174" s="27"/>
      <c r="APE174" s="27"/>
      <c r="APF174" s="27"/>
      <c r="APG174" s="27"/>
      <c r="APH174" s="27"/>
      <c r="API174" s="27"/>
      <c r="APJ174" s="27"/>
      <c r="APK174" s="27"/>
      <c r="APL174" s="27"/>
      <c r="APM174" s="27"/>
      <c r="APN174" s="27"/>
      <c r="APO174" s="27"/>
      <c r="APP174" s="27"/>
      <c r="APQ174" s="27"/>
      <c r="APR174" s="27"/>
      <c r="APS174" s="27"/>
      <c r="APT174" s="27"/>
      <c r="APU174" s="27"/>
      <c r="APV174" s="27"/>
      <c r="APW174" s="27"/>
      <c r="APX174" s="27"/>
      <c r="APY174" s="27"/>
      <c r="APZ174" s="27"/>
      <c r="AQA174" s="27"/>
      <c r="AQB174" s="27"/>
      <c r="AQC174" s="27"/>
      <c r="AQD174" s="27"/>
      <c r="AQE174" s="27"/>
      <c r="AQF174" s="27"/>
      <c r="AQG174" s="27"/>
      <c r="AQH174" s="27"/>
      <c r="AQI174" s="27"/>
      <c r="AQJ174" s="27"/>
      <c r="AQK174" s="27"/>
      <c r="AQL174" s="27"/>
      <c r="AQM174" s="27"/>
      <c r="AQN174" s="27"/>
      <c r="AQO174" s="27"/>
      <c r="AQP174" s="27"/>
      <c r="AQQ174" s="27"/>
      <c r="AQR174" s="27"/>
      <c r="AQS174" s="27"/>
      <c r="AQT174" s="27"/>
      <c r="AQU174" s="27"/>
      <c r="AQV174" s="27"/>
      <c r="AQW174" s="27"/>
      <c r="AQX174" s="27"/>
      <c r="AQY174" s="27"/>
      <c r="AQZ174" s="27"/>
      <c r="ARA174" s="27"/>
      <c r="ARB174" s="27"/>
      <c r="ARC174" s="27"/>
      <c r="ARD174" s="27"/>
      <c r="ARE174" s="27"/>
      <c r="ARF174" s="27"/>
      <c r="ARG174" s="27"/>
      <c r="ARH174" s="27"/>
      <c r="ARI174" s="27"/>
      <c r="ARJ174" s="27"/>
      <c r="ARK174" s="27"/>
      <c r="ARL174" s="27"/>
      <c r="ARM174" s="27"/>
      <c r="ARN174" s="27"/>
      <c r="ARO174" s="27"/>
      <c r="ARP174" s="27"/>
      <c r="ARQ174" s="27"/>
      <c r="ARR174" s="27"/>
      <c r="ARS174" s="27"/>
      <c r="ART174" s="27"/>
      <c r="ARU174" s="27"/>
      <c r="ARV174" s="27"/>
      <c r="ARW174" s="27"/>
      <c r="ARX174" s="27"/>
      <c r="ARY174" s="27"/>
      <c r="ARZ174" s="27"/>
      <c r="ASA174" s="27"/>
      <c r="ASB174" s="27"/>
      <c r="ASC174" s="27"/>
      <c r="ASD174" s="27"/>
      <c r="ASE174" s="27"/>
      <c r="ASF174" s="27"/>
      <c r="ASG174" s="27"/>
      <c r="ASH174" s="27"/>
      <c r="ASI174" s="27"/>
      <c r="ASJ174" s="27"/>
      <c r="ASK174" s="27"/>
      <c r="ASL174" s="27"/>
      <c r="ASM174" s="27"/>
      <c r="ASN174" s="27"/>
      <c r="ASO174" s="27"/>
      <c r="ASP174" s="27"/>
      <c r="ASQ174" s="27"/>
      <c r="ASR174" s="27"/>
      <c r="ASS174" s="27"/>
      <c r="AST174" s="27"/>
      <c r="ASU174" s="27"/>
      <c r="ASV174" s="27"/>
      <c r="ASW174" s="27"/>
      <c r="ASX174" s="27"/>
      <c r="ASY174" s="27"/>
      <c r="ASZ174" s="27"/>
      <c r="ATA174" s="27"/>
      <c r="ATB174" s="27"/>
      <c r="ATC174" s="27"/>
      <c r="ATD174" s="27"/>
      <c r="ATE174" s="27"/>
      <c r="ATF174" s="27"/>
      <c r="ATG174" s="27"/>
      <c r="ATH174" s="27"/>
      <c r="ATI174" s="27"/>
      <c r="ATJ174" s="27"/>
      <c r="ATK174" s="27"/>
      <c r="ATL174" s="27"/>
      <c r="ATM174" s="27"/>
      <c r="ATN174" s="27"/>
      <c r="ATO174" s="27"/>
      <c r="ATP174" s="27"/>
      <c r="ATQ174" s="27"/>
      <c r="ATR174" s="27"/>
      <c r="ATS174" s="27"/>
      <c r="ATT174" s="27"/>
      <c r="ATU174" s="27"/>
      <c r="ATV174" s="27"/>
      <c r="ATW174" s="27"/>
      <c r="ATX174" s="27"/>
      <c r="ATY174" s="27"/>
      <c r="ATZ174" s="27"/>
      <c r="AUA174" s="27"/>
      <c r="AUB174" s="27"/>
      <c r="AUC174" s="27"/>
      <c r="AUD174" s="27"/>
      <c r="AUE174" s="27"/>
      <c r="AUF174" s="27"/>
      <c r="AUG174" s="27"/>
      <c r="AUH174" s="27"/>
      <c r="AUI174" s="27"/>
      <c r="AUJ174" s="27"/>
      <c r="AUK174" s="27"/>
      <c r="AUL174" s="27"/>
      <c r="AUM174" s="27"/>
      <c r="AUN174" s="27"/>
      <c r="AUO174" s="27"/>
      <c r="AUP174" s="27"/>
      <c r="AUQ174" s="27"/>
      <c r="AUR174" s="27"/>
      <c r="AUS174" s="27"/>
      <c r="AUT174" s="27"/>
      <c r="AUU174" s="27"/>
      <c r="AUV174" s="27"/>
      <c r="AUW174" s="27"/>
      <c r="AUX174" s="27"/>
      <c r="AUY174" s="27"/>
      <c r="AUZ174" s="27"/>
      <c r="AVA174" s="27"/>
      <c r="AVB174" s="27"/>
      <c r="AVC174" s="27"/>
      <c r="AVD174" s="27"/>
      <c r="AVE174" s="27"/>
      <c r="AVF174" s="27"/>
      <c r="AVG174" s="27"/>
      <c r="AVH174" s="27"/>
      <c r="AVI174" s="27"/>
      <c r="AVJ174" s="27"/>
      <c r="AVK174" s="27"/>
      <c r="AVL174" s="27"/>
      <c r="AVM174" s="27"/>
      <c r="AVN174" s="27"/>
      <c r="AVO174" s="27"/>
      <c r="AVP174" s="27"/>
      <c r="AVQ174" s="27"/>
      <c r="AVR174" s="27"/>
      <c r="AVS174" s="27"/>
      <c r="AVT174" s="27"/>
      <c r="AVU174" s="27"/>
      <c r="AVV174" s="27"/>
      <c r="AVW174" s="27"/>
      <c r="AVX174" s="27"/>
      <c r="AVY174" s="27"/>
      <c r="AVZ174" s="27"/>
      <c r="AWA174" s="27"/>
      <c r="AWB174" s="27"/>
      <c r="AWC174" s="27"/>
      <c r="AWD174" s="27"/>
      <c r="AWE174" s="27"/>
      <c r="AWF174" s="27"/>
      <c r="AWG174" s="27"/>
      <c r="AWH174" s="27"/>
      <c r="AWI174" s="27"/>
      <c r="AWJ174" s="27"/>
      <c r="AWK174" s="27"/>
      <c r="AWL174" s="27"/>
      <c r="AWM174" s="27"/>
      <c r="AWN174" s="27"/>
      <c r="AWO174" s="27"/>
      <c r="AWP174" s="27"/>
      <c r="AWQ174" s="27"/>
      <c r="AWR174" s="27"/>
      <c r="AWS174" s="27"/>
      <c r="AWT174" s="27"/>
      <c r="AWU174" s="27"/>
      <c r="AWV174" s="27"/>
      <c r="AWW174" s="27"/>
      <c r="AWX174" s="27"/>
      <c r="AWY174" s="27"/>
      <c r="AWZ174" s="27"/>
      <c r="AXA174" s="27"/>
      <c r="AXB174" s="27"/>
      <c r="AXC174" s="27"/>
      <c r="AXD174" s="27"/>
      <c r="AXE174" s="27"/>
      <c r="AXF174" s="27"/>
      <c r="AXG174" s="27"/>
      <c r="AXH174" s="27"/>
      <c r="AXI174" s="27"/>
      <c r="AXJ174" s="27"/>
      <c r="AXK174" s="27"/>
      <c r="AXL174" s="27"/>
      <c r="AXM174" s="27"/>
      <c r="AXN174" s="27"/>
      <c r="AXO174" s="27"/>
      <c r="AXP174" s="27"/>
      <c r="AXQ174" s="27"/>
      <c r="AXR174" s="27"/>
      <c r="AXS174" s="27"/>
      <c r="AXT174" s="27"/>
      <c r="AXU174" s="27"/>
      <c r="AXV174" s="27"/>
      <c r="AXW174" s="27"/>
      <c r="AXX174" s="27"/>
      <c r="AXY174" s="27"/>
      <c r="AXZ174" s="27"/>
      <c r="AYA174" s="27"/>
      <c r="AYB174" s="27"/>
      <c r="AYC174" s="27"/>
      <c r="AYD174" s="27"/>
      <c r="AYE174" s="27"/>
      <c r="AYF174" s="27"/>
      <c r="AYG174" s="27"/>
      <c r="AYH174" s="27"/>
      <c r="AYI174" s="27"/>
      <c r="AYJ174" s="27"/>
      <c r="AYK174" s="27"/>
      <c r="AYL174" s="27"/>
      <c r="AYM174" s="27"/>
      <c r="AYN174" s="27"/>
      <c r="AYO174" s="27"/>
      <c r="AYP174" s="27"/>
      <c r="AYQ174" s="27"/>
      <c r="AYR174" s="27"/>
      <c r="AYS174" s="27"/>
      <c r="AYT174" s="27"/>
      <c r="AYU174" s="27"/>
      <c r="AYV174" s="27"/>
      <c r="AYW174" s="27"/>
      <c r="AYX174" s="27"/>
      <c r="AYY174" s="27"/>
      <c r="AYZ174" s="27"/>
      <c r="AZA174" s="27"/>
      <c r="AZB174" s="27"/>
      <c r="AZC174" s="27"/>
      <c r="AZD174" s="27"/>
      <c r="AZE174" s="27"/>
      <c r="AZF174" s="27"/>
      <c r="AZG174" s="27"/>
      <c r="AZH174" s="27"/>
      <c r="AZI174" s="27"/>
      <c r="AZJ174" s="27"/>
      <c r="AZK174" s="27"/>
      <c r="AZL174" s="27"/>
      <c r="AZM174" s="27"/>
      <c r="AZN174" s="27"/>
      <c r="AZO174" s="27"/>
      <c r="AZP174" s="27"/>
      <c r="AZQ174" s="27"/>
      <c r="AZR174" s="27"/>
      <c r="AZS174" s="27"/>
      <c r="AZT174" s="27"/>
      <c r="AZU174" s="27"/>
      <c r="AZV174" s="27"/>
      <c r="AZW174" s="27"/>
      <c r="AZX174" s="27"/>
      <c r="AZY174" s="27"/>
      <c r="AZZ174" s="27"/>
      <c r="BAA174" s="27"/>
      <c r="BAB174" s="27"/>
      <c r="BAC174" s="27"/>
      <c r="BAD174" s="27"/>
      <c r="BAE174" s="27"/>
      <c r="BAF174" s="27"/>
      <c r="BAG174" s="27"/>
      <c r="BAH174" s="27"/>
      <c r="BAI174" s="27"/>
      <c r="BAJ174" s="27"/>
      <c r="BAK174" s="27"/>
      <c r="BAL174" s="27"/>
      <c r="BAM174" s="27"/>
      <c r="BAN174" s="27"/>
      <c r="BAO174" s="27"/>
      <c r="BAP174" s="27"/>
      <c r="BAQ174" s="27"/>
      <c r="BAR174" s="27"/>
      <c r="BAS174" s="27"/>
      <c r="BAT174" s="27"/>
      <c r="BAU174" s="27"/>
      <c r="BAV174" s="27"/>
      <c r="BAW174" s="27"/>
      <c r="BAX174" s="27"/>
      <c r="BAY174" s="27"/>
      <c r="BAZ174" s="27"/>
      <c r="BBA174" s="27"/>
      <c r="BBB174" s="27"/>
      <c r="BBC174" s="27"/>
      <c r="BBD174" s="27"/>
      <c r="BBE174" s="27"/>
      <c r="BBF174" s="27"/>
      <c r="BBG174" s="27"/>
      <c r="BBH174" s="27"/>
      <c r="BBI174" s="27"/>
      <c r="BBJ174" s="27"/>
      <c r="BBK174" s="27"/>
      <c r="BBL174" s="27"/>
      <c r="BBM174" s="27"/>
      <c r="BBN174" s="27"/>
      <c r="BBO174" s="27"/>
      <c r="BBP174" s="27"/>
      <c r="BBQ174" s="27"/>
      <c r="BBR174" s="27"/>
      <c r="BBS174" s="27"/>
      <c r="BBT174" s="27"/>
      <c r="BBU174" s="27"/>
      <c r="BBV174" s="27"/>
      <c r="BBW174" s="27"/>
      <c r="BBX174" s="27"/>
      <c r="BBY174" s="27"/>
      <c r="BBZ174" s="27"/>
      <c r="BCA174" s="27"/>
      <c r="BCB174" s="27"/>
      <c r="BCC174" s="27"/>
      <c r="BCD174" s="27"/>
      <c r="BCE174" s="27"/>
      <c r="BCF174" s="27"/>
      <c r="BCG174" s="27"/>
      <c r="BCH174" s="27"/>
      <c r="BCI174" s="27"/>
      <c r="BCJ174" s="27"/>
      <c r="BCK174" s="27"/>
      <c r="BCL174" s="27"/>
      <c r="BCM174" s="27"/>
      <c r="BCN174" s="27"/>
      <c r="BCO174" s="27"/>
      <c r="BCP174" s="27"/>
      <c r="BCQ174" s="27"/>
      <c r="BCR174" s="27"/>
      <c r="BCS174" s="27"/>
      <c r="BCT174" s="27"/>
      <c r="BCU174" s="27"/>
      <c r="BCV174" s="27"/>
      <c r="BCW174" s="27"/>
      <c r="BCX174" s="27"/>
      <c r="BCY174" s="27"/>
      <c r="BCZ174" s="27"/>
      <c r="BDA174" s="27"/>
      <c r="BDB174" s="27"/>
      <c r="BDC174" s="27"/>
      <c r="BDD174" s="27"/>
      <c r="BDE174" s="27"/>
      <c r="BDF174" s="27"/>
      <c r="BDG174" s="27"/>
      <c r="BDH174" s="27"/>
      <c r="BDI174" s="27"/>
      <c r="BDJ174" s="27"/>
      <c r="BDK174" s="27"/>
      <c r="BDL174" s="27"/>
      <c r="BDM174" s="27"/>
      <c r="BDN174" s="27"/>
      <c r="BDO174" s="27"/>
      <c r="BDP174" s="27"/>
      <c r="BDQ174" s="27"/>
      <c r="BDR174" s="27"/>
      <c r="BDS174" s="27"/>
      <c r="BDT174" s="27"/>
      <c r="BDU174" s="27"/>
      <c r="BDV174" s="27"/>
      <c r="BDW174" s="27"/>
      <c r="BDX174" s="27"/>
      <c r="BDY174" s="27"/>
      <c r="BDZ174" s="27"/>
      <c r="BEA174" s="27"/>
      <c r="BEB174" s="27"/>
      <c r="BEC174" s="27"/>
      <c r="BED174" s="27"/>
      <c r="BEE174" s="27"/>
      <c r="BEF174" s="27"/>
      <c r="BEG174" s="27"/>
      <c r="BEH174" s="27"/>
      <c r="BEI174" s="27"/>
      <c r="BEJ174" s="27"/>
      <c r="BEK174" s="27"/>
      <c r="BEL174" s="27"/>
      <c r="BEM174" s="27"/>
      <c r="BEN174" s="27"/>
      <c r="BEO174" s="27"/>
      <c r="BEP174" s="27"/>
      <c r="BEQ174" s="27"/>
      <c r="BER174" s="27"/>
      <c r="BES174" s="27"/>
      <c r="BET174" s="27"/>
      <c r="BEU174" s="27"/>
      <c r="BEV174" s="27"/>
      <c r="BEW174" s="27"/>
      <c r="BEX174" s="27"/>
      <c r="BEY174" s="27"/>
      <c r="BEZ174" s="27"/>
      <c r="BFA174" s="27"/>
      <c r="BFB174" s="27"/>
      <c r="BFC174" s="27"/>
      <c r="BFD174" s="27"/>
      <c r="BFE174" s="27"/>
      <c r="BFF174" s="27"/>
      <c r="BFG174" s="27"/>
      <c r="BFH174" s="27"/>
      <c r="BFI174" s="27"/>
      <c r="BFJ174" s="27"/>
      <c r="BFK174" s="27"/>
      <c r="BFL174" s="27"/>
      <c r="BFM174" s="27"/>
      <c r="BFN174" s="27"/>
      <c r="BFO174" s="27"/>
      <c r="BFP174" s="27"/>
      <c r="BFQ174" s="27"/>
      <c r="BFR174" s="27"/>
      <c r="BFS174" s="27"/>
      <c r="BFT174" s="27"/>
      <c r="BFU174" s="27"/>
      <c r="BFV174" s="27"/>
      <c r="BFW174" s="27"/>
      <c r="BFX174" s="27"/>
      <c r="BFY174" s="27"/>
      <c r="BFZ174" s="27"/>
      <c r="BGA174" s="27"/>
      <c r="BGB174" s="27"/>
      <c r="BGC174" s="27"/>
      <c r="BGD174" s="27"/>
      <c r="BGE174" s="27"/>
      <c r="BGF174" s="27"/>
      <c r="BGG174" s="27"/>
      <c r="BGH174" s="27"/>
      <c r="BGI174" s="27"/>
      <c r="BGJ174" s="27"/>
      <c r="BGK174" s="27"/>
      <c r="BGL174" s="27"/>
      <c r="BGM174" s="27"/>
      <c r="BGN174" s="27"/>
      <c r="BGO174" s="27"/>
      <c r="BGP174" s="27"/>
      <c r="BGQ174" s="27"/>
      <c r="BGR174" s="27"/>
      <c r="BGS174" s="27"/>
      <c r="BGT174" s="27"/>
      <c r="BGU174" s="27"/>
      <c r="BGV174" s="27"/>
      <c r="BGW174" s="27"/>
      <c r="BGX174" s="27"/>
      <c r="BGY174" s="27"/>
      <c r="BGZ174" s="27"/>
      <c r="BHA174" s="27"/>
      <c r="BHB174" s="27"/>
      <c r="BHC174" s="27"/>
      <c r="BHD174" s="27"/>
      <c r="BHE174" s="27"/>
      <c r="BHF174" s="27"/>
      <c r="BHG174" s="27"/>
      <c r="BHH174" s="27"/>
      <c r="BHI174" s="27"/>
      <c r="BHJ174" s="27"/>
      <c r="BHK174" s="27"/>
      <c r="BHL174" s="27"/>
      <c r="BHM174" s="27"/>
      <c r="BHN174" s="27"/>
      <c r="BHO174" s="27"/>
      <c r="BHP174" s="27"/>
      <c r="BHQ174" s="27"/>
      <c r="BHR174" s="27"/>
      <c r="BHS174" s="27"/>
      <c r="BHT174" s="27"/>
      <c r="BHU174" s="27"/>
      <c r="BHV174" s="27"/>
      <c r="BHW174" s="27"/>
      <c r="BHX174" s="27"/>
      <c r="BHY174" s="27"/>
      <c r="BHZ174" s="27"/>
      <c r="BIA174" s="27"/>
      <c r="BIB174" s="27"/>
      <c r="BIC174" s="27"/>
      <c r="BID174" s="27"/>
      <c r="BIE174" s="27"/>
      <c r="BIF174" s="27"/>
      <c r="BIG174" s="27"/>
      <c r="BIH174" s="27"/>
      <c r="BII174" s="27"/>
      <c r="BIJ174" s="27"/>
      <c r="BIK174" s="27"/>
      <c r="BIL174" s="27"/>
      <c r="BIM174" s="27"/>
      <c r="BIN174" s="27"/>
      <c r="BIO174" s="27"/>
      <c r="BIP174" s="27"/>
      <c r="BIQ174" s="27"/>
      <c r="BIR174" s="27"/>
      <c r="BIS174" s="27"/>
      <c r="BIT174" s="27"/>
      <c r="BIU174" s="27"/>
      <c r="BIV174" s="27"/>
      <c r="BIW174" s="27"/>
      <c r="BIX174" s="27"/>
      <c r="BIY174" s="27"/>
      <c r="BIZ174" s="27"/>
      <c r="BJA174" s="27"/>
      <c r="BJB174" s="27"/>
      <c r="BJC174" s="27"/>
      <c r="BJD174" s="27"/>
      <c r="BJE174" s="27"/>
      <c r="BJF174" s="27"/>
      <c r="BJG174" s="27"/>
      <c r="BJH174" s="27"/>
      <c r="BJI174" s="27"/>
      <c r="BJJ174" s="27"/>
      <c r="BJK174" s="27"/>
      <c r="BJL174" s="27"/>
      <c r="BJM174" s="27"/>
      <c r="BJN174" s="27"/>
      <c r="BJO174" s="27"/>
      <c r="BJP174" s="27"/>
      <c r="BJQ174" s="27"/>
      <c r="BJR174" s="27"/>
      <c r="BJS174" s="27"/>
      <c r="BJT174" s="27"/>
      <c r="BJU174" s="27"/>
      <c r="BJV174" s="27"/>
      <c r="BJW174" s="27"/>
      <c r="BJX174" s="27"/>
      <c r="BJY174" s="27"/>
      <c r="BJZ174" s="27"/>
      <c r="BKA174" s="27"/>
      <c r="BKB174" s="27"/>
      <c r="BKC174" s="27"/>
      <c r="BKD174" s="27"/>
      <c r="BKE174" s="27"/>
      <c r="BKF174" s="27"/>
      <c r="BKG174" s="27"/>
      <c r="BKH174" s="27"/>
      <c r="BKI174" s="27"/>
      <c r="BKJ174" s="27"/>
      <c r="BKK174" s="27"/>
      <c r="BKL174" s="27"/>
      <c r="BKM174" s="27"/>
      <c r="BKN174" s="27"/>
      <c r="BKO174" s="27"/>
      <c r="BKP174" s="27"/>
      <c r="BKQ174" s="27"/>
      <c r="BKR174" s="27"/>
      <c r="BKS174" s="27"/>
      <c r="BKT174" s="27"/>
      <c r="BKU174" s="27"/>
      <c r="BKV174" s="27"/>
      <c r="BKW174" s="27"/>
      <c r="BKX174" s="27"/>
      <c r="BKY174" s="27"/>
      <c r="BKZ174" s="27"/>
      <c r="BLA174" s="27"/>
      <c r="BLB174" s="27"/>
      <c r="BLC174" s="27"/>
      <c r="BLD174" s="27"/>
      <c r="BLE174" s="27"/>
      <c r="BLF174" s="27"/>
      <c r="BLG174" s="27"/>
      <c r="BLH174" s="27"/>
      <c r="BLI174" s="27"/>
      <c r="BLJ174" s="27"/>
      <c r="BLK174" s="27"/>
      <c r="BLL174" s="27"/>
      <c r="BLM174" s="27"/>
      <c r="BLN174" s="27"/>
      <c r="BLO174" s="27"/>
      <c r="BLP174" s="27"/>
      <c r="BLQ174" s="27"/>
      <c r="BLR174" s="27"/>
      <c r="BLS174" s="27"/>
      <c r="BLT174" s="27"/>
      <c r="BLU174" s="27"/>
      <c r="BLV174" s="27"/>
      <c r="BLW174" s="27"/>
      <c r="BLX174" s="27"/>
      <c r="BLY174" s="27"/>
      <c r="BLZ174" s="27"/>
      <c r="BMA174" s="27"/>
      <c r="BMB174" s="27"/>
      <c r="BMC174" s="27"/>
      <c r="BMD174" s="27"/>
      <c r="BME174" s="27"/>
      <c r="BMF174" s="27"/>
      <c r="BMG174" s="27"/>
      <c r="BMH174" s="27"/>
      <c r="BMI174" s="27"/>
      <c r="BMJ174" s="27"/>
      <c r="BMK174" s="27"/>
      <c r="BML174" s="27"/>
      <c r="BMM174" s="27"/>
      <c r="BMN174" s="27"/>
      <c r="BMO174" s="27"/>
      <c r="BMP174" s="27"/>
      <c r="BMQ174" s="27"/>
      <c r="BMR174" s="27"/>
      <c r="BMS174" s="27"/>
      <c r="BMT174" s="27"/>
      <c r="BMU174" s="27"/>
      <c r="BMV174" s="27"/>
      <c r="BMW174" s="27"/>
      <c r="BMX174" s="27"/>
      <c r="BMY174" s="27"/>
      <c r="BMZ174" s="27"/>
      <c r="BNA174" s="27"/>
      <c r="BNB174" s="27"/>
      <c r="BNC174" s="27"/>
      <c r="BND174" s="27"/>
      <c r="BNE174" s="27"/>
      <c r="BNF174" s="27"/>
      <c r="BNG174" s="27"/>
      <c r="BNH174" s="27"/>
      <c r="BNI174" s="27"/>
      <c r="BNJ174" s="27"/>
      <c r="BNK174" s="27"/>
      <c r="BNL174" s="27"/>
      <c r="BNM174" s="27"/>
      <c r="BNN174" s="27"/>
      <c r="BNO174" s="27"/>
      <c r="BNP174" s="27"/>
      <c r="BNQ174" s="27"/>
      <c r="BNR174" s="27"/>
      <c r="BNS174" s="27"/>
      <c r="BNT174" s="27"/>
      <c r="BNU174" s="27"/>
      <c r="BNV174" s="27"/>
      <c r="BNW174" s="27"/>
      <c r="BNX174" s="27"/>
      <c r="BNY174" s="27"/>
      <c r="BNZ174" s="27"/>
      <c r="BOA174" s="27"/>
      <c r="BOB174" s="27"/>
      <c r="BOC174" s="27"/>
      <c r="BOD174" s="27"/>
      <c r="BOE174" s="27"/>
      <c r="BOF174" s="27"/>
      <c r="BOG174" s="27"/>
      <c r="BOH174" s="27"/>
      <c r="BOI174" s="27"/>
      <c r="BOJ174" s="27"/>
      <c r="BOK174" s="27"/>
      <c r="BOL174" s="27"/>
      <c r="BOM174" s="27"/>
      <c r="BON174" s="27"/>
      <c r="BOO174" s="27"/>
      <c r="BOP174" s="27"/>
      <c r="BOQ174" s="27"/>
      <c r="BOR174" s="27"/>
      <c r="BOS174" s="27"/>
      <c r="BOT174" s="27"/>
      <c r="BOU174" s="27"/>
      <c r="BOV174" s="27"/>
      <c r="BOW174" s="27"/>
      <c r="BOX174" s="27"/>
      <c r="BOY174" s="27"/>
      <c r="BOZ174" s="27"/>
      <c r="BPA174" s="27"/>
      <c r="BPB174" s="27"/>
      <c r="BPC174" s="27"/>
      <c r="BPD174" s="27"/>
      <c r="BPE174" s="27"/>
      <c r="BPF174" s="27"/>
      <c r="BPG174" s="27"/>
      <c r="BPH174" s="27"/>
      <c r="BPI174" s="27"/>
      <c r="BPJ174" s="27"/>
      <c r="BPK174" s="27"/>
      <c r="BPL174" s="27"/>
      <c r="BPM174" s="27"/>
      <c r="BPN174" s="27"/>
      <c r="BPO174" s="27"/>
      <c r="BPP174" s="27"/>
      <c r="BPQ174" s="27"/>
      <c r="BPR174" s="27"/>
      <c r="BPS174" s="27"/>
      <c r="BPT174" s="27"/>
      <c r="BPU174" s="27"/>
      <c r="BPV174" s="27"/>
      <c r="BPW174" s="27"/>
      <c r="BPX174" s="27"/>
      <c r="BPY174" s="27"/>
      <c r="BPZ174" s="27"/>
      <c r="BQA174" s="27"/>
      <c r="BQB174" s="27"/>
      <c r="BQC174" s="27"/>
      <c r="BQD174" s="27"/>
      <c r="BQE174" s="27"/>
      <c r="BQF174" s="27"/>
      <c r="BQG174" s="27"/>
      <c r="BQH174" s="27"/>
      <c r="BQI174" s="27"/>
      <c r="BQJ174" s="27"/>
      <c r="BQK174" s="27"/>
      <c r="BQL174" s="27"/>
      <c r="BQM174" s="27"/>
      <c r="BQN174" s="27"/>
      <c r="BQO174" s="27"/>
      <c r="BQP174" s="27"/>
      <c r="BQQ174" s="27"/>
      <c r="BQR174" s="27"/>
      <c r="BQS174" s="27"/>
      <c r="BQT174" s="27"/>
      <c r="BQU174" s="27"/>
      <c r="BQV174" s="27"/>
      <c r="BQW174" s="27"/>
      <c r="BQX174" s="27"/>
      <c r="BQY174" s="27"/>
      <c r="BQZ174" s="27"/>
      <c r="BRA174" s="27"/>
      <c r="BRB174" s="27"/>
      <c r="BRC174" s="27"/>
      <c r="BRD174" s="27"/>
      <c r="BRE174" s="27"/>
      <c r="BRF174" s="27"/>
      <c r="BRG174" s="27"/>
      <c r="BRH174" s="27"/>
      <c r="BRI174" s="27"/>
      <c r="BRJ174" s="27"/>
      <c r="BRK174" s="27"/>
      <c r="BRL174" s="27"/>
      <c r="BRM174" s="27"/>
      <c r="BRN174" s="27"/>
      <c r="BRO174" s="27"/>
      <c r="BRP174" s="27"/>
      <c r="BRQ174" s="27"/>
      <c r="BRR174" s="27"/>
      <c r="BRS174" s="27"/>
      <c r="BRT174" s="27"/>
      <c r="BRU174" s="27"/>
      <c r="BRV174" s="27"/>
      <c r="BRW174" s="27"/>
      <c r="BRX174" s="27"/>
      <c r="BRY174" s="27"/>
      <c r="BRZ174" s="27"/>
      <c r="BSA174" s="27"/>
      <c r="BSB174" s="27"/>
      <c r="BSC174" s="27"/>
      <c r="BSD174" s="27"/>
      <c r="BSE174" s="27"/>
      <c r="BSF174" s="27"/>
      <c r="BSG174" s="27"/>
      <c r="BSH174" s="27"/>
      <c r="BSI174" s="27"/>
      <c r="BSJ174" s="27"/>
      <c r="BSK174" s="27"/>
      <c r="BSL174" s="27"/>
      <c r="BSM174" s="27"/>
      <c r="BSN174" s="27"/>
      <c r="BSO174" s="27"/>
      <c r="BSP174" s="27"/>
      <c r="BSQ174" s="27"/>
      <c r="BSR174" s="27"/>
      <c r="BSS174" s="27"/>
      <c r="BST174" s="27"/>
      <c r="BSU174" s="27"/>
      <c r="BSV174" s="27"/>
      <c r="BSW174" s="27"/>
      <c r="BSX174" s="27"/>
      <c r="BSY174" s="27"/>
      <c r="BSZ174" s="27"/>
      <c r="BTA174" s="27"/>
      <c r="BTB174" s="27"/>
      <c r="BTC174" s="27"/>
      <c r="BTD174" s="27"/>
      <c r="BTE174" s="27"/>
      <c r="BTF174" s="27"/>
      <c r="BTG174" s="27"/>
      <c r="BTH174" s="27"/>
      <c r="BTI174" s="27"/>
      <c r="BTJ174" s="27"/>
      <c r="BTK174" s="27"/>
      <c r="BTL174" s="27"/>
      <c r="BTM174" s="27"/>
      <c r="BTN174" s="27"/>
      <c r="BTO174" s="27"/>
      <c r="BTP174" s="27"/>
      <c r="BTQ174" s="27"/>
      <c r="BTR174" s="27"/>
      <c r="BTS174" s="27"/>
      <c r="BTT174" s="27"/>
      <c r="BTU174" s="27"/>
      <c r="BTV174" s="27"/>
      <c r="BTW174" s="27"/>
      <c r="BTX174" s="27"/>
      <c r="BTY174" s="27"/>
      <c r="BTZ174" s="27"/>
      <c r="BUA174" s="27"/>
      <c r="BUB174" s="27"/>
      <c r="BUC174" s="27"/>
      <c r="BUD174" s="27"/>
      <c r="BUE174" s="27"/>
      <c r="BUF174" s="27"/>
      <c r="BUG174" s="27"/>
      <c r="BUH174" s="27"/>
      <c r="BUI174" s="27"/>
      <c r="BUJ174" s="27"/>
      <c r="BUK174" s="27"/>
      <c r="BUL174" s="27"/>
      <c r="BUM174" s="27"/>
      <c r="BUN174" s="27"/>
      <c r="BUO174" s="27"/>
      <c r="BUP174" s="27"/>
      <c r="BUQ174" s="27"/>
    </row>
    <row r="175" spans="1:1915" s="47" customFormat="1" ht="6" customHeight="1">
      <c r="A175" s="23"/>
      <c r="B175" s="154"/>
      <c r="C175" s="155"/>
      <c r="D175" s="155"/>
      <c r="E175" s="145"/>
      <c r="F175" s="145"/>
      <c r="G175" s="165"/>
      <c r="H175" s="26"/>
      <c r="I175" s="26"/>
      <c r="J175" s="26"/>
      <c r="K175" s="103"/>
      <c r="L175" s="103"/>
      <c r="M175" s="103"/>
      <c r="N175" s="103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  <c r="OA175" s="27"/>
      <c r="OB175" s="27"/>
      <c r="OC175" s="27"/>
      <c r="OD175" s="27"/>
      <c r="OE175" s="27"/>
      <c r="OF175" s="27"/>
      <c r="OG175" s="27"/>
      <c r="OH175" s="27"/>
      <c r="OI175" s="27"/>
      <c r="OJ175" s="27"/>
      <c r="OK175" s="27"/>
      <c r="OL175" s="27"/>
      <c r="OM175" s="27"/>
      <c r="ON175" s="27"/>
      <c r="OO175" s="27"/>
      <c r="OP175" s="27"/>
      <c r="OQ175" s="27"/>
      <c r="OR175" s="27"/>
      <c r="OS175" s="27"/>
      <c r="OT175" s="27"/>
      <c r="OU175" s="27"/>
      <c r="OV175" s="27"/>
      <c r="OW175" s="27"/>
      <c r="OX175" s="27"/>
      <c r="OY175" s="27"/>
      <c r="OZ175" s="27"/>
      <c r="PA175" s="27"/>
      <c r="PB175" s="27"/>
      <c r="PC175" s="27"/>
      <c r="PD175" s="27"/>
      <c r="PE175" s="27"/>
      <c r="PF175" s="27"/>
      <c r="PG175" s="27"/>
      <c r="PH175" s="27"/>
      <c r="PI175" s="27"/>
      <c r="PJ175" s="27"/>
      <c r="PK175" s="27"/>
      <c r="PL175" s="27"/>
      <c r="PM175" s="27"/>
      <c r="PN175" s="27"/>
      <c r="PO175" s="27"/>
      <c r="PP175" s="27"/>
      <c r="PQ175" s="27"/>
      <c r="PR175" s="27"/>
      <c r="PS175" s="27"/>
      <c r="PT175" s="27"/>
      <c r="PU175" s="27"/>
      <c r="PV175" s="27"/>
      <c r="PW175" s="27"/>
      <c r="PX175" s="27"/>
      <c r="PY175" s="27"/>
      <c r="PZ175" s="27"/>
      <c r="QA175" s="27"/>
      <c r="QB175" s="27"/>
      <c r="QC175" s="27"/>
      <c r="QD175" s="27"/>
      <c r="QE175" s="27"/>
      <c r="QF175" s="27"/>
      <c r="QG175" s="27"/>
      <c r="QH175" s="27"/>
      <c r="QI175" s="27"/>
      <c r="QJ175" s="27"/>
      <c r="QK175" s="27"/>
      <c r="QL175" s="27"/>
      <c r="QM175" s="27"/>
      <c r="QN175" s="27"/>
      <c r="QO175" s="27"/>
      <c r="QP175" s="27"/>
      <c r="QQ175" s="27"/>
      <c r="QR175" s="27"/>
      <c r="QS175" s="27"/>
      <c r="QT175" s="27"/>
      <c r="QU175" s="27"/>
      <c r="QV175" s="27"/>
      <c r="QW175" s="27"/>
      <c r="QX175" s="27"/>
      <c r="QY175" s="27"/>
      <c r="QZ175" s="27"/>
      <c r="RA175" s="27"/>
      <c r="RB175" s="27"/>
      <c r="RC175" s="27"/>
      <c r="RD175" s="27"/>
      <c r="RE175" s="27"/>
      <c r="RF175" s="27"/>
      <c r="RG175" s="27"/>
      <c r="RH175" s="27"/>
      <c r="RI175" s="27"/>
      <c r="RJ175" s="27"/>
      <c r="RK175" s="27"/>
      <c r="RL175" s="27"/>
      <c r="RM175" s="27"/>
      <c r="RN175" s="27"/>
      <c r="RO175" s="27"/>
      <c r="RP175" s="27"/>
      <c r="RQ175" s="27"/>
      <c r="RR175" s="27"/>
      <c r="RS175" s="27"/>
      <c r="RT175" s="27"/>
      <c r="RU175" s="27"/>
      <c r="RV175" s="27"/>
      <c r="RW175" s="27"/>
      <c r="RX175" s="27"/>
      <c r="RY175" s="27"/>
      <c r="RZ175" s="27"/>
      <c r="SA175" s="27"/>
      <c r="SB175" s="27"/>
      <c r="SC175" s="27"/>
      <c r="SD175" s="27"/>
      <c r="SE175" s="27"/>
      <c r="SF175" s="27"/>
      <c r="SG175" s="27"/>
      <c r="SH175" s="27"/>
      <c r="SI175" s="27"/>
      <c r="SJ175" s="27"/>
      <c r="SK175" s="27"/>
      <c r="SL175" s="27"/>
      <c r="SM175" s="27"/>
      <c r="SN175" s="27"/>
      <c r="SO175" s="27"/>
      <c r="SP175" s="27"/>
      <c r="SQ175" s="27"/>
      <c r="SR175" s="27"/>
      <c r="SS175" s="27"/>
      <c r="ST175" s="27"/>
      <c r="SU175" s="27"/>
      <c r="SV175" s="27"/>
      <c r="SW175" s="27"/>
      <c r="SX175" s="27"/>
      <c r="SY175" s="27"/>
      <c r="SZ175" s="27"/>
      <c r="TA175" s="27"/>
      <c r="TB175" s="27"/>
      <c r="TC175" s="27"/>
      <c r="TD175" s="27"/>
      <c r="TE175" s="27"/>
      <c r="TF175" s="27"/>
      <c r="TG175" s="27"/>
      <c r="TH175" s="27"/>
      <c r="TI175" s="27"/>
      <c r="TJ175" s="27"/>
      <c r="TK175" s="27"/>
      <c r="TL175" s="27"/>
      <c r="TM175" s="27"/>
      <c r="TN175" s="27"/>
      <c r="TO175" s="27"/>
      <c r="TP175" s="27"/>
      <c r="TQ175" s="27"/>
      <c r="TR175" s="27"/>
      <c r="TS175" s="27"/>
      <c r="TT175" s="27"/>
      <c r="TU175" s="27"/>
      <c r="TV175" s="27"/>
      <c r="TW175" s="27"/>
      <c r="TX175" s="27"/>
      <c r="TY175" s="27"/>
      <c r="TZ175" s="27"/>
      <c r="UA175" s="27"/>
      <c r="UB175" s="27"/>
      <c r="UC175" s="27"/>
      <c r="UD175" s="27"/>
      <c r="UE175" s="27"/>
      <c r="UF175" s="27"/>
      <c r="UG175" s="27"/>
      <c r="UH175" s="27"/>
      <c r="UI175" s="27"/>
      <c r="UJ175" s="27"/>
      <c r="UK175" s="27"/>
      <c r="UL175" s="27"/>
      <c r="UM175" s="27"/>
      <c r="UN175" s="27"/>
      <c r="UO175" s="27"/>
      <c r="UP175" s="27"/>
      <c r="UQ175" s="27"/>
      <c r="UR175" s="27"/>
      <c r="US175" s="27"/>
      <c r="UT175" s="27"/>
      <c r="UU175" s="27"/>
      <c r="UV175" s="27"/>
      <c r="UW175" s="27"/>
      <c r="UX175" s="27"/>
      <c r="UY175" s="27"/>
      <c r="UZ175" s="27"/>
      <c r="VA175" s="27"/>
      <c r="VB175" s="27"/>
      <c r="VC175" s="27"/>
      <c r="VD175" s="27"/>
      <c r="VE175" s="27"/>
      <c r="VF175" s="27"/>
      <c r="VG175" s="27"/>
      <c r="VH175" s="27"/>
      <c r="VI175" s="27"/>
      <c r="VJ175" s="27"/>
      <c r="VK175" s="27"/>
      <c r="VL175" s="27"/>
      <c r="VM175" s="27"/>
      <c r="VN175" s="27"/>
      <c r="VO175" s="27"/>
      <c r="VP175" s="27"/>
      <c r="VQ175" s="27"/>
      <c r="VR175" s="27"/>
      <c r="VS175" s="27"/>
      <c r="VT175" s="27"/>
      <c r="VU175" s="27"/>
      <c r="VV175" s="27"/>
      <c r="VW175" s="27"/>
      <c r="VX175" s="27"/>
      <c r="VY175" s="27"/>
      <c r="VZ175" s="27"/>
      <c r="WA175" s="27"/>
      <c r="WB175" s="27"/>
      <c r="WC175" s="27"/>
      <c r="WD175" s="27"/>
      <c r="WE175" s="27"/>
      <c r="WF175" s="27"/>
      <c r="WG175" s="27"/>
      <c r="WH175" s="27"/>
      <c r="WI175" s="27"/>
      <c r="WJ175" s="27"/>
      <c r="WK175" s="27"/>
      <c r="WL175" s="27"/>
      <c r="WM175" s="27"/>
      <c r="WN175" s="27"/>
      <c r="WO175" s="27"/>
      <c r="WP175" s="27"/>
      <c r="WQ175" s="27"/>
      <c r="WR175" s="27"/>
      <c r="WS175" s="27"/>
      <c r="WT175" s="27"/>
      <c r="WU175" s="27"/>
      <c r="WV175" s="27"/>
      <c r="WW175" s="27"/>
      <c r="WX175" s="27"/>
      <c r="WY175" s="27"/>
      <c r="WZ175" s="27"/>
      <c r="XA175" s="27"/>
      <c r="XB175" s="27"/>
      <c r="XC175" s="27"/>
      <c r="XD175" s="27"/>
      <c r="XE175" s="27"/>
      <c r="XF175" s="27"/>
      <c r="XG175" s="27"/>
      <c r="XH175" s="27"/>
      <c r="XI175" s="27"/>
      <c r="XJ175" s="27"/>
      <c r="XK175" s="27"/>
      <c r="XL175" s="27"/>
      <c r="XM175" s="27"/>
      <c r="XN175" s="27"/>
      <c r="XO175" s="27"/>
      <c r="XP175" s="27"/>
      <c r="XQ175" s="27"/>
      <c r="XR175" s="27"/>
      <c r="XS175" s="27"/>
      <c r="XT175" s="27"/>
      <c r="XU175" s="27"/>
      <c r="XV175" s="27"/>
      <c r="XW175" s="27"/>
      <c r="XX175" s="27"/>
      <c r="XY175" s="27"/>
      <c r="XZ175" s="27"/>
      <c r="YA175" s="27"/>
      <c r="YB175" s="27"/>
      <c r="YC175" s="27"/>
      <c r="YD175" s="27"/>
      <c r="YE175" s="27"/>
      <c r="YF175" s="27"/>
      <c r="YG175" s="27"/>
      <c r="YH175" s="27"/>
      <c r="YI175" s="27"/>
      <c r="YJ175" s="27"/>
      <c r="YK175" s="27"/>
      <c r="YL175" s="27"/>
      <c r="YM175" s="27"/>
      <c r="YN175" s="27"/>
      <c r="YO175" s="27"/>
      <c r="YP175" s="27"/>
      <c r="YQ175" s="27"/>
      <c r="YR175" s="27"/>
      <c r="YS175" s="27"/>
      <c r="YT175" s="27"/>
      <c r="YU175" s="27"/>
      <c r="YV175" s="27"/>
      <c r="YW175" s="27"/>
      <c r="YX175" s="27"/>
      <c r="YY175" s="27"/>
      <c r="YZ175" s="27"/>
      <c r="ZA175" s="27"/>
      <c r="ZB175" s="27"/>
      <c r="ZC175" s="27"/>
      <c r="ZD175" s="27"/>
      <c r="ZE175" s="27"/>
      <c r="ZF175" s="27"/>
      <c r="ZG175" s="27"/>
      <c r="ZH175" s="27"/>
      <c r="ZI175" s="27"/>
      <c r="ZJ175" s="27"/>
      <c r="ZK175" s="27"/>
      <c r="ZL175" s="27"/>
      <c r="ZM175" s="27"/>
      <c r="ZN175" s="27"/>
      <c r="ZO175" s="27"/>
      <c r="ZP175" s="27"/>
      <c r="ZQ175" s="27"/>
      <c r="ZR175" s="27"/>
      <c r="ZS175" s="27"/>
      <c r="ZT175" s="27"/>
      <c r="ZU175" s="27"/>
      <c r="ZV175" s="27"/>
      <c r="ZW175" s="27"/>
      <c r="ZX175" s="27"/>
      <c r="ZY175" s="27"/>
      <c r="ZZ175" s="27"/>
      <c r="AAA175" s="27"/>
      <c r="AAB175" s="27"/>
      <c r="AAC175" s="27"/>
      <c r="AAD175" s="27"/>
      <c r="AAE175" s="27"/>
      <c r="AAF175" s="27"/>
      <c r="AAG175" s="27"/>
      <c r="AAH175" s="27"/>
      <c r="AAI175" s="27"/>
      <c r="AAJ175" s="27"/>
      <c r="AAK175" s="27"/>
      <c r="AAL175" s="27"/>
      <c r="AAM175" s="27"/>
      <c r="AAN175" s="27"/>
      <c r="AAO175" s="27"/>
      <c r="AAP175" s="27"/>
      <c r="AAQ175" s="27"/>
      <c r="AAR175" s="27"/>
      <c r="AAS175" s="27"/>
      <c r="AAT175" s="27"/>
      <c r="AAU175" s="27"/>
      <c r="AAV175" s="27"/>
      <c r="AAW175" s="27"/>
      <c r="AAX175" s="27"/>
      <c r="AAY175" s="27"/>
      <c r="AAZ175" s="27"/>
      <c r="ABA175" s="27"/>
      <c r="ABB175" s="27"/>
      <c r="ABC175" s="27"/>
      <c r="ABD175" s="27"/>
      <c r="ABE175" s="27"/>
      <c r="ABF175" s="27"/>
      <c r="ABG175" s="27"/>
      <c r="ABH175" s="27"/>
      <c r="ABI175" s="27"/>
      <c r="ABJ175" s="27"/>
      <c r="ABK175" s="27"/>
      <c r="ABL175" s="27"/>
      <c r="ABM175" s="27"/>
      <c r="ABN175" s="27"/>
      <c r="ABO175" s="27"/>
      <c r="ABP175" s="27"/>
      <c r="ABQ175" s="27"/>
      <c r="ABR175" s="27"/>
      <c r="ABS175" s="27"/>
      <c r="ABT175" s="27"/>
      <c r="ABU175" s="27"/>
      <c r="ABV175" s="27"/>
      <c r="ABW175" s="27"/>
      <c r="ABX175" s="27"/>
      <c r="ABY175" s="27"/>
      <c r="ABZ175" s="27"/>
      <c r="ACA175" s="27"/>
      <c r="ACB175" s="27"/>
      <c r="ACC175" s="27"/>
      <c r="ACD175" s="27"/>
      <c r="ACE175" s="27"/>
      <c r="ACF175" s="27"/>
      <c r="ACG175" s="27"/>
      <c r="ACH175" s="27"/>
      <c r="ACI175" s="27"/>
      <c r="ACJ175" s="27"/>
      <c r="ACK175" s="27"/>
      <c r="ACL175" s="27"/>
      <c r="ACM175" s="27"/>
      <c r="ACN175" s="27"/>
      <c r="ACO175" s="27"/>
      <c r="ACP175" s="27"/>
      <c r="ACQ175" s="27"/>
      <c r="ACR175" s="27"/>
      <c r="ACS175" s="27"/>
      <c r="ACT175" s="27"/>
      <c r="ACU175" s="27"/>
      <c r="ACV175" s="27"/>
      <c r="ACW175" s="27"/>
      <c r="ACX175" s="27"/>
      <c r="ACY175" s="27"/>
      <c r="ACZ175" s="27"/>
      <c r="ADA175" s="27"/>
      <c r="ADB175" s="27"/>
      <c r="ADC175" s="27"/>
      <c r="ADD175" s="27"/>
      <c r="ADE175" s="27"/>
      <c r="ADF175" s="27"/>
      <c r="ADG175" s="27"/>
      <c r="ADH175" s="27"/>
      <c r="ADI175" s="27"/>
      <c r="ADJ175" s="27"/>
      <c r="ADK175" s="27"/>
      <c r="ADL175" s="27"/>
      <c r="ADM175" s="27"/>
      <c r="ADN175" s="27"/>
      <c r="ADO175" s="27"/>
      <c r="ADP175" s="27"/>
      <c r="ADQ175" s="27"/>
      <c r="ADR175" s="27"/>
      <c r="ADS175" s="27"/>
      <c r="ADT175" s="27"/>
      <c r="ADU175" s="27"/>
      <c r="ADV175" s="27"/>
      <c r="ADW175" s="27"/>
      <c r="ADX175" s="27"/>
      <c r="ADY175" s="27"/>
      <c r="ADZ175" s="27"/>
      <c r="AEA175" s="27"/>
      <c r="AEB175" s="27"/>
      <c r="AEC175" s="27"/>
      <c r="AED175" s="27"/>
      <c r="AEE175" s="27"/>
      <c r="AEF175" s="27"/>
      <c r="AEG175" s="27"/>
      <c r="AEH175" s="27"/>
      <c r="AEI175" s="27"/>
      <c r="AEJ175" s="27"/>
      <c r="AEK175" s="27"/>
      <c r="AEL175" s="27"/>
      <c r="AEM175" s="27"/>
      <c r="AEN175" s="27"/>
      <c r="AEO175" s="27"/>
      <c r="AEP175" s="27"/>
      <c r="AEQ175" s="27"/>
      <c r="AER175" s="27"/>
      <c r="AES175" s="27"/>
      <c r="AET175" s="27"/>
      <c r="AEU175" s="27"/>
      <c r="AEV175" s="27"/>
      <c r="AEW175" s="27"/>
      <c r="AEX175" s="27"/>
      <c r="AEY175" s="27"/>
      <c r="AEZ175" s="27"/>
      <c r="AFA175" s="27"/>
      <c r="AFB175" s="27"/>
      <c r="AFC175" s="27"/>
      <c r="AFD175" s="27"/>
      <c r="AFE175" s="27"/>
      <c r="AFF175" s="27"/>
      <c r="AFG175" s="27"/>
      <c r="AFH175" s="27"/>
      <c r="AFI175" s="27"/>
      <c r="AFJ175" s="27"/>
      <c r="AFK175" s="27"/>
      <c r="AFL175" s="27"/>
      <c r="AFM175" s="27"/>
      <c r="AFN175" s="27"/>
      <c r="AFO175" s="27"/>
      <c r="AFP175" s="27"/>
      <c r="AFQ175" s="27"/>
      <c r="AFR175" s="27"/>
      <c r="AFS175" s="27"/>
      <c r="AFT175" s="27"/>
      <c r="AFU175" s="27"/>
      <c r="AFV175" s="27"/>
      <c r="AFW175" s="27"/>
      <c r="AFX175" s="27"/>
      <c r="AFY175" s="27"/>
      <c r="AFZ175" s="27"/>
      <c r="AGA175" s="27"/>
      <c r="AGB175" s="27"/>
      <c r="AGC175" s="27"/>
      <c r="AGD175" s="27"/>
      <c r="AGE175" s="27"/>
      <c r="AGF175" s="27"/>
      <c r="AGG175" s="27"/>
      <c r="AGH175" s="27"/>
      <c r="AGI175" s="27"/>
      <c r="AGJ175" s="27"/>
      <c r="AGK175" s="27"/>
      <c r="AGL175" s="27"/>
      <c r="AGM175" s="27"/>
      <c r="AGN175" s="27"/>
      <c r="AGO175" s="27"/>
      <c r="AGP175" s="27"/>
      <c r="AGQ175" s="27"/>
      <c r="AGR175" s="27"/>
      <c r="AGS175" s="27"/>
      <c r="AGT175" s="27"/>
      <c r="AGU175" s="27"/>
      <c r="AGV175" s="27"/>
      <c r="AGW175" s="27"/>
      <c r="AGX175" s="27"/>
      <c r="AGY175" s="27"/>
      <c r="AGZ175" s="27"/>
      <c r="AHA175" s="27"/>
      <c r="AHB175" s="27"/>
      <c r="AHC175" s="27"/>
      <c r="AHD175" s="27"/>
      <c r="AHE175" s="27"/>
      <c r="AHF175" s="27"/>
      <c r="AHG175" s="27"/>
      <c r="AHH175" s="27"/>
      <c r="AHI175" s="27"/>
      <c r="AHJ175" s="27"/>
      <c r="AHK175" s="27"/>
      <c r="AHL175" s="27"/>
      <c r="AHM175" s="27"/>
      <c r="AHN175" s="27"/>
      <c r="AHO175" s="27"/>
      <c r="AHP175" s="27"/>
      <c r="AHQ175" s="27"/>
      <c r="AHR175" s="27"/>
      <c r="AHS175" s="27"/>
      <c r="AHT175" s="27"/>
      <c r="AHU175" s="27"/>
      <c r="AHV175" s="27"/>
      <c r="AHW175" s="27"/>
      <c r="AHX175" s="27"/>
      <c r="AHY175" s="27"/>
      <c r="AHZ175" s="27"/>
      <c r="AIA175" s="27"/>
      <c r="AIB175" s="27"/>
      <c r="AIC175" s="27"/>
      <c r="AID175" s="27"/>
      <c r="AIE175" s="27"/>
      <c r="AIF175" s="27"/>
      <c r="AIG175" s="27"/>
      <c r="AIH175" s="27"/>
      <c r="AII175" s="27"/>
      <c r="AIJ175" s="27"/>
      <c r="AIK175" s="27"/>
      <c r="AIL175" s="27"/>
      <c r="AIM175" s="27"/>
      <c r="AIN175" s="27"/>
      <c r="AIO175" s="27"/>
      <c r="AIP175" s="27"/>
      <c r="AIQ175" s="27"/>
      <c r="AIR175" s="27"/>
      <c r="AIS175" s="27"/>
      <c r="AIT175" s="27"/>
      <c r="AIU175" s="27"/>
      <c r="AIV175" s="27"/>
      <c r="AIW175" s="27"/>
      <c r="AIX175" s="27"/>
      <c r="AIY175" s="27"/>
      <c r="AIZ175" s="27"/>
      <c r="AJA175" s="27"/>
      <c r="AJB175" s="27"/>
      <c r="AJC175" s="27"/>
      <c r="AJD175" s="27"/>
      <c r="AJE175" s="27"/>
      <c r="AJF175" s="27"/>
      <c r="AJG175" s="27"/>
      <c r="AJH175" s="27"/>
      <c r="AJI175" s="27"/>
      <c r="AJJ175" s="27"/>
      <c r="AJK175" s="27"/>
      <c r="AJL175" s="27"/>
      <c r="AJM175" s="27"/>
      <c r="AJN175" s="27"/>
      <c r="AJO175" s="27"/>
      <c r="AJP175" s="27"/>
      <c r="AJQ175" s="27"/>
      <c r="AJR175" s="27"/>
      <c r="AJS175" s="27"/>
      <c r="AJT175" s="27"/>
      <c r="AJU175" s="27"/>
      <c r="AJV175" s="27"/>
      <c r="AJW175" s="27"/>
      <c r="AJX175" s="27"/>
      <c r="AJY175" s="27"/>
      <c r="AJZ175" s="27"/>
      <c r="AKA175" s="27"/>
      <c r="AKB175" s="27"/>
      <c r="AKC175" s="27"/>
      <c r="AKD175" s="27"/>
      <c r="AKE175" s="27"/>
      <c r="AKF175" s="27"/>
      <c r="AKG175" s="27"/>
      <c r="AKH175" s="27"/>
      <c r="AKI175" s="27"/>
      <c r="AKJ175" s="27"/>
      <c r="AKK175" s="27"/>
      <c r="AKL175" s="27"/>
      <c r="AKM175" s="27"/>
      <c r="AKN175" s="27"/>
      <c r="AKO175" s="27"/>
      <c r="AKP175" s="27"/>
      <c r="AKQ175" s="27"/>
      <c r="AKR175" s="27"/>
      <c r="AKS175" s="27"/>
      <c r="AKT175" s="27"/>
      <c r="AKU175" s="27"/>
      <c r="AKV175" s="27"/>
      <c r="AKW175" s="27"/>
      <c r="AKX175" s="27"/>
      <c r="AKY175" s="27"/>
      <c r="AKZ175" s="27"/>
      <c r="ALA175" s="27"/>
      <c r="ALB175" s="27"/>
      <c r="ALC175" s="27"/>
      <c r="ALD175" s="27"/>
      <c r="ALE175" s="27"/>
      <c r="ALF175" s="27"/>
      <c r="ALG175" s="27"/>
      <c r="ALH175" s="27"/>
      <c r="ALI175" s="27"/>
      <c r="ALJ175" s="27"/>
      <c r="ALK175" s="27"/>
      <c r="ALL175" s="27"/>
      <c r="ALM175" s="27"/>
      <c r="ALN175" s="27"/>
      <c r="ALO175" s="27"/>
      <c r="ALP175" s="27"/>
      <c r="ALQ175" s="27"/>
      <c r="ALR175" s="27"/>
      <c r="ALS175" s="27"/>
      <c r="ALT175" s="27"/>
      <c r="ALU175" s="27"/>
      <c r="ALV175" s="27"/>
      <c r="ALW175" s="27"/>
      <c r="ALX175" s="27"/>
      <c r="ALY175" s="27"/>
      <c r="ALZ175" s="27"/>
      <c r="AMA175" s="27"/>
      <c r="AMB175" s="27"/>
      <c r="AMC175" s="27"/>
      <c r="AMD175" s="27"/>
      <c r="AME175" s="27"/>
      <c r="AMF175" s="27"/>
      <c r="AMG175" s="27"/>
      <c r="AMH175" s="27"/>
      <c r="AMI175" s="27"/>
      <c r="AMJ175" s="27"/>
      <c r="AMK175" s="27"/>
      <c r="AML175" s="27"/>
      <c r="AMM175" s="27"/>
      <c r="AMN175" s="27"/>
      <c r="AMO175" s="27"/>
      <c r="AMP175" s="27"/>
      <c r="AMQ175" s="27"/>
      <c r="AMR175" s="27"/>
      <c r="AMS175" s="27"/>
      <c r="AMT175" s="27"/>
      <c r="AMU175" s="27"/>
      <c r="AMV175" s="27"/>
      <c r="AMW175" s="27"/>
      <c r="AMX175" s="27"/>
      <c r="AMY175" s="27"/>
      <c r="AMZ175" s="27"/>
      <c r="ANA175" s="27"/>
      <c r="ANB175" s="27"/>
      <c r="ANC175" s="27"/>
      <c r="AND175" s="27"/>
      <c r="ANE175" s="27"/>
      <c r="ANF175" s="27"/>
      <c r="ANG175" s="27"/>
      <c r="ANH175" s="27"/>
      <c r="ANI175" s="27"/>
      <c r="ANJ175" s="27"/>
      <c r="ANK175" s="27"/>
      <c r="ANL175" s="27"/>
      <c r="ANM175" s="27"/>
      <c r="ANN175" s="27"/>
      <c r="ANO175" s="27"/>
      <c r="ANP175" s="27"/>
      <c r="ANQ175" s="27"/>
      <c r="ANR175" s="27"/>
      <c r="ANS175" s="27"/>
      <c r="ANT175" s="27"/>
      <c r="ANU175" s="27"/>
      <c r="ANV175" s="27"/>
      <c r="ANW175" s="27"/>
      <c r="ANX175" s="27"/>
      <c r="ANY175" s="27"/>
      <c r="ANZ175" s="27"/>
      <c r="AOA175" s="27"/>
      <c r="AOB175" s="27"/>
      <c r="AOC175" s="27"/>
      <c r="AOD175" s="27"/>
      <c r="AOE175" s="27"/>
      <c r="AOF175" s="27"/>
      <c r="AOG175" s="27"/>
      <c r="AOH175" s="27"/>
      <c r="AOI175" s="27"/>
      <c r="AOJ175" s="27"/>
      <c r="AOK175" s="27"/>
      <c r="AOL175" s="27"/>
      <c r="AOM175" s="27"/>
      <c r="AON175" s="27"/>
      <c r="AOO175" s="27"/>
      <c r="AOP175" s="27"/>
      <c r="AOQ175" s="27"/>
      <c r="AOR175" s="27"/>
      <c r="AOS175" s="27"/>
      <c r="AOT175" s="27"/>
      <c r="AOU175" s="27"/>
      <c r="AOV175" s="27"/>
      <c r="AOW175" s="27"/>
      <c r="AOX175" s="27"/>
      <c r="AOY175" s="27"/>
      <c r="AOZ175" s="27"/>
      <c r="APA175" s="27"/>
      <c r="APB175" s="27"/>
      <c r="APC175" s="27"/>
      <c r="APD175" s="27"/>
      <c r="APE175" s="27"/>
      <c r="APF175" s="27"/>
      <c r="APG175" s="27"/>
      <c r="APH175" s="27"/>
      <c r="API175" s="27"/>
      <c r="APJ175" s="27"/>
      <c r="APK175" s="27"/>
      <c r="APL175" s="27"/>
      <c r="APM175" s="27"/>
      <c r="APN175" s="27"/>
      <c r="APO175" s="27"/>
      <c r="APP175" s="27"/>
      <c r="APQ175" s="27"/>
      <c r="APR175" s="27"/>
      <c r="APS175" s="27"/>
      <c r="APT175" s="27"/>
      <c r="APU175" s="27"/>
      <c r="APV175" s="27"/>
      <c r="APW175" s="27"/>
      <c r="APX175" s="27"/>
      <c r="APY175" s="27"/>
      <c r="APZ175" s="27"/>
      <c r="AQA175" s="27"/>
      <c r="AQB175" s="27"/>
      <c r="AQC175" s="27"/>
      <c r="AQD175" s="27"/>
      <c r="AQE175" s="27"/>
      <c r="AQF175" s="27"/>
      <c r="AQG175" s="27"/>
      <c r="AQH175" s="27"/>
      <c r="AQI175" s="27"/>
      <c r="AQJ175" s="27"/>
      <c r="AQK175" s="27"/>
      <c r="AQL175" s="27"/>
      <c r="AQM175" s="27"/>
      <c r="AQN175" s="27"/>
      <c r="AQO175" s="27"/>
      <c r="AQP175" s="27"/>
      <c r="AQQ175" s="27"/>
      <c r="AQR175" s="27"/>
      <c r="AQS175" s="27"/>
      <c r="AQT175" s="27"/>
      <c r="AQU175" s="27"/>
      <c r="AQV175" s="27"/>
      <c r="AQW175" s="27"/>
      <c r="AQX175" s="27"/>
      <c r="AQY175" s="27"/>
      <c r="AQZ175" s="27"/>
      <c r="ARA175" s="27"/>
      <c r="ARB175" s="27"/>
      <c r="ARC175" s="27"/>
      <c r="ARD175" s="27"/>
      <c r="ARE175" s="27"/>
      <c r="ARF175" s="27"/>
      <c r="ARG175" s="27"/>
      <c r="ARH175" s="27"/>
      <c r="ARI175" s="27"/>
      <c r="ARJ175" s="27"/>
      <c r="ARK175" s="27"/>
      <c r="ARL175" s="27"/>
      <c r="ARM175" s="27"/>
      <c r="ARN175" s="27"/>
      <c r="ARO175" s="27"/>
      <c r="ARP175" s="27"/>
      <c r="ARQ175" s="27"/>
      <c r="ARR175" s="27"/>
      <c r="ARS175" s="27"/>
      <c r="ART175" s="27"/>
      <c r="ARU175" s="27"/>
      <c r="ARV175" s="27"/>
      <c r="ARW175" s="27"/>
      <c r="ARX175" s="27"/>
      <c r="ARY175" s="27"/>
      <c r="ARZ175" s="27"/>
      <c r="ASA175" s="27"/>
      <c r="ASB175" s="27"/>
      <c r="ASC175" s="27"/>
      <c r="ASD175" s="27"/>
      <c r="ASE175" s="27"/>
      <c r="ASF175" s="27"/>
      <c r="ASG175" s="27"/>
      <c r="ASH175" s="27"/>
      <c r="ASI175" s="27"/>
      <c r="ASJ175" s="27"/>
      <c r="ASK175" s="27"/>
      <c r="ASL175" s="27"/>
      <c r="ASM175" s="27"/>
      <c r="ASN175" s="27"/>
      <c r="ASO175" s="27"/>
      <c r="ASP175" s="27"/>
      <c r="ASQ175" s="27"/>
      <c r="ASR175" s="27"/>
      <c r="ASS175" s="27"/>
      <c r="AST175" s="27"/>
      <c r="ASU175" s="27"/>
      <c r="ASV175" s="27"/>
      <c r="ASW175" s="27"/>
      <c r="ASX175" s="27"/>
      <c r="ASY175" s="27"/>
      <c r="ASZ175" s="27"/>
      <c r="ATA175" s="27"/>
      <c r="ATB175" s="27"/>
      <c r="ATC175" s="27"/>
      <c r="ATD175" s="27"/>
      <c r="ATE175" s="27"/>
      <c r="ATF175" s="27"/>
      <c r="ATG175" s="27"/>
      <c r="ATH175" s="27"/>
      <c r="ATI175" s="27"/>
      <c r="ATJ175" s="27"/>
      <c r="ATK175" s="27"/>
      <c r="ATL175" s="27"/>
      <c r="ATM175" s="27"/>
      <c r="ATN175" s="27"/>
      <c r="ATO175" s="27"/>
      <c r="ATP175" s="27"/>
      <c r="ATQ175" s="27"/>
      <c r="ATR175" s="27"/>
      <c r="ATS175" s="27"/>
      <c r="ATT175" s="27"/>
      <c r="ATU175" s="27"/>
      <c r="ATV175" s="27"/>
      <c r="ATW175" s="27"/>
      <c r="ATX175" s="27"/>
      <c r="ATY175" s="27"/>
      <c r="ATZ175" s="27"/>
      <c r="AUA175" s="27"/>
      <c r="AUB175" s="27"/>
      <c r="AUC175" s="27"/>
      <c r="AUD175" s="27"/>
      <c r="AUE175" s="27"/>
      <c r="AUF175" s="27"/>
      <c r="AUG175" s="27"/>
      <c r="AUH175" s="27"/>
      <c r="AUI175" s="27"/>
      <c r="AUJ175" s="27"/>
      <c r="AUK175" s="27"/>
      <c r="AUL175" s="27"/>
      <c r="AUM175" s="27"/>
      <c r="AUN175" s="27"/>
      <c r="AUO175" s="27"/>
      <c r="AUP175" s="27"/>
      <c r="AUQ175" s="27"/>
      <c r="AUR175" s="27"/>
      <c r="AUS175" s="27"/>
      <c r="AUT175" s="27"/>
      <c r="AUU175" s="27"/>
      <c r="AUV175" s="27"/>
      <c r="AUW175" s="27"/>
      <c r="AUX175" s="27"/>
      <c r="AUY175" s="27"/>
      <c r="AUZ175" s="27"/>
      <c r="AVA175" s="27"/>
      <c r="AVB175" s="27"/>
      <c r="AVC175" s="27"/>
      <c r="AVD175" s="27"/>
      <c r="AVE175" s="27"/>
      <c r="AVF175" s="27"/>
      <c r="AVG175" s="27"/>
      <c r="AVH175" s="27"/>
      <c r="AVI175" s="27"/>
      <c r="AVJ175" s="27"/>
      <c r="AVK175" s="27"/>
      <c r="AVL175" s="27"/>
      <c r="AVM175" s="27"/>
      <c r="AVN175" s="27"/>
      <c r="AVO175" s="27"/>
      <c r="AVP175" s="27"/>
      <c r="AVQ175" s="27"/>
      <c r="AVR175" s="27"/>
      <c r="AVS175" s="27"/>
      <c r="AVT175" s="27"/>
      <c r="AVU175" s="27"/>
      <c r="AVV175" s="27"/>
      <c r="AVW175" s="27"/>
      <c r="AVX175" s="27"/>
      <c r="AVY175" s="27"/>
      <c r="AVZ175" s="27"/>
      <c r="AWA175" s="27"/>
      <c r="AWB175" s="27"/>
      <c r="AWC175" s="27"/>
      <c r="AWD175" s="27"/>
      <c r="AWE175" s="27"/>
      <c r="AWF175" s="27"/>
      <c r="AWG175" s="27"/>
      <c r="AWH175" s="27"/>
      <c r="AWI175" s="27"/>
      <c r="AWJ175" s="27"/>
      <c r="AWK175" s="27"/>
      <c r="AWL175" s="27"/>
      <c r="AWM175" s="27"/>
      <c r="AWN175" s="27"/>
      <c r="AWO175" s="27"/>
      <c r="AWP175" s="27"/>
      <c r="AWQ175" s="27"/>
      <c r="AWR175" s="27"/>
      <c r="AWS175" s="27"/>
      <c r="AWT175" s="27"/>
      <c r="AWU175" s="27"/>
      <c r="AWV175" s="27"/>
      <c r="AWW175" s="27"/>
      <c r="AWX175" s="27"/>
      <c r="AWY175" s="27"/>
      <c r="AWZ175" s="27"/>
      <c r="AXA175" s="27"/>
      <c r="AXB175" s="27"/>
      <c r="AXC175" s="27"/>
      <c r="AXD175" s="27"/>
      <c r="AXE175" s="27"/>
      <c r="AXF175" s="27"/>
      <c r="AXG175" s="27"/>
      <c r="AXH175" s="27"/>
      <c r="AXI175" s="27"/>
      <c r="AXJ175" s="27"/>
      <c r="AXK175" s="27"/>
      <c r="AXL175" s="27"/>
      <c r="AXM175" s="27"/>
      <c r="AXN175" s="27"/>
      <c r="AXO175" s="27"/>
      <c r="AXP175" s="27"/>
      <c r="AXQ175" s="27"/>
      <c r="AXR175" s="27"/>
      <c r="AXS175" s="27"/>
      <c r="AXT175" s="27"/>
      <c r="AXU175" s="27"/>
      <c r="AXV175" s="27"/>
      <c r="AXW175" s="27"/>
      <c r="AXX175" s="27"/>
      <c r="AXY175" s="27"/>
      <c r="AXZ175" s="27"/>
      <c r="AYA175" s="27"/>
      <c r="AYB175" s="27"/>
      <c r="AYC175" s="27"/>
      <c r="AYD175" s="27"/>
      <c r="AYE175" s="27"/>
      <c r="AYF175" s="27"/>
      <c r="AYG175" s="27"/>
      <c r="AYH175" s="27"/>
      <c r="AYI175" s="27"/>
      <c r="AYJ175" s="27"/>
      <c r="AYK175" s="27"/>
      <c r="AYL175" s="27"/>
      <c r="AYM175" s="27"/>
      <c r="AYN175" s="27"/>
      <c r="AYO175" s="27"/>
      <c r="AYP175" s="27"/>
      <c r="AYQ175" s="27"/>
      <c r="AYR175" s="27"/>
      <c r="AYS175" s="27"/>
      <c r="AYT175" s="27"/>
      <c r="AYU175" s="27"/>
      <c r="AYV175" s="27"/>
      <c r="AYW175" s="27"/>
      <c r="AYX175" s="27"/>
      <c r="AYY175" s="27"/>
      <c r="AYZ175" s="27"/>
      <c r="AZA175" s="27"/>
      <c r="AZB175" s="27"/>
      <c r="AZC175" s="27"/>
      <c r="AZD175" s="27"/>
      <c r="AZE175" s="27"/>
      <c r="AZF175" s="27"/>
      <c r="AZG175" s="27"/>
      <c r="AZH175" s="27"/>
      <c r="AZI175" s="27"/>
      <c r="AZJ175" s="27"/>
      <c r="AZK175" s="27"/>
      <c r="AZL175" s="27"/>
      <c r="AZM175" s="27"/>
      <c r="AZN175" s="27"/>
      <c r="AZO175" s="27"/>
      <c r="AZP175" s="27"/>
      <c r="AZQ175" s="27"/>
      <c r="AZR175" s="27"/>
      <c r="AZS175" s="27"/>
      <c r="AZT175" s="27"/>
      <c r="AZU175" s="27"/>
      <c r="AZV175" s="27"/>
      <c r="AZW175" s="27"/>
      <c r="AZX175" s="27"/>
      <c r="AZY175" s="27"/>
      <c r="AZZ175" s="27"/>
      <c r="BAA175" s="27"/>
      <c r="BAB175" s="27"/>
      <c r="BAC175" s="27"/>
      <c r="BAD175" s="27"/>
      <c r="BAE175" s="27"/>
      <c r="BAF175" s="27"/>
      <c r="BAG175" s="27"/>
      <c r="BAH175" s="27"/>
      <c r="BAI175" s="27"/>
      <c r="BAJ175" s="27"/>
      <c r="BAK175" s="27"/>
      <c r="BAL175" s="27"/>
      <c r="BAM175" s="27"/>
      <c r="BAN175" s="27"/>
      <c r="BAO175" s="27"/>
      <c r="BAP175" s="27"/>
      <c r="BAQ175" s="27"/>
      <c r="BAR175" s="27"/>
      <c r="BAS175" s="27"/>
      <c r="BAT175" s="27"/>
      <c r="BAU175" s="27"/>
      <c r="BAV175" s="27"/>
      <c r="BAW175" s="27"/>
      <c r="BAX175" s="27"/>
      <c r="BAY175" s="27"/>
      <c r="BAZ175" s="27"/>
      <c r="BBA175" s="27"/>
      <c r="BBB175" s="27"/>
      <c r="BBC175" s="27"/>
      <c r="BBD175" s="27"/>
      <c r="BBE175" s="27"/>
      <c r="BBF175" s="27"/>
      <c r="BBG175" s="27"/>
      <c r="BBH175" s="27"/>
      <c r="BBI175" s="27"/>
      <c r="BBJ175" s="27"/>
      <c r="BBK175" s="27"/>
      <c r="BBL175" s="27"/>
      <c r="BBM175" s="27"/>
      <c r="BBN175" s="27"/>
      <c r="BBO175" s="27"/>
      <c r="BBP175" s="27"/>
      <c r="BBQ175" s="27"/>
      <c r="BBR175" s="27"/>
      <c r="BBS175" s="27"/>
      <c r="BBT175" s="27"/>
      <c r="BBU175" s="27"/>
      <c r="BBV175" s="27"/>
      <c r="BBW175" s="27"/>
      <c r="BBX175" s="27"/>
      <c r="BBY175" s="27"/>
      <c r="BBZ175" s="27"/>
      <c r="BCA175" s="27"/>
      <c r="BCB175" s="27"/>
      <c r="BCC175" s="27"/>
      <c r="BCD175" s="27"/>
      <c r="BCE175" s="27"/>
      <c r="BCF175" s="27"/>
      <c r="BCG175" s="27"/>
      <c r="BCH175" s="27"/>
      <c r="BCI175" s="27"/>
      <c r="BCJ175" s="27"/>
      <c r="BCK175" s="27"/>
      <c r="BCL175" s="27"/>
      <c r="BCM175" s="27"/>
      <c r="BCN175" s="27"/>
      <c r="BCO175" s="27"/>
      <c r="BCP175" s="27"/>
      <c r="BCQ175" s="27"/>
      <c r="BCR175" s="27"/>
      <c r="BCS175" s="27"/>
      <c r="BCT175" s="27"/>
      <c r="BCU175" s="27"/>
      <c r="BCV175" s="27"/>
      <c r="BCW175" s="27"/>
      <c r="BCX175" s="27"/>
      <c r="BCY175" s="27"/>
      <c r="BCZ175" s="27"/>
      <c r="BDA175" s="27"/>
      <c r="BDB175" s="27"/>
      <c r="BDC175" s="27"/>
      <c r="BDD175" s="27"/>
      <c r="BDE175" s="27"/>
      <c r="BDF175" s="27"/>
      <c r="BDG175" s="27"/>
      <c r="BDH175" s="27"/>
      <c r="BDI175" s="27"/>
      <c r="BDJ175" s="27"/>
      <c r="BDK175" s="27"/>
      <c r="BDL175" s="27"/>
      <c r="BDM175" s="27"/>
      <c r="BDN175" s="27"/>
      <c r="BDO175" s="27"/>
      <c r="BDP175" s="27"/>
      <c r="BDQ175" s="27"/>
      <c r="BDR175" s="27"/>
      <c r="BDS175" s="27"/>
      <c r="BDT175" s="27"/>
      <c r="BDU175" s="27"/>
      <c r="BDV175" s="27"/>
      <c r="BDW175" s="27"/>
      <c r="BDX175" s="27"/>
      <c r="BDY175" s="27"/>
      <c r="BDZ175" s="27"/>
      <c r="BEA175" s="27"/>
      <c r="BEB175" s="27"/>
      <c r="BEC175" s="27"/>
      <c r="BED175" s="27"/>
      <c r="BEE175" s="27"/>
      <c r="BEF175" s="27"/>
      <c r="BEG175" s="27"/>
      <c r="BEH175" s="27"/>
      <c r="BEI175" s="27"/>
      <c r="BEJ175" s="27"/>
      <c r="BEK175" s="27"/>
      <c r="BEL175" s="27"/>
      <c r="BEM175" s="27"/>
      <c r="BEN175" s="27"/>
      <c r="BEO175" s="27"/>
      <c r="BEP175" s="27"/>
      <c r="BEQ175" s="27"/>
      <c r="BER175" s="27"/>
      <c r="BES175" s="27"/>
      <c r="BET175" s="27"/>
      <c r="BEU175" s="27"/>
      <c r="BEV175" s="27"/>
      <c r="BEW175" s="27"/>
      <c r="BEX175" s="27"/>
      <c r="BEY175" s="27"/>
      <c r="BEZ175" s="27"/>
      <c r="BFA175" s="27"/>
      <c r="BFB175" s="27"/>
      <c r="BFC175" s="27"/>
      <c r="BFD175" s="27"/>
      <c r="BFE175" s="27"/>
      <c r="BFF175" s="27"/>
      <c r="BFG175" s="27"/>
      <c r="BFH175" s="27"/>
      <c r="BFI175" s="27"/>
      <c r="BFJ175" s="27"/>
      <c r="BFK175" s="27"/>
      <c r="BFL175" s="27"/>
      <c r="BFM175" s="27"/>
      <c r="BFN175" s="27"/>
      <c r="BFO175" s="27"/>
      <c r="BFP175" s="27"/>
      <c r="BFQ175" s="27"/>
      <c r="BFR175" s="27"/>
      <c r="BFS175" s="27"/>
      <c r="BFT175" s="27"/>
      <c r="BFU175" s="27"/>
      <c r="BFV175" s="27"/>
      <c r="BFW175" s="27"/>
      <c r="BFX175" s="27"/>
      <c r="BFY175" s="27"/>
      <c r="BFZ175" s="27"/>
      <c r="BGA175" s="27"/>
      <c r="BGB175" s="27"/>
      <c r="BGC175" s="27"/>
      <c r="BGD175" s="27"/>
      <c r="BGE175" s="27"/>
      <c r="BGF175" s="27"/>
      <c r="BGG175" s="27"/>
      <c r="BGH175" s="27"/>
      <c r="BGI175" s="27"/>
      <c r="BGJ175" s="27"/>
      <c r="BGK175" s="27"/>
      <c r="BGL175" s="27"/>
      <c r="BGM175" s="27"/>
      <c r="BGN175" s="27"/>
      <c r="BGO175" s="27"/>
      <c r="BGP175" s="27"/>
      <c r="BGQ175" s="27"/>
      <c r="BGR175" s="27"/>
      <c r="BGS175" s="27"/>
      <c r="BGT175" s="27"/>
      <c r="BGU175" s="27"/>
      <c r="BGV175" s="27"/>
      <c r="BGW175" s="27"/>
      <c r="BGX175" s="27"/>
      <c r="BGY175" s="27"/>
      <c r="BGZ175" s="27"/>
      <c r="BHA175" s="27"/>
      <c r="BHB175" s="27"/>
      <c r="BHC175" s="27"/>
      <c r="BHD175" s="27"/>
      <c r="BHE175" s="27"/>
      <c r="BHF175" s="27"/>
      <c r="BHG175" s="27"/>
      <c r="BHH175" s="27"/>
      <c r="BHI175" s="27"/>
      <c r="BHJ175" s="27"/>
      <c r="BHK175" s="27"/>
      <c r="BHL175" s="27"/>
      <c r="BHM175" s="27"/>
      <c r="BHN175" s="27"/>
      <c r="BHO175" s="27"/>
      <c r="BHP175" s="27"/>
      <c r="BHQ175" s="27"/>
      <c r="BHR175" s="27"/>
      <c r="BHS175" s="27"/>
      <c r="BHT175" s="27"/>
      <c r="BHU175" s="27"/>
      <c r="BHV175" s="27"/>
      <c r="BHW175" s="27"/>
      <c r="BHX175" s="27"/>
      <c r="BHY175" s="27"/>
      <c r="BHZ175" s="27"/>
      <c r="BIA175" s="27"/>
      <c r="BIB175" s="27"/>
      <c r="BIC175" s="27"/>
      <c r="BID175" s="27"/>
      <c r="BIE175" s="27"/>
      <c r="BIF175" s="27"/>
      <c r="BIG175" s="27"/>
      <c r="BIH175" s="27"/>
      <c r="BII175" s="27"/>
      <c r="BIJ175" s="27"/>
      <c r="BIK175" s="27"/>
      <c r="BIL175" s="27"/>
      <c r="BIM175" s="27"/>
      <c r="BIN175" s="27"/>
      <c r="BIO175" s="27"/>
      <c r="BIP175" s="27"/>
      <c r="BIQ175" s="27"/>
      <c r="BIR175" s="27"/>
      <c r="BIS175" s="27"/>
      <c r="BIT175" s="27"/>
      <c r="BIU175" s="27"/>
      <c r="BIV175" s="27"/>
      <c r="BIW175" s="27"/>
      <c r="BIX175" s="27"/>
      <c r="BIY175" s="27"/>
      <c r="BIZ175" s="27"/>
      <c r="BJA175" s="27"/>
      <c r="BJB175" s="27"/>
      <c r="BJC175" s="27"/>
      <c r="BJD175" s="27"/>
      <c r="BJE175" s="27"/>
      <c r="BJF175" s="27"/>
      <c r="BJG175" s="27"/>
      <c r="BJH175" s="27"/>
      <c r="BJI175" s="27"/>
      <c r="BJJ175" s="27"/>
      <c r="BJK175" s="27"/>
      <c r="BJL175" s="27"/>
      <c r="BJM175" s="27"/>
      <c r="BJN175" s="27"/>
      <c r="BJO175" s="27"/>
      <c r="BJP175" s="27"/>
      <c r="BJQ175" s="27"/>
      <c r="BJR175" s="27"/>
      <c r="BJS175" s="27"/>
      <c r="BJT175" s="27"/>
      <c r="BJU175" s="27"/>
      <c r="BJV175" s="27"/>
      <c r="BJW175" s="27"/>
      <c r="BJX175" s="27"/>
      <c r="BJY175" s="27"/>
      <c r="BJZ175" s="27"/>
      <c r="BKA175" s="27"/>
      <c r="BKB175" s="27"/>
      <c r="BKC175" s="27"/>
      <c r="BKD175" s="27"/>
      <c r="BKE175" s="27"/>
      <c r="BKF175" s="27"/>
      <c r="BKG175" s="27"/>
      <c r="BKH175" s="27"/>
      <c r="BKI175" s="27"/>
      <c r="BKJ175" s="27"/>
      <c r="BKK175" s="27"/>
      <c r="BKL175" s="27"/>
      <c r="BKM175" s="27"/>
      <c r="BKN175" s="27"/>
      <c r="BKO175" s="27"/>
      <c r="BKP175" s="27"/>
      <c r="BKQ175" s="27"/>
      <c r="BKR175" s="27"/>
      <c r="BKS175" s="27"/>
      <c r="BKT175" s="27"/>
      <c r="BKU175" s="27"/>
      <c r="BKV175" s="27"/>
      <c r="BKW175" s="27"/>
      <c r="BKX175" s="27"/>
      <c r="BKY175" s="27"/>
      <c r="BKZ175" s="27"/>
      <c r="BLA175" s="27"/>
      <c r="BLB175" s="27"/>
      <c r="BLC175" s="27"/>
      <c r="BLD175" s="27"/>
      <c r="BLE175" s="27"/>
      <c r="BLF175" s="27"/>
      <c r="BLG175" s="27"/>
      <c r="BLH175" s="27"/>
      <c r="BLI175" s="27"/>
      <c r="BLJ175" s="27"/>
      <c r="BLK175" s="27"/>
      <c r="BLL175" s="27"/>
      <c r="BLM175" s="27"/>
      <c r="BLN175" s="27"/>
      <c r="BLO175" s="27"/>
      <c r="BLP175" s="27"/>
      <c r="BLQ175" s="27"/>
      <c r="BLR175" s="27"/>
      <c r="BLS175" s="27"/>
      <c r="BLT175" s="27"/>
      <c r="BLU175" s="27"/>
      <c r="BLV175" s="27"/>
      <c r="BLW175" s="27"/>
      <c r="BLX175" s="27"/>
      <c r="BLY175" s="27"/>
      <c r="BLZ175" s="27"/>
      <c r="BMA175" s="27"/>
      <c r="BMB175" s="27"/>
      <c r="BMC175" s="27"/>
      <c r="BMD175" s="27"/>
      <c r="BME175" s="27"/>
      <c r="BMF175" s="27"/>
      <c r="BMG175" s="27"/>
      <c r="BMH175" s="27"/>
      <c r="BMI175" s="27"/>
      <c r="BMJ175" s="27"/>
      <c r="BMK175" s="27"/>
      <c r="BML175" s="27"/>
      <c r="BMM175" s="27"/>
      <c r="BMN175" s="27"/>
      <c r="BMO175" s="27"/>
      <c r="BMP175" s="27"/>
      <c r="BMQ175" s="27"/>
      <c r="BMR175" s="27"/>
      <c r="BMS175" s="27"/>
      <c r="BMT175" s="27"/>
      <c r="BMU175" s="27"/>
      <c r="BMV175" s="27"/>
      <c r="BMW175" s="27"/>
      <c r="BMX175" s="27"/>
      <c r="BMY175" s="27"/>
      <c r="BMZ175" s="27"/>
      <c r="BNA175" s="27"/>
      <c r="BNB175" s="27"/>
      <c r="BNC175" s="27"/>
      <c r="BND175" s="27"/>
      <c r="BNE175" s="27"/>
      <c r="BNF175" s="27"/>
      <c r="BNG175" s="27"/>
      <c r="BNH175" s="27"/>
      <c r="BNI175" s="27"/>
      <c r="BNJ175" s="27"/>
      <c r="BNK175" s="27"/>
      <c r="BNL175" s="27"/>
      <c r="BNM175" s="27"/>
      <c r="BNN175" s="27"/>
      <c r="BNO175" s="27"/>
      <c r="BNP175" s="27"/>
      <c r="BNQ175" s="27"/>
      <c r="BNR175" s="27"/>
      <c r="BNS175" s="27"/>
      <c r="BNT175" s="27"/>
      <c r="BNU175" s="27"/>
      <c r="BNV175" s="27"/>
      <c r="BNW175" s="27"/>
      <c r="BNX175" s="27"/>
      <c r="BNY175" s="27"/>
      <c r="BNZ175" s="27"/>
      <c r="BOA175" s="27"/>
      <c r="BOB175" s="27"/>
      <c r="BOC175" s="27"/>
      <c r="BOD175" s="27"/>
      <c r="BOE175" s="27"/>
      <c r="BOF175" s="27"/>
      <c r="BOG175" s="27"/>
      <c r="BOH175" s="27"/>
      <c r="BOI175" s="27"/>
      <c r="BOJ175" s="27"/>
      <c r="BOK175" s="27"/>
      <c r="BOL175" s="27"/>
      <c r="BOM175" s="27"/>
      <c r="BON175" s="27"/>
      <c r="BOO175" s="27"/>
      <c r="BOP175" s="27"/>
      <c r="BOQ175" s="27"/>
      <c r="BOR175" s="27"/>
      <c r="BOS175" s="27"/>
      <c r="BOT175" s="27"/>
      <c r="BOU175" s="27"/>
      <c r="BOV175" s="27"/>
      <c r="BOW175" s="27"/>
      <c r="BOX175" s="27"/>
      <c r="BOY175" s="27"/>
      <c r="BOZ175" s="27"/>
      <c r="BPA175" s="27"/>
      <c r="BPB175" s="27"/>
      <c r="BPC175" s="27"/>
      <c r="BPD175" s="27"/>
      <c r="BPE175" s="27"/>
      <c r="BPF175" s="27"/>
      <c r="BPG175" s="27"/>
      <c r="BPH175" s="27"/>
      <c r="BPI175" s="27"/>
      <c r="BPJ175" s="27"/>
      <c r="BPK175" s="27"/>
      <c r="BPL175" s="27"/>
      <c r="BPM175" s="27"/>
      <c r="BPN175" s="27"/>
      <c r="BPO175" s="27"/>
      <c r="BPP175" s="27"/>
      <c r="BPQ175" s="27"/>
      <c r="BPR175" s="27"/>
      <c r="BPS175" s="27"/>
      <c r="BPT175" s="27"/>
      <c r="BPU175" s="27"/>
      <c r="BPV175" s="27"/>
      <c r="BPW175" s="27"/>
      <c r="BPX175" s="27"/>
      <c r="BPY175" s="27"/>
      <c r="BPZ175" s="27"/>
      <c r="BQA175" s="27"/>
      <c r="BQB175" s="27"/>
      <c r="BQC175" s="27"/>
      <c r="BQD175" s="27"/>
      <c r="BQE175" s="27"/>
      <c r="BQF175" s="27"/>
      <c r="BQG175" s="27"/>
      <c r="BQH175" s="27"/>
      <c r="BQI175" s="27"/>
      <c r="BQJ175" s="27"/>
      <c r="BQK175" s="27"/>
      <c r="BQL175" s="27"/>
      <c r="BQM175" s="27"/>
      <c r="BQN175" s="27"/>
      <c r="BQO175" s="27"/>
      <c r="BQP175" s="27"/>
      <c r="BQQ175" s="27"/>
      <c r="BQR175" s="27"/>
      <c r="BQS175" s="27"/>
      <c r="BQT175" s="27"/>
      <c r="BQU175" s="27"/>
      <c r="BQV175" s="27"/>
      <c r="BQW175" s="27"/>
      <c r="BQX175" s="27"/>
      <c r="BQY175" s="27"/>
      <c r="BQZ175" s="27"/>
      <c r="BRA175" s="27"/>
      <c r="BRB175" s="27"/>
      <c r="BRC175" s="27"/>
      <c r="BRD175" s="27"/>
      <c r="BRE175" s="27"/>
      <c r="BRF175" s="27"/>
      <c r="BRG175" s="27"/>
      <c r="BRH175" s="27"/>
      <c r="BRI175" s="27"/>
      <c r="BRJ175" s="27"/>
      <c r="BRK175" s="27"/>
      <c r="BRL175" s="27"/>
      <c r="BRM175" s="27"/>
      <c r="BRN175" s="27"/>
      <c r="BRO175" s="27"/>
      <c r="BRP175" s="27"/>
      <c r="BRQ175" s="27"/>
      <c r="BRR175" s="27"/>
      <c r="BRS175" s="27"/>
      <c r="BRT175" s="27"/>
      <c r="BRU175" s="27"/>
      <c r="BRV175" s="27"/>
      <c r="BRW175" s="27"/>
      <c r="BRX175" s="27"/>
      <c r="BRY175" s="27"/>
      <c r="BRZ175" s="27"/>
      <c r="BSA175" s="27"/>
      <c r="BSB175" s="27"/>
      <c r="BSC175" s="27"/>
      <c r="BSD175" s="27"/>
      <c r="BSE175" s="27"/>
      <c r="BSF175" s="27"/>
      <c r="BSG175" s="27"/>
      <c r="BSH175" s="27"/>
      <c r="BSI175" s="27"/>
      <c r="BSJ175" s="27"/>
      <c r="BSK175" s="27"/>
      <c r="BSL175" s="27"/>
      <c r="BSM175" s="27"/>
      <c r="BSN175" s="27"/>
      <c r="BSO175" s="27"/>
      <c r="BSP175" s="27"/>
      <c r="BSQ175" s="27"/>
      <c r="BSR175" s="27"/>
      <c r="BSS175" s="27"/>
      <c r="BST175" s="27"/>
      <c r="BSU175" s="27"/>
      <c r="BSV175" s="27"/>
      <c r="BSW175" s="27"/>
      <c r="BSX175" s="27"/>
      <c r="BSY175" s="27"/>
      <c r="BSZ175" s="27"/>
      <c r="BTA175" s="27"/>
      <c r="BTB175" s="27"/>
      <c r="BTC175" s="27"/>
      <c r="BTD175" s="27"/>
      <c r="BTE175" s="27"/>
      <c r="BTF175" s="27"/>
      <c r="BTG175" s="27"/>
      <c r="BTH175" s="27"/>
      <c r="BTI175" s="27"/>
      <c r="BTJ175" s="27"/>
      <c r="BTK175" s="27"/>
      <c r="BTL175" s="27"/>
      <c r="BTM175" s="27"/>
      <c r="BTN175" s="27"/>
      <c r="BTO175" s="27"/>
      <c r="BTP175" s="27"/>
      <c r="BTQ175" s="27"/>
      <c r="BTR175" s="27"/>
      <c r="BTS175" s="27"/>
      <c r="BTT175" s="27"/>
      <c r="BTU175" s="27"/>
      <c r="BTV175" s="27"/>
      <c r="BTW175" s="27"/>
      <c r="BTX175" s="27"/>
      <c r="BTY175" s="27"/>
      <c r="BTZ175" s="27"/>
      <c r="BUA175" s="27"/>
      <c r="BUB175" s="27"/>
      <c r="BUC175" s="27"/>
      <c r="BUD175" s="27"/>
      <c r="BUE175" s="27"/>
      <c r="BUF175" s="27"/>
      <c r="BUG175" s="27"/>
      <c r="BUH175" s="27"/>
      <c r="BUI175" s="27"/>
      <c r="BUJ175" s="27"/>
      <c r="BUK175" s="27"/>
      <c r="BUL175" s="27"/>
      <c r="BUM175" s="27"/>
      <c r="BUN175" s="27"/>
      <c r="BUO175" s="27"/>
      <c r="BUP175" s="27"/>
      <c r="BUQ175" s="27"/>
    </row>
    <row r="176" spans="1:1915" ht="12.75" customHeight="1">
      <c r="B176" s="154"/>
      <c r="C176" s="291" t="s">
        <v>248</v>
      </c>
      <c r="D176" s="292"/>
      <c r="E176" s="239"/>
      <c r="F176" s="240"/>
      <c r="G176" s="17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</row>
    <row r="177" spans="1:1915" s="47" customFormat="1" ht="60" customHeight="1">
      <c r="A177" s="23"/>
      <c r="B177" s="202"/>
      <c r="C177" s="291" t="s">
        <v>259</v>
      </c>
      <c r="D177" s="292"/>
      <c r="E177" s="280" t="s">
        <v>253</v>
      </c>
      <c r="F177" s="281"/>
      <c r="G177" s="176" t="s">
        <v>260</v>
      </c>
      <c r="H177" s="26"/>
      <c r="I177" s="26">
        <f>IF(E176="yes",2.5,0)</f>
        <v>0</v>
      </c>
      <c r="J177" s="26"/>
      <c r="K177" s="103"/>
      <c r="L177" s="103"/>
      <c r="M177" s="103"/>
      <c r="N177" s="103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  <c r="OA177" s="27"/>
      <c r="OB177" s="27"/>
      <c r="OC177" s="27"/>
      <c r="OD177" s="27"/>
      <c r="OE177" s="27"/>
      <c r="OF177" s="27"/>
      <c r="OG177" s="27"/>
      <c r="OH177" s="27"/>
      <c r="OI177" s="27"/>
      <c r="OJ177" s="27"/>
      <c r="OK177" s="27"/>
      <c r="OL177" s="27"/>
      <c r="OM177" s="27"/>
      <c r="ON177" s="27"/>
      <c r="OO177" s="27"/>
      <c r="OP177" s="27"/>
      <c r="OQ177" s="27"/>
      <c r="OR177" s="27"/>
      <c r="OS177" s="27"/>
      <c r="OT177" s="27"/>
      <c r="OU177" s="27"/>
      <c r="OV177" s="27"/>
      <c r="OW177" s="27"/>
      <c r="OX177" s="27"/>
      <c r="OY177" s="27"/>
      <c r="OZ177" s="27"/>
      <c r="PA177" s="27"/>
      <c r="PB177" s="27"/>
      <c r="PC177" s="27"/>
      <c r="PD177" s="27"/>
      <c r="PE177" s="27"/>
      <c r="PF177" s="27"/>
      <c r="PG177" s="27"/>
      <c r="PH177" s="27"/>
      <c r="PI177" s="27"/>
      <c r="PJ177" s="27"/>
      <c r="PK177" s="27"/>
      <c r="PL177" s="27"/>
      <c r="PM177" s="27"/>
      <c r="PN177" s="27"/>
      <c r="PO177" s="27"/>
      <c r="PP177" s="27"/>
      <c r="PQ177" s="27"/>
      <c r="PR177" s="27"/>
      <c r="PS177" s="27"/>
      <c r="PT177" s="27"/>
      <c r="PU177" s="27"/>
      <c r="PV177" s="27"/>
      <c r="PW177" s="27"/>
      <c r="PX177" s="27"/>
      <c r="PY177" s="27"/>
      <c r="PZ177" s="27"/>
      <c r="QA177" s="27"/>
      <c r="QB177" s="27"/>
      <c r="QC177" s="27"/>
      <c r="QD177" s="27"/>
      <c r="QE177" s="27"/>
      <c r="QF177" s="27"/>
      <c r="QG177" s="27"/>
      <c r="QH177" s="27"/>
      <c r="QI177" s="27"/>
      <c r="QJ177" s="27"/>
      <c r="QK177" s="27"/>
      <c r="QL177" s="27"/>
      <c r="QM177" s="27"/>
      <c r="QN177" s="27"/>
      <c r="QO177" s="27"/>
      <c r="QP177" s="27"/>
      <c r="QQ177" s="27"/>
      <c r="QR177" s="27"/>
      <c r="QS177" s="27"/>
      <c r="QT177" s="27"/>
      <c r="QU177" s="27"/>
      <c r="QV177" s="27"/>
      <c r="QW177" s="27"/>
      <c r="QX177" s="27"/>
      <c r="QY177" s="27"/>
      <c r="QZ177" s="27"/>
      <c r="RA177" s="27"/>
      <c r="RB177" s="27"/>
      <c r="RC177" s="27"/>
      <c r="RD177" s="27"/>
      <c r="RE177" s="27"/>
      <c r="RF177" s="27"/>
      <c r="RG177" s="27"/>
      <c r="RH177" s="27"/>
      <c r="RI177" s="27"/>
      <c r="RJ177" s="27"/>
      <c r="RK177" s="27"/>
      <c r="RL177" s="27"/>
      <c r="RM177" s="27"/>
      <c r="RN177" s="27"/>
      <c r="RO177" s="27"/>
      <c r="RP177" s="27"/>
      <c r="RQ177" s="27"/>
      <c r="RR177" s="27"/>
      <c r="RS177" s="27"/>
      <c r="RT177" s="27"/>
      <c r="RU177" s="27"/>
      <c r="RV177" s="27"/>
      <c r="RW177" s="27"/>
      <c r="RX177" s="27"/>
      <c r="RY177" s="27"/>
      <c r="RZ177" s="27"/>
      <c r="SA177" s="27"/>
      <c r="SB177" s="27"/>
      <c r="SC177" s="27"/>
      <c r="SD177" s="27"/>
      <c r="SE177" s="27"/>
      <c r="SF177" s="27"/>
      <c r="SG177" s="27"/>
      <c r="SH177" s="27"/>
      <c r="SI177" s="27"/>
      <c r="SJ177" s="27"/>
      <c r="SK177" s="27"/>
      <c r="SL177" s="27"/>
      <c r="SM177" s="27"/>
      <c r="SN177" s="27"/>
      <c r="SO177" s="27"/>
      <c r="SP177" s="27"/>
      <c r="SQ177" s="27"/>
      <c r="SR177" s="27"/>
      <c r="SS177" s="27"/>
      <c r="ST177" s="27"/>
      <c r="SU177" s="27"/>
      <c r="SV177" s="27"/>
      <c r="SW177" s="27"/>
      <c r="SX177" s="27"/>
      <c r="SY177" s="27"/>
      <c r="SZ177" s="27"/>
      <c r="TA177" s="27"/>
      <c r="TB177" s="27"/>
      <c r="TC177" s="27"/>
      <c r="TD177" s="27"/>
      <c r="TE177" s="27"/>
      <c r="TF177" s="27"/>
      <c r="TG177" s="27"/>
      <c r="TH177" s="27"/>
      <c r="TI177" s="27"/>
      <c r="TJ177" s="27"/>
      <c r="TK177" s="27"/>
      <c r="TL177" s="27"/>
      <c r="TM177" s="27"/>
      <c r="TN177" s="27"/>
      <c r="TO177" s="27"/>
      <c r="TP177" s="27"/>
      <c r="TQ177" s="27"/>
      <c r="TR177" s="27"/>
      <c r="TS177" s="27"/>
      <c r="TT177" s="27"/>
      <c r="TU177" s="27"/>
      <c r="TV177" s="27"/>
      <c r="TW177" s="27"/>
      <c r="TX177" s="27"/>
      <c r="TY177" s="27"/>
      <c r="TZ177" s="27"/>
      <c r="UA177" s="27"/>
      <c r="UB177" s="27"/>
      <c r="UC177" s="27"/>
      <c r="UD177" s="27"/>
      <c r="UE177" s="27"/>
      <c r="UF177" s="27"/>
      <c r="UG177" s="27"/>
      <c r="UH177" s="27"/>
      <c r="UI177" s="27"/>
      <c r="UJ177" s="27"/>
      <c r="UK177" s="27"/>
      <c r="UL177" s="27"/>
      <c r="UM177" s="27"/>
      <c r="UN177" s="27"/>
      <c r="UO177" s="27"/>
      <c r="UP177" s="27"/>
      <c r="UQ177" s="27"/>
      <c r="UR177" s="27"/>
      <c r="US177" s="27"/>
      <c r="UT177" s="27"/>
      <c r="UU177" s="27"/>
      <c r="UV177" s="27"/>
      <c r="UW177" s="27"/>
      <c r="UX177" s="27"/>
      <c r="UY177" s="27"/>
      <c r="UZ177" s="27"/>
      <c r="VA177" s="27"/>
      <c r="VB177" s="27"/>
      <c r="VC177" s="27"/>
      <c r="VD177" s="27"/>
      <c r="VE177" s="27"/>
      <c r="VF177" s="27"/>
      <c r="VG177" s="27"/>
      <c r="VH177" s="27"/>
      <c r="VI177" s="27"/>
      <c r="VJ177" s="27"/>
      <c r="VK177" s="27"/>
      <c r="VL177" s="27"/>
      <c r="VM177" s="27"/>
      <c r="VN177" s="27"/>
      <c r="VO177" s="27"/>
      <c r="VP177" s="27"/>
      <c r="VQ177" s="27"/>
      <c r="VR177" s="27"/>
      <c r="VS177" s="27"/>
      <c r="VT177" s="27"/>
      <c r="VU177" s="27"/>
      <c r="VV177" s="27"/>
      <c r="VW177" s="27"/>
      <c r="VX177" s="27"/>
      <c r="VY177" s="27"/>
      <c r="VZ177" s="27"/>
      <c r="WA177" s="27"/>
      <c r="WB177" s="27"/>
      <c r="WC177" s="27"/>
      <c r="WD177" s="27"/>
      <c r="WE177" s="27"/>
      <c r="WF177" s="27"/>
      <c r="WG177" s="27"/>
      <c r="WH177" s="27"/>
      <c r="WI177" s="27"/>
      <c r="WJ177" s="27"/>
      <c r="WK177" s="27"/>
      <c r="WL177" s="27"/>
      <c r="WM177" s="27"/>
      <c r="WN177" s="27"/>
      <c r="WO177" s="27"/>
      <c r="WP177" s="27"/>
      <c r="WQ177" s="27"/>
      <c r="WR177" s="27"/>
      <c r="WS177" s="27"/>
      <c r="WT177" s="27"/>
      <c r="WU177" s="27"/>
      <c r="WV177" s="27"/>
      <c r="WW177" s="27"/>
      <c r="WX177" s="27"/>
      <c r="WY177" s="27"/>
      <c r="WZ177" s="27"/>
      <c r="XA177" s="27"/>
      <c r="XB177" s="27"/>
      <c r="XC177" s="27"/>
      <c r="XD177" s="27"/>
      <c r="XE177" s="27"/>
      <c r="XF177" s="27"/>
      <c r="XG177" s="27"/>
      <c r="XH177" s="27"/>
      <c r="XI177" s="27"/>
      <c r="XJ177" s="27"/>
      <c r="XK177" s="27"/>
      <c r="XL177" s="27"/>
      <c r="XM177" s="27"/>
      <c r="XN177" s="27"/>
      <c r="XO177" s="27"/>
      <c r="XP177" s="27"/>
      <c r="XQ177" s="27"/>
      <c r="XR177" s="27"/>
      <c r="XS177" s="27"/>
      <c r="XT177" s="27"/>
      <c r="XU177" s="27"/>
      <c r="XV177" s="27"/>
      <c r="XW177" s="27"/>
      <c r="XX177" s="27"/>
      <c r="XY177" s="27"/>
      <c r="XZ177" s="27"/>
      <c r="YA177" s="27"/>
      <c r="YB177" s="27"/>
      <c r="YC177" s="27"/>
      <c r="YD177" s="27"/>
      <c r="YE177" s="27"/>
      <c r="YF177" s="27"/>
      <c r="YG177" s="27"/>
      <c r="YH177" s="27"/>
      <c r="YI177" s="27"/>
      <c r="YJ177" s="27"/>
      <c r="YK177" s="27"/>
      <c r="YL177" s="27"/>
      <c r="YM177" s="27"/>
      <c r="YN177" s="27"/>
      <c r="YO177" s="27"/>
      <c r="YP177" s="27"/>
      <c r="YQ177" s="27"/>
      <c r="YR177" s="27"/>
      <c r="YS177" s="27"/>
      <c r="YT177" s="27"/>
      <c r="YU177" s="27"/>
      <c r="YV177" s="27"/>
      <c r="YW177" s="27"/>
      <c r="YX177" s="27"/>
      <c r="YY177" s="27"/>
      <c r="YZ177" s="27"/>
      <c r="ZA177" s="27"/>
      <c r="ZB177" s="27"/>
      <c r="ZC177" s="27"/>
      <c r="ZD177" s="27"/>
      <c r="ZE177" s="27"/>
      <c r="ZF177" s="27"/>
      <c r="ZG177" s="27"/>
      <c r="ZH177" s="27"/>
      <c r="ZI177" s="27"/>
      <c r="ZJ177" s="27"/>
      <c r="ZK177" s="27"/>
      <c r="ZL177" s="27"/>
      <c r="ZM177" s="27"/>
      <c r="ZN177" s="27"/>
      <c r="ZO177" s="27"/>
      <c r="ZP177" s="27"/>
      <c r="ZQ177" s="27"/>
      <c r="ZR177" s="27"/>
      <c r="ZS177" s="27"/>
      <c r="ZT177" s="27"/>
      <c r="ZU177" s="27"/>
      <c r="ZV177" s="27"/>
      <c r="ZW177" s="27"/>
      <c r="ZX177" s="27"/>
      <c r="ZY177" s="27"/>
      <c r="ZZ177" s="27"/>
      <c r="AAA177" s="27"/>
      <c r="AAB177" s="27"/>
      <c r="AAC177" s="27"/>
      <c r="AAD177" s="27"/>
      <c r="AAE177" s="27"/>
      <c r="AAF177" s="27"/>
      <c r="AAG177" s="27"/>
      <c r="AAH177" s="27"/>
      <c r="AAI177" s="27"/>
      <c r="AAJ177" s="27"/>
      <c r="AAK177" s="27"/>
      <c r="AAL177" s="27"/>
      <c r="AAM177" s="27"/>
      <c r="AAN177" s="27"/>
      <c r="AAO177" s="27"/>
      <c r="AAP177" s="27"/>
      <c r="AAQ177" s="27"/>
      <c r="AAR177" s="27"/>
      <c r="AAS177" s="27"/>
      <c r="AAT177" s="27"/>
      <c r="AAU177" s="27"/>
      <c r="AAV177" s="27"/>
      <c r="AAW177" s="27"/>
      <c r="AAX177" s="27"/>
      <c r="AAY177" s="27"/>
      <c r="AAZ177" s="27"/>
      <c r="ABA177" s="27"/>
      <c r="ABB177" s="27"/>
      <c r="ABC177" s="27"/>
      <c r="ABD177" s="27"/>
      <c r="ABE177" s="27"/>
      <c r="ABF177" s="27"/>
      <c r="ABG177" s="27"/>
      <c r="ABH177" s="27"/>
      <c r="ABI177" s="27"/>
      <c r="ABJ177" s="27"/>
      <c r="ABK177" s="27"/>
      <c r="ABL177" s="27"/>
      <c r="ABM177" s="27"/>
      <c r="ABN177" s="27"/>
      <c r="ABO177" s="27"/>
      <c r="ABP177" s="27"/>
      <c r="ABQ177" s="27"/>
      <c r="ABR177" s="27"/>
      <c r="ABS177" s="27"/>
      <c r="ABT177" s="27"/>
      <c r="ABU177" s="27"/>
      <c r="ABV177" s="27"/>
      <c r="ABW177" s="27"/>
      <c r="ABX177" s="27"/>
      <c r="ABY177" s="27"/>
      <c r="ABZ177" s="27"/>
      <c r="ACA177" s="27"/>
      <c r="ACB177" s="27"/>
      <c r="ACC177" s="27"/>
      <c r="ACD177" s="27"/>
      <c r="ACE177" s="27"/>
      <c r="ACF177" s="27"/>
      <c r="ACG177" s="27"/>
      <c r="ACH177" s="27"/>
      <c r="ACI177" s="27"/>
      <c r="ACJ177" s="27"/>
      <c r="ACK177" s="27"/>
      <c r="ACL177" s="27"/>
      <c r="ACM177" s="27"/>
      <c r="ACN177" s="27"/>
      <c r="ACO177" s="27"/>
      <c r="ACP177" s="27"/>
      <c r="ACQ177" s="27"/>
      <c r="ACR177" s="27"/>
      <c r="ACS177" s="27"/>
      <c r="ACT177" s="27"/>
      <c r="ACU177" s="27"/>
      <c r="ACV177" s="27"/>
      <c r="ACW177" s="27"/>
      <c r="ACX177" s="27"/>
      <c r="ACY177" s="27"/>
      <c r="ACZ177" s="27"/>
      <c r="ADA177" s="27"/>
      <c r="ADB177" s="27"/>
      <c r="ADC177" s="27"/>
      <c r="ADD177" s="27"/>
      <c r="ADE177" s="27"/>
      <c r="ADF177" s="27"/>
      <c r="ADG177" s="27"/>
      <c r="ADH177" s="27"/>
      <c r="ADI177" s="27"/>
      <c r="ADJ177" s="27"/>
      <c r="ADK177" s="27"/>
      <c r="ADL177" s="27"/>
      <c r="ADM177" s="27"/>
      <c r="ADN177" s="27"/>
      <c r="ADO177" s="27"/>
      <c r="ADP177" s="27"/>
      <c r="ADQ177" s="27"/>
      <c r="ADR177" s="27"/>
      <c r="ADS177" s="27"/>
      <c r="ADT177" s="27"/>
      <c r="ADU177" s="27"/>
      <c r="ADV177" s="27"/>
      <c r="ADW177" s="27"/>
      <c r="ADX177" s="27"/>
      <c r="ADY177" s="27"/>
      <c r="ADZ177" s="27"/>
      <c r="AEA177" s="27"/>
      <c r="AEB177" s="27"/>
      <c r="AEC177" s="27"/>
      <c r="AED177" s="27"/>
      <c r="AEE177" s="27"/>
      <c r="AEF177" s="27"/>
      <c r="AEG177" s="27"/>
      <c r="AEH177" s="27"/>
      <c r="AEI177" s="27"/>
      <c r="AEJ177" s="27"/>
      <c r="AEK177" s="27"/>
      <c r="AEL177" s="27"/>
      <c r="AEM177" s="27"/>
      <c r="AEN177" s="27"/>
      <c r="AEO177" s="27"/>
      <c r="AEP177" s="27"/>
      <c r="AEQ177" s="27"/>
      <c r="AER177" s="27"/>
      <c r="AES177" s="27"/>
      <c r="AET177" s="27"/>
      <c r="AEU177" s="27"/>
      <c r="AEV177" s="27"/>
      <c r="AEW177" s="27"/>
      <c r="AEX177" s="27"/>
      <c r="AEY177" s="27"/>
      <c r="AEZ177" s="27"/>
      <c r="AFA177" s="27"/>
      <c r="AFB177" s="27"/>
      <c r="AFC177" s="27"/>
      <c r="AFD177" s="27"/>
      <c r="AFE177" s="27"/>
      <c r="AFF177" s="27"/>
      <c r="AFG177" s="27"/>
      <c r="AFH177" s="27"/>
      <c r="AFI177" s="27"/>
      <c r="AFJ177" s="27"/>
      <c r="AFK177" s="27"/>
      <c r="AFL177" s="27"/>
      <c r="AFM177" s="27"/>
      <c r="AFN177" s="27"/>
      <c r="AFO177" s="27"/>
      <c r="AFP177" s="27"/>
      <c r="AFQ177" s="27"/>
      <c r="AFR177" s="27"/>
      <c r="AFS177" s="27"/>
      <c r="AFT177" s="27"/>
      <c r="AFU177" s="27"/>
      <c r="AFV177" s="27"/>
      <c r="AFW177" s="27"/>
      <c r="AFX177" s="27"/>
      <c r="AFY177" s="27"/>
      <c r="AFZ177" s="27"/>
      <c r="AGA177" s="27"/>
      <c r="AGB177" s="27"/>
      <c r="AGC177" s="27"/>
      <c r="AGD177" s="27"/>
      <c r="AGE177" s="27"/>
      <c r="AGF177" s="27"/>
      <c r="AGG177" s="27"/>
      <c r="AGH177" s="27"/>
      <c r="AGI177" s="27"/>
      <c r="AGJ177" s="27"/>
      <c r="AGK177" s="27"/>
      <c r="AGL177" s="27"/>
      <c r="AGM177" s="27"/>
      <c r="AGN177" s="27"/>
      <c r="AGO177" s="27"/>
      <c r="AGP177" s="27"/>
      <c r="AGQ177" s="27"/>
      <c r="AGR177" s="27"/>
      <c r="AGS177" s="27"/>
      <c r="AGT177" s="27"/>
      <c r="AGU177" s="27"/>
      <c r="AGV177" s="27"/>
      <c r="AGW177" s="27"/>
      <c r="AGX177" s="27"/>
      <c r="AGY177" s="27"/>
      <c r="AGZ177" s="27"/>
      <c r="AHA177" s="27"/>
      <c r="AHB177" s="27"/>
      <c r="AHC177" s="27"/>
      <c r="AHD177" s="27"/>
      <c r="AHE177" s="27"/>
      <c r="AHF177" s="27"/>
      <c r="AHG177" s="27"/>
      <c r="AHH177" s="27"/>
      <c r="AHI177" s="27"/>
      <c r="AHJ177" s="27"/>
      <c r="AHK177" s="27"/>
      <c r="AHL177" s="27"/>
      <c r="AHM177" s="27"/>
      <c r="AHN177" s="27"/>
      <c r="AHO177" s="27"/>
      <c r="AHP177" s="27"/>
      <c r="AHQ177" s="27"/>
      <c r="AHR177" s="27"/>
      <c r="AHS177" s="27"/>
      <c r="AHT177" s="27"/>
      <c r="AHU177" s="27"/>
      <c r="AHV177" s="27"/>
      <c r="AHW177" s="27"/>
      <c r="AHX177" s="27"/>
      <c r="AHY177" s="27"/>
      <c r="AHZ177" s="27"/>
      <c r="AIA177" s="27"/>
      <c r="AIB177" s="27"/>
      <c r="AIC177" s="27"/>
      <c r="AID177" s="27"/>
      <c r="AIE177" s="27"/>
      <c r="AIF177" s="27"/>
      <c r="AIG177" s="27"/>
      <c r="AIH177" s="27"/>
      <c r="AII177" s="27"/>
      <c r="AIJ177" s="27"/>
      <c r="AIK177" s="27"/>
      <c r="AIL177" s="27"/>
      <c r="AIM177" s="27"/>
      <c r="AIN177" s="27"/>
      <c r="AIO177" s="27"/>
      <c r="AIP177" s="27"/>
      <c r="AIQ177" s="27"/>
      <c r="AIR177" s="27"/>
      <c r="AIS177" s="27"/>
      <c r="AIT177" s="27"/>
      <c r="AIU177" s="27"/>
      <c r="AIV177" s="27"/>
      <c r="AIW177" s="27"/>
      <c r="AIX177" s="27"/>
      <c r="AIY177" s="27"/>
      <c r="AIZ177" s="27"/>
      <c r="AJA177" s="27"/>
      <c r="AJB177" s="27"/>
      <c r="AJC177" s="27"/>
      <c r="AJD177" s="27"/>
      <c r="AJE177" s="27"/>
      <c r="AJF177" s="27"/>
      <c r="AJG177" s="27"/>
      <c r="AJH177" s="27"/>
      <c r="AJI177" s="27"/>
      <c r="AJJ177" s="27"/>
      <c r="AJK177" s="27"/>
      <c r="AJL177" s="27"/>
      <c r="AJM177" s="27"/>
      <c r="AJN177" s="27"/>
      <c r="AJO177" s="27"/>
      <c r="AJP177" s="27"/>
      <c r="AJQ177" s="27"/>
      <c r="AJR177" s="27"/>
      <c r="AJS177" s="27"/>
      <c r="AJT177" s="27"/>
      <c r="AJU177" s="27"/>
      <c r="AJV177" s="27"/>
      <c r="AJW177" s="27"/>
      <c r="AJX177" s="27"/>
      <c r="AJY177" s="27"/>
      <c r="AJZ177" s="27"/>
      <c r="AKA177" s="27"/>
      <c r="AKB177" s="27"/>
      <c r="AKC177" s="27"/>
      <c r="AKD177" s="27"/>
      <c r="AKE177" s="27"/>
      <c r="AKF177" s="27"/>
      <c r="AKG177" s="27"/>
      <c r="AKH177" s="27"/>
      <c r="AKI177" s="27"/>
      <c r="AKJ177" s="27"/>
      <c r="AKK177" s="27"/>
      <c r="AKL177" s="27"/>
      <c r="AKM177" s="27"/>
      <c r="AKN177" s="27"/>
      <c r="AKO177" s="27"/>
      <c r="AKP177" s="27"/>
      <c r="AKQ177" s="27"/>
      <c r="AKR177" s="27"/>
      <c r="AKS177" s="27"/>
      <c r="AKT177" s="27"/>
      <c r="AKU177" s="27"/>
      <c r="AKV177" s="27"/>
      <c r="AKW177" s="27"/>
      <c r="AKX177" s="27"/>
      <c r="AKY177" s="27"/>
      <c r="AKZ177" s="27"/>
      <c r="ALA177" s="27"/>
      <c r="ALB177" s="27"/>
      <c r="ALC177" s="27"/>
      <c r="ALD177" s="27"/>
      <c r="ALE177" s="27"/>
      <c r="ALF177" s="27"/>
      <c r="ALG177" s="27"/>
      <c r="ALH177" s="27"/>
      <c r="ALI177" s="27"/>
      <c r="ALJ177" s="27"/>
      <c r="ALK177" s="27"/>
      <c r="ALL177" s="27"/>
      <c r="ALM177" s="27"/>
      <c r="ALN177" s="27"/>
      <c r="ALO177" s="27"/>
      <c r="ALP177" s="27"/>
      <c r="ALQ177" s="27"/>
      <c r="ALR177" s="27"/>
      <c r="ALS177" s="27"/>
      <c r="ALT177" s="27"/>
      <c r="ALU177" s="27"/>
      <c r="ALV177" s="27"/>
      <c r="ALW177" s="27"/>
      <c r="ALX177" s="27"/>
      <c r="ALY177" s="27"/>
      <c r="ALZ177" s="27"/>
      <c r="AMA177" s="27"/>
      <c r="AMB177" s="27"/>
      <c r="AMC177" s="27"/>
      <c r="AMD177" s="27"/>
      <c r="AME177" s="27"/>
      <c r="AMF177" s="27"/>
      <c r="AMG177" s="27"/>
      <c r="AMH177" s="27"/>
      <c r="AMI177" s="27"/>
      <c r="AMJ177" s="27"/>
      <c r="AMK177" s="27"/>
      <c r="AML177" s="27"/>
      <c r="AMM177" s="27"/>
      <c r="AMN177" s="27"/>
      <c r="AMO177" s="27"/>
      <c r="AMP177" s="27"/>
      <c r="AMQ177" s="27"/>
      <c r="AMR177" s="27"/>
      <c r="AMS177" s="27"/>
      <c r="AMT177" s="27"/>
      <c r="AMU177" s="27"/>
      <c r="AMV177" s="27"/>
      <c r="AMW177" s="27"/>
      <c r="AMX177" s="27"/>
      <c r="AMY177" s="27"/>
      <c r="AMZ177" s="27"/>
      <c r="ANA177" s="27"/>
      <c r="ANB177" s="27"/>
      <c r="ANC177" s="27"/>
      <c r="AND177" s="27"/>
      <c r="ANE177" s="27"/>
      <c r="ANF177" s="27"/>
      <c r="ANG177" s="27"/>
      <c r="ANH177" s="27"/>
      <c r="ANI177" s="27"/>
      <c r="ANJ177" s="27"/>
      <c r="ANK177" s="27"/>
      <c r="ANL177" s="27"/>
      <c r="ANM177" s="27"/>
      <c r="ANN177" s="27"/>
      <c r="ANO177" s="27"/>
      <c r="ANP177" s="27"/>
      <c r="ANQ177" s="27"/>
      <c r="ANR177" s="27"/>
      <c r="ANS177" s="27"/>
      <c r="ANT177" s="27"/>
      <c r="ANU177" s="27"/>
      <c r="ANV177" s="27"/>
      <c r="ANW177" s="27"/>
      <c r="ANX177" s="27"/>
      <c r="ANY177" s="27"/>
      <c r="ANZ177" s="27"/>
      <c r="AOA177" s="27"/>
      <c r="AOB177" s="27"/>
      <c r="AOC177" s="27"/>
      <c r="AOD177" s="27"/>
      <c r="AOE177" s="27"/>
      <c r="AOF177" s="27"/>
      <c r="AOG177" s="27"/>
      <c r="AOH177" s="27"/>
      <c r="AOI177" s="27"/>
      <c r="AOJ177" s="27"/>
      <c r="AOK177" s="27"/>
      <c r="AOL177" s="27"/>
      <c r="AOM177" s="27"/>
      <c r="AON177" s="27"/>
      <c r="AOO177" s="27"/>
      <c r="AOP177" s="27"/>
      <c r="AOQ177" s="27"/>
      <c r="AOR177" s="27"/>
      <c r="AOS177" s="27"/>
      <c r="AOT177" s="27"/>
      <c r="AOU177" s="27"/>
      <c r="AOV177" s="27"/>
      <c r="AOW177" s="27"/>
      <c r="AOX177" s="27"/>
      <c r="AOY177" s="27"/>
      <c r="AOZ177" s="27"/>
      <c r="APA177" s="27"/>
      <c r="APB177" s="27"/>
      <c r="APC177" s="27"/>
      <c r="APD177" s="27"/>
      <c r="APE177" s="27"/>
      <c r="APF177" s="27"/>
      <c r="APG177" s="27"/>
      <c r="APH177" s="27"/>
      <c r="API177" s="27"/>
      <c r="APJ177" s="27"/>
      <c r="APK177" s="27"/>
      <c r="APL177" s="27"/>
      <c r="APM177" s="27"/>
      <c r="APN177" s="27"/>
      <c r="APO177" s="27"/>
      <c r="APP177" s="27"/>
      <c r="APQ177" s="27"/>
      <c r="APR177" s="27"/>
      <c r="APS177" s="27"/>
      <c r="APT177" s="27"/>
      <c r="APU177" s="27"/>
      <c r="APV177" s="27"/>
      <c r="APW177" s="27"/>
      <c r="APX177" s="27"/>
      <c r="APY177" s="27"/>
      <c r="APZ177" s="27"/>
      <c r="AQA177" s="27"/>
      <c r="AQB177" s="27"/>
      <c r="AQC177" s="27"/>
      <c r="AQD177" s="27"/>
      <c r="AQE177" s="27"/>
      <c r="AQF177" s="27"/>
      <c r="AQG177" s="27"/>
      <c r="AQH177" s="27"/>
      <c r="AQI177" s="27"/>
      <c r="AQJ177" s="27"/>
      <c r="AQK177" s="27"/>
      <c r="AQL177" s="27"/>
      <c r="AQM177" s="27"/>
      <c r="AQN177" s="27"/>
      <c r="AQO177" s="27"/>
      <c r="AQP177" s="27"/>
      <c r="AQQ177" s="27"/>
      <c r="AQR177" s="27"/>
      <c r="AQS177" s="27"/>
      <c r="AQT177" s="27"/>
      <c r="AQU177" s="27"/>
      <c r="AQV177" s="27"/>
      <c r="AQW177" s="27"/>
      <c r="AQX177" s="27"/>
      <c r="AQY177" s="27"/>
      <c r="AQZ177" s="27"/>
      <c r="ARA177" s="27"/>
      <c r="ARB177" s="27"/>
      <c r="ARC177" s="27"/>
      <c r="ARD177" s="27"/>
      <c r="ARE177" s="27"/>
      <c r="ARF177" s="27"/>
      <c r="ARG177" s="27"/>
      <c r="ARH177" s="27"/>
      <c r="ARI177" s="27"/>
      <c r="ARJ177" s="27"/>
      <c r="ARK177" s="27"/>
      <c r="ARL177" s="27"/>
      <c r="ARM177" s="27"/>
      <c r="ARN177" s="27"/>
      <c r="ARO177" s="27"/>
      <c r="ARP177" s="27"/>
      <c r="ARQ177" s="27"/>
      <c r="ARR177" s="27"/>
      <c r="ARS177" s="27"/>
      <c r="ART177" s="27"/>
      <c r="ARU177" s="27"/>
      <c r="ARV177" s="27"/>
      <c r="ARW177" s="27"/>
      <c r="ARX177" s="27"/>
      <c r="ARY177" s="27"/>
      <c r="ARZ177" s="27"/>
      <c r="ASA177" s="27"/>
      <c r="ASB177" s="27"/>
      <c r="ASC177" s="27"/>
      <c r="ASD177" s="27"/>
      <c r="ASE177" s="27"/>
      <c r="ASF177" s="27"/>
      <c r="ASG177" s="27"/>
      <c r="ASH177" s="27"/>
      <c r="ASI177" s="27"/>
      <c r="ASJ177" s="27"/>
      <c r="ASK177" s="27"/>
      <c r="ASL177" s="27"/>
      <c r="ASM177" s="27"/>
      <c r="ASN177" s="27"/>
      <c r="ASO177" s="27"/>
      <c r="ASP177" s="27"/>
      <c r="ASQ177" s="27"/>
      <c r="ASR177" s="27"/>
      <c r="ASS177" s="27"/>
      <c r="AST177" s="27"/>
      <c r="ASU177" s="27"/>
      <c r="ASV177" s="27"/>
      <c r="ASW177" s="27"/>
      <c r="ASX177" s="27"/>
      <c r="ASY177" s="27"/>
      <c r="ASZ177" s="27"/>
      <c r="ATA177" s="27"/>
      <c r="ATB177" s="27"/>
      <c r="ATC177" s="27"/>
      <c r="ATD177" s="27"/>
      <c r="ATE177" s="27"/>
      <c r="ATF177" s="27"/>
      <c r="ATG177" s="27"/>
      <c r="ATH177" s="27"/>
      <c r="ATI177" s="27"/>
      <c r="ATJ177" s="27"/>
      <c r="ATK177" s="27"/>
      <c r="ATL177" s="27"/>
      <c r="ATM177" s="27"/>
      <c r="ATN177" s="27"/>
      <c r="ATO177" s="27"/>
      <c r="ATP177" s="27"/>
      <c r="ATQ177" s="27"/>
      <c r="ATR177" s="27"/>
      <c r="ATS177" s="27"/>
      <c r="ATT177" s="27"/>
      <c r="ATU177" s="27"/>
      <c r="ATV177" s="27"/>
      <c r="ATW177" s="27"/>
      <c r="ATX177" s="27"/>
      <c r="ATY177" s="27"/>
      <c r="ATZ177" s="27"/>
      <c r="AUA177" s="27"/>
      <c r="AUB177" s="27"/>
      <c r="AUC177" s="27"/>
      <c r="AUD177" s="27"/>
      <c r="AUE177" s="27"/>
      <c r="AUF177" s="27"/>
      <c r="AUG177" s="27"/>
      <c r="AUH177" s="27"/>
      <c r="AUI177" s="27"/>
      <c r="AUJ177" s="27"/>
      <c r="AUK177" s="27"/>
      <c r="AUL177" s="27"/>
      <c r="AUM177" s="27"/>
      <c r="AUN177" s="27"/>
      <c r="AUO177" s="27"/>
      <c r="AUP177" s="27"/>
      <c r="AUQ177" s="27"/>
      <c r="AUR177" s="27"/>
      <c r="AUS177" s="27"/>
      <c r="AUT177" s="27"/>
      <c r="AUU177" s="27"/>
      <c r="AUV177" s="27"/>
      <c r="AUW177" s="27"/>
      <c r="AUX177" s="27"/>
      <c r="AUY177" s="27"/>
      <c r="AUZ177" s="27"/>
      <c r="AVA177" s="27"/>
      <c r="AVB177" s="27"/>
      <c r="AVC177" s="27"/>
      <c r="AVD177" s="27"/>
      <c r="AVE177" s="27"/>
      <c r="AVF177" s="27"/>
      <c r="AVG177" s="27"/>
      <c r="AVH177" s="27"/>
      <c r="AVI177" s="27"/>
      <c r="AVJ177" s="27"/>
      <c r="AVK177" s="27"/>
      <c r="AVL177" s="27"/>
      <c r="AVM177" s="27"/>
      <c r="AVN177" s="27"/>
      <c r="AVO177" s="27"/>
      <c r="AVP177" s="27"/>
      <c r="AVQ177" s="27"/>
      <c r="AVR177" s="27"/>
      <c r="AVS177" s="27"/>
      <c r="AVT177" s="27"/>
      <c r="AVU177" s="27"/>
      <c r="AVV177" s="27"/>
      <c r="AVW177" s="27"/>
      <c r="AVX177" s="27"/>
      <c r="AVY177" s="27"/>
      <c r="AVZ177" s="27"/>
      <c r="AWA177" s="27"/>
      <c r="AWB177" s="27"/>
      <c r="AWC177" s="27"/>
      <c r="AWD177" s="27"/>
      <c r="AWE177" s="27"/>
      <c r="AWF177" s="27"/>
      <c r="AWG177" s="27"/>
      <c r="AWH177" s="27"/>
      <c r="AWI177" s="27"/>
      <c r="AWJ177" s="27"/>
      <c r="AWK177" s="27"/>
      <c r="AWL177" s="27"/>
      <c r="AWM177" s="27"/>
      <c r="AWN177" s="27"/>
      <c r="AWO177" s="27"/>
      <c r="AWP177" s="27"/>
      <c r="AWQ177" s="27"/>
      <c r="AWR177" s="27"/>
      <c r="AWS177" s="27"/>
      <c r="AWT177" s="27"/>
      <c r="AWU177" s="27"/>
      <c r="AWV177" s="27"/>
      <c r="AWW177" s="27"/>
      <c r="AWX177" s="27"/>
      <c r="AWY177" s="27"/>
      <c r="AWZ177" s="27"/>
      <c r="AXA177" s="27"/>
      <c r="AXB177" s="27"/>
      <c r="AXC177" s="27"/>
      <c r="AXD177" s="27"/>
      <c r="AXE177" s="27"/>
      <c r="AXF177" s="27"/>
      <c r="AXG177" s="27"/>
      <c r="AXH177" s="27"/>
      <c r="AXI177" s="27"/>
      <c r="AXJ177" s="27"/>
      <c r="AXK177" s="27"/>
      <c r="AXL177" s="27"/>
      <c r="AXM177" s="27"/>
      <c r="AXN177" s="27"/>
      <c r="AXO177" s="27"/>
      <c r="AXP177" s="27"/>
      <c r="AXQ177" s="27"/>
      <c r="AXR177" s="27"/>
      <c r="AXS177" s="27"/>
      <c r="AXT177" s="27"/>
      <c r="AXU177" s="27"/>
      <c r="AXV177" s="27"/>
      <c r="AXW177" s="27"/>
      <c r="AXX177" s="27"/>
      <c r="AXY177" s="27"/>
      <c r="AXZ177" s="27"/>
      <c r="AYA177" s="27"/>
      <c r="AYB177" s="27"/>
      <c r="AYC177" s="27"/>
      <c r="AYD177" s="27"/>
      <c r="AYE177" s="27"/>
      <c r="AYF177" s="27"/>
      <c r="AYG177" s="27"/>
      <c r="AYH177" s="27"/>
      <c r="AYI177" s="27"/>
      <c r="AYJ177" s="27"/>
      <c r="AYK177" s="27"/>
      <c r="AYL177" s="27"/>
      <c r="AYM177" s="27"/>
      <c r="AYN177" s="27"/>
      <c r="AYO177" s="27"/>
      <c r="AYP177" s="27"/>
      <c r="AYQ177" s="27"/>
      <c r="AYR177" s="27"/>
      <c r="AYS177" s="27"/>
      <c r="AYT177" s="27"/>
      <c r="AYU177" s="27"/>
      <c r="AYV177" s="27"/>
      <c r="AYW177" s="27"/>
      <c r="AYX177" s="27"/>
      <c r="AYY177" s="27"/>
      <c r="AYZ177" s="27"/>
      <c r="AZA177" s="27"/>
      <c r="AZB177" s="27"/>
      <c r="AZC177" s="27"/>
      <c r="AZD177" s="27"/>
      <c r="AZE177" s="27"/>
      <c r="AZF177" s="27"/>
      <c r="AZG177" s="27"/>
      <c r="AZH177" s="27"/>
      <c r="AZI177" s="27"/>
      <c r="AZJ177" s="27"/>
      <c r="AZK177" s="27"/>
      <c r="AZL177" s="27"/>
      <c r="AZM177" s="27"/>
      <c r="AZN177" s="27"/>
      <c r="AZO177" s="27"/>
      <c r="AZP177" s="27"/>
      <c r="AZQ177" s="27"/>
      <c r="AZR177" s="27"/>
      <c r="AZS177" s="27"/>
      <c r="AZT177" s="27"/>
      <c r="AZU177" s="27"/>
      <c r="AZV177" s="27"/>
      <c r="AZW177" s="27"/>
      <c r="AZX177" s="27"/>
      <c r="AZY177" s="27"/>
      <c r="AZZ177" s="27"/>
      <c r="BAA177" s="27"/>
      <c r="BAB177" s="27"/>
      <c r="BAC177" s="27"/>
      <c r="BAD177" s="27"/>
      <c r="BAE177" s="27"/>
      <c r="BAF177" s="27"/>
      <c r="BAG177" s="27"/>
      <c r="BAH177" s="27"/>
      <c r="BAI177" s="27"/>
      <c r="BAJ177" s="27"/>
      <c r="BAK177" s="27"/>
      <c r="BAL177" s="27"/>
      <c r="BAM177" s="27"/>
      <c r="BAN177" s="27"/>
      <c r="BAO177" s="27"/>
      <c r="BAP177" s="27"/>
      <c r="BAQ177" s="27"/>
      <c r="BAR177" s="27"/>
      <c r="BAS177" s="27"/>
      <c r="BAT177" s="27"/>
      <c r="BAU177" s="27"/>
      <c r="BAV177" s="27"/>
      <c r="BAW177" s="27"/>
      <c r="BAX177" s="27"/>
      <c r="BAY177" s="27"/>
      <c r="BAZ177" s="27"/>
      <c r="BBA177" s="27"/>
      <c r="BBB177" s="27"/>
      <c r="BBC177" s="27"/>
      <c r="BBD177" s="27"/>
      <c r="BBE177" s="27"/>
      <c r="BBF177" s="27"/>
      <c r="BBG177" s="27"/>
      <c r="BBH177" s="27"/>
      <c r="BBI177" s="27"/>
      <c r="BBJ177" s="27"/>
      <c r="BBK177" s="27"/>
      <c r="BBL177" s="27"/>
      <c r="BBM177" s="27"/>
      <c r="BBN177" s="27"/>
      <c r="BBO177" s="27"/>
      <c r="BBP177" s="27"/>
      <c r="BBQ177" s="27"/>
      <c r="BBR177" s="27"/>
      <c r="BBS177" s="27"/>
      <c r="BBT177" s="27"/>
      <c r="BBU177" s="27"/>
      <c r="BBV177" s="27"/>
      <c r="BBW177" s="27"/>
      <c r="BBX177" s="27"/>
      <c r="BBY177" s="27"/>
      <c r="BBZ177" s="27"/>
      <c r="BCA177" s="27"/>
      <c r="BCB177" s="27"/>
      <c r="BCC177" s="27"/>
      <c r="BCD177" s="27"/>
      <c r="BCE177" s="27"/>
      <c r="BCF177" s="27"/>
      <c r="BCG177" s="27"/>
      <c r="BCH177" s="27"/>
      <c r="BCI177" s="27"/>
      <c r="BCJ177" s="27"/>
      <c r="BCK177" s="27"/>
      <c r="BCL177" s="27"/>
      <c r="BCM177" s="27"/>
      <c r="BCN177" s="27"/>
      <c r="BCO177" s="27"/>
      <c r="BCP177" s="27"/>
      <c r="BCQ177" s="27"/>
      <c r="BCR177" s="27"/>
      <c r="BCS177" s="27"/>
      <c r="BCT177" s="27"/>
      <c r="BCU177" s="27"/>
      <c r="BCV177" s="27"/>
      <c r="BCW177" s="27"/>
      <c r="BCX177" s="27"/>
      <c r="BCY177" s="27"/>
      <c r="BCZ177" s="27"/>
      <c r="BDA177" s="27"/>
      <c r="BDB177" s="27"/>
      <c r="BDC177" s="27"/>
      <c r="BDD177" s="27"/>
      <c r="BDE177" s="27"/>
      <c r="BDF177" s="27"/>
      <c r="BDG177" s="27"/>
      <c r="BDH177" s="27"/>
      <c r="BDI177" s="27"/>
      <c r="BDJ177" s="27"/>
      <c r="BDK177" s="27"/>
      <c r="BDL177" s="27"/>
      <c r="BDM177" s="27"/>
      <c r="BDN177" s="27"/>
      <c r="BDO177" s="27"/>
      <c r="BDP177" s="27"/>
      <c r="BDQ177" s="27"/>
      <c r="BDR177" s="27"/>
      <c r="BDS177" s="27"/>
      <c r="BDT177" s="27"/>
      <c r="BDU177" s="27"/>
      <c r="BDV177" s="27"/>
      <c r="BDW177" s="27"/>
      <c r="BDX177" s="27"/>
      <c r="BDY177" s="27"/>
      <c r="BDZ177" s="27"/>
      <c r="BEA177" s="27"/>
      <c r="BEB177" s="27"/>
      <c r="BEC177" s="27"/>
      <c r="BED177" s="27"/>
      <c r="BEE177" s="27"/>
      <c r="BEF177" s="27"/>
      <c r="BEG177" s="27"/>
      <c r="BEH177" s="27"/>
      <c r="BEI177" s="27"/>
      <c r="BEJ177" s="27"/>
      <c r="BEK177" s="27"/>
      <c r="BEL177" s="27"/>
      <c r="BEM177" s="27"/>
      <c r="BEN177" s="27"/>
      <c r="BEO177" s="27"/>
      <c r="BEP177" s="27"/>
      <c r="BEQ177" s="27"/>
      <c r="BER177" s="27"/>
      <c r="BES177" s="27"/>
      <c r="BET177" s="27"/>
      <c r="BEU177" s="27"/>
      <c r="BEV177" s="27"/>
      <c r="BEW177" s="27"/>
      <c r="BEX177" s="27"/>
      <c r="BEY177" s="27"/>
      <c r="BEZ177" s="27"/>
      <c r="BFA177" s="27"/>
      <c r="BFB177" s="27"/>
      <c r="BFC177" s="27"/>
      <c r="BFD177" s="27"/>
      <c r="BFE177" s="27"/>
      <c r="BFF177" s="27"/>
      <c r="BFG177" s="27"/>
      <c r="BFH177" s="27"/>
      <c r="BFI177" s="27"/>
      <c r="BFJ177" s="27"/>
      <c r="BFK177" s="27"/>
      <c r="BFL177" s="27"/>
      <c r="BFM177" s="27"/>
      <c r="BFN177" s="27"/>
      <c r="BFO177" s="27"/>
      <c r="BFP177" s="27"/>
      <c r="BFQ177" s="27"/>
      <c r="BFR177" s="27"/>
      <c r="BFS177" s="27"/>
      <c r="BFT177" s="27"/>
      <c r="BFU177" s="27"/>
      <c r="BFV177" s="27"/>
      <c r="BFW177" s="27"/>
      <c r="BFX177" s="27"/>
      <c r="BFY177" s="27"/>
      <c r="BFZ177" s="27"/>
      <c r="BGA177" s="27"/>
      <c r="BGB177" s="27"/>
      <c r="BGC177" s="27"/>
      <c r="BGD177" s="27"/>
      <c r="BGE177" s="27"/>
      <c r="BGF177" s="27"/>
      <c r="BGG177" s="27"/>
      <c r="BGH177" s="27"/>
      <c r="BGI177" s="27"/>
      <c r="BGJ177" s="27"/>
      <c r="BGK177" s="27"/>
      <c r="BGL177" s="27"/>
      <c r="BGM177" s="27"/>
      <c r="BGN177" s="27"/>
      <c r="BGO177" s="27"/>
      <c r="BGP177" s="27"/>
      <c r="BGQ177" s="27"/>
      <c r="BGR177" s="27"/>
      <c r="BGS177" s="27"/>
      <c r="BGT177" s="27"/>
      <c r="BGU177" s="27"/>
      <c r="BGV177" s="27"/>
      <c r="BGW177" s="27"/>
      <c r="BGX177" s="27"/>
      <c r="BGY177" s="27"/>
      <c r="BGZ177" s="27"/>
      <c r="BHA177" s="27"/>
      <c r="BHB177" s="27"/>
      <c r="BHC177" s="27"/>
      <c r="BHD177" s="27"/>
      <c r="BHE177" s="27"/>
      <c r="BHF177" s="27"/>
      <c r="BHG177" s="27"/>
      <c r="BHH177" s="27"/>
      <c r="BHI177" s="27"/>
      <c r="BHJ177" s="27"/>
      <c r="BHK177" s="27"/>
      <c r="BHL177" s="27"/>
      <c r="BHM177" s="27"/>
      <c r="BHN177" s="27"/>
      <c r="BHO177" s="27"/>
      <c r="BHP177" s="27"/>
      <c r="BHQ177" s="27"/>
      <c r="BHR177" s="27"/>
      <c r="BHS177" s="27"/>
      <c r="BHT177" s="27"/>
      <c r="BHU177" s="27"/>
      <c r="BHV177" s="27"/>
      <c r="BHW177" s="27"/>
      <c r="BHX177" s="27"/>
      <c r="BHY177" s="27"/>
      <c r="BHZ177" s="27"/>
      <c r="BIA177" s="27"/>
      <c r="BIB177" s="27"/>
      <c r="BIC177" s="27"/>
      <c r="BID177" s="27"/>
      <c r="BIE177" s="27"/>
      <c r="BIF177" s="27"/>
      <c r="BIG177" s="27"/>
      <c r="BIH177" s="27"/>
      <c r="BII177" s="27"/>
      <c r="BIJ177" s="27"/>
      <c r="BIK177" s="27"/>
      <c r="BIL177" s="27"/>
      <c r="BIM177" s="27"/>
      <c r="BIN177" s="27"/>
      <c r="BIO177" s="27"/>
      <c r="BIP177" s="27"/>
      <c r="BIQ177" s="27"/>
      <c r="BIR177" s="27"/>
      <c r="BIS177" s="27"/>
      <c r="BIT177" s="27"/>
      <c r="BIU177" s="27"/>
      <c r="BIV177" s="27"/>
      <c r="BIW177" s="27"/>
      <c r="BIX177" s="27"/>
      <c r="BIY177" s="27"/>
      <c r="BIZ177" s="27"/>
      <c r="BJA177" s="27"/>
      <c r="BJB177" s="27"/>
      <c r="BJC177" s="27"/>
      <c r="BJD177" s="27"/>
      <c r="BJE177" s="27"/>
      <c r="BJF177" s="27"/>
      <c r="BJG177" s="27"/>
      <c r="BJH177" s="27"/>
      <c r="BJI177" s="27"/>
      <c r="BJJ177" s="27"/>
      <c r="BJK177" s="27"/>
      <c r="BJL177" s="27"/>
      <c r="BJM177" s="27"/>
      <c r="BJN177" s="27"/>
      <c r="BJO177" s="27"/>
      <c r="BJP177" s="27"/>
      <c r="BJQ177" s="27"/>
      <c r="BJR177" s="27"/>
      <c r="BJS177" s="27"/>
      <c r="BJT177" s="27"/>
      <c r="BJU177" s="27"/>
      <c r="BJV177" s="27"/>
      <c r="BJW177" s="27"/>
      <c r="BJX177" s="27"/>
      <c r="BJY177" s="27"/>
      <c r="BJZ177" s="27"/>
      <c r="BKA177" s="27"/>
      <c r="BKB177" s="27"/>
      <c r="BKC177" s="27"/>
      <c r="BKD177" s="27"/>
      <c r="BKE177" s="27"/>
      <c r="BKF177" s="27"/>
      <c r="BKG177" s="27"/>
      <c r="BKH177" s="27"/>
      <c r="BKI177" s="27"/>
      <c r="BKJ177" s="27"/>
      <c r="BKK177" s="27"/>
      <c r="BKL177" s="27"/>
      <c r="BKM177" s="27"/>
      <c r="BKN177" s="27"/>
      <c r="BKO177" s="27"/>
      <c r="BKP177" s="27"/>
      <c r="BKQ177" s="27"/>
      <c r="BKR177" s="27"/>
      <c r="BKS177" s="27"/>
      <c r="BKT177" s="27"/>
      <c r="BKU177" s="27"/>
      <c r="BKV177" s="27"/>
      <c r="BKW177" s="27"/>
      <c r="BKX177" s="27"/>
      <c r="BKY177" s="27"/>
      <c r="BKZ177" s="27"/>
      <c r="BLA177" s="27"/>
      <c r="BLB177" s="27"/>
      <c r="BLC177" s="27"/>
      <c r="BLD177" s="27"/>
      <c r="BLE177" s="27"/>
      <c r="BLF177" s="27"/>
      <c r="BLG177" s="27"/>
      <c r="BLH177" s="27"/>
      <c r="BLI177" s="27"/>
      <c r="BLJ177" s="27"/>
      <c r="BLK177" s="27"/>
      <c r="BLL177" s="27"/>
      <c r="BLM177" s="27"/>
      <c r="BLN177" s="27"/>
      <c r="BLO177" s="27"/>
      <c r="BLP177" s="27"/>
      <c r="BLQ177" s="27"/>
      <c r="BLR177" s="27"/>
      <c r="BLS177" s="27"/>
      <c r="BLT177" s="27"/>
      <c r="BLU177" s="27"/>
      <c r="BLV177" s="27"/>
      <c r="BLW177" s="27"/>
      <c r="BLX177" s="27"/>
      <c r="BLY177" s="27"/>
      <c r="BLZ177" s="27"/>
      <c r="BMA177" s="27"/>
      <c r="BMB177" s="27"/>
      <c r="BMC177" s="27"/>
      <c r="BMD177" s="27"/>
      <c r="BME177" s="27"/>
      <c r="BMF177" s="27"/>
      <c r="BMG177" s="27"/>
      <c r="BMH177" s="27"/>
      <c r="BMI177" s="27"/>
      <c r="BMJ177" s="27"/>
      <c r="BMK177" s="27"/>
      <c r="BML177" s="27"/>
      <c r="BMM177" s="27"/>
      <c r="BMN177" s="27"/>
      <c r="BMO177" s="27"/>
      <c r="BMP177" s="27"/>
      <c r="BMQ177" s="27"/>
      <c r="BMR177" s="27"/>
      <c r="BMS177" s="27"/>
      <c r="BMT177" s="27"/>
      <c r="BMU177" s="27"/>
      <c r="BMV177" s="27"/>
      <c r="BMW177" s="27"/>
      <c r="BMX177" s="27"/>
      <c r="BMY177" s="27"/>
      <c r="BMZ177" s="27"/>
      <c r="BNA177" s="27"/>
      <c r="BNB177" s="27"/>
      <c r="BNC177" s="27"/>
      <c r="BND177" s="27"/>
      <c r="BNE177" s="27"/>
      <c r="BNF177" s="27"/>
      <c r="BNG177" s="27"/>
      <c r="BNH177" s="27"/>
      <c r="BNI177" s="27"/>
      <c r="BNJ177" s="27"/>
      <c r="BNK177" s="27"/>
      <c r="BNL177" s="27"/>
      <c r="BNM177" s="27"/>
      <c r="BNN177" s="27"/>
      <c r="BNO177" s="27"/>
      <c r="BNP177" s="27"/>
      <c r="BNQ177" s="27"/>
      <c r="BNR177" s="27"/>
      <c r="BNS177" s="27"/>
      <c r="BNT177" s="27"/>
      <c r="BNU177" s="27"/>
      <c r="BNV177" s="27"/>
      <c r="BNW177" s="27"/>
      <c r="BNX177" s="27"/>
      <c r="BNY177" s="27"/>
      <c r="BNZ177" s="27"/>
      <c r="BOA177" s="27"/>
      <c r="BOB177" s="27"/>
      <c r="BOC177" s="27"/>
      <c r="BOD177" s="27"/>
      <c r="BOE177" s="27"/>
      <c r="BOF177" s="27"/>
      <c r="BOG177" s="27"/>
      <c r="BOH177" s="27"/>
      <c r="BOI177" s="27"/>
      <c r="BOJ177" s="27"/>
      <c r="BOK177" s="27"/>
      <c r="BOL177" s="27"/>
      <c r="BOM177" s="27"/>
      <c r="BON177" s="27"/>
      <c r="BOO177" s="27"/>
      <c r="BOP177" s="27"/>
      <c r="BOQ177" s="27"/>
      <c r="BOR177" s="27"/>
      <c r="BOS177" s="27"/>
      <c r="BOT177" s="27"/>
      <c r="BOU177" s="27"/>
      <c r="BOV177" s="27"/>
      <c r="BOW177" s="27"/>
      <c r="BOX177" s="27"/>
      <c r="BOY177" s="27"/>
      <c r="BOZ177" s="27"/>
      <c r="BPA177" s="27"/>
      <c r="BPB177" s="27"/>
      <c r="BPC177" s="27"/>
      <c r="BPD177" s="27"/>
      <c r="BPE177" s="27"/>
      <c r="BPF177" s="27"/>
      <c r="BPG177" s="27"/>
      <c r="BPH177" s="27"/>
      <c r="BPI177" s="27"/>
      <c r="BPJ177" s="27"/>
      <c r="BPK177" s="27"/>
      <c r="BPL177" s="27"/>
      <c r="BPM177" s="27"/>
      <c r="BPN177" s="27"/>
      <c r="BPO177" s="27"/>
      <c r="BPP177" s="27"/>
      <c r="BPQ177" s="27"/>
      <c r="BPR177" s="27"/>
      <c r="BPS177" s="27"/>
      <c r="BPT177" s="27"/>
      <c r="BPU177" s="27"/>
      <c r="BPV177" s="27"/>
      <c r="BPW177" s="27"/>
      <c r="BPX177" s="27"/>
      <c r="BPY177" s="27"/>
      <c r="BPZ177" s="27"/>
      <c r="BQA177" s="27"/>
      <c r="BQB177" s="27"/>
      <c r="BQC177" s="27"/>
      <c r="BQD177" s="27"/>
      <c r="BQE177" s="27"/>
      <c r="BQF177" s="27"/>
      <c r="BQG177" s="27"/>
      <c r="BQH177" s="27"/>
      <c r="BQI177" s="27"/>
      <c r="BQJ177" s="27"/>
      <c r="BQK177" s="27"/>
      <c r="BQL177" s="27"/>
      <c r="BQM177" s="27"/>
      <c r="BQN177" s="27"/>
      <c r="BQO177" s="27"/>
      <c r="BQP177" s="27"/>
      <c r="BQQ177" s="27"/>
      <c r="BQR177" s="27"/>
      <c r="BQS177" s="27"/>
      <c r="BQT177" s="27"/>
      <c r="BQU177" s="27"/>
      <c r="BQV177" s="27"/>
      <c r="BQW177" s="27"/>
      <c r="BQX177" s="27"/>
      <c r="BQY177" s="27"/>
      <c r="BQZ177" s="27"/>
      <c r="BRA177" s="27"/>
      <c r="BRB177" s="27"/>
      <c r="BRC177" s="27"/>
      <c r="BRD177" s="27"/>
      <c r="BRE177" s="27"/>
      <c r="BRF177" s="27"/>
      <c r="BRG177" s="27"/>
      <c r="BRH177" s="27"/>
      <c r="BRI177" s="27"/>
      <c r="BRJ177" s="27"/>
      <c r="BRK177" s="27"/>
      <c r="BRL177" s="27"/>
      <c r="BRM177" s="27"/>
      <c r="BRN177" s="27"/>
      <c r="BRO177" s="27"/>
      <c r="BRP177" s="27"/>
      <c r="BRQ177" s="27"/>
      <c r="BRR177" s="27"/>
      <c r="BRS177" s="27"/>
      <c r="BRT177" s="27"/>
      <c r="BRU177" s="27"/>
      <c r="BRV177" s="27"/>
      <c r="BRW177" s="27"/>
      <c r="BRX177" s="27"/>
      <c r="BRY177" s="27"/>
      <c r="BRZ177" s="27"/>
      <c r="BSA177" s="27"/>
      <c r="BSB177" s="27"/>
      <c r="BSC177" s="27"/>
      <c r="BSD177" s="27"/>
      <c r="BSE177" s="27"/>
      <c r="BSF177" s="27"/>
      <c r="BSG177" s="27"/>
      <c r="BSH177" s="27"/>
      <c r="BSI177" s="27"/>
      <c r="BSJ177" s="27"/>
      <c r="BSK177" s="27"/>
      <c r="BSL177" s="27"/>
      <c r="BSM177" s="27"/>
      <c r="BSN177" s="27"/>
      <c r="BSO177" s="27"/>
      <c r="BSP177" s="27"/>
      <c r="BSQ177" s="27"/>
      <c r="BSR177" s="27"/>
      <c r="BSS177" s="27"/>
      <c r="BST177" s="27"/>
      <c r="BSU177" s="27"/>
      <c r="BSV177" s="27"/>
      <c r="BSW177" s="27"/>
      <c r="BSX177" s="27"/>
      <c r="BSY177" s="27"/>
      <c r="BSZ177" s="27"/>
      <c r="BTA177" s="27"/>
      <c r="BTB177" s="27"/>
      <c r="BTC177" s="27"/>
      <c r="BTD177" s="27"/>
      <c r="BTE177" s="27"/>
      <c r="BTF177" s="27"/>
      <c r="BTG177" s="27"/>
      <c r="BTH177" s="27"/>
      <c r="BTI177" s="27"/>
      <c r="BTJ177" s="27"/>
      <c r="BTK177" s="27"/>
      <c r="BTL177" s="27"/>
      <c r="BTM177" s="27"/>
      <c r="BTN177" s="27"/>
      <c r="BTO177" s="27"/>
      <c r="BTP177" s="27"/>
      <c r="BTQ177" s="27"/>
      <c r="BTR177" s="27"/>
      <c r="BTS177" s="27"/>
      <c r="BTT177" s="27"/>
      <c r="BTU177" s="27"/>
      <c r="BTV177" s="27"/>
      <c r="BTW177" s="27"/>
      <c r="BTX177" s="27"/>
      <c r="BTY177" s="27"/>
      <c r="BTZ177" s="27"/>
      <c r="BUA177" s="27"/>
      <c r="BUB177" s="27"/>
      <c r="BUC177" s="27"/>
      <c r="BUD177" s="27"/>
      <c r="BUE177" s="27"/>
      <c r="BUF177" s="27"/>
      <c r="BUG177" s="27"/>
      <c r="BUH177" s="27"/>
      <c r="BUI177" s="27"/>
      <c r="BUJ177" s="27"/>
      <c r="BUK177" s="27"/>
      <c r="BUL177" s="27"/>
      <c r="BUM177" s="27"/>
      <c r="BUN177" s="27"/>
      <c r="BUO177" s="27"/>
      <c r="BUP177" s="27"/>
      <c r="BUQ177" s="27"/>
    </row>
    <row r="178" spans="1:1915" s="47" customFormat="1" ht="6" customHeight="1" thickBot="1">
      <c r="A178" s="23"/>
      <c r="B178" s="203"/>
      <c r="C178" s="204"/>
      <c r="D178" s="205"/>
      <c r="E178" s="255"/>
      <c r="F178" s="256"/>
      <c r="G178" s="190"/>
      <c r="H178" s="26"/>
      <c r="I178" s="26"/>
      <c r="J178" s="26"/>
      <c r="K178" s="103"/>
      <c r="L178" s="103"/>
      <c r="M178" s="103"/>
      <c r="N178" s="103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27"/>
      <c r="NG178" s="27"/>
      <c r="NH178" s="27"/>
      <c r="NI178" s="27"/>
      <c r="NJ178" s="27"/>
      <c r="NK178" s="27"/>
      <c r="NL178" s="27"/>
      <c r="NM178" s="27"/>
      <c r="NN178" s="27"/>
      <c r="NO178" s="27"/>
      <c r="NP178" s="27"/>
      <c r="NQ178" s="27"/>
      <c r="NR178" s="27"/>
      <c r="NS178" s="27"/>
      <c r="NT178" s="27"/>
      <c r="NU178" s="27"/>
      <c r="NV178" s="27"/>
      <c r="NW178" s="27"/>
      <c r="NX178" s="27"/>
      <c r="NY178" s="27"/>
      <c r="NZ178" s="27"/>
      <c r="OA178" s="27"/>
      <c r="OB178" s="27"/>
      <c r="OC178" s="27"/>
      <c r="OD178" s="27"/>
      <c r="OE178" s="27"/>
      <c r="OF178" s="27"/>
      <c r="OG178" s="27"/>
      <c r="OH178" s="27"/>
      <c r="OI178" s="27"/>
      <c r="OJ178" s="27"/>
      <c r="OK178" s="27"/>
      <c r="OL178" s="27"/>
      <c r="OM178" s="27"/>
      <c r="ON178" s="27"/>
      <c r="OO178" s="27"/>
      <c r="OP178" s="27"/>
      <c r="OQ178" s="27"/>
      <c r="OR178" s="27"/>
      <c r="OS178" s="27"/>
      <c r="OT178" s="27"/>
      <c r="OU178" s="27"/>
      <c r="OV178" s="27"/>
      <c r="OW178" s="27"/>
      <c r="OX178" s="27"/>
      <c r="OY178" s="27"/>
      <c r="OZ178" s="27"/>
      <c r="PA178" s="27"/>
      <c r="PB178" s="27"/>
      <c r="PC178" s="27"/>
      <c r="PD178" s="27"/>
      <c r="PE178" s="27"/>
      <c r="PF178" s="27"/>
      <c r="PG178" s="27"/>
      <c r="PH178" s="27"/>
      <c r="PI178" s="27"/>
      <c r="PJ178" s="27"/>
      <c r="PK178" s="27"/>
      <c r="PL178" s="27"/>
      <c r="PM178" s="27"/>
      <c r="PN178" s="27"/>
      <c r="PO178" s="27"/>
      <c r="PP178" s="27"/>
      <c r="PQ178" s="27"/>
      <c r="PR178" s="27"/>
      <c r="PS178" s="27"/>
      <c r="PT178" s="27"/>
      <c r="PU178" s="27"/>
      <c r="PV178" s="27"/>
      <c r="PW178" s="27"/>
      <c r="PX178" s="27"/>
      <c r="PY178" s="27"/>
      <c r="PZ178" s="27"/>
      <c r="QA178" s="27"/>
      <c r="QB178" s="27"/>
      <c r="QC178" s="27"/>
      <c r="QD178" s="27"/>
      <c r="QE178" s="27"/>
      <c r="QF178" s="27"/>
      <c r="QG178" s="27"/>
      <c r="QH178" s="27"/>
      <c r="QI178" s="27"/>
      <c r="QJ178" s="27"/>
      <c r="QK178" s="27"/>
      <c r="QL178" s="27"/>
      <c r="QM178" s="27"/>
      <c r="QN178" s="27"/>
      <c r="QO178" s="27"/>
      <c r="QP178" s="27"/>
      <c r="QQ178" s="27"/>
      <c r="QR178" s="27"/>
      <c r="QS178" s="27"/>
      <c r="QT178" s="27"/>
      <c r="QU178" s="27"/>
      <c r="QV178" s="27"/>
      <c r="QW178" s="27"/>
      <c r="QX178" s="27"/>
      <c r="QY178" s="27"/>
      <c r="QZ178" s="27"/>
      <c r="RA178" s="27"/>
      <c r="RB178" s="27"/>
      <c r="RC178" s="27"/>
      <c r="RD178" s="27"/>
      <c r="RE178" s="27"/>
      <c r="RF178" s="27"/>
      <c r="RG178" s="27"/>
      <c r="RH178" s="27"/>
      <c r="RI178" s="27"/>
      <c r="RJ178" s="27"/>
      <c r="RK178" s="27"/>
      <c r="RL178" s="27"/>
      <c r="RM178" s="27"/>
      <c r="RN178" s="27"/>
      <c r="RO178" s="27"/>
      <c r="RP178" s="27"/>
      <c r="RQ178" s="27"/>
      <c r="RR178" s="27"/>
      <c r="RS178" s="27"/>
      <c r="RT178" s="27"/>
      <c r="RU178" s="27"/>
      <c r="RV178" s="27"/>
      <c r="RW178" s="27"/>
      <c r="RX178" s="27"/>
      <c r="RY178" s="27"/>
      <c r="RZ178" s="27"/>
      <c r="SA178" s="27"/>
      <c r="SB178" s="27"/>
      <c r="SC178" s="27"/>
      <c r="SD178" s="27"/>
      <c r="SE178" s="27"/>
      <c r="SF178" s="27"/>
      <c r="SG178" s="27"/>
      <c r="SH178" s="27"/>
      <c r="SI178" s="27"/>
      <c r="SJ178" s="27"/>
      <c r="SK178" s="27"/>
      <c r="SL178" s="27"/>
      <c r="SM178" s="27"/>
      <c r="SN178" s="27"/>
      <c r="SO178" s="27"/>
      <c r="SP178" s="27"/>
      <c r="SQ178" s="27"/>
      <c r="SR178" s="27"/>
      <c r="SS178" s="27"/>
      <c r="ST178" s="27"/>
      <c r="SU178" s="27"/>
      <c r="SV178" s="27"/>
      <c r="SW178" s="27"/>
      <c r="SX178" s="27"/>
      <c r="SY178" s="27"/>
      <c r="SZ178" s="27"/>
      <c r="TA178" s="27"/>
      <c r="TB178" s="27"/>
      <c r="TC178" s="27"/>
      <c r="TD178" s="27"/>
      <c r="TE178" s="27"/>
      <c r="TF178" s="27"/>
      <c r="TG178" s="27"/>
      <c r="TH178" s="27"/>
      <c r="TI178" s="27"/>
      <c r="TJ178" s="27"/>
      <c r="TK178" s="27"/>
      <c r="TL178" s="27"/>
      <c r="TM178" s="27"/>
      <c r="TN178" s="27"/>
      <c r="TO178" s="27"/>
      <c r="TP178" s="27"/>
      <c r="TQ178" s="27"/>
      <c r="TR178" s="27"/>
      <c r="TS178" s="27"/>
      <c r="TT178" s="27"/>
      <c r="TU178" s="27"/>
      <c r="TV178" s="27"/>
      <c r="TW178" s="27"/>
      <c r="TX178" s="27"/>
      <c r="TY178" s="27"/>
      <c r="TZ178" s="27"/>
      <c r="UA178" s="27"/>
      <c r="UB178" s="27"/>
      <c r="UC178" s="27"/>
      <c r="UD178" s="27"/>
      <c r="UE178" s="27"/>
      <c r="UF178" s="27"/>
      <c r="UG178" s="27"/>
      <c r="UH178" s="27"/>
      <c r="UI178" s="27"/>
      <c r="UJ178" s="27"/>
      <c r="UK178" s="27"/>
      <c r="UL178" s="27"/>
      <c r="UM178" s="27"/>
      <c r="UN178" s="27"/>
      <c r="UO178" s="27"/>
      <c r="UP178" s="27"/>
      <c r="UQ178" s="27"/>
      <c r="UR178" s="27"/>
      <c r="US178" s="27"/>
      <c r="UT178" s="27"/>
      <c r="UU178" s="27"/>
      <c r="UV178" s="27"/>
      <c r="UW178" s="27"/>
      <c r="UX178" s="27"/>
      <c r="UY178" s="27"/>
      <c r="UZ178" s="27"/>
      <c r="VA178" s="27"/>
      <c r="VB178" s="27"/>
      <c r="VC178" s="27"/>
      <c r="VD178" s="27"/>
      <c r="VE178" s="27"/>
      <c r="VF178" s="27"/>
      <c r="VG178" s="27"/>
      <c r="VH178" s="27"/>
      <c r="VI178" s="27"/>
      <c r="VJ178" s="27"/>
      <c r="VK178" s="27"/>
      <c r="VL178" s="27"/>
      <c r="VM178" s="27"/>
      <c r="VN178" s="27"/>
      <c r="VO178" s="27"/>
      <c r="VP178" s="27"/>
      <c r="VQ178" s="27"/>
      <c r="VR178" s="27"/>
      <c r="VS178" s="27"/>
      <c r="VT178" s="27"/>
      <c r="VU178" s="27"/>
      <c r="VV178" s="27"/>
      <c r="VW178" s="27"/>
      <c r="VX178" s="27"/>
      <c r="VY178" s="27"/>
      <c r="VZ178" s="27"/>
      <c r="WA178" s="27"/>
      <c r="WB178" s="27"/>
      <c r="WC178" s="27"/>
      <c r="WD178" s="27"/>
      <c r="WE178" s="27"/>
      <c r="WF178" s="27"/>
      <c r="WG178" s="27"/>
      <c r="WH178" s="27"/>
      <c r="WI178" s="27"/>
      <c r="WJ178" s="27"/>
      <c r="WK178" s="27"/>
      <c r="WL178" s="27"/>
      <c r="WM178" s="27"/>
      <c r="WN178" s="27"/>
      <c r="WO178" s="27"/>
      <c r="WP178" s="27"/>
      <c r="WQ178" s="27"/>
      <c r="WR178" s="27"/>
      <c r="WS178" s="27"/>
      <c r="WT178" s="27"/>
      <c r="WU178" s="27"/>
      <c r="WV178" s="27"/>
      <c r="WW178" s="27"/>
      <c r="WX178" s="27"/>
      <c r="WY178" s="27"/>
      <c r="WZ178" s="27"/>
      <c r="XA178" s="27"/>
      <c r="XB178" s="27"/>
      <c r="XC178" s="27"/>
      <c r="XD178" s="27"/>
      <c r="XE178" s="27"/>
      <c r="XF178" s="27"/>
      <c r="XG178" s="27"/>
      <c r="XH178" s="27"/>
      <c r="XI178" s="27"/>
      <c r="XJ178" s="27"/>
      <c r="XK178" s="27"/>
      <c r="XL178" s="27"/>
      <c r="XM178" s="27"/>
      <c r="XN178" s="27"/>
      <c r="XO178" s="27"/>
      <c r="XP178" s="27"/>
      <c r="XQ178" s="27"/>
      <c r="XR178" s="27"/>
      <c r="XS178" s="27"/>
      <c r="XT178" s="27"/>
      <c r="XU178" s="27"/>
      <c r="XV178" s="27"/>
      <c r="XW178" s="27"/>
      <c r="XX178" s="27"/>
      <c r="XY178" s="27"/>
      <c r="XZ178" s="27"/>
      <c r="YA178" s="27"/>
      <c r="YB178" s="27"/>
      <c r="YC178" s="27"/>
      <c r="YD178" s="27"/>
      <c r="YE178" s="27"/>
      <c r="YF178" s="27"/>
      <c r="YG178" s="27"/>
      <c r="YH178" s="27"/>
      <c r="YI178" s="27"/>
      <c r="YJ178" s="27"/>
      <c r="YK178" s="27"/>
      <c r="YL178" s="27"/>
      <c r="YM178" s="27"/>
      <c r="YN178" s="27"/>
      <c r="YO178" s="27"/>
      <c r="YP178" s="27"/>
      <c r="YQ178" s="27"/>
      <c r="YR178" s="27"/>
      <c r="YS178" s="27"/>
      <c r="YT178" s="27"/>
      <c r="YU178" s="27"/>
      <c r="YV178" s="27"/>
      <c r="YW178" s="27"/>
      <c r="YX178" s="27"/>
      <c r="YY178" s="27"/>
      <c r="YZ178" s="27"/>
      <c r="ZA178" s="27"/>
      <c r="ZB178" s="27"/>
      <c r="ZC178" s="27"/>
      <c r="ZD178" s="27"/>
      <c r="ZE178" s="27"/>
      <c r="ZF178" s="27"/>
      <c r="ZG178" s="27"/>
      <c r="ZH178" s="27"/>
      <c r="ZI178" s="27"/>
      <c r="ZJ178" s="27"/>
      <c r="ZK178" s="27"/>
      <c r="ZL178" s="27"/>
      <c r="ZM178" s="27"/>
      <c r="ZN178" s="27"/>
      <c r="ZO178" s="27"/>
      <c r="ZP178" s="27"/>
      <c r="ZQ178" s="27"/>
      <c r="ZR178" s="27"/>
      <c r="ZS178" s="27"/>
      <c r="ZT178" s="27"/>
      <c r="ZU178" s="27"/>
      <c r="ZV178" s="27"/>
      <c r="ZW178" s="27"/>
      <c r="ZX178" s="27"/>
      <c r="ZY178" s="27"/>
      <c r="ZZ178" s="27"/>
      <c r="AAA178" s="27"/>
      <c r="AAB178" s="27"/>
      <c r="AAC178" s="27"/>
      <c r="AAD178" s="27"/>
      <c r="AAE178" s="27"/>
      <c r="AAF178" s="27"/>
      <c r="AAG178" s="27"/>
      <c r="AAH178" s="27"/>
      <c r="AAI178" s="27"/>
      <c r="AAJ178" s="27"/>
      <c r="AAK178" s="27"/>
      <c r="AAL178" s="27"/>
      <c r="AAM178" s="27"/>
      <c r="AAN178" s="27"/>
      <c r="AAO178" s="27"/>
      <c r="AAP178" s="27"/>
      <c r="AAQ178" s="27"/>
      <c r="AAR178" s="27"/>
      <c r="AAS178" s="27"/>
      <c r="AAT178" s="27"/>
      <c r="AAU178" s="27"/>
      <c r="AAV178" s="27"/>
      <c r="AAW178" s="27"/>
      <c r="AAX178" s="27"/>
      <c r="AAY178" s="27"/>
      <c r="AAZ178" s="27"/>
      <c r="ABA178" s="27"/>
      <c r="ABB178" s="27"/>
      <c r="ABC178" s="27"/>
      <c r="ABD178" s="27"/>
      <c r="ABE178" s="27"/>
      <c r="ABF178" s="27"/>
      <c r="ABG178" s="27"/>
      <c r="ABH178" s="27"/>
      <c r="ABI178" s="27"/>
      <c r="ABJ178" s="27"/>
      <c r="ABK178" s="27"/>
      <c r="ABL178" s="27"/>
      <c r="ABM178" s="27"/>
      <c r="ABN178" s="27"/>
      <c r="ABO178" s="27"/>
      <c r="ABP178" s="27"/>
      <c r="ABQ178" s="27"/>
      <c r="ABR178" s="27"/>
      <c r="ABS178" s="27"/>
      <c r="ABT178" s="27"/>
      <c r="ABU178" s="27"/>
      <c r="ABV178" s="27"/>
      <c r="ABW178" s="27"/>
      <c r="ABX178" s="27"/>
      <c r="ABY178" s="27"/>
      <c r="ABZ178" s="27"/>
      <c r="ACA178" s="27"/>
      <c r="ACB178" s="27"/>
      <c r="ACC178" s="27"/>
      <c r="ACD178" s="27"/>
      <c r="ACE178" s="27"/>
      <c r="ACF178" s="27"/>
      <c r="ACG178" s="27"/>
      <c r="ACH178" s="27"/>
      <c r="ACI178" s="27"/>
      <c r="ACJ178" s="27"/>
      <c r="ACK178" s="27"/>
      <c r="ACL178" s="27"/>
      <c r="ACM178" s="27"/>
      <c r="ACN178" s="27"/>
      <c r="ACO178" s="27"/>
      <c r="ACP178" s="27"/>
      <c r="ACQ178" s="27"/>
      <c r="ACR178" s="27"/>
      <c r="ACS178" s="27"/>
      <c r="ACT178" s="27"/>
      <c r="ACU178" s="27"/>
      <c r="ACV178" s="27"/>
      <c r="ACW178" s="27"/>
      <c r="ACX178" s="27"/>
      <c r="ACY178" s="27"/>
      <c r="ACZ178" s="27"/>
      <c r="ADA178" s="27"/>
      <c r="ADB178" s="27"/>
      <c r="ADC178" s="27"/>
      <c r="ADD178" s="27"/>
      <c r="ADE178" s="27"/>
      <c r="ADF178" s="27"/>
      <c r="ADG178" s="27"/>
      <c r="ADH178" s="27"/>
      <c r="ADI178" s="27"/>
      <c r="ADJ178" s="27"/>
      <c r="ADK178" s="27"/>
      <c r="ADL178" s="27"/>
      <c r="ADM178" s="27"/>
      <c r="ADN178" s="27"/>
      <c r="ADO178" s="27"/>
      <c r="ADP178" s="27"/>
      <c r="ADQ178" s="27"/>
      <c r="ADR178" s="27"/>
      <c r="ADS178" s="27"/>
      <c r="ADT178" s="27"/>
      <c r="ADU178" s="27"/>
      <c r="ADV178" s="27"/>
      <c r="ADW178" s="27"/>
      <c r="ADX178" s="27"/>
      <c r="ADY178" s="27"/>
      <c r="ADZ178" s="27"/>
      <c r="AEA178" s="27"/>
      <c r="AEB178" s="27"/>
      <c r="AEC178" s="27"/>
      <c r="AED178" s="27"/>
      <c r="AEE178" s="27"/>
      <c r="AEF178" s="27"/>
      <c r="AEG178" s="27"/>
      <c r="AEH178" s="27"/>
      <c r="AEI178" s="27"/>
      <c r="AEJ178" s="27"/>
      <c r="AEK178" s="27"/>
      <c r="AEL178" s="27"/>
      <c r="AEM178" s="27"/>
      <c r="AEN178" s="27"/>
      <c r="AEO178" s="27"/>
      <c r="AEP178" s="27"/>
      <c r="AEQ178" s="27"/>
      <c r="AER178" s="27"/>
      <c r="AES178" s="27"/>
      <c r="AET178" s="27"/>
      <c r="AEU178" s="27"/>
      <c r="AEV178" s="27"/>
      <c r="AEW178" s="27"/>
      <c r="AEX178" s="27"/>
      <c r="AEY178" s="27"/>
      <c r="AEZ178" s="27"/>
      <c r="AFA178" s="27"/>
      <c r="AFB178" s="27"/>
      <c r="AFC178" s="27"/>
      <c r="AFD178" s="27"/>
      <c r="AFE178" s="27"/>
      <c r="AFF178" s="27"/>
      <c r="AFG178" s="27"/>
      <c r="AFH178" s="27"/>
      <c r="AFI178" s="27"/>
      <c r="AFJ178" s="27"/>
      <c r="AFK178" s="27"/>
      <c r="AFL178" s="27"/>
      <c r="AFM178" s="27"/>
      <c r="AFN178" s="27"/>
      <c r="AFO178" s="27"/>
      <c r="AFP178" s="27"/>
      <c r="AFQ178" s="27"/>
      <c r="AFR178" s="27"/>
      <c r="AFS178" s="27"/>
      <c r="AFT178" s="27"/>
      <c r="AFU178" s="27"/>
      <c r="AFV178" s="27"/>
      <c r="AFW178" s="27"/>
      <c r="AFX178" s="27"/>
      <c r="AFY178" s="27"/>
      <c r="AFZ178" s="27"/>
      <c r="AGA178" s="27"/>
      <c r="AGB178" s="27"/>
      <c r="AGC178" s="27"/>
      <c r="AGD178" s="27"/>
      <c r="AGE178" s="27"/>
      <c r="AGF178" s="27"/>
      <c r="AGG178" s="27"/>
      <c r="AGH178" s="27"/>
      <c r="AGI178" s="27"/>
      <c r="AGJ178" s="27"/>
      <c r="AGK178" s="27"/>
      <c r="AGL178" s="27"/>
      <c r="AGM178" s="27"/>
      <c r="AGN178" s="27"/>
      <c r="AGO178" s="27"/>
      <c r="AGP178" s="27"/>
      <c r="AGQ178" s="27"/>
      <c r="AGR178" s="27"/>
      <c r="AGS178" s="27"/>
      <c r="AGT178" s="27"/>
      <c r="AGU178" s="27"/>
      <c r="AGV178" s="27"/>
      <c r="AGW178" s="27"/>
      <c r="AGX178" s="27"/>
      <c r="AGY178" s="27"/>
      <c r="AGZ178" s="27"/>
      <c r="AHA178" s="27"/>
      <c r="AHB178" s="27"/>
      <c r="AHC178" s="27"/>
      <c r="AHD178" s="27"/>
      <c r="AHE178" s="27"/>
      <c r="AHF178" s="27"/>
      <c r="AHG178" s="27"/>
      <c r="AHH178" s="27"/>
      <c r="AHI178" s="27"/>
      <c r="AHJ178" s="27"/>
      <c r="AHK178" s="27"/>
      <c r="AHL178" s="27"/>
      <c r="AHM178" s="27"/>
      <c r="AHN178" s="27"/>
      <c r="AHO178" s="27"/>
      <c r="AHP178" s="27"/>
      <c r="AHQ178" s="27"/>
      <c r="AHR178" s="27"/>
      <c r="AHS178" s="27"/>
      <c r="AHT178" s="27"/>
      <c r="AHU178" s="27"/>
      <c r="AHV178" s="27"/>
      <c r="AHW178" s="27"/>
      <c r="AHX178" s="27"/>
      <c r="AHY178" s="27"/>
      <c r="AHZ178" s="27"/>
      <c r="AIA178" s="27"/>
      <c r="AIB178" s="27"/>
      <c r="AIC178" s="27"/>
      <c r="AID178" s="27"/>
      <c r="AIE178" s="27"/>
      <c r="AIF178" s="27"/>
      <c r="AIG178" s="27"/>
      <c r="AIH178" s="27"/>
      <c r="AII178" s="27"/>
      <c r="AIJ178" s="27"/>
      <c r="AIK178" s="27"/>
      <c r="AIL178" s="27"/>
      <c r="AIM178" s="27"/>
      <c r="AIN178" s="27"/>
      <c r="AIO178" s="27"/>
      <c r="AIP178" s="27"/>
      <c r="AIQ178" s="27"/>
      <c r="AIR178" s="27"/>
      <c r="AIS178" s="27"/>
      <c r="AIT178" s="27"/>
      <c r="AIU178" s="27"/>
      <c r="AIV178" s="27"/>
      <c r="AIW178" s="27"/>
      <c r="AIX178" s="27"/>
      <c r="AIY178" s="27"/>
      <c r="AIZ178" s="27"/>
      <c r="AJA178" s="27"/>
      <c r="AJB178" s="27"/>
      <c r="AJC178" s="27"/>
      <c r="AJD178" s="27"/>
      <c r="AJE178" s="27"/>
      <c r="AJF178" s="27"/>
      <c r="AJG178" s="27"/>
      <c r="AJH178" s="27"/>
      <c r="AJI178" s="27"/>
      <c r="AJJ178" s="27"/>
      <c r="AJK178" s="27"/>
      <c r="AJL178" s="27"/>
      <c r="AJM178" s="27"/>
      <c r="AJN178" s="27"/>
      <c r="AJO178" s="27"/>
      <c r="AJP178" s="27"/>
      <c r="AJQ178" s="27"/>
      <c r="AJR178" s="27"/>
      <c r="AJS178" s="27"/>
      <c r="AJT178" s="27"/>
      <c r="AJU178" s="27"/>
      <c r="AJV178" s="27"/>
      <c r="AJW178" s="27"/>
      <c r="AJX178" s="27"/>
      <c r="AJY178" s="27"/>
      <c r="AJZ178" s="27"/>
      <c r="AKA178" s="27"/>
      <c r="AKB178" s="27"/>
      <c r="AKC178" s="27"/>
      <c r="AKD178" s="27"/>
      <c r="AKE178" s="27"/>
      <c r="AKF178" s="27"/>
      <c r="AKG178" s="27"/>
      <c r="AKH178" s="27"/>
      <c r="AKI178" s="27"/>
      <c r="AKJ178" s="27"/>
      <c r="AKK178" s="27"/>
      <c r="AKL178" s="27"/>
      <c r="AKM178" s="27"/>
      <c r="AKN178" s="27"/>
      <c r="AKO178" s="27"/>
      <c r="AKP178" s="27"/>
      <c r="AKQ178" s="27"/>
      <c r="AKR178" s="27"/>
      <c r="AKS178" s="27"/>
      <c r="AKT178" s="27"/>
      <c r="AKU178" s="27"/>
      <c r="AKV178" s="27"/>
      <c r="AKW178" s="27"/>
      <c r="AKX178" s="27"/>
      <c r="AKY178" s="27"/>
      <c r="AKZ178" s="27"/>
      <c r="ALA178" s="27"/>
      <c r="ALB178" s="27"/>
      <c r="ALC178" s="27"/>
      <c r="ALD178" s="27"/>
      <c r="ALE178" s="27"/>
      <c r="ALF178" s="27"/>
      <c r="ALG178" s="27"/>
      <c r="ALH178" s="27"/>
      <c r="ALI178" s="27"/>
      <c r="ALJ178" s="27"/>
      <c r="ALK178" s="27"/>
      <c r="ALL178" s="27"/>
      <c r="ALM178" s="27"/>
      <c r="ALN178" s="27"/>
      <c r="ALO178" s="27"/>
      <c r="ALP178" s="27"/>
      <c r="ALQ178" s="27"/>
      <c r="ALR178" s="27"/>
      <c r="ALS178" s="27"/>
      <c r="ALT178" s="27"/>
      <c r="ALU178" s="27"/>
      <c r="ALV178" s="27"/>
      <c r="ALW178" s="27"/>
      <c r="ALX178" s="27"/>
      <c r="ALY178" s="27"/>
      <c r="ALZ178" s="27"/>
      <c r="AMA178" s="27"/>
      <c r="AMB178" s="27"/>
      <c r="AMC178" s="27"/>
      <c r="AMD178" s="27"/>
      <c r="AME178" s="27"/>
      <c r="AMF178" s="27"/>
      <c r="AMG178" s="27"/>
      <c r="AMH178" s="27"/>
      <c r="AMI178" s="27"/>
      <c r="AMJ178" s="27"/>
      <c r="AMK178" s="27"/>
      <c r="AML178" s="27"/>
      <c r="AMM178" s="27"/>
      <c r="AMN178" s="27"/>
      <c r="AMO178" s="27"/>
      <c r="AMP178" s="27"/>
      <c r="AMQ178" s="27"/>
      <c r="AMR178" s="27"/>
      <c r="AMS178" s="27"/>
      <c r="AMT178" s="27"/>
      <c r="AMU178" s="27"/>
      <c r="AMV178" s="27"/>
      <c r="AMW178" s="27"/>
      <c r="AMX178" s="27"/>
      <c r="AMY178" s="27"/>
      <c r="AMZ178" s="27"/>
      <c r="ANA178" s="27"/>
      <c r="ANB178" s="27"/>
      <c r="ANC178" s="27"/>
      <c r="AND178" s="27"/>
      <c r="ANE178" s="27"/>
      <c r="ANF178" s="27"/>
      <c r="ANG178" s="27"/>
      <c r="ANH178" s="27"/>
      <c r="ANI178" s="27"/>
      <c r="ANJ178" s="27"/>
      <c r="ANK178" s="27"/>
      <c r="ANL178" s="27"/>
      <c r="ANM178" s="27"/>
      <c r="ANN178" s="27"/>
      <c r="ANO178" s="27"/>
      <c r="ANP178" s="27"/>
      <c r="ANQ178" s="27"/>
      <c r="ANR178" s="27"/>
      <c r="ANS178" s="27"/>
      <c r="ANT178" s="27"/>
      <c r="ANU178" s="27"/>
      <c r="ANV178" s="27"/>
      <c r="ANW178" s="27"/>
      <c r="ANX178" s="27"/>
      <c r="ANY178" s="27"/>
      <c r="ANZ178" s="27"/>
      <c r="AOA178" s="27"/>
      <c r="AOB178" s="27"/>
      <c r="AOC178" s="27"/>
      <c r="AOD178" s="27"/>
      <c r="AOE178" s="27"/>
      <c r="AOF178" s="27"/>
      <c r="AOG178" s="27"/>
      <c r="AOH178" s="27"/>
      <c r="AOI178" s="27"/>
      <c r="AOJ178" s="27"/>
      <c r="AOK178" s="27"/>
      <c r="AOL178" s="27"/>
      <c r="AOM178" s="27"/>
      <c r="AON178" s="27"/>
      <c r="AOO178" s="27"/>
      <c r="AOP178" s="27"/>
      <c r="AOQ178" s="27"/>
      <c r="AOR178" s="27"/>
      <c r="AOS178" s="27"/>
      <c r="AOT178" s="27"/>
      <c r="AOU178" s="27"/>
      <c r="AOV178" s="27"/>
      <c r="AOW178" s="27"/>
      <c r="AOX178" s="27"/>
      <c r="AOY178" s="27"/>
      <c r="AOZ178" s="27"/>
      <c r="APA178" s="27"/>
      <c r="APB178" s="27"/>
      <c r="APC178" s="27"/>
      <c r="APD178" s="27"/>
      <c r="APE178" s="27"/>
      <c r="APF178" s="27"/>
      <c r="APG178" s="27"/>
      <c r="APH178" s="27"/>
      <c r="API178" s="27"/>
      <c r="APJ178" s="27"/>
      <c r="APK178" s="27"/>
      <c r="APL178" s="27"/>
      <c r="APM178" s="27"/>
      <c r="APN178" s="27"/>
      <c r="APO178" s="27"/>
      <c r="APP178" s="27"/>
      <c r="APQ178" s="27"/>
      <c r="APR178" s="27"/>
      <c r="APS178" s="27"/>
      <c r="APT178" s="27"/>
      <c r="APU178" s="27"/>
      <c r="APV178" s="27"/>
      <c r="APW178" s="27"/>
      <c r="APX178" s="27"/>
      <c r="APY178" s="27"/>
      <c r="APZ178" s="27"/>
      <c r="AQA178" s="27"/>
      <c r="AQB178" s="27"/>
      <c r="AQC178" s="27"/>
      <c r="AQD178" s="27"/>
      <c r="AQE178" s="27"/>
      <c r="AQF178" s="27"/>
      <c r="AQG178" s="27"/>
      <c r="AQH178" s="27"/>
      <c r="AQI178" s="27"/>
      <c r="AQJ178" s="27"/>
      <c r="AQK178" s="27"/>
      <c r="AQL178" s="27"/>
      <c r="AQM178" s="27"/>
      <c r="AQN178" s="27"/>
      <c r="AQO178" s="27"/>
      <c r="AQP178" s="27"/>
      <c r="AQQ178" s="27"/>
      <c r="AQR178" s="27"/>
      <c r="AQS178" s="27"/>
      <c r="AQT178" s="27"/>
      <c r="AQU178" s="27"/>
      <c r="AQV178" s="27"/>
      <c r="AQW178" s="27"/>
      <c r="AQX178" s="27"/>
      <c r="AQY178" s="27"/>
      <c r="AQZ178" s="27"/>
      <c r="ARA178" s="27"/>
      <c r="ARB178" s="27"/>
      <c r="ARC178" s="27"/>
      <c r="ARD178" s="27"/>
      <c r="ARE178" s="27"/>
      <c r="ARF178" s="27"/>
      <c r="ARG178" s="27"/>
      <c r="ARH178" s="27"/>
      <c r="ARI178" s="27"/>
      <c r="ARJ178" s="27"/>
      <c r="ARK178" s="27"/>
      <c r="ARL178" s="27"/>
      <c r="ARM178" s="27"/>
      <c r="ARN178" s="27"/>
      <c r="ARO178" s="27"/>
      <c r="ARP178" s="27"/>
      <c r="ARQ178" s="27"/>
      <c r="ARR178" s="27"/>
      <c r="ARS178" s="27"/>
      <c r="ART178" s="27"/>
      <c r="ARU178" s="27"/>
      <c r="ARV178" s="27"/>
      <c r="ARW178" s="27"/>
      <c r="ARX178" s="27"/>
      <c r="ARY178" s="27"/>
      <c r="ARZ178" s="27"/>
      <c r="ASA178" s="27"/>
      <c r="ASB178" s="27"/>
      <c r="ASC178" s="27"/>
      <c r="ASD178" s="27"/>
      <c r="ASE178" s="27"/>
      <c r="ASF178" s="27"/>
      <c r="ASG178" s="27"/>
      <c r="ASH178" s="27"/>
      <c r="ASI178" s="27"/>
      <c r="ASJ178" s="27"/>
      <c r="ASK178" s="27"/>
      <c r="ASL178" s="27"/>
      <c r="ASM178" s="27"/>
      <c r="ASN178" s="27"/>
      <c r="ASO178" s="27"/>
      <c r="ASP178" s="27"/>
      <c r="ASQ178" s="27"/>
      <c r="ASR178" s="27"/>
      <c r="ASS178" s="27"/>
      <c r="AST178" s="27"/>
      <c r="ASU178" s="27"/>
      <c r="ASV178" s="27"/>
      <c r="ASW178" s="27"/>
      <c r="ASX178" s="27"/>
      <c r="ASY178" s="27"/>
      <c r="ASZ178" s="27"/>
      <c r="ATA178" s="27"/>
      <c r="ATB178" s="27"/>
      <c r="ATC178" s="27"/>
      <c r="ATD178" s="27"/>
      <c r="ATE178" s="27"/>
      <c r="ATF178" s="27"/>
      <c r="ATG178" s="27"/>
      <c r="ATH178" s="27"/>
      <c r="ATI178" s="27"/>
      <c r="ATJ178" s="27"/>
      <c r="ATK178" s="27"/>
      <c r="ATL178" s="27"/>
      <c r="ATM178" s="27"/>
      <c r="ATN178" s="27"/>
      <c r="ATO178" s="27"/>
      <c r="ATP178" s="27"/>
      <c r="ATQ178" s="27"/>
      <c r="ATR178" s="27"/>
      <c r="ATS178" s="27"/>
      <c r="ATT178" s="27"/>
      <c r="ATU178" s="27"/>
      <c r="ATV178" s="27"/>
      <c r="ATW178" s="27"/>
      <c r="ATX178" s="27"/>
      <c r="ATY178" s="27"/>
      <c r="ATZ178" s="27"/>
      <c r="AUA178" s="27"/>
      <c r="AUB178" s="27"/>
      <c r="AUC178" s="27"/>
      <c r="AUD178" s="27"/>
      <c r="AUE178" s="27"/>
      <c r="AUF178" s="27"/>
      <c r="AUG178" s="27"/>
      <c r="AUH178" s="27"/>
      <c r="AUI178" s="27"/>
      <c r="AUJ178" s="27"/>
      <c r="AUK178" s="27"/>
      <c r="AUL178" s="27"/>
      <c r="AUM178" s="27"/>
      <c r="AUN178" s="27"/>
      <c r="AUO178" s="27"/>
      <c r="AUP178" s="27"/>
      <c r="AUQ178" s="27"/>
      <c r="AUR178" s="27"/>
      <c r="AUS178" s="27"/>
      <c r="AUT178" s="27"/>
      <c r="AUU178" s="27"/>
      <c r="AUV178" s="27"/>
      <c r="AUW178" s="27"/>
      <c r="AUX178" s="27"/>
      <c r="AUY178" s="27"/>
      <c r="AUZ178" s="27"/>
      <c r="AVA178" s="27"/>
      <c r="AVB178" s="27"/>
      <c r="AVC178" s="27"/>
      <c r="AVD178" s="27"/>
      <c r="AVE178" s="27"/>
      <c r="AVF178" s="27"/>
      <c r="AVG178" s="27"/>
      <c r="AVH178" s="27"/>
      <c r="AVI178" s="27"/>
      <c r="AVJ178" s="27"/>
      <c r="AVK178" s="27"/>
      <c r="AVL178" s="27"/>
      <c r="AVM178" s="27"/>
      <c r="AVN178" s="27"/>
      <c r="AVO178" s="27"/>
      <c r="AVP178" s="27"/>
      <c r="AVQ178" s="27"/>
      <c r="AVR178" s="27"/>
      <c r="AVS178" s="27"/>
      <c r="AVT178" s="27"/>
      <c r="AVU178" s="27"/>
      <c r="AVV178" s="27"/>
      <c r="AVW178" s="27"/>
      <c r="AVX178" s="27"/>
      <c r="AVY178" s="27"/>
      <c r="AVZ178" s="27"/>
      <c r="AWA178" s="27"/>
      <c r="AWB178" s="27"/>
      <c r="AWC178" s="27"/>
      <c r="AWD178" s="27"/>
      <c r="AWE178" s="27"/>
      <c r="AWF178" s="27"/>
      <c r="AWG178" s="27"/>
      <c r="AWH178" s="27"/>
      <c r="AWI178" s="27"/>
      <c r="AWJ178" s="27"/>
      <c r="AWK178" s="27"/>
      <c r="AWL178" s="27"/>
      <c r="AWM178" s="27"/>
      <c r="AWN178" s="27"/>
      <c r="AWO178" s="27"/>
      <c r="AWP178" s="27"/>
      <c r="AWQ178" s="27"/>
      <c r="AWR178" s="27"/>
      <c r="AWS178" s="27"/>
      <c r="AWT178" s="27"/>
      <c r="AWU178" s="27"/>
      <c r="AWV178" s="27"/>
      <c r="AWW178" s="27"/>
      <c r="AWX178" s="27"/>
      <c r="AWY178" s="27"/>
      <c r="AWZ178" s="27"/>
      <c r="AXA178" s="27"/>
      <c r="AXB178" s="27"/>
      <c r="AXC178" s="27"/>
      <c r="AXD178" s="27"/>
      <c r="AXE178" s="27"/>
      <c r="AXF178" s="27"/>
      <c r="AXG178" s="27"/>
      <c r="AXH178" s="27"/>
      <c r="AXI178" s="27"/>
      <c r="AXJ178" s="27"/>
      <c r="AXK178" s="27"/>
      <c r="AXL178" s="27"/>
      <c r="AXM178" s="27"/>
      <c r="AXN178" s="27"/>
      <c r="AXO178" s="27"/>
      <c r="AXP178" s="27"/>
      <c r="AXQ178" s="27"/>
      <c r="AXR178" s="27"/>
      <c r="AXS178" s="27"/>
      <c r="AXT178" s="27"/>
      <c r="AXU178" s="27"/>
      <c r="AXV178" s="27"/>
      <c r="AXW178" s="27"/>
      <c r="AXX178" s="27"/>
      <c r="AXY178" s="27"/>
      <c r="AXZ178" s="27"/>
      <c r="AYA178" s="27"/>
      <c r="AYB178" s="27"/>
      <c r="AYC178" s="27"/>
      <c r="AYD178" s="27"/>
      <c r="AYE178" s="27"/>
      <c r="AYF178" s="27"/>
      <c r="AYG178" s="27"/>
      <c r="AYH178" s="27"/>
      <c r="AYI178" s="27"/>
      <c r="AYJ178" s="27"/>
      <c r="AYK178" s="27"/>
      <c r="AYL178" s="27"/>
      <c r="AYM178" s="27"/>
      <c r="AYN178" s="27"/>
      <c r="AYO178" s="27"/>
      <c r="AYP178" s="27"/>
      <c r="AYQ178" s="27"/>
      <c r="AYR178" s="27"/>
      <c r="AYS178" s="27"/>
      <c r="AYT178" s="27"/>
      <c r="AYU178" s="27"/>
      <c r="AYV178" s="27"/>
      <c r="AYW178" s="27"/>
      <c r="AYX178" s="27"/>
      <c r="AYY178" s="27"/>
      <c r="AYZ178" s="27"/>
      <c r="AZA178" s="27"/>
      <c r="AZB178" s="27"/>
      <c r="AZC178" s="27"/>
      <c r="AZD178" s="27"/>
      <c r="AZE178" s="27"/>
      <c r="AZF178" s="27"/>
      <c r="AZG178" s="27"/>
      <c r="AZH178" s="27"/>
      <c r="AZI178" s="27"/>
      <c r="AZJ178" s="27"/>
      <c r="AZK178" s="27"/>
      <c r="AZL178" s="27"/>
      <c r="AZM178" s="27"/>
      <c r="AZN178" s="27"/>
      <c r="AZO178" s="27"/>
      <c r="AZP178" s="27"/>
      <c r="AZQ178" s="27"/>
      <c r="AZR178" s="27"/>
      <c r="AZS178" s="27"/>
      <c r="AZT178" s="27"/>
      <c r="AZU178" s="27"/>
      <c r="AZV178" s="27"/>
      <c r="AZW178" s="27"/>
      <c r="AZX178" s="27"/>
      <c r="AZY178" s="27"/>
      <c r="AZZ178" s="27"/>
      <c r="BAA178" s="27"/>
      <c r="BAB178" s="27"/>
      <c r="BAC178" s="27"/>
      <c r="BAD178" s="27"/>
      <c r="BAE178" s="27"/>
      <c r="BAF178" s="27"/>
      <c r="BAG178" s="27"/>
      <c r="BAH178" s="27"/>
      <c r="BAI178" s="27"/>
      <c r="BAJ178" s="27"/>
      <c r="BAK178" s="27"/>
      <c r="BAL178" s="27"/>
      <c r="BAM178" s="27"/>
      <c r="BAN178" s="27"/>
      <c r="BAO178" s="27"/>
      <c r="BAP178" s="27"/>
      <c r="BAQ178" s="27"/>
      <c r="BAR178" s="27"/>
      <c r="BAS178" s="27"/>
      <c r="BAT178" s="27"/>
      <c r="BAU178" s="27"/>
      <c r="BAV178" s="27"/>
      <c r="BAW178" s="27"/>
      <c r="BAX178" s="27"/>
      <c r="BAY178" s="27"/>
      <c r="BAZ178" s="27"/>
      <c r="BBA178" s="27"/>
      <c r="BBB178" s="27"/>
      <c r="BBC178" s="27"/>
      <c r="BBD178" s="27"/>
      <c r="BBE178" s="27"/>
      <c r="BBF178" s="27"/>
      <c r="BBG178" s="27"/>
      <c r="BBH178" s="27"/>
      <c r="BBI178" s="27"/>
      <c r="BBJ178" s="27"/>
      <c r="BBK178" s="27"/>
      <c r="BBL178" s="27"/>
      <c r="BBM178" s="27"/>
      <c r="BBN178" s="27"/>
      <c r="BBO178" s="27"/>
      <c r="BBP178" s="27"/>
      <c r="BBQ178" s="27"/>
      <c r="BBR178" s="27"/>
      <c r="BBS178" s="27"/>
      <c r="BBT178" s="27"/>
      <c r="BBU178" s="27"/>
      <c r="BBV178" s="27"/>
      <c r="BBW178" s="27"/>
      <c r="BBX178" s="27"/>
      <c r="BBY178" s="27"/>
      <c r="BBZ178" s="27"/>
      <c r="BCA178" s="27"/>
      <c r="BCB178" s="27"/>
      <c r="BCC178" s="27"/>
      <c r="BCD178" s="27"/>
      <c r="BCE178" s="27"/>
      <c r="BCF178" s="27"/>
      <c r="BCG178" s="27"/>
      <c r="BCH178" s="27"/>
      <c r="BCI178" s="27"/>
      <c r="BCJ178" s="27"/>
      <c r="BCK178" s="27"/>
      <c r="BCL178" s="27"/>
      <c r="BCM178" s="27"/>
      <c r="BCN178" s="27"/>
      <c r="BCO178" s="27"/>
      <c r="BCP178" s="27"/>
      <c r="BCQ178" s="27"/>
      <c r="BCR178" s="27"/>
      <c r="BCS178" s="27"/>
      <c r="BCT178" s="27"/>
      <c r="BCU178" s="27"/>
      <c r="BCV178" s="27"/>
      <c r="BCW178" s="27"/>
      <c r="BCX178" s="27"/>
      <c r="BCY178" s="27"/>
      <c r="BCZ178" s="27"/>
      <c r="BDA178" s="27"/>
      <c r="BDB178" s="27"/>
      <c r="BDC178" s="27"/>
      <c r="BDD178" s="27"/>
      <c r="BDE178" s="27"/>
      <c r="BDF178" s="27"/>
      <c r="BDG178" s="27"/>
      <c r="BDH178" s="27"/>
      <c r="BDI178" s="27"/>
      <c r="BDJ178" s="27"/>
      <c r="BDK178" s="27"/>
      <c r="BDL178" s="27"/>
      <c r="BDM178" s="27"/>
      <c r="BDN178" s="27"/>
      <c r="BDO178" s="27"/>
      <c r="BDP178" s="27"/>
      <c r="BDQ178" s="27"/>
      <c r="BDR178" s="27"/>
      <c r="BDS178" s="27"/>
      <c r="BDT178" s="27"/>
      <c r="BDU178" s="27"/>
      <c r="BDV178" s="27"/>
      <c r="BDW178" s="27"/>
      <c r="BDX178" s="27"/>
      <c r="BDY178" s="27"/>
      <c r="BDZ178" s="27"/>
      <c r="BEA178" s="27"/>
      <c r="BEB178" s="27"/>
      <c r="BEC178" s="27"/>
      <c r="BED178" s="27"/>
      <c r="BEE178" s="27"/>
      <c r="BEF178" s="27"/>
      <c r="BEG178" s="27"/>
      <c r="BEH178" s="27"/>
      <c r="BEI178" s="27"/>
      <c r="BEJ178" s="27"/>
      <c r="BEK178" s="27"/>
      <c r="BEL178" s="27"/>
      <c r="BEM178" s="27"/>
      <c r="BEN178" s="27"/>
      <c r="BEO178" s="27"/>
      <c r="BEP178" s="27"/>
      <c r="BEQ178" s="27"/>
      <c r="BER178" s="27"/>
      <c r="BES178" s="27"/>
      <c r="BET178" s="27"/>
      <c r="BEU178" s="27"/>
      <c r="BEV178" s="27"/>
      <c r="BEW178" s="27"/>
      <c r="BEX178" s="27"/>
      <c r="BEY178" s="27"/>
      <c r="BEZ178" s="27"/>
      <c r="BFA178" s="27"/>
      <c r="BFB178" s="27"/>
      <c r="BFC178" s="27"/>
      <c r="BFD178" s="27"/>
      <c r="BFE178" s="27"/>
      <c r="BFF178" s="27"/>
      <c r="BFG178" s="27"/>
      <c r="BFH178" s="27"/>
      <c r="BFI178" s="27"/>
      <c r="BFJ178" s="27"/>
      <c r="BFK178" s="27"/>
      <c r="BFL178" s="27"/>
      <c r="BFM178" s="27"/>
      <c r="BFN178" s="27"/>
      <c r="BFO178" s="27"/>
      <c r="BFP178" s="27"/>
      <c r="BFQ178" s="27"/>
      <c r="BFR178" s="27"/>
      <c r="BFS178" s="27"/>
      <c r="BFT178" s="27"/>
      <c r="BFU178" s="27"/>
      <c r="BFV178" s="27"/>
      <c r="BFW178" s="27"/>
      <c r="BFX178" s="27"/>
      <c r="BFY178" s="27"/>
      <c r="BFZ178" s="27"/>
      <c r="BGA178" s="27"/>
      <c r="BGB178" s="27"/>
      <c r="BGC178" s="27"/>
      <c r="BGD178" s="27"/>
      <c r="BGE178" s="27"/>
      <c r="BGF178" s="27"/>
      <c r="BGG178" s="27"/>
      <c r="BGH178" s="27"/>
      <c r="BGI178" s="27"/>
      <c r="BGJ178" s="27"/>
      <c r="BGK178" s="27"/>
      <c r="BGL178" s="27"/>
      <c r="BGM178" s="27"/>
      <c r="BGN178" s="27"/>
      <c r="BGO178" s="27"/>
      <c r="BGP178" s="27"/>
      <c r="BGQ178" s="27"/>
      <c r="BGR178" s="27"/>
      <c r="BGS178" s="27"/>
      <c r="BGT178" s="27"/>
      <c r="BGU178" s="27"/>
      <c r="BGV178" s="27"/>
      <c r="BGW178" s="27"/>
      <c r="BGX178" s="27"/>
      <c r="BGY178" s="27"/>
      <c r="BGZ178" s="27"/>
      <c r="BHA178" s="27"/>
      <c r="BHB178" s="27"/>
      <c r="BHC178" s="27"/>
      <c r="BHD178" s="27"/>
      <c r="BHE178" s="27"/>
      <c r="BHF178" s="27"/>
      <c r="BHG178" s="27"/>
      <c r="BHH178" s="27"/>
      <c r="BHI178" s="27"/>
      <c r="BHJ178" s="27"/>
      <c r="BHK178" s="27"/>
      <c r="BHL178" s="27"/>
      <c r="BHM178" s="27"/>
      <c r="BHN178" s="27"/>
      <c r="BHO178" s="27"/>
      <c r="BHP178" s="27"/>
      <c r="BHQ178" s="27"/>
      <c r="BHR178" s="27"/>
      <c r="BHS178" s="27"/>
      <c r="BHT178" s="27"/>
      <c r="BHU178" s="27"/>
      <c r="BHV178" s="27"/>
      <c r="BHW178" s="27"/>
      <c r="BHX178" s="27"/>
      <c r="BHY178" s="27"/>
      <c r="BHZ178" s="27"/>
      <c r="BIA178" s="27"/>
      <c r="BIB178" s="27"/>
      <c r="BIC178" s="27"/>
      <c r="BID178" s="27"/>
      <c r="BIE178" s="27"/>
      <c r="BIF178" s="27"/>
      <c r="BIG178" s="27"/>
      <c r="BIH178" s="27"/>
      <c r="BII178" s="27"/>
      <c r="BIJ178" s="27"/>
      <c r="BIK178" s="27"/>
      <c r="BIL178" s="27"/>
      <c r="BIM178" s="27"/>
      <c r="BIN178" s="27"/>
      <c r="BIO178" s="27"/>
      <c r="BIP178" s="27"/>
      <c r="BIQ178" s="27"/>
      <c r="BIR178" s="27"/>
      <c r="BIS178" s="27"/>
      <c r="BIT178" s="27"/>
      <c r="BIU178" s="27"/>
      <c r="BIV178" s="27"/>
      <c r="BIW178" s="27"/>
      <c r="BIX178" s="27"/>
      <c r="BIY178" s="27"/>
      <c r="BIZ178" s="27"/>
      <c r="BJA178" s="27"/>
      <c r="BJB178" s="27"/>
      <c r="BJC178" s="27"/>
      <c r="BJD178" s="27"/>
      <c r="BJE178" s="27"/>
      <c r="BJF178" s="27"/>
      <c r="BJG178" s="27"/>
      <c r="BJH178" s="27"/>
      <c r="BJI178" s="27"/>
      <c r="BJJ178" s="27"/>
      <c r="BJK178" s="27"/>
      <c r="BJL178" s="27"/>
      <c r="BJM178" s="27"/>
      <c r="BJN178" s="27"/>
      <c r="BJO178" s="27"/>
      <c r="BJP178" s="27"/>
      <c r="BJQ178" s="27"/>
      <c r="BJR178" s="27"/>
      <c r="BJS178" s="27"/>
      <c r="BJT178" s="27"/>
      <c r="BJU178" s="27"/>
      <c r="BJV178" s="27"/>
      <c r="BJW178" s="27"/>
      <c r="BJX178" s="27"/>
      <c r="BJY178" s="27"/>
      <c r="BJZ178" s="27"/>
      <c r="BKA178" s="27"/>
      <c r="BKB178" s="27"/>
      <c r="BKC178" s="27"/>
      <c r="BKD178" s="27"/>
      <c r="BKE178" s="27"/>
      <c r="BKF178" s="27"/>
      <c r="BKG178" s="27"/>
      <c r="BKH178" s="27"/>
      <c r="BKI178" s="27"/>
      <c r="BKJ178" s="27"/>
      <c r="BKK178" s="27"/>
      <c r="BKL178" s="27"/>
      <c r="BKM178" s="27"/>
      <c r="BKN178" s="27"/>
      <c r="BKO178" s="27"/>
      <c r="BKP178" s="27"/>
      <c r="BKQ178" s="27"/>
      <c r="BKR178" s="27"/>
      <c r="BKS178" s="27"/>
      <c r="BKT178" s="27"/>
      <c r="BKU178" s="27"/>
      <c r="BKV178" s="27"/>
      <c r="BKW178" s="27"/>
      <c r="BKX178" s="27"/>
      <c r="BKY178" s="27"/>
      <c r="BKZ178" s="27"/>
      <c r="BLA178" s="27"/>
      <c r="BLB178" s="27"/>
      <c r="BLC178" s="27"/>
      <c r="BLD178" s="27"/>
      <c r="BLE178" s="27"/>
      <c r="BLF178" s="27"/>
      <c r="BLG178" s="27"/>
      <c r="BLH178" s="27"/>
      <c r="BLI178" s="27"/>
      <c r="BLJ178" s="27"/>
      <c r="BLK178" s="27"/>
      <c r="BLL178" s="27"/>
      <c r="BLM178" s="27"/>
      <c r="BLN178" s="27"/>
      <c r="BLO178" s="27"/>
      <c r="BLP178" s="27"/>
      <c r="BLQ178" s="27"/>
      <c r="BLR178" s="27"/>
      <c r="BLS178" s="27"/>
      <c r="BLT178" s="27"/>
      <c r="BLU178" s="27"/>
      <c r="BLV178" s="27"/>
      <c r="BLW178" s="27"/>
      <c r="BLX178" s="27"/>
      <c r="BLY178" s="27"/>
      <c r="BLZ178" s="27"/>
      <c r="BMA178" s="27"/>
      <c r="BMB178" s="27"/>
      <c r="BMC178" s="27"/>
      <c r="BMD178" s="27"/>
      <c r="BME178" s="27"/>
      <c r="BMF178" s="27"/>
      <c r="BMG178" s="27"/>
      <c r="BMH178" s="27"/>
      <c r="BMI178" s="27"/>
      <c r="BMJ178" s="27"/>
      <c r="BMK178" s="27"/>
      <c r="BML178" s="27"/>
      <c r="BMM178" s="27"/>
      <c r="BMN178" s="27"/>
      <c r="BMO178" s="27"/>
      <c r="BMP178" s="27"/>
      <c r="BMQ178" s="27"/>
      <c r="BMR178" s="27"/>
      <c r="BMS178" s="27"/>
      <c r="BMT178" s="27"/>
      <c r="BMU178" s="27"/>
      <c r="BMV178" s="27"/>
      <c r="BMW178" s="27"/>
      <c r="BMX178" s="27"/>
      <c r="BMY178" s="27"/>
      <c r="BMZ178" s="27"/>
      <c r="BNA178" s="27"/>
      <c r="BNB178" s="27"/>
      <c r="BNC178" s="27"/>
      <c r="BND178" s="27"/>
      <c r="BNE178" s="27"/>
      <c r="BNF178" s="27"/>
      <c r="BNG178" s="27"/>
      <c r="BNH178" s="27"/>
      <c r="BNI178" s="27"/>
      <c r="BNJ178" s="27"/>
      <c r="BNK178" s="27"/>
      <c r="BNL178" s="27"/>
      <c r="BNM178" s="27"/>
      <c r="BNN178" s="27"/>
      <c r="BNO178" s="27"/>
      <c r="BNP178" s="27"/>
      <c r="BNQ178" s="27"/>
      <c r="BNR178" s="27"/>
      <c r="BNS178" s="27"/>
      <c r="BNT178" s="27"/>
      <c r="BNU178" s="27"/>
      <c r="BNV178" s="27"/>
      <c r="BNW178" s="27"/>
      <c r="BNX178" s="27"/>
      <c r="BNY178" s="27"/>
      <c r="BNZ178" s="27"/>
      <c r="BOA178" s="27"/>
      <c r="BOB178" s="27"/>
      <c r="BOC178" s="27"/>
      <c r="BOD178" s="27"/>
      <c r="BOE178" s="27"/>
      <c r="BOF178" s="27"/>
      <c r="BOG178" s="27"/>
      <c r="BOH178" s="27"/>
      <c r="BOI178" s="27"/>
      <c r="BOJ178" s="27"/>
      <c r="BOK178" s="27"/>
      <c r="BOL178" s="27"/>
      <c r="BOM178" s="27"/>
      <c r="BON178" s="27"/>
      <c r="BOO178" s="27"/>
      <c r="BOP178" s="27"/>
      <c r="BOQ178" s="27"/>
      <c r="BOR178" s="27"/>
      <c r="BOS178" s="27"/>
      <c r="BOT178" s="27"/>
      <c r="BOU178" s="27"/>
      <c r="BOV178" s="27"/>
      <c r="BOW178" s="27"/>
      <c r="BOX178" s="27"/>
      <c r="BOY178" s="27"/>
      <c r="BOZ178" s="27"/>
      <c r="BPA178" s="27"/>
      <c r="BPB178" s="27"/>
      <c r="BPC178" s="27"/>
      <c r="BPD178" s="27"/>
      <c r="BPE178" s="27"/>
      <c r="BPF178" s="27"/>
      <c r="BPG178" s="27"/>
      <c r="BPH178" s="27"/>
      <c r="BPI178" s="27"/>
      <c r="BPJ178" s="27"/>
      <c r="BPK178" s="27"/>
      <c r="BPL178" s="27"/>
      <c r="BPM178" s="27"/>
      <c r="BPN178" s="27"/>
      <c r="BPO178" s="27"/>
      <c r="BPP178" s="27"/>
      <c r="BPQ178" s="27"/>
      <c r="BPR178" s="27"/>
      <c r="BPS178" s="27"/>
      <c r="BPT178" s="27"/>
      <c r="BPU178" s="27"/>
      <c r="BPV178" s="27"/>
      <c r="BPW178" s="27"/>
      <c r="BPX178" s="27"/>
      <c r="BPY178" s="27"/>
      <c r="BPZ178" s="27"/>
      <c r="BQA178" s="27"/>
      <c r="BQB178" s="27"/>
      <c r="BQC178" s="27"/>
      <c r="BQD178" s="27"/>
      <c r="BQE178" s="27"/>
      <c r="BQF178" s="27"/>
      <c r="BQG178" s="27"/>
      <c r="BQH178" s="27"/>
      <c r="BQI178" s="27"/>
      <c r="BQJ178" s="27"/>
      <c r="BQK178" s="27"/>
      <c r="BQL178" s="27"/>
      <c r="BQM178" s="27"/>
      <c r="BQN178" s="27"/>
      <c r="BQO178" s="27"/>
      <c r="BQP178" s="27"/>
      <c r="BQQ178" s="27"/>
      <c r="BQR178" s="27"/>
      <c r="BQS178" s="27"/>
      <c r="BQT178" s="27"/>
      <c r="BQU178" s="27"/>
      <c r="BQV178" s="27"/>
      <c r="BQW178" s="27"/>
      <c r="BQX178" s="27"/>
      <c r="BQY178" s="27"/>
      <c r="BQZ178" s="27"/>
      <c r="BRA178" s="27"/>
      <c r="BRB178" s="27"/>
      <c r="BRC178" s="27"/>
      <c r="BRD178" s="27"/>
      <c r="BRE178" s="27"/>
      <c r="BRF178" s="27"/>
      <c r="BRG178" s="27"/>
      <c r="BRH178" s="27"/>
      <c r="BRI178" s="27"/>
      <c r="BRJ178" s="27"/>
      <c r="BRK178" s="27"/>
      <c r="BRL178" s="27"/>
      <c r="BRM178" s="27"/>
      <c r="BRN178" s="27"/>
      <c r="BRO178" s="27"/>
      <c r="BRP178" s="27"/>
      <c r="BRQ178" s="27"/>
      <c r="BRR178" s="27"/>
      <c r="BRS178" s="27"/>
      <c r="BRT178" s="27"/>
      <c r="BRU178" s="27"/>
      <c r="BRV178" s="27"/>
      <c r="BRW178" s="27"/>
      <c r="BRX178" s="27"/>
      <c r="BRY178" s="27"/>
      <c r="BRZ178" s="27"/>
      <c r="BSA178" s="27"/>
      <c r="BSB178" s="27"/>
      <c r="BSC178" s="27"/>
      <c r="BSD178" s="27"/>
      <c r="BSE178" s="27"/>
      <c r="BSF178" s="27"/>
      <c r="BSG178" s="27"/>
      <c r="BSH178" s="27"/>
      <c r="BSI178" s="27"/>
      <c r="BSJ178" s="27"/>
      <c r="BSK178" s="27"/>
      <c r="BSL178" s="27"/>
      <c r="BSM178" s="27"/>
      <c r="BSN178" s="27"/>
      <c r="BSO178" s="27"/>
      <c r="BSP178" s="27"/>
      <c r="BSQ178" s="27"/>
      <c r="BSR178" s="27"/>
      <c r="BSS178" s="27"/>
      <c r="BST178" s="27"/>
      <c r="BSU178" s="27"/>
      <c r="BSV178" s="27"/>
      <c r="BSW178" s="27"/>
      <c r="BSX178" s="27"/>
      <c r="BSY178" s="27"/>
      <c r="BSZ178" s="27"/>
      <c r="BTA178" s="27"/>
      <c r="BTB178" s="27"/>
      <c r="BTC178" s="27"/>
      <c r="BTD178" s="27"/>
      <c r="BTE178" s="27"/>
      <c r="BTF178" s="27"/>
      <c r="BTG178" s="27"/>
      <c r="BTH178" s="27"/>
      <c r="BTI178" s="27"/>
      <c r="BTJ178" s="27"/>
      <c r="BTK178" s="27"/>
      <c r="BTL178" s="27"/>
      <c r="BTM178" s="27"/>
      <c r="BTN178" s="27"/>
      <c r="BTO178" s="27"/>
      <c r="BTP178" s="27"/>
      <c r="BTQ178" s="27"/>
      <c r="BTR178" s="27"/>
      <c r="BTS178" s="27"/>
      <c r="BTT178" s="27"/>
      <c r="BTU178" s="27"/>
      <c r="BTV178" s="27"/>
      <c r="BTW178" s="27"/>
      <c r="BTX178" s="27"/>
      <c r="BTY178" s="27"/>
      <c r="BTZ178" s="27"/>
      <c r="BUA178" s="27"/>
      <c r="BUB178" s="27"/>
      <c r="BUC178" s="27"/>
      <c r="BUD178" s="27"/>
      <c r="BUE178" s="27"/>
      <c r="BUF178" s="27"/>
      <c r="BUG178" s="27"/>
      <c r="BUH178" s="27"/>
      <c r="BUI178" s="27"/>
      <c r="BUJ178" s="27"/>
      <c r="BUK178" s="27"/>
      <c r="BUL178" s="27"/>
      <c r="BUM178" s="27"/>
      <c r="BUN178" s="27"/>
      <c r="BUO178" s="27"/>
      <c r="BUP178" s="27"/>
      <c r="BUQ178" s="27"/>
    </row>
    <row r="179" spans="1:1915" s="47" customFormat="1" ht="13.2">
      <c r="A179" s="23"/>
      <c r="B179" s="53"/>
      <c r="C179" s="53"/>
      <c r="D179" s="150"/>
      <c r="E179" s="150"/>
      <c r="F179" s="150"/>
      <c r="G179" s="221"/>
      <c r="H179" s="26"/>
      <c r="I179" s="26"/>
      <c r="J179" s="26"/>
      <c r="K179" s="103"/>
      <c r="L179" s="103"/>
      <c r="M179" s="103"/>
      <c r="N179" s="103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  <c r="OA179" s="27"/>
      <c r="OB179" s="27"/>
      <c r="OC179" s="27"/>
      <c r="OD179" s="27"/>
      <c r="OE179" s="27"/>
      <c r="OF179" s="27"/>
      <c r="OG179" s="27"/>
      <c r="OH179" s="27"/>
      <c r="OI179" s="27"/>
      <c r="OJ179" s="27"/>
      <c r="OK179" s="27"/>
      <c r="OL179" s="27"/>
      <c r="OM179" s="27"/>
      <c r="ON179" s="27"/>
      <c r="OO179" s="27"/>
      <c r="OP179" s="27"/>
      <c r="OQ179" s="27"/>
      <c r="OR179" s="27"/>
      <c r="OS179" s="27"/>
      <c r="OT179" s="27"/>
      <c r="OU179" s="27"/>
      <c r="OV179" s="27"/>
      <c r="OW179" s="27"/>
      <c r="OX179" s="27"/>
      <c r="OY179" s="27"/>
      <c r="OZ179" s="27"/>
      <c r="PA179" s="27"/>
      <c r="PB179" s="27"/>
      <c r="PC179" s="27"/>
      <c r="PD179" s="27"/>
      <c r="PE179" s="27"/>
      <c r="PF179" s="27"/>
      <c r="PG179" s="27"/>
      <c r="PH179" s="27"/>
      <c r="PI179" s="27"/>
      <c r="PJ179" s="27"/>
      <c r="PK179" s="27"/>
      <c r="PL179" s="27"/>
      <c r="PM179" s="27"/>
      <c r="PN179" s="27"/>
      <c r="PO179" s="27"/>
      <c r="PP179" s="27"/>
      <c r="PQ179" s="27"/>
      <c r="PR179" s="27"/>
      <c r="PS179" s="27"/>
      <c r="PT179" s="27"/>
      <c r="PU179" s="27"/>
      <c r="PV179" s="27"/>
      <c r="PW179" s="27"/>
      <c r="PX179" s="27"/>
      <c r="PY179" s="27"/>
      <c r="PZ179" s="27"/>
      <c r="QA179" s="27"/>
      <c r="QB179" s="27"/>
      <c r="QC179" s="27"/>
      <c r="QD179" s="27"/>
      <c r="QE179" s="27"/>
      <c r="QF179" s="27"/>
      <c r="QG179" s="27"/>
      <c r="QH179" s="27"/>
      <c r="QI179" s="27"/>
      <c r="QJ179" s="27"/>
      <c r="QK179" s="27"/>
      <c r="QL179" s="27"/>
      <c r="QM179" s="27"/>
      <c r="QN179" s="27"/>
      <c r="QO179" s="27"/>
      <c r="QP179" s="27"/>
      <c r="QQ179" s="27"/>
      <c r="QR179" s="27"/>
      <c r="QS179" s="27"/>
      <c r="QT179" s="27"/>
      <c r="QU179" s="27"/>
      <c r="QV179" s="27"/>
      <c r="QW179" s="27"/>
      <c r="QX179" s="27"/>
      <c r="QY179" s="27"/>
      <c r="QZ179" s="27"/>
      <c r="RA179" s="27"/>
      <c r="RB179" s="27"/>
      <c r="RC179" s="27"/>
      <c r="RD179" s="27"/>
      <c r="RE179" s="27"/>
      <c r="RF179" s="27"/>
      <c r="RG179" s="27"/>
      <c r="RH179" s="27"/>
      <c r="RI179" s="27"/>
      <c r="RJ179" s="27"/>
      <c r="RK179" s="27"/>
      <c r="RL179" s="27"/>
      <c r="RM179" s="27"/>
      <c r="RN179" s="27"/>
      <c r="RO179" s="27"/>
      <c r="RP179" s="27"/>
      <c r="RQ179" s="27"/>
      <c r="RR179" s="27"/>
      <c r="RS179" s="27"/>
      <c r="RT179" s="27"/>
      <c r="RU179" s="27"/>
      <c r="RV179" s="27"/>
      <c r="RW179" s="27"/>
      <c r="RX179" s="27"/>
      <c r="RY179" s="27"/>
      <c r="RZ179" s="27"/>
      <c r="SA179" s="27"/>
      <c r="SB179" s="27"/>
      <c r="SC179" s="27"/>
      <c r="SD179" s="27"/>
      <c r="SE179" s="27"/>
      <c r="SF179" s="27"/>
      <c r="SG179" s="27"/>
      <c r="SH179" s="27"/>
      <c r="SI179" s="27"/>
      <c r="SJ179" s="27"/>
      <c r="SK179" s="27"/>
      <c r="SL179" s="27"/>
      <c r="SM179" s="27"/>
      <c r="SN179" s="27"/>
      <c r="SO179" s="27"/>
      <c r="SP179" s="27"/>
      <c r="SQ179" s="27"/>
      <c r="SR179" s="27"/>
      <c r="SS179" s="27"/>
      <c r="ST179" s="27"/>
      <c r="SU179" s="27"/>
      <c r="SV179" s="27"/>
      <c r="SW179" s="27"/>
      <c r="SX179" s="27"/>
      <c r="SY179" s="27"/>
      <c r="SZ179" s="27"/>
      <c r="TA179" s="27"/>
      <c r="TB179" s="27"/>
      <c r="TC179" s="27"/>
      <c r="TD179" s="27"/>
      <c r="TE179" s="27"/>
      <c r="TF179" s="27"/>
      <c r="TG179" s="27"/>
      <c r="TH179" s="27"/>
      <c r="TI179" s="27"/>
      <c r="TJ179" s="27"/>
      <c r="TK179" s="27"/>
      <c r="TL179" s="27"/>
      <c r="TM179" s="27"/>
      <c r="TN179" s="27"/>
      <c r="TO179" s="27"/>
      <c r="TP179" s="27"/>
      <c r="TQ179" s="27"/>
      <c r="TR179" s="27"/>
      <c r="TS179" s="27"/>
      <c r="TT179" s="27"/>
      <c r="TU179" s="27"/>
      <c r="TV179" s="27"/>
      <c r="TW179" s="27"/>
      <c r="TX179" s="27"/>
      <c r="TY179" s="27"/>
      <c r="TZ179" s="27"/>
      <c r="UA179" s="27"/>
      <c r="UB179" s="27"/>
      <c r="UC179" s="27"/>
      <c r="UD179" s="27"/>
      <c r="UE179" s="27"/>
      <c r="UF179" s="27"/>
      <c r="UG179" s="27"/>
      <c r="UH179" s="27"/>
      <c r="UI179" s="27"/>
      <c r="UJ179" s="27"/>
      <c r="UK179" s="27"/>
      <c r="UL179" s="27"/>
      <c r="UM179" s="27"/>
      <c r="UN179" s="27"/>
      <c r="UO179" s="27"/>
      <c r="UP179" s="27"/>
      <c r="UQ179" s="27"/>
      <c r="UR179" s="27"/>
      <c r="US179" s="27"/>
      <c r="UT179" s="27"/>
      <c r="UU179" s="27"/>
      <c r="UV179" s="27"/>
      <c r="UW179" s="27"/>
      <c r="UX179" s="27"/>
      <c r="UY179" s="27"/>
      <c r="UZ179" s="27"/>
      <c r="VA179" s="27"/>
      <c r="VB179" s="27"/>
      <c r="VC179" s="27"/>
      <c r="VD179" s="27"/>
      <c r="VE179" s="27"/>
      <c r="VF179" s="27"/>
      <c r="VG179" s="27"/>
      <c r="VH179" s="27"/>
      <c r="VI179" s="27"/>
      <c r="VJ179" s="27"/>
      <c r="VK179" s="27"/>
      <c r="VL179" s="27"/>
      <c r="VM179" s="27"/>
      <c r="VN179" s="27"/>
      <c r="VO179" s="27"/>
      <c r="VP179" s="27"/>
      <c r="VQ179" s="27"/>
      <c r="VR179" s="27"/>
      <c r="VS179" s="27"/>
      <c r="VT179" s="27"/>
      <c r="VU179" s="27"/>
      <c r="VV179" s="27"/>
      <c r="VW179" s="27"/>
      <c r="VX179" s="27"/>
      <c r="VY179" s="27"/>
      <c r="VZ179" s="27"/>
      <c r="WA179" s="27"/>
      <c r="WB179" s="27"/>
      <c r="WC179" s="27"/>
      <c r="WD179" s="27"/>
      <c r="WE179" s="27"/>
      <c r="WF179" s="27"/>
      <c r="WG179" s="27"/>
      <c r="WH179" s="27"/>
      <c r="WI179" s="27"/>
      <c r="WJ179" s="27"/>
      <c r="WK179" s="27"/>
      <c r="WL179" s="27"/>
      <c r="WM179" s="27"/>
      <c r="WN179" s="27"/>
      <c r="WO179" s="27"/>
      <c r="WP179" s="27"/>
      <c r="WQ179" s="27"/>
      <c r="WR179" s="27"/>
      <c r="WS179" s="27"/>
      <c r="WT179" s="27"/>
      <c r="WU179" s="27"/>
      <c r="WV179" s="27"/>
      <c r="WW179" s="27"/>
      <c r="WX179" s="27"/>
      <c r="WY179" s="27"/>
      <c r="WZ179" s="27"/>
      <c r="XA179" s="27"/>
      <c r="XB179" s="27"/>
      <c r="XC179" s="27"/>
      <c r="XD179" s="27"/>
      <c r="XE179" s="27"/>
      <c r="XF179" s="27"/>
      <c r="XG179" s="27"/>
      <c r="XH179" s="27"/>
      <c r="XI179" s="27"/>
      <c r="XJ179" s="27"/>
      <c r="XK179" s="27"/>
      <c r="XL179" s="27"/>
      <c r="XM179" s="27"/>
      <c r="XN179" s="27"/>
      <c r="XO179" s="27"/>
      <c r="XP179" s="27"/>
      <c r="XQ179" s="27"/>
      <c r="XR179" s="27"/>
      <c r="XS179" s="27"/>
      <c r="XT179" s="27"/>
      <c r="XU179" s="27"/>
      <c r="XV179" s="27"/>
      <c r="XW179" s="27"/>
      <c r="XX179" s="27"/>
      <c r="XY179" s="27"/>
      <c r="XZ179" s="27"/>
      <c r="YA179" s="27"/>
      <c r="YB179" s="27"/>
      <c r="YC179" s="27"/>
      <c r="YD179" s="27"/>
      <c r="YE179" s="27"/>
      <c r="YF179" s="27"/>
      <c r="YG179" s="27"/>
      <c r="YH179" s="27"/>
      <c r="YI179" s="27"/>
      <c r="YJ179" s="27"/>
      <c r="YK179" s="27"/>
      <c r="YL179" s="27"/>
      <c r="YM179" s="27"/>
      <c r="YN179" s="27"/>
      <c r="YO179" s="27"/>
      <c r="YP179" s="27"/>
      <c r="YQ179" s="27"/>
      <c r="YR179" s="27"/>
      <c r="YS179" s="27"/>
      <c r="YT179" s="27"/>
      <c r="YU179" s="27"/>
      <c r="YV179" s="27"/>
      <c r="YW179" s="27"/>
      <c r="YX179" s="27"/>
      <c r="YY179" s="27"/>
      <c r="YZ179" s="27"/>
      <c r="ZA179" s="27"/>
      <c r="ZB179" s="27"/>
      <c r="ZC179" s="27"/>
      <c r="ZD179" s="27"/>
      <c r="ZE179" s="27"/>
      <c r="ZF179" s="27"/>
      <c r="ZG179" s="27"/>
      <c r="ZH179" s="27"/>
      <c r="ZI179" s="27"/>
      <c r="ZJ179" s="27"/>
      <c r="ZK179" s="27"/>
      <c r="ZL179" s="27"/>
      <c r="ZM179" s="27"/>
      <c r="ZN179" s="27"/>
      <c r="ZO179" s="27"/>
      <c r="ZP179" s="27"/>
      <c r="ZQ179" s="27"/>
      <c r="ZR179" s="27"/>
      <c r="ZS179" s="27"/>
      <c r="ZT179" s="27"/>
      <c r="ZU179" s="27"/>
      <c r="ZV179" s="27"/>
      <c r="ZW179" s="27"/>
      <c r="ZX179" s="27"/>
      <c r="ZY179" s="27"/>
      <c r="ZZ179" s="27"/>
      <c r="AAA179" s="27"/>
      <c r="AAB179" s="27"/>
      <c r="AAC179" s="27"/>
      <c r="AAD179" s="27"/>
      <c r="AAE179" s="27"/>
      <c r="AAF179" s="27"/>
      <c r="AAG179" s="27"/>
      <c r="AAH179" s="27"/>
      <c r="AAI179" s="27"/>
      <c r="AAJ179" s="27"/>
      <c r="AAK179" s="27"/>
      <c r="AAL179" s="27"/>
      <c r="AAM179" s="27"/>
      <c r="AAN179" s="27"/>
      <c r="AAO179" s="27"/>
      <c r="AAP179" s="27"/>
      <c r="AAQ179" s="27"/>
      <c r="AAR179" s="27"/>
      <c r="AAS179" s="27"/>
      <c r="AAT179" s="27"/>
      <c r="AAU179" s="27"/>
      <c r="AAV179" s="27"/>
      <c r="AAW179" s="27"/>
      <c r="AAX179" s="27"/>
      <c r="AAY179" s="27"/>
      <c r="AAZ179" s="27"/>
      <c r="ABA179" s="27"/>
      <c r="ABB179" s="27"/>
      <c r="ABC179" s="27"/>
      <c r="ABD179" s="27"/>
      <c r="ABE179" s="27"/>
      <c r="ABF179" s="27"/>
      <c r="ABG179" s="27"/>
      <c r="ABH179" s="27"/>
      <c r="ABI179" s="27"/>
      <c r="ABJ179" s="27"/>
      <c r="ABK179" s="27"/>
      <c r="ABL179" s="27"/>
      <c r="ABM179" s="27"/>
      <c r="ABN179" s="27"/>
      <c r="ABO179" s="27"/>
      <c r="ABP179" s="27"/>
      <c r="ABQ179" s="27"/>
      <c r="ABR179" s="27"/>
      <c r="ABS179" s="27"/>
      <c r="ABT179" s="27"/>
      <c r="ABU179" s="27"/>
      <c r="ABV179" s="27"/>
      <c r="ABW179" s="27"/>
      <c r="ABX179" s="27"/>
      <c r="ABY179" s="27"/>
      <c r="ABZ179" s="27"/>
      <c r="ACA179" s="27"/>
      <c r="ACB179" s="27"/>
      <c r="ACC179" s="27"/>
      <c r="ACD179" s="27"/>
      <c r="ACE179" s="27"/>
      <c r="ACF179" s="27"/>
      <c r="ACG179" s="27"/>
      <c r="ACH179" s="27"/>
      <c r="ACI179" s="27"/>
      <c r="ACJ179" s="27"/>
      <c r="ACK179" s="27"/>
      <c r="ACL179" s="27"/>
      <c r="ACM179" s="27"/>
      <c r="ACN179" s="27"/>
      <c r="ACO179" s="27"/>
      <c r="ACP179" s="27"/>
      <c r="ACQ179" s="27"/>
      <c r="ACR179" s="27"/>
      <c r="ACS179" s="27"/>
      <c r="ACT179" s="27"/>
      <c r="ACU179" s="27"/>
      <c r="ACV179" s="27"/>
      <c r="ACW179" s="27"/>
      <c r="ACX179" s="27"/>
      <c r="ACY179" s="27"/>
      <c r="ACZ179" s="27"/>
      <c r="ADA179" s="27"/>
      <c r="ADB179" s="27"/>
      <c r="ADC179" s="27"/>
      <c r="ADD179" s="27"/>
      <c r="ADE179" s="27"/>
      <c r="ADF179" s="27"/>
      <c r="ADG179" s="27"/>
      <c r="ADH179" s="27"/>
      <c r="ADI179" s="27"/>
      <c r="ADJ179" s="27"/>
      <c r="ADK179" s="27"/>
      <c r="ADL179" s="27"/>
      <c r="ADM179" s="27"/>
      <c r="ADN179" s="27"/>
      <c r="ADO179" s="27"/>
      <c r="ADP179" s="27"/>
      <c r="ADQ179" s="27"/>
      <c r="ADR179" s="27"/>
      <c r="ADS179" s="27"/>
      <c r="ADT179" s="27"/>
      <c r="ADU179" s="27"/>
      <c r="ADV179" s="27"/>
      <c r="ADW179" s="27"/>
      <c r="ADX179" s="27"/>
      <c r="ADY179" s="27"/>
      <c r="ADZ179" s="27"/>
      <c r="AEA179" s="27"/>
      <c r="AEB179" s="27"/>
      <c r="AEC179" s="27"/>
      <c r="AED179" s="27"/>
      <c r="AEE179" s="27"/>
      <c r="AEF179" s="27"/>
      <c r="AEG179" s="27"/>
      <c r="AEH179" s="27"/>
      <c r="AEI179" s="27"/>
      <c r="AEJ179" s="27"/>
      <c r="AEK179" s="27"/>
      <c r="AEL179" s="27"/>
      <c r="AEM179" s="27"/>
      <c r="AEN179" s="27"/>
      <c r="AEO179" s="27"/>
      <c r="AEP179" s="27"/>
      <c r="AEQ179" s="27"/>
      <c r="AER179" s="27"/>
      <c r="AES179" s="27"/>
      <c r="AET179" s="27"/>
      <c r="AEU179" s="27"/>
      <c r="AEV179" s="27"/>
      <c r="AEW179" s="27"/>
      <c r="AEX179" s="27"/>
      <c r="AEY179" s="27"/>
      <c r="AEZ179" s="27"/>
      <c r="AFA179" s="27"/>
      <c r="AFB179" s="27"/>
      <c r="AFC179" s="27"/>
      <c r="AFD179" s="27"/>
      <c r="AFE179" s="27"/>
      <c r="AFF179" s="27"/>
      <c r="AFG179" s="27"/>
      <c r="AFH179" s="27"/>
      <c r="AFI179" s="27"/>
      <c r="AFJ179" s="27"/>
      <c r="AFK179" s="27"/>
      <c r="AFL179" s="27"/>
      <c r="AFM179" s="27"/>
      <c r="AFN179" s="27"/>
      <c r="AFO179" s="27"/>
      <c r="AFP179" s="27"/>
      <c r="AFQ179" s="27"/>
      <c r="AFR179" s="27"/>
      <c r="AFS179" s="27"/>
      <c r="AFT179" s="27"/>
      <c r="AFU179" s="27"/>
      <c r="AFV179" s="27"/>
      <c r="AFW179" s="27"/>
      <c r="AFX179" s="27"/>
      <c r="AFY179" s="27"/>
      <c r="AFZ179" s="27"/>
      <c r="AGA179" s="27"/>
      <c r="AGB179" s="27"/>
      <c r="AGC179" s="27"/>
      <c r="AGD179" s="27"/>
      <c r="AGE179" s="27"/>
      <c r="AGF179" s="27"/>
      <c r="AGG179" s="27"/>
      <c r="AGH179" s="27"/>
      <c r="AGI179" s="27"/>
      <c r="AGJ179" s="27"/>
      <c r="AGK179" s="27"/>
      <c r="AGL179" s="27"/>
      <c r="AGM179" s="27"/>
      <c r="AGN179" s="27"/>
      <c r="AGO179" s="27"/>
      <c r="AGP179" s="27"/>
      <c r="AGQ179" s="27"/>
      <c r="AGR179" s="27"/>
      <c r="AGS179" s="27"/>
      <c r="AGT179" s="27"/>
      <c r="AGU179" s="27"/>
      <c r="AGV179" s="27"/>
      <c r="AGW179" s="27"/>
      <c r="AGX179" s="27"/>
      <c r="AGY179" s="27"/>
      <c r="AGZ179" s="27"/>
      <c r="AHA179" s="27"/>
      <c r="AHB179" s="27"/>
      <c r="AHC179" s="27"/>
      <c r="AHD179" s="27"/>
      <c r="AHE179" s="27"/>
      <c r="AHF179" s="27"/>
      <c r="AHG179" s="27"/>
      <c r="AHH179" s="27"/>
      <c r="AHI179" s="27"/>
      <c r="AHJ179" s="27"/>
      <c r="AHK179" s="27"/>
      <c r="AHL179" s="27"/>
      <c r="AHM179" s="27"/>
      <c r="AHN179" s="27"/>
      <c r="AHO179" s="27"/>
      <c r="AHP179" s="27"/>
      <c r="AHQ179" s="27"/>
      <c r="AHR179" s="27"/>
      <c r="AHS179" s="27"/>
      <c r="AHT179" s="27"/>
      <c r="AHU179" s="27"/>
      <c r="AHV179" s="27"/>
      <c r="AHW179" s="27"/>
      <c r="AHX179" s="27"/>
      <c r="AHY179" s="27"/>
      <c r="AHZ179" s="27"/>
      <c r="AIA179" s="27"/>
      <c r="AIB179" s="27"/>
      <c r="AIC179" s="27"/>
      <c r="AID179" s="27"/>
      <c r="AIE179" s="27"/>
      <c r="AIF179" s="27"/>
      <c r="AIG179" s="27"/>
      <c r="AIH179" s="27"/>
      <c r="AII179" s="27"/>
      <c r="AIJ179" s="27"/>
      <c r="AIK179" s="27"/>
      <c r="AIL179" s="27"/>
      <c r="AIM179" s="27"/>
      <c r="AIN179" s="27"/>
      <c r="AIO179" s="27"/>
      <c r="AIP179" s="27"/>
      <c r="AIQ179" s="27"/>
      <c r="AIR179" s="27"/>
      <c r="AIS179" s="27"/>
      <c r="AIT179" s="27"/>
      <c r="AIU179" s="27"/>
      <c r="AIV179" s="27"/>
      <c r="AIW179" s="27"/>
      <c r="AIX179" s="27"/>
      <c r="AIY179" s="27"/>
      <c r="AIZ179" s="27"/>
      <c r="AJA179" s="27"/>
      <c r="AJB179" s="27"/>
      <c r="AJC179" s="27"/>
      <c r="AJD179" s="27"/>
      <c r="AJE179" s="27"/>
      <c r="AJF179" s="27"/>
      <c r="AJG179" s="27"/>
      <c r="AJH179" s="27"/>
      <c r="AJI179" s="27"/>
      <c r="AJJ179" s="27"/>
      <c r="AJK179" s="27"/>
      <c r="AJL179" s="27"/>
      <c r="AJM179" s="27"/>
      <c r="AJN179" s="27"/>
      <c r="AJO179" s="27"/>
      <c r="AJP179" s="27"/>
      <c r="AJQ179" s="27"/>
      <c r="AJR179" s="27"/>
      <c r="AJS179" s="27"/>
      <c r="AJT179" s="27"/>
      <c r="AJU179" s="27"/>
      <c r="AJV179" s="27"/>
      <c r="AJW179" s="27"/>
      <c r="AJX179" s="27"/>
      <c r="AJY179" s="27"/>
      <c r="AJZ179" s="27"/>
      <c r="AKA179" s="27"/>
      <c r="AKB179" s="27"/>
      <c r="AKC179" s="27"/>
      <c r="AKD179" s="27"/>
      <c r="AKE179" s="27"/>
      <c r="AKF179" s="27"/>
      <c r="AKG179" s="27"/>
      <c r="AKH179" s="27"/>
      <c r="AKI179" s="27"/>
      <c r="AKJ179" s="27"/>
      <c r="AKK179" s="27"/>
      <c r="AKL179" s="27"/>
      <c r="AKM179" s="27"/>
      <c r="AKN179" s="27"/>
      <c r="AKO179" s="27"/>
      <c r="AKP179" s="27"/>
      <c r="AKQ179" s="27"/>
      <c r="AKR179" s="27"/>
      <c r="AKS179" s="27"/>
      <c r="AKT179" s="27"/>
      <c r="AKU179" s="27"/>
      <c r="AKV179" s="27"/>
      <c r="AKW179" s="27"/>
      <c r="AKX179" s="27"/>
      <c r="AKY179" s="27"/>
      <c r="AKZ179" s="27"/>
      <c r="ALA179" s="27"/>
      <c r="ALB179" s="27"/>
      <c r="ALC179" s="27"/>
      <c r="ALD179" s="27"/>
      <c r="ALE179" s="27"/>
      <c r="ALF179" s="27"/>
      <c r="ALG179" s="27"/>
      <c r="ALH179" s="27"/>
      <c r="ALI179" s="27"/>
      <c r="ALJ179" s="27"/>
      <c r="ALK179" s="27"/>
      <c r="ALL179" s="27"/>
      <c r="ALM179" s="27"/>
      <c r="ALN179" s="27"/>
      <c r="ALO179" s="27"/>
      <c r="ALP179" s="27"/>
      <c r="ALQ179" s="27"/>
      <c r="ALR179" s="27"/>
      <c r="ALS179" s="27"/>
      <c r="ALT179" s="27"/>
      <c r="ALU179" s="27"/>
      <c r="ALV179" s="27"/>
      <c r="ALW179" s="27"/>
      <c r="ALX179" s="27"/>
      <c r="ALY179" s="27"/>
      <c r="ALZ179" s="27"/>
      <c r="AMA179" s="27"/>
      <c r="AMB179" s="27"/>
      <c r="AMC179" s="27"/>
      <c r="AMD179" s="27"/>
      <c r="AME179" s="27"/>
      <c r="AMF179" s="27"/>
      <c r="AMG179" s="27"/>
      <c r="AMH179" s="27"/>
      <c r="AMI179" s="27"/>
      <c r="AMJ179" s="27"/>
      <c r="AMK179" s="27"/>
      <c r="AML179" s="27"/>
      <c r="AMM179" s="27"/>
      <c r="AMN179" s="27"/>
      <c r="AMO179" s="27"/>
      <c r="AMP179" s="27"/>
      <c r="AMQ179" s="27"/>
      <c r="AMR179" s="27"/>
      <c r="AMS179" s="27"/>
      <c r="AMT179" s="27"/>
      <c r="AMU179" s="27"/>
      <c r="AMV179" s="27"/>
      <c r="AMW179" s="27"/>
      <c r="AMX179" s="27"/>
      <c r="AMY179" s="27"/>
      <c r="AMZ179" s="27"/>
      <c r="ANA179" s="27"/>
      <c r="ANB179" s="27"/>
      <c r="ANC179" s="27"/>
      <c r="AND179" s="27"/>
      <c r="ANE179" s="27"/>
      <c r="ANF179" s="27"/>
      <c r="ANG179" s="27"/>
      <c r="ANH179" s="27"/>
      <c r="ANI179" s="27"/>
      <c r="ANJ179" s="27"/>
      <c r="ANK179" s="27"/>
      <c r="ANL179" s="27"/>
      <c r="ANM179" s="27"/>
      <c r="ANN179" s="27"/>
      <c r="ANO179" s="27"/>
      <c r="ANP179" s="27"/>
      <c r="ANQ179" s="27"/>
      <c r="ANR179" s="27"/>
      <c r="ANS179" s="27"/>
      <c r="ANT179" s="27"/>
      <c r="ANU179" s="27"/>
      <c r="ANV179" s="27"/>
      <c r="ANW179" s="27"/>
      <c r="ANX179" s="27"/>
      <c r="ANY179" s="27"/>
      <c r="ANZ179" s="27"/>
      <c r="AOA179" s="27"/>
      <c r="AOB179" s="27"/>
      <c r="AOC179" s="27"/>
      <c r="AOD179" s="27"/>
      <c r="AOE179" s="27"/>
      <c r="AOF179" s="27"/>
      <c r="AOG179" s="27"/>
      <c r="AOH179" s="27"/>
      <c r="AOI179" s="27"/>
      <c r="AOJ179" s="27"/>
      <c r="AOK179" s="27"/>
      <c r="AOL179" s="27"/>
      <c r="AOM179" s="27"/>
      <c r="AON179" s="27"/>
      <c r="AOO179" s="27"/>
      <c r="AOP179" s="27"/>
      <c r="AOQ179" s="27"/>
      <c r="AOR179" s="27"/>
      <c r="AOS179" s="27"/>
      <c r="AOT179" s="27"/>
      <c r="AOU179" s="27"/>
      <c r="AOV179" s="27"/>
      <c r="AOW179" s="27"/>
      <c r="AOX179" s="27"/>
      <c r="AOY179" s="27"/>
      <c r="AOZ179" s="27"/>
      <c r="APA179" s="27"/>
      <c r="APB179" s="27"/>
      <c r="APC179" s="27"/>
      <c r="APD179" s="27"/>
      <c r="APE179" s="27"/>
      <c r="APF179" s="27"/>
      <c r="APG179" s="27"/>
      <c r="APH179" s="27"/>
      <c r="API179" s="27"/>
      <c r="APJ179" s="27"/>
      <c r="APK179" s="27"/>
      <c r="APL179" s="27"/>
      <c r="APM179" s="27"/>
      <c r="APN179" s="27"/>
      <c r="APO179" s="27"/>
      <c r="APP179" s="27"/>
      <c r="APQ179" s="27"/>
      <c r="APR179" s="27"/>
      <c r="APS179" s="27"/>
      <c r="APT179" s="27"/>
      <c r="APU179" s="27"/>
      <c r="APV179" s="27"/>
      <c r="APW179" s="27"/>
      <c r="APX179" s="27"/>
      <c r="APY179" s="27"/>
      <c r="APZ179" s="27"/>
      <c r="AQA179" s="27"/>
      <c r="AQB179" s="27"/>
      <c r="AQC179" s="27"/>
      <c r="AQD179" s="27"/>
      <c r="AQE179" s="27"/>
      <c r="AQF179" s="27"/>
      <c r="AQG179" s="27"/>
      <c r="AQH179" s="27"/>
      <c r="AQI179" s="27"/>
      <c r="AQJ179" s="27"/>
      <c r="AQK179" s="27"/>
      <c r="AQL179" s="27"/>
      <c r="AQM179" s="27"/>
      <c r="AQN179" s="27"/>
      <c r="AQO179" s="27"/>
      <c r="AQP179" s="27"/>
      <c r="AQQ179" s="27"/>
      <c r="AQR179" s="27"/>
      <c r="AQS179" s="27"/>
      <c r="AQT179" s="27"/>
      <c r="AQU179" s="27"/>
      <c r="AQV179" s="27"/>
      <c r="AQW179" s="27"/>
      <c r="AQX179" s="27"/>
      <c r="AQY179" s="27"/>
      <c r="AQZ179" s="27"/>
      <c r="ARA179" s="27"/>
      <c r="ARB179" s="27"/>
      <c r="ARC179" s="27"/>
      <c r="ARD179" s="27"/>
      <c r="ARE179" s="27"/>
      <c r="ARF179" s="27"/>
      <c r="ARG179" s="27"/>
      <c r="ARH179" s="27"/>
      <c r="ARI179" s="27"/>
      <c r="ARJ179" s="27"/>
      <c r="ARK179" s="27"/>
      <c r="ARL179" s="27"/>
      <c r="ARM179" s="27"/>
      <c r="ARN179" s="27"/>
      <c r="ARO179" s="27"/>
      <c r="ARP179" s="27"/>
      <c r="ARQ179" s="27"/>
      <c r="ARR179" s="27"/>
      <c r="ARS179" s="27"/>
      <c r="ART179" s="27"/>
      <c r="ARU179" s="27"/>
      <c r="ARV179" s="27"/>
      <c r="ARW179" s="27"/>
      <c r="ARX179" s="27"/>
      <c r="ARY179" s="27"/>
      <c r="ARZ179" s="27"/>
      <c r="ASA179" s="27"/>
      <c r="ASB179" s="27"/>
      <c r="ASC179" s="27"/>
      <c r="ASD179" s="27"/>
      <c r="ASE179" s="27"/>
      <c r="ASF179" s="27"/>
      <c r="ASG179" s="27"/>
      <c r="ASH179" s="27"/>
      <c r="ASI179" s="27"/>
      <c r="ASJ179" s="27"/>
      <c r="ASK179" s="27"/>
      <c r="ASL179" s="27"/>
      <c r="ASM179" s="27"/>
      <c r="ASN179" s="27"/>
      <c r="ASO179" s="27"/>
      <c r="ASP179" s="27"/>
      <c r="ASQ179" s="27"/>
      <c r="ASR179" s="27"/>
      <c r="ASS179" s="27"/>
      <c r="AST179" s="27"/>
      <c r="ASU179" s="27"/>
      <c r="ASV179" s="27"/>
      <c r="ASW179" s="27"/>
      <c r="ASX179" s="27"/>
      <c r="ASY179" s="27"/>
      <c r="ASZ179" s="27"/>
      <c r="ATA179" s="27"/>
      <c r="ATB179" s="27"/>
      <c r="ATC179" s="27"/>
      <c r="ATD179" s="27"/>
      <c r="ATE179" s="27"/>
      <c r="ATF179" s="27"/>
      <c r="ATG179" s="27"/>
      <c r="ATH179" s="27"/>
      <c r="ATI179" s="27"/>
      <c r="ATJ179" s="27"/>
      <c r="ATK179" s="27"/>
      <c r="ATL179" s="27"/>
      <c r="ATM179" s="27"/>
      <c r="ATN179" s="27"/>
      <c r="ATO179" s="27"/>
      <c r="ATP179" s="27"/>
      <c r="ATQ179" s="27"/>
      <c r="ATR179" s="27"/>
      <c r="ATS179" s="27"/>
      <c r="ATT179" s="27"/>
      <c r="ATU179" s="27"/>
      <c r="ATV179" s="27"/>
      <c r="ATW179" s="27"/>
      <c r="ATX179" s="27"/>
      <c r="ATY179" s="27"/>
      <c r="ATZ179" s="27"/>
      <c r="AUA179" s="27"/>
      <c r="AUB179" s="27"/>
      <c r="AUC179" s="27"/>
      <c r="AUD179" s="27"/>
      <c r="AUE179" s="27"/>
      <c r="AUF179" s="27"/>
      <c r="AUG179" s="27"/>
      <c r="AUH179" s="27"/>
      <c r="AUI179" s="27"/>
      <c r="AUJ179" s="27"/>
      <c r="AUK179" s="27"/>
      <c r="AUL179" s="27"/>
      <c r="AUM179" s="27"/>
      <c r="AUN179" s="27"/>
      <c r="AUO179" s="27"/>
      <c r="AUP179" s="27"/>
      <c r="AUQ179" s="27"/>
      <c r="AUR179" s="27"/>
      <c r="AUS179" s="27"/>
      <c r="AUT179" s="27"/>
      <c r="AUU179" s="27"/>
      <c r="AUV179" s="27"/>
      <c r="AUW179" s="27"/>
      <c r="AUX179" s="27"/>
      <c r="AUY179" s="27"/>
      <c r="AUZ179" s="27"/>
      <c r="AVA179" s="27"/>
      <c r="AVB179" s="27"/>
      <c r="AVC179" s="27"/>
      <c r="AVD179" s="27"/>
      <c r="AVE179" s="27"/>
      <c r="AVF179" s="27"/>
      <c r="AVG179" s="27"/>
      <c r="AVH179" s="27"/>
      <c r="AVI179" s="27"/>
      <c r="AVJ179" s="27"/>
      <c r="AVK179" s="27"/>
      <c r="AVL179" s="27"/>
      <c r="AVM179" s="27"/>
      <c r="AVN179" s="27"/>
      <c r="AVO179" s="27"/>
      <c r="AVP179" s="27"/>
      <c r="AVQ179" s="27"/>
      <c r="AVR179" s="27"/>
      <c r="AVS179" s="27"/>
      <c r="AVT179" s="27"/>
      <c r="AVU179" s="27"/>
      <c r="AVV179" s="27"/>
      <c r="AVW179" s="27"/>
      <c r="AVX179" s="27"/>
      <c r="AVY179" s="27"/>
      <c r="AVZ179" s="27"/>
      <c r="AWA179" s="27"/>
      <c r="AWB179" s="27"/>
      <c r="AWC179" s="27"/>
      <c r="AWD179" s="27"/>
      <c r="AWE179" s="27"/>
      <c r="AWF179" s="27"/>
      <c r="AWG179" s="27"/>
      <c r="AWH179" s="27"/>
      <c r="AWI179" s="27"/>
      <c r="AWJ179" s="27"/>
      <c r="AWK179" s="27"/>
      <c r="AWL179" s="27"/>
      <c r="AWM179" s="27"/>
      <c r="AWN179" s="27"/>
      <c r="AWO179" s="27"/>
      <c r="AWP179" s="27"/>
      <c r="AWQ179" s="27"/>
      <c r="AWR179" s="27"/>
      <c r="AWS179" s="27"/>
      <c r="AWT179" s="27"/>
      <c r="AWU179" s="27"/>
      <c r="AWV179" s="27"/>
      <c r="AWW179" s="27"/>
      <c r="AWX179" s="27"/>
      <c r="AWY179" s="27"/>
      <c r="AWZ179" s="27"/>
      <c r="AXA179" s="27"/>
      <c r="AXB179" s="27"/>
      <c r="AXC179" s="27"/>
      <c r="AXD179" s="27"/>
      <c r="AXE179" s="27"/>
      <c r="AXF179" s="27"/>
      <c r="AXG179" s="27"/>
      <c r="AXH179" s="27"/>
      <c r="AXI179" s="27"/>
      <c r="AXJ179" s="27"/>
      <c r="AXK179" s="27"/>
      <c r="AXL179" s="27"/>
      <c r="AXM179" s="27"/>
      <c r="AXN179" s="27"/>
      <c r="AXO179" s="27"/>
      <c r="AXP179" s="27"/>
      <c r="AXQ179" s="27"/>
      <c r="AXR179" s="27"/>
      <c r="AXS179" s="27"/>
      <c r="AXT179" s="27"/>
      <c r="AXU179" s="27"/>
      <c r="AXV179" s="27"/>
      <c r="AXW179" s="27"/>
      <c r="AXX179" s="27"/>
      <c r="AXY179" s="27"/>
      <c r="AXZ179" s="27"/>
      <c r="AYA179" s="27"/>
      <c r="AYB179" s="27"/>
      <c r="AYC179" s="27"/>
      <c r="AYD179" s="27"/>
      <c r="AYE179" s="27"/>
      <c r="AYF179" s="27"/>
      <c r="AYG179" s="27"/>
      <c r="AYH179" s="27"/>
      <c r="AYI179" s="27"/>
      <c r="AYJ179" s="27"/>
      <c r="AYK179" s="27"/>
      <c r="AYL179" s="27"/>
      <c r="AYM179" s="27"/>
      <c r="AYN179" s="27"/>
      <c r="AYO179" s="27"/>
      <c r="AYP179" s="27"/>
      <c r="AYQ179" s="27"/>
      <c r="AYR179" s="27"/>
      <c r="AYS179" s="27"/>
      <c r="AYT179" s="27"/>
      <c r="AYU179" s="27"/>
      <c r="AYV179" s="27"/>
      <c r="AYW179" s="27"/>
      <c r="AYX179" s="27"/>
      <c r="AYY179" s="27"/>
      <c r="AYZ179" s="27"/>
      <c r="AZA179" s="27"/>
      <c r="AZB179" s="27"/>
      <c r="AZC179" s="27"/>
      <c r="AZD179" s="27"/>
      <c r="AZE179" s="27"/>
      <c r="AZF179" s="27"/>
      <c r="AZG179" s="27"/>
      <c r="AZH179" s="27"/>
      <c r="AZI179" s="27"/>
      <c r="AZJ179" s="27"/>
      <c r="AZK179" s="27"/>
      <c r="AZL179" s="27"/>
      <c r="AZM179" s="27"/>
      <c r="AZN179" s="27"/>
      <c r="AZO179" s="27"/>
      <c r="AZP179" s="27"/>
      <c r="AZQ179" s="27"/>
      <c r="AZR179" s="27"/>
      <c r="AZS179" s="27"/>
      <c r="AZT179" s="27"/>
      <c r="AZU179" s="27"/>
      <c r="AZV179" s="27"/>
      <c r="AZW179" s="27"/>
      <c r="AZX179" s="27"/>
      <c r="AZY179" s="27"/>
      <c r="AZZ179" s="27"/>
      <c r="BAA179" s="27"/>
      <c r="BAB179" s="27"/>
      <c r="BAC179" s="27"/>
      <c r="BAD179" s="27"/>
      <c r="BAE179" s="27"/>
      <c r="BAF179" s="27"/>
      <c r="BAG179" s="27"/>
      <c r="BAH179" s="27"/>
      <c r="BAI179" s="27"/>
      <c r="BAJ179" s="27"/>
      <c r="BAK179" s="27"/>
      <c r="BAL179" s="27"/>
      <c r="BAM179" s="27"/>
      <c r="BAN179" s="27"/>
      <c r="BAO179" s="27"/>
      <c r="BAP179" s="27"/>
      <c r="BAQ179" s="27"/>
      <c r="BAR179" s="27"/>
      <c r="BAS179" s="27"/>
      <c r="BAT179" s="27"/>
      <c r="BAU179" s="27"/>
      <c r="BAV179" s="27"/>
      <c r="BAW179" s="27"/>
      <c r="BAX179" s="27"/>
      <c r="BAY179" s="27"/>
      <c r="BAZ179" s="27"/>
      <c r="BBA179" s="27"/>
      <c r="BBB179" s="27"/>
      <c r="BBC179" s="27"/>
      <c r="BBD179" s="27"/>
      <c r="BBE179" s="27"/>
      <c r="BBF179" s="27"/>
      <c r="BBG179" s="27"/>
      <c r="BBH179" s="27"/>
      <c r="BBI179" s="27"/>
      <c r="BBJ179" s="27"/>
      <c r="BBK179" s="27"/>
      <c r="BBL179" s="27"/>
      <c r="BBM179" s="27"/>
      <c r="BBN179" s="27"/>
      <c r="BBO179" s="27"/>
      <c r="BBP179" s="27"/>
      <c r="BBQ179" s="27"/>
      <c r="BBR179" s="27"/>
      <c r="BBS179" s="27"/>
      <c r="BBT179" s="27"/>
      <c r="BBU179" s="27"/>
      <c r="BBV179" s="27"/>
      <c r="BBW179" s="27"/>
      <c r="BBX179" s="27"/>
      <c r="BBY179" s="27"/>
      <c r="BBZ179" s="27"/>
      <c r="BCA179" s="27"/>
      <c r="BCB179" s="27"/>
      <c r="BCC179" s="27"/>
      <c r="BCD179" s="27"/>
      <c r="BCE179" s="27"/>
      <c r="BCF179" s="27"/>
      <c r="BCG179" s="27"/>
      <c r="BCH179" s="27"/>
      <c r="BCI179" s="27"/>
      <c r="BCJ179" s="27"/>
      <c r="BCK179" s="27"/>
      <c r="BCL179" s="27"/>
      <c r="BCM179" s="27"/>
      <c r="BCN179" s="27"/>
      <c r="BCO179" s="27"/>
      <c r="BCP179" s="27"/>
      <c r="BCQ179" s="27"/>
      <c r="BCR179" s="27"/>
      <c r="BCS179" s="27"/>
      <c r="BCT179" s="27"/>
      <c r="BCU179" s="27"/>
      <c r="BCV179" s="27"/>
      <c r="BCW179" s="27"/>
      <c r="BCX179" s="27"/>
      <c r="BCY179" s="27"/>
      <c r="BCZ179" s="27"/>
      <c r="BDA179" s="27"/>
      <c r="BDB179" s="27"/>
      <c r="BDC179" s="27"/>
      <c r="BDD179" s="27"/>
      <c r="BDE179" s="27"/>
      <c r="BDF179" s="27"/>
      <c r="BDG179" s="27"/>
      <c r="BDH179" s="27"/>
      <c r="BDI179" s="27"/>
      <c r="BDJ179" s="27"/>
      <c r="BDK179" s="27"/>
      <c r="BDL179" s="27"/>
      <c r="BDM179" s="27"/>
      <c r="BDN179" s="27"/>
      <c r="BDO179" s="27"/>
      <c r="BDP179" s="27"/>
      <c r="BDQ179" s="27"/>
      <c r="BDR179" s="27"/>
      <c r="BDS179" s="27"/>
      <c r="BDT179" s="27"/>
      <c r="BDU179" s="27"/>
      <c r="BDV179" s="27"/>
      <c r="BDW179" s="27"/>
      <c r="BDX179" s="27"/>
      <c r="BDY179" s="27"/>
      <c r="BDZ179" s="27"/>
      <c r="BEA179" s="27"/>
      <c r="BEB179" s="27"/>
      <c r="BEC179" s="27"/>
      <c r="BED179" s="27"/>
      <c r="BEE179" s="27"/>
      <c r="BEF179" s="27"/>
      <c r="BEG179" s="27"/>
      <c r="BEH179" s="27"/>
      <c r="BEI179" s="27"/>
      <c r="BEJ179" s="27"/>
      <c r="BEK179" s="27"/>
      <c r="BEL179" s="27"/>
      <c r="BEM179" s="27"/>
      <c r="BEN179" s="27"/>
      <c r="BEO179" s="27"/>
      <c r="BEP179" s="27"/>
      <c r="BEQ179" s="27"/>
      <c r="BER179" s="27"/>
      <c r="BES179" s="27"/>
      <c r="BET179" s="27"/>
      <c r="BEU179" s="27"/>
      <c r="BEV179" s="27"/>
      <c r="BEW179" s="27"/>
      <c r="BEX179" s="27"/>
      <c r="BEY179" s="27"/>
      <c r="BEZ179" s="27"/>
      <c r="BFA179" s="27"/>
      <c r="BFB179" s="27"/>
      <c r="BFC179" s="27"/>
      <c r="BFD179" s="27"/>
      <c r="BFE179" s="27"/>
      <c r="BFF179" s="27"/>
      <c r="BFG179" s="27"/>
      <c r="BFH179" s="27"/>
      <c r="BFI179" s="27"/>
      <c r="BFJ179" s="27"/>
      <c r="BFK179" s="27"/>
      <c r="BFL179" s="27"/>
      <c r="BFM179" s="27"/>
      <c r="BFN179" s="27"/>
      <c r="BFO179" s="27"/>
      <c r="BFP179" s="27"/>
      <c r="BFQ179" s="27"/>
      <c r="BFR179" s="27"/>
      <c r="BFS179" s="27"/>
      <c r="BFT179" s="27"/>
      <c r="BFU179" s="27"/>
      <c r="BFV179" s="27"/>
      <c r="BFW179" s="27"/>
      <c r="BFX179" s="27"/>
      <c r="BFY179" s="27"/>
      <c r="BFZ179" s="27"/>
      <c r="BGA179" s="27"/>
      <c r="BGB179" s="27"/>
      <c r="BGC179" s="27"/>
      <c r="BGD179" s="27"/>
      <c r="BGE179" s="27"/>
      <c r="BGF179" s="27"/>
      <c r="BGG179" s="27"/>
      <c r="BGH179" s="27"/>
      <c r="BGI179" s="27"/>
      <c r="BGJ179" s="27"/>
      <c r="BGK179" s="27"/>
      <c r="BGL179" s="27"/>
      <c r="BGM179" s="27"/>
      <c r="BGN179" s="27"/>
      <c r="BGO179" s="27"/>
      <c r="BGP179" s="27"/>
      <c r="BGQ179" s="27"/>
      <c r="BGR179" s="27"/>
      <c r="BGS179" s="27"/>
      <c r="BGT179" s="27"/>
      <c r="BGU179" s="27"/>
      <c r="BGV179" s="27"/>
      <c r="BGW179" s="27"/>
      <c r="BGX179" s="27"/>
      <c r="BGY179" s="27"/>
      <c r="BGZ179" s="27"/>
      <c r="BHA179" s="27"/>
      <c r="BHB179" s="27"/>
      <c r="BHC179" s="27"/>
      <c r="BHD179" s="27"/>
      <c r="BHE179" s="27"/>
      <c r="BHF179" s="27"/>
      <c r="BHG179" s="27"/>
      <c r="BHH179" s="27"/>
      <c r="BHI179" s="27"/>
      <c r="BHJ179" s="27"/>
      <c r="BHK179" s="27"/>
      <c r="BHL179" s="27"/>
      <c r="BHM179" s="27"/>
      <c r="BHN179" s="27"/>
      <c r="BHO179" s="27"/>
      <c r="BHP179" s="27"/>
      <c r="BHQ179" s="27"/>
      <c r="BHR179" s="27"/>
      <c r="BHS179" s="27"/>
      <c r="BHT179" s="27"/>
      <c r="BHU179" s="27"/>
      <c r="BHV179" s="27"/>
      <c r="BHW179" s="27"/>
      <c r="BHX179" s="27"/>
      <c r="BHY179" s="27"/>
      <c r="BHZ179" s="27"/>
      <c r="BIA179" s="27"/>
      <c r="BIB179" s="27"/>
      <c r="BIC179" s="27"/>
      <c r="BID179" s="27"/>
      <c r="BIE179" s="27"/>
      <c r="BIF179" s="27"/>
      <c r="BIG179" s="27"/>
      <c r="BIH179" s="27"/>
      <c r="BII179" s="27"/>
      <c r="BIJ179" s="27"/>
      <c r="BIK179" s="27"/>
      <c r="BIL179" s="27"/>
      <c r="BIM179" s="27"/>
      <c r="BIN179" s="27"/>
      <c r="BIO179" s="27"/>
      <c r="BIP179" s="27"/>
      <c r="BIQ179" s="27"/>
      <c r="BIR179" s="27"/>
      <c r="BIS179" s="27"/>
      <c r="BIT179" s="27"/>
      <c r="BIU179" s="27"/>
      <c r="BIV179" s="27"/>
      <c r="BIW179" s="27"/>
      <c r="BIX179" s="27"/>
      <c r="BIY179" s="27"/>
      <c r="BIZ179" s="27"/>
      <c r="BJA179" s="27"/>
      <c r="BJB179" s="27"/>
      <c r="BJC179" s="27"/>
      <c r="BJD179" s="27"/>
      <c r="BJE179" s="27"/>
      <c r="BJF179" s="27"/>
      <c r="BJG179" s="27"/>
      <c r="BJH179" s="27"/>
      <c r="BJI179" s="27"/>
      <c r="BJJ179" s="27"/>
      <c r="BJK179" s="27"/>
      <c r="BJL179" s="27"/>
      <c r="BJM179" s="27"/>
      <c r="BJN179" s="27"/>
      <c r="BJO179" s="27"/>
      <c r="BJP179" s="27"/>
      <c r="BJQ179" s="27"/>
      <c r="BJR179" s="27"/>
      <c r="BJS179" s="27"/>
      <c r="BJT179" s="27"/>
      <c r="BJU179" s="27"/>
      <c r="BJV179" s="27"/>
      <c r="BJW179" s="27"/>
      <c r="BJX179" s="27"/>
      <c r="BJY179" s="27"/>
      <c r="BJZ179" s="27"/>
      <c r="BKA179" s="27"/>
      <c r="BKB179" s="27"/>
      <c r="BKC179" s="27"/>
      <c r="BKD179" s="27"/>
      <c r="BKE179" s="27"/>
      <c r="BKF179" s="27"/>
      <c r="BKG179" s="27"/>
      <c r="BKH179" s="27"/>
      <c r="BKI179" s="27"/>
      <c r="BKJ179" s="27"/>
      <c r="BKK179" s="27"/>
      <c r="BKL179" s="27"/>
      <c r="BKM179" s="27"/>
      <c r="BKN179" s="27"/>
      <c r="BKO179" s="27"/>
      <c r="BKP179" s="27"/>
      <c r="BKQ179" s="27"/>
      <c r="BKR179" s="27"/>
      <c r="BKS179" s="27"/>
      <c r="BKT179" s="27"/>
      <c r="BKU179" s="27"/>
      <c r="BKV179" s="27"/>
      <c r="BKW179" s="27"/>
      <c r="BKX179" s="27"/>
      <c r="BKY179" s="27"/>
      <c r="BKZ179" s="27"/>
      <c r="BLA179" s="27"/>
      <c r="BLB179" s="27"/>
      <c r="BLC179" s="27"/>
      <c r="BLD179" s="27"/>
      <c r="BLE179" s="27"/>
      <c r="BLF179" s="27"/>
      <c r="BLG179" s="27"/>
      <c r="BLH179" s="27"/>
      <c r="BLI179" s="27"/>
      <c r="BLJ179" s="27"/>
      <c r="BLK179" s="27"/>
      <c r="BLL179" s="27"/>
      <c r="BLM179" s="27"/>
      <c r="BLN179" s="27"/>
      <c r="BLO179" s="27"/>
      <c r="BLP179" s="27"/>
      <c r="BLQ179" s="27"/>
      <c r="BLR179" s="27"/>
      <c r="BLS179" s="27"/>
      <c r="BLT179" s="27"/>
      <c r="BLU179" s="27"/>
      <c r="BLV179" s="27"/>
      <c r="BLW179" s="27"/>
      <c r="BLX179" s="27"/>
      <c r="BLY179" s="27"/>
      <c r="BLZ179" s="27"/>
      <c r="BMA179" s="27"/>
      <c r="BMB179" s="27"/>
      <c r="BMC179" s="27"/>
      <c r="BMD179" s="27"/>
      <c r="BME179" s="27"/>
      <c r="BMF179" s="27"/>
      <c r="BMG179" s="27"/>
      <c r="BMH179" s="27"/>
      <c r="BMI179" s="27"/>
      <c r="BMJ179" s="27"/>
      <c r="BMK179" s="27"/>
      <c r="BML179" s="27"/>
      <c r="BMM179" s="27"/>
      <c r="BMN179" s="27"/>
      <c r="BMO179" s="27"/>
      <c r="BMP179" s="27"/>
      <c r="BMQ179" s="27"/>
      <c r="BMR179" s="27"/>
      <c r="BMS179" s="27"/>
      <c r="BMT179" s="27"/>
      <c r="BMU179" s="27"/>
      <c r="BMV179" s="27"/>
      <c r="BMW179" s="27"/>
      <c r="BMX179" s="27"/>
      <c r="BMY179" s="27"/>
      <c r="BMZ179" s="27"/>
      <c r="BNA179" s="27"/>
      <c r="BNB179" s="27"/>
      <c r="BNC179" s="27"/>
      <c r="BND179" s="27"/>
      <c r="BNE179" s="27"/>
      <c r="BNF179" s="27"/>
      <c r="BNG179" s="27"/>
      <c r="BNH179" s="27"/>
      <c r="BNI179" s="27"/>
      <c r="BNJ179" s="27"/>
      <c r="BNK179" s="27"/>
      <c r="BNL179" s="27"/>
      <c r="BNM179" s="27"/>
      <c r="BNN179" s="27"/>
      <c r="BNO179" s="27"/>
      <c r="BNP179" s="27"/>
      <c r="BNQ179" s="27"/>
      <c r="BNR179" s="27"/>
      <c r="BNS179" s="27"/>
      <c r="BNT179" s="27"/>
      <c r="BNU179" s="27"/>
      <c r="BNV179" s="27"/>
      <c r="BNW179" s="27"/>
      <c r="BNX179" s="27"/>
      <c r="BNY179" s="27"/>
      <c r="BNZ179" s="27"/>
      <c r="BOA179" s="27"/>
      <c r="BOB179" s="27"/>
      <c r="BOC179" s="27"/>
      <c r="BOD179" s="27"/>
      <c r="BOE179" s="27"/>
      <c r="BOF179" s="27"/>
      <c r="BOG179" s="27"/>
      <c r="BOH179" s="27"/>
      <c r="BOI179" s="27"/>
      <c r="BOJ179" s="27"/>
      <c r="BOK179" s="27"/>
      <c r="BOL179" s="27"/>
      <c r="BOM179" s="27"/>
      <c r="BON179" s="27"/>
      <c r="BOO179" s="27"/>
      <c r="BOP179" s="27"/>
      <c r="BOQ179" s="27"/>
      <c r="BOR179" s="27"/>
      <c r="BOS179" s="27"/>
      <c r="BOT179" s="27"/>
      <c r="BOU179" s="27"/>
      <c r="BOV179" s="27"/>
      <c r="BOW179" s="27"/>
      <c r="BOX179" s="27"/>
      <c r="BOY179" s="27"/>
      <c r="BOZ179" s="27"/>
      <c r="BPA179" s="27"/>
      <c r="BPB179" s="27"/>
      <c r="BPC179" s="27"/>
      <c r="BPD179" s="27"/>
      <c r="BPE179" s="27"/>
      <c r="BPF179" s="27"/>
      <c r="BPG179" s="27"/>
      <c r="BPH179" s="27"/>
      <c r="BPI179" s="27"/>
      <c r="BPJ179" s="27"/>
      <c r="BPK179" s="27"/>
      <c r="BPL179" s="27"/>
      <c r="BPM179" s="27"/>
      <c r="BPN179" s="27"/>
      <c r="BPO179" s="27"/>
      <c r="BPP179" s="27"/>
      <c r="BPQ179" s="27"/>
      <c r="BPR179" s="27"/>
      <c r="BPS179" s="27"/>
      <c r="BPT179" s="27"/>
      <c r="BPU179" s="27"/>
      <c r="BPV179" s="27"/>
      <c r="BPW179" s="27"/>
      <c r="BPX179" s="27"/>
      <c r="BPY179" s="27"/>
      <c r="BPZ179" s="27"/>
      <c r="BQA179" s="27"/>
      <c r="BQB179" s="27"/>
      <c r="BQC179" s="27"/>
      <c r="BQD179" s="27"/>
      <c r="BQE179" s="27"/>
      <c r="BQF179" s="27"/>
      <c r="BQG179" s="27"/>
      <c r="BQH179" s="27"/>
      <c r="BQI179" s="27"/>
      <c r="BQJ179" s="27"/>
      <c r="BQK179" s="27"/>
      <c r="BQL179" s="27"/>
      <c r="BQM179" s="27"/>
      <c r="BQN179" s="27"/>
      <c r="BQO179" s="27"/>
      <c r="BQP179" s="27"/>
      <c r="BQQ179" s="27"/>
      <c r="BQR179" s="27"/>
      <c r="BQS179" s="27"/>
      <c r="BQT179" s="27"/>
      <c r="BQU179" s="27"/>
      <c r="BQV179" s="27"/>
      <c r="BQW179" s="27"/>
      <c r="BQX179" s="27"/>
      <c r="BQY179" s="27"/>
      <c r="BQZ179" s="27"/>
      <c r="BRA179" s="27"/>
      <c r="BRB179" s="27"/>
      <c r="BRC179" s="27"/>
      <c r="BRD179" s="27"/>
      <c r="BRE179" s="27"/>
      <c r="BRF179" s="27"/>
      <c r="BRG179" s="27"/>
      <c r="BRH179" s="27"/>
      <c r="BRI179" s="27"/>
      <c r="BRJ179" s="27"/>
      <c r="BRK179" s="27"/>
      <c r="BRL179" s="27"/>
      <c r="BRM179" s="27"/>
      <c r="BRN179" s="27"/>
      <c r="BRO179" s="27"/>
      <c r="BRP179" s="27"/>
      <c r="BRQ179" s="27"/>
      <c r="BRR179" s="27"/>
      <c r="BRS179" s="27"/>
      <c r="BRT179" s="27"/>
      <c r="BRU179" s="27"/>
      <c r="BRV179" s="27"/>
      <c r="BRW179" s="27"/>
      <c r="BRX179" s="27"/>
      <c r="BRY179" s="27"/>
      <c r="BRZ179" s="27"/>
      <c r="BSA179" s="27"/>
      <c r="BSB179" s="27"/>
      <c r="BSC179" s="27"/>
      <c r="BSD179" s="27"/>
      <c r="BSE179" s="27"/>
      <c r="BSF179" s="27"/>
      <c r="BSG179" s="27"/>
      <c r="BSH179" s="27"/>
      <c r="BSI179" s="27"/>
      <c r="BSJ179" s="27"/>
      <c r="BSK179" s="27"/>
      <c r="BSL179" s="27"/>
      <c r="BSM179" s="27"/>
      <c r="BSN179" s="27"/>
      <c r="BSO179" s="27"/>
      <c r="BSP179" s="27"/>
      <c r="BSQ179" s="27"/>
      <c r="BSR179" s="27"/>
      <c r="BSS179" s="27"/>
      <c r="BST179" s="27"/>
      <c r="BSU179" s="27"/>
      <c r="BSV179" s="27"/>
      <c r="BSW179" s="27"/>
      <c r="BSX179" s="27"/>
      <c r="BSY179" s="27"/>
      <c r="BSZ179" s="27"/>
      <c r="BTA179" s="27"/>
      <c r="BTB179" s="27"/>
      <c r="BTC179" s="27"/>
      <c r="BTD179" s="27"/>
      <c r="BTE179" s="27"/>
      <c r="BTF179" s="27"/>
      <c r="BTG179" s="27"/>
      <c r="BTH179" s="27"/>
      <c r="BTI179" s="27"/>
      <c r="BTJ179" s="27"/>
      <c r="BTK179" s="27"/>
      <c r="BTL179" s="27"/>
      <c r="BTM179" s="27"/>
      <c r="BTN179" s="27"/>
      <c r="BTO179" s="27"/>
      <c r="BTP179" s="27"/>
      <c r="BTQ179" s="27"/>
      <c r="BTR179" s="27"/>
      <c r="BTS179" s="27"/>
      <c r="BTT179" s="27"/>
      <c r="BTU179" s="27"/>
      <c r="BTV179" s="27"/>
      <c r="BTW179" s="27"/>
      <c r="BTX179" s="27"/>
      <c r="BTY179" s="27"/>
      <c r="BTZ179" s="27"/>
      <c r="BUA179" s="27"/>
      <c r="BUB179" s="27"/>
      <c r="BUC179" s="27"/>
      <c r="BUD179" s="27"/>
      <c r="BUE179" s="27"/>
      <c r="BUF179" s="27"/>
      <c r="BUG179" s="27"/>
      <c r="BUH179" s="27"/>
      <c r="BUI179" s="27"/>
      <c r="BUJ179" s="27"/>
      <c r="BUK179" s="27"/>
      <c r="BUL179" s="27"/>
      <c r="BUM179" s="27"/>
      <c r="BUN179" s="27"/>
      <c r="BUO179" s="27"/>
      <c r="BUP179" s="27"/>
      <c r="BUQ179" s="27"/>
    </row>
    <row r="180" spans="1:1915" s="47" customFormat="1" ht="13.2">
      <c r="A180" s="23"/>
      <c r="B180" s="53"/>
      <c r="C180" s="53"/>
      <c r="D180" s="222" t="s">
        <v>287</v>
      </c>
      <c r="E180" s="26"/>
      <c r="F180" s="98" t="s">
        <v>288</v>
      </c>
      <c r="G180" s="223"/>
      <c r="H180" s="26"/>
      <c r="I180" s="26"/>
      <c r="J180" s="26"/>
      <c r="K180" s="103"/>
      <c r="L180" s="103"/>
      <c r="M180" s="103"/>
      <c r="N180" s="103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7"/>
      <c r="MB180" s="27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7"/>
      <c r="MV180" s="27"/>
      <c r="MW180" s="27"/>
      <c r="MX180" s="27"/>
      <c r="MY180" s="27"/>
      <c r="MZ180" s="27"/>
      <c r="NA180" s="27"/>
      <c r="NB180" s="27"/>
      <c r="NC180" s="27"/>
      <c r="ND180" s="27"/>
      <c r="NE180" s="27"/>
      <c r="NF180" s="27"/>
      <c r="NG180" s="27"/>
      <c r="NH180" s="27"/>
      <c r="NI180" s="27"/>
      <c r="NJ180" s="27"/>
      <c r="NK180" s="27"/>
      <c r="NL180" s="27"/>
      <c r="NM180" s="27"/>
      <c r="NN180" s="27"/>
      <c r="NO180" s="27"/>
      <c r="NP180" s="27"/>
      <c r="NQ180" s="27"/>
      <c r="NR180" s="27"/>
      <c r="NS180" s="27"/>
      <c r="NT180" s="27"/>
      <c r="NU180" s="27"/>
      <c r="NV180" s="27"/>
      <c r="NW180" s="27"/>
      <c r="NX180" s="27"/>
      <c r="NY180" s="27"/>
      <c r="NZ180" s="27"/>
      <c r="OA180" s="27"/>
      <c r="OB180" s="27"/>
      <c r="OC180" s="27"/>
      <c r="OD180" s="27"/>
      <c r="OE180" s="27"/>
      <c r="OF180" s="27"/>
      <c r="OG180" s="27"/>
      <c r="OH180" s="27"/>
      <c r="OI180" s="27"/>
      <c r="OJ180" s="27"/>
      <c r="OK180" s="27"/>
      <c r="OL180" s="27"/>
      <c r="OM180" s="27"/>
      <c r="ON180" s="27"/>
      <c r="OO180" s="27"/>
      <c r="OP180" s="27"/>
      <c r="OQ180" s="27"/>
      <c r="OR180" s="27"/>
      <c r="OS180" s="27"/>
      <c r="OT180" s="27"/>
      <c r="OU180" s="27"/>
      <c r="OV180" s="27"/>
      <c r="OW180" s="27"/>
      <c r="OX180" s="27"/>
      <c r="OY180" s="27"/>
      <c r="OZ180" s="27"/>
      <c r="PA180" s="27"/>
      <c r="PB180" s="27"/>
      <c r="PC180" s="27"/>
      <c r="PD180" s="27"/>
      <c r="PE180" s="27"/>
      <c r="PF180" s="27"/>
      <c r="PG180" s="27"/>
      <c r="PH180" s="27"/>
      <c r="PI180" s="27"/>
      <c r="PJ180" s="27"/>
      <c r="PK180" s="27"/>
      <c r="PL180" s="27"/>
      <c r="PM180" s="27"/>
      <c r="PN180" s="27"/>
      <c r="PO180" s="27"/>
      <c r="PP180" s="27"/>
      <c r="PQ180" s="27"/>
      <c r="PR180" s="27"/>
      <c r="PS180" s="27"/>
      <c r="PT180" s="27"/>
      <c r="PU180" s="27"/>
      <c r="PV180" s="27"/>
      <c r="PW180" s="27"/>
      <c r="PX180" s="27"/>
      <c r="PY180" s="27"/>
      <c r="PZ180" s="27"/>
      <c r="QA180" s="27"/>
      <c r="QB180" s="27"/>
      <c r="QC180" s="27"/>
      <c r="QD180" s="27"/>
      <c r="QE180" s="27"/>
      <c r="QF180" s="27"/>
      <c r="QG180" s="27"/>
      <c r="QH180" s="27"/>
      <c r="QI180" s="27"/>
      <c r="QJ180" s="27"/>
      <c r="QK180" s="27"/>
      <c r="QL180" s="27"/>
      <c r="QM180" s="27"/>
      <c r="QN180" s="27"/>
      <c r="QO180" s="27"/>
      <c r="QP180" s="27"/>
      <c r="QQ180" s="27"/>
      <c r="QR180" s="27"/>
      <c r="QS180" s="27"/>
      <c r="QT180" s="27"/>
      <c r="QU180" s="27"/>
      <c r="QV180" s="27"/>
      <c r="QW180" s="27"/>
      <c r="QX180" s="27"/>
      <c r="QY180" s="27"/>
      <c r="QZ180" s="27"/>
      <c r="RA180" s="27"/>
      <c r="RB180" s="27"/>
      <c r="RC180" s="27"/>
      <c r="RD180" s="27"/>
      <c r="RE180" s="27"/>
      <c r="RF180" s="27"/>
      <c r="RG180" s="27"/>
      <c r="RH180" s="27"/>
      <c r="RI180" s="27"/>
      <c r="RJ180" s="27"/>
      <c r="RK180" s="27"/>
      <c r="RL180" s="27"/>
      <c r="RM180" s="27"/>
      <c r="RN180" s="27"/>
      <c r="RO180" s="27"/>
      <c r="RP180" s="27"/>
      <c r="RQ180" s="27"/>
      <c r="RR180" s="27"/>
      <c r="RS180" s="27"/>
      <c r="RT180" s="27"/>
      <c r="RU180" s="27"/>
      <c r="RV180" s="27"/>
      <c r="RW180" s="27"/>
      <c r="RX180" s="27"/>
      <c r="RY180" s="27"/>
      <c r="RZ180" s="27"/>
      <c r="SA180" s="27"/>
      <c r="SB180" s="27"/>
      <c r="SC180" s="27"/>
      <c r="SD180" s="27"/>
      <c r="SE180" s="27"/>
      <c r="SF180" s="27"/>
      <c r="SG180" s="27"/>
      <c r="SH180" s="27"/>
      <c r="SI180" s="27"/>
      <c r="SJ180" s="27"/>
      <c r="SK180" s="27"/>
      <c r="SL180" s="27"/>
      <c r="SM180" s="27"/>
      <c r="SN180" s="27"/>
      <c r="SO180" s="27"/>
      <c r="SP180" s="27"/>
      <c r="SQ180" s="27"/>
      <c r="SR180" s="27"/>
      <c r="SS180" s="27"/>
      <c r="ST180" s="27"/>
      <c r="SU180" s="27"/>
      <c r="SV180" s="27"/>
      <c r="SW180" s="27"/>
      <c r="SX180" s="27"/>
      <c r="SY180" s="27"/>
      <c r="SZ180" s="27"/>
      <c r="TA180" s="27"/>
      <c r="TB180" s="27"/>
      <c r="TC180" s="27"/>
      <c r="TD180" s="27"/>
      <c r="TE180" s="27"/>
      <c r="TF180" s="27"/>
      <c r="TG180" s="27"/>
      <c r="TH180" s="27"/>
      <c r="TI180" s="27"/>
      <c r="TJ180" s="27"/>
      <c r="TK180" s="27"/>
      <c r="TL180" s="27"/>
      <c r="TM180" s="27"/>
      <c r="TN180" s="27"/>
      <c r="TO180" s="27"/>
      <c r="TP180" s="27"/>
      <c r="TQ180" s="27"/>
      <c r="TR180" s="27"/>
      <c r="TS180" s="27"/>
      <c r="TT180" s="27"/>
      <c r="TU180" s="27"/>
      <c r="TV180" s="27"/>
      <c r="TW180" s="27"/>
      <c r="TX180" s="27"/>
      <c r="TY180" s="27"/>
      <c r="TZ180" s="27"/>
      <c r="UA180" s="27"/>
      <c r="UB180" s="27"/>
      <c r="UC180" s="27"/>
      <c r="UD180" s="27"/>
      <c r="UE180" s="27"/>
      <c r="UF180" s="27"/>
      <c r="UG180" s="27"/>
      <c r="UH180" s="27"/>
      <c r="UI180" s="27"/>
      <c r="UJ180" s="27"/>
      <c r="UK180" s="27"/>
      <c r="UL180" s="27"/>
      <c r="UM180" s="27"/>
      <c r="UN180" s="27"/>
      <c r="UO180" s="27"/>
      <c r="UP180" s="27"/>
      <c r="UQ180" s="27"/>
      <c r="UR180" s="27"/>
      <c r="US180" s="27"/>
      <c r="UT180" s="27"/>
      <c r="UU180" s="27"/>
      <c r="UV180" s="27"/>
      <c r="UW180" s="27"/>
      <c r="UX180" s="27"/>
      <c r="UY180" s="27"/>
      <c r="UZ180" s="27"/>
      <c r="VA180" s="27"/>
      <c r="VB180" s="27"/>
      <c r="VC180" s="27"/>
      <c r="VD180" s="27"/>
      <c r="VE180" s="27"/>
      <c r="VF180" s="27"/>
      <c r="VG180" s="27"/>
      <c r="VH180" s="27"/>
      <c r="VI180" s="27"/>
      <c r="VJ180" s="27"/>
      <c r="VK180" s="27"/>
      <c r="VL180" s="27"/>
      <c r="VM180" s="27"/>
      <c r="VN180" s="27"/>
      <c r="VO180" s="27"/>
      <c r="VP180" s="27"/>
      <c r="VQ180" s="27"/>
      <c r="VR180" s="27"/>
      <c r="VS180" s="27"/>
      <c r="VT180" s="27"/>
      <c r="VU180" s="27"/>
      <c r="VV180" s="27"/>
      <c r="VW180" s="27"/>
      <c r="VX180" s="27"/>
      <c r="VY180" s="27"/>
      <c r="VZ180" s="27"/>
      <c r="WA180" s="27"/>
      <c r="WB180" s="27"/>
      <c r="WC180" s="27"/>
      <c r="WD180" s="27"/>
      <c r="WE180" s="27"/>
      <c r="WF180" s="27"/>
      <c r="WG180" s="27"/>
      <c r="WH180" s="27"/>
      <c r="WI180" s="27"/>
      <c r="WJ180" s="27"/>
      <c r="WK180" s="27"/>
      <c r="WL180" s="27"/>
      <c r="WM180" s="27"/>
      <c r="WN180" s="27"/>
      <c r="WO180" s="27"/>
      <c r="WP180" s="27"/>
      <c r="WQ180" s="27"/>
      <c r="WR180" s="27"/>
      <c r="WS180" s="27"/>
      <c r="WT180" s="27"/>
      <c r="WU180" s="27"/>
      <c r="WV180" s="27"/>
      <c r="WW180" s="27"/>
      <c r="WX180" s="27"/>
      <c r="WY180" s="27"/>
      <c r="WZ180" s="27"/>
      <c r="XA180" s="27"/>
      <c r="XB180" s="27"/>
      <c r="XC180" s="27"/>
      <c r="XD180" s="27"/>
      <c r="XE180" s="27"/>
      <c r="XF180" s="27"/>
      <c r="XG180" s="27"/>
      <c r="XH180" s="27"/>
      <c r="XI180" s="27"/>
      <c r="XJ180" s="27"/>
      <c r="XK180" s="27"/>
      <c r="XL180" s="27"/>
      <c r="XM180" s="27"/>
      <c r="XN180" s="27"/>
      <c r="XO180" s="27"/>
      <c r="XP180" s="27"/>
      <c r="XQ180" s="27"/>
      <c r="XR180" s="27"/>
      <c r="XS180" s="27"/>
      <c r="XT180" s="27"/>
      <c r="XU180" s="27"/>
      <c r="XV180" s="27"/>
      <c r="XW180" s="27"/>
      <c r="XX180" s="27"/>
      <c r="XY180" s="27"/>
      <c r="XZ180" s="27"/>
      <c r="YA180" s="27"/>
      <c r="YB180" s="27"/>
      <c r="YC180" s="27"/>
      <c r="YD180" s="27"/>
      <c r="YE180" s="27"/>
      <c r="YF180" s="27"/>
      <c r="YG180" s="27"/>
      <c r="YH180" s="27"/>
      <c r="YI180" s="27"/>
      <c r="YJ180" s="27"/>
      <c r="YK180" s="27"/>
      <c r="YL180" s="27"/>
      <c r="YM180" s="27"/>
      <c r="YN180" s="27"/>
      <c r="YO180" s="27"/>
      <c r="YP180" s="27"/>
      <c r="YQ180" s="27"/>
      <c r="YR180" s="27"/>
      <c r="YS180" s="27"/>
      <c r="YT180" s="27"/>
      <c r="YU180" s="27"/>
      <c r="YV180" s="27"/>
      <c r="YW180" s="27"/>
      <c r="YX180" s="27"/>
      <c r="YY180" s="27"/>
      <c r="YZ180" s="27"/>
      <c r="ZA180" s="27"/>
      <c r="ZB180" s="27"/>
      <c r="ZC180" s="27"/>
      <c r="ZD180" s="27"/>
      <c r="ZE180" s="27"/>
      <c r="ZF180" s="27"/>
      <c r="ZG180" s="27"/>
      <c r="ZH180" s="27"/>
      <c r="ZI180" s="27"/>
      <c r="ZJ180" s="27"/>
      <c r="ZK180" s="27"/>
      <c r="ZL180" s="27"/>
      <c r="ZM180" s="27"/>
      <c r="ZN180" s="27"/>
      <c r="ZO180" s="27"/>
      <c r="ZP180" s="27"/>
      <c r="ZQ180" s="27"/>
      <c r="ZR180" s="27"/>
      <c r="ZS180" s="27"/>
      <c r="ZT180" s="27"/>
      <c r="ZU180" s="27"/>
      <c r="ZV180" s="27"/>
      <c r="ZW180" s="27"/>
      <c r="ZX180" s="27"/>
      <c r="ZY180" s="27"/>
      <c r="ZZ180" s="27"/>
      <c r="AAA180" s="27"/>
      <c r="AAB180" s="27"/>
      <c r="AAC180" s="27"/>
      <c r="AAD180" s="27"/>
      <c r="AAE180" s="27"/>
      <c r="AAF180" s="27"/>
      <c r="AAG180" s="27"/>
      <c r="AAH180" s="27"/>
      <c r="AAI180" s="27"/>
      <c r="AAJ180" s="27"/>
      <c r="AAK180" s="27"/>
      <c r="AAL180" s="27"/>
      <c r="AAM180" s="27"/>
      <c r="AAN180" s="27"/>
      <c r="AAO180" s="27"/>
      <c r="AAP180" s="27"/>
      <c r="AAQ180" s="27"/>
      <c r="AAR180" s="27"/>
      <c r="AAS180" s="27"/>
      <c r="AAT180" s="27"/>
      <c r="AAU180" s="27"/>
      <c r="AAV180" s="27"/>
      <c r="AAW180" s="27"/>
      <c r="AAX180" s="27"/>
      <c r="AAY180" s="27"/>
      <c r="AAZ180" s="27"/>
      <c r="ABA180" s="27"/>
      <c r="ABB180" s="27"/>
      <c r="ABC180" s="27"/>
      <c r="ABD180" s="27"/>
      <c r="ABE180" s="27"/>
      <c r="ABF180" s="27"/>
      <c r="ABG180" s="27"/>
      <c r="ABH180" s="27"/>
      <c r="ABI180" s="27"/>
      <c r="ABJ180" s="27"/>
      <c r="ABK180" s="27"/>
      <c r="ABL180" s="27"/>
      <c r="ABM180" s="27"/>
      <c r="ABN180" s="27"/>
      <c r="ABO180" s="27"/>
      <c r="ABP180" s="27"/>
      <c r="ABQ180" s="27"/>
      <c r="ABR180" s="27"/>
      <c r="ABS180" s="27"/>
      <c r="ABT180" s="27"/>
      <c r="ABU180" s="27"/>
      <c r="ABV180" s="27"/>
      <c r="ABW180" s="27"/>
      <c r="ABX180" s="27"/>
      <c r="ABY180" s="27"/>
      <c r="ABZ180" s="27"/>
      <c r="ACA180" s="27"/>
      <c r="ACB180" s="27"/>
      <c r="ACC180" s="27"/>
      <c r="ACD180" s="27"/>
      <c r="ACE180" s="27"/>
      <c r="ACF180" s="27"/>
      <c r="ACG180" s="27"/>
      <c r="ACH180" s="27"/>
      <c r="ACI180" s="27"/>
      <c r="ACJ180" s="27"/>
      <c r="ACK180" s="27"/>
      <c r="ACL180" s="27"/>
      <c r="ACM180" s="27"/>
      <c r="ACN180" s="27"/>
      <c r="ACO180" s="27"/>
      <c r="ACP180" s="27"/>
      <c r="ACQ180" s="27"/>
      <c r="ACR180" s="27"/>
      <c r="ACS180" s="27"/>
      <c r="ACT180" s="27"/>
      <c r="ACU180" s="27"/>
      <c r="ACV180" s="27"/>
      <c r="ACW180" s="27"/>
      <c r="ACX180" s="27"/>
      <c r="ACY180" s="27"/>
      <c r="ACZ180" s="27"/>
      <c r="ADA180" s="27"/>
      <c r="ADB180" s="27"/>
      <c r="ADC180" s="27"/>
      <c r="ADD180" s="27"/>
      <c r="ADE180" s="27"/>
      <c r="ADF180" s="27"/>
      <c r="ADG180" s="27"/>
      <c r="ADH180" s="27"/>
      <c r="ADI180" s="27"/>
      <c r="ADJ180" s="27"/>
      <c r="ADK180" s="27"/>
      <c r="ADL180" s="27"/>
      <c r="ADM180" s="27"/>
      <c r="ADN180" s="27"/>
      <c r="ADO180" s="27"/>
      <c r="ADP180" s="27"/>
      <c r="ADQ180" s="27"/>
      <c r="ADR180" s="27"/>
      <c r="ADS180" s="27"/>
      <c r="ADT180" s="27"/>
      <c r="ADU180" s="27"/>
      <c r="ADV180" s="27"/>
      <c r="ADW180" s="27"/>
      <c r="ADX180" s="27"/>
      <c r="ADY180" s="27"/>
      <c r="ADZ180" s="27"/>
      <c r="AEA180" s="27"/>
      <c r="AEB180" s="27"/>
      <c r="AEC180" s="27"/>
      <c r="AED180" s="27"/>
      <c r="AEE180" s="27"/>
      <c r="AEF180" s="27"/>
      <c r="AEG180" s="27"/>
      <c r="AEH180" s="27"/>
      <c r="AEI180" s="27"/>
      <c r="AEJ180" s="27"/>
      <c r="AEK180" s="27"/>
      <c r="AEL180" s="27"/>
      <c r="AEM180" s="27"/>
      <c r="AEN180" s="27"/>
      <c r="AEO180" s="27"/>
      <c r="AEP180" s="27"/>
      <c r="AEQ180" s="27"/>
      <c r="AER180" s="27"/>
      <c r="AES180" s="27"/>
      <c r="AET180" s="27"/>
      <c r="AEU180" s="27"/>
      <c r="AEV180" s="27"/>
      <c r="AEW180" s="27"/>
      <c r="AEX180" s="27"/>
      <c r="AEY180" s="27"/>
      <c r="AEZ180" s="27"/>
      <c r="AFA180" s="27"/>
      <c r="AFB180" s="27"/>
      <c r="AFC180" s="27"/>
      <c r="AFD180" s="27"/>
      <c r="AFE180" s="27"/>
      <c r="AFF180" s="27"/>
      <c r="AFG180" s="27"/>
      <c r="AFH180" s="27"/>
      <c r="AFI180" s="27"/>
      <c r="AFJ180" s="27"/>
      <c r="AFK180" s="27"/>
      <c r="AFL180" s="27"/>
      <c r="AFM180" s="27"/>
      <c r="AFN180" s="27"/>
      <c r="AFO180" s="27"/>
      <c r="AFP180" s="27"/>
      <c r="AFQ180" s="27"/>
      <c r="AFR180" s="27"/>
      <c r="AFS180" s="27"/>
      <c r="AFT180" s="27"/>
      <c r="AFU180" s="27"/>
      <c r="AFV180" s="27"/>
      <c r="AFW180" s="27"/>
      <c r="AFX180" s="27"/>
      <c r="AFY180" s="27"/>
      <c r="AFZ180" s="27"/>
      <c r="AGA180" s="27"/>
      <c r="AGB180" s="27"/>
      <c r="AGC180" s="27"/>
      <c r="AGD180" s="27"/>
      <c r="AGE180" s="27"/>
      <c r="AGF180" s="27"/>
      <c r="AGG180" s="27"/>
      <c r="AGH180" s="27"/>
      <c r="AGI180" s="27"/>
      <c r="AGJ180" s="27"/>
      <c r="AGK180" s="27"/>
      <c r="AGL180" s="27"/>
      <c r="AGM180" s="27"/>
      <c r="AGN180" s="27"/>
      <c r="AGO180" s="27"/>
      <c r="AGP180" s="27"/>
      <c r="AGQ180" s="27"/>
      <c r="AGR180" s="27"/>
      <c r="AGS180" s="27"/>
      <c r="AGT180" s="27"/>
      <c r="AGU180" s="27"/>
      <c r="AGV180" s="27"/>
      <c r="AGW180" s="27"/>
      <c r="AGX180" s="27"/>
      <c r="AGY180" s="27"/>
      <c r="AGZ180" s="27"/>
      <c r="AHA180" s="27"/>
      <c r="AHB180" s="27"/>
      <c r="AHC180" s="27"/>
      <c r="AHD180" s="27"/>
      <c r="AHE180" s="27"/>
      <c r="AHF180" s="27"/>
      <c r="AHG180" s="27"/>
      <c r="AHH180" s="27"/>
      <c r="AHI180" s="27"/>
      <c r="AHJ180" s="27"/>
      <c r="AHK180" s="27"/>
      <c r="AHL180" s="27"/>
      <c r="AHM180" s="27"/>
      <c r="AHN180" s="27"/>
      <c r="AHO180" s="27"/>
      <c r="AHP180" s="27"/>
      <c r="AHQ180" s="27"/>
      <c r="AHR180" s="27"/>
      <c r="AHS180" s="27"/>
      <c r="AHT180" s="27"/>
      <c r="AHU180" s="27"/>
      <c r="AHV180" s="27"/>
      <c r="AHW180" s="27"/>
      <c r="AHX180" s="27"/>
      <c r="AHY180" s="27"/>
      <c r="AHZ180" s="27"/>
      <c r="AIA180" s="27"/>
      <c r="AIB180" s="27"/>
      <c r="AIC180" s="27"/>
      <c r="AID180" s="27"/>
      <c r="AIE180" s="27"/>
      <c r="AIF180" s="27"/>
      <c r="AIG180" s="27"/>
      <c r="AIH180" s="27"/>
      <c r="AII180" s="27"/>
      <c r="AIJ180" s="27"/>
      <c r="AIK180" s="27"/>
      <c r="AIL180" s="27"/>
      <c r="AIM180" s="27"/>
      <c r="AIN180" s="27"/>
      <c r="AIO180" s="27"/>
      <c r="AIP180" s="27"/>
      <c r="AIQ180" s="27"/>
      <c r="AIR180" s="27"/>
      <c r="AIS180" s="27"/>
      <c r="AIT180" s="27"/>
      <c r="AIU180" s="27"/>
      <c r="AIV180" s="27"/>
      <c r="AIW180" s="27"/>
      <c r="AIX180" s="27"/>
      <c r="AIY180" s="27"/>
      <c r="AIZ180" s="27"/>
      <c r="AJA180" s="27"/>
      <c r="AJB180" s="27"/>
      <c r="AJC180" s="27"/>
      <c r="AJD180" s="27"/>
      <c r="AJE180" s="27"/>
      <c r="AJF180" s="27"/>
      <c r="AJG180" s="27"/>
      <c r="AJH180" s="27"/>
      <c r="AJI180" s="27"/>
      <c r="AJJ180" s="27"/>
      <c r="AJK180" s="27"/>
      <c r="AJL180" s="27"/>
      <c r="AJM180" s="27"/>
      <c r="AJN180" s="27"/>
      <c r="AJO180" s="27"/>
      <c r="AJP180" s="27"/>
      <c r="AJQ180" s="27"/>
      <c r="AJR180" s="27"/>
      <c r="AJS180" s="27"/>
      <c r="AJT180" s="27"/>
      <c r="AJU180" s="27"/>
      <c r="AJV180" s="27"/>
      <c r="AJW180" s="27"/>
      <c r="AJX180" s="27"/>
      <c r="AJY180" s="27"/>
      <c r="AJZ180" s="27"/>
      <c r="AKA180" s="27"/>
      <c r="AKB180" s="27"/>
      <c r="AKC180" s="27"/>
      <c r="AKD180" s="27"/>
      <c r="AKE180" s="27"/>
      <c r="AKF180" s="27"/>
      <c r="AKG180" s="27"/>
      <c r="AKH180" s="27"/>
      <c r="AKI180" s="27"/>
      <c r="AKJ180" s="27"/>
      <c r="AKK180" s="27"/>
      <c r="AKL180" s="27"/>
      <c r="AKM180" s="27"/>
      <c r="AKN180" s="27"/>
      <c r="AKO180" s="27"/>
      <c r="AKP180" s="27"/>
      <c r="AKQ180" s="27"/>
      <c r="AKR180" s="27"/>
      <c r="AKS180" s="27"/>
      <c r="AKT180" s="27"/>
      <c r="AKU180" s="27"/>
      <c r="AKV180" s="27"/>
      <c r="AKW180" s="27"/>
      <c r="AKX180" s="27"/>
      <c r="AKY180" s="27"/>
      <c r="AKZ180" s="27"/>
      <c r="ALA180" s="27"/>
      <c r="ALB180" s="27"/>
      <c r="ALC180" s="27"/>
      <c r="ALD180" s="27"/>
      <c r="ALE180" s="27"/>
      <c r="ALF180" s="27"/>
      <c r="ALG180" s="27"/>
      <c r="ALH180" s="27"/>
      <c r="ALI180" s="27"/>
      <c r="ALJ180" s="27"/>
      <c r="ALK180" s="27"/>
      <c r="ALL180" s="27"/>
      <c r="ALM180" s="27"/>
      <c r="ALN180" s="27"/>
      <c r="ALO180" s="27"/>
      <c r="ALP180" s="27"/>
      <c r="ALQ180" s="27"/>
      <c r="ALR180" s="27"/>
      <c r="ALS180" s="27"/>
      <c r="ALT180" s="27"/>
      <c r="ALU180" s="27"/>
      <c r="ALV180" s="27"/>
      <c r="ALW180" s="27"/>
      <c r="ALX180" s="27"/>
      <c r="ALY180" s="27"/>
      <c r="ALZ180" s="27"/>
      <c r="AMA180" s="27"/>
      <c r="AMB180" s="27"/>
      <c r="AMC180" s="27"/>
      <c r="AMD180" s="27"/>
      <c r="AME180" s="27"/>
      <c r="AMF180" s="27"/>
      <c r="AMG180" s="27"/>
      <c r="AMH180" s="27"/>
      <c r="AMI180" s="27"/>
      <c r="AMJ180" s="27"/>
      <c r="AMK180" s="27"/>
      <c r="AML180" s="27"/>
      <c r="AMM180" s="27"/>
      <c r="AMN180" s="27"/>
      <c r="AMO180" s="27"/>
      <c r="AMP180" s="27"/>
      <c r="AMQ180" s="27"/>
      <c r="AMR180" s="27"/>
      <c r="AMS180" s="27"/>
      <c r="AMT180" s="27"/>
      <c r="AMU180" s="27"/>
      <c r="AMV180" s="27"/>
      <c r="AMW180" s="27"/>
      <c r="AMX180" s="27"/>
      <c r="AMY180" s="27"/>
      <c r="AMZ180" s="27"/>
      <c r="ANA180" s="27"/>
      <c r="ANB180" s="27"/>
      <c r="ANC180" s="27"/>
      <c r="AND180" s="27"/>
      <c r="ANE180" s="27"/>
      <c r="ANF180" s="27"/>
      <c r="ANG180" s="27"/>
      <c r="ANH180" s="27"/>
      <c r="ANI180" s="27"/>
      <c r="ANJ180" s="27"/>
      <c r="ANK180" s="27"/>
      <c r="ANL180" s="27"/>
      <c r="ANM180" s="27"/>
      <c r="ANN180" s="27"/>
      <c r="ANO180" s="27"/>
      <c r="ANP180" s="27"/>
      <c r="ANQ180" s="27"/>
      <c r="ANR180" s="27"/>
      <c r="ANS180" s="27"/>
      <c r="ANT180" s="27"/>
      <c r="ANU180" s="27"/>
      <c r="ANV180" s="27"/>
      <c r="ANW180" s="27"/>
      <c r="ANX180" s="27"/>
      <c r="ANY180" s="27"/>
      <c r="ANZ180" s="27"/>
      <c r="AOA180" s="27"/>
      <c r="AOB180" s="27"/>
      <c r="AOC180" s="27"/>
      <c r="AOD180" s="27"/>
      <c r="AOE180" s="27"/>
      <c r="AOF180" s="27"/>
      <c r="AOG180" s="27"/>
      <c r="AOH180" s="27"/>
      <c r="AOI180" s="27"/>
      <c r="AOJ180" s="27"/>
      <c r="AOK180" s="27"/>
      <c r="AOL180" s="27"/>
      <c r="AOM180" s="27"/>
      <c r="AON180" s="27"/>
      <c r="AOO180" s="27"/>
      <c r="AOP180" s="27"/>
      <c r="AOQ180" s="27"/>
      <c r="AOR180" s="27"/>
      <c r="AOS180" s="27"/>
      <c r="AOT180" s="27"/>
      <c r="AOU180" s="27"/>
      <c r="AOV180" s="27"/>
      <c r="AOW180" s="27"/>
      <c r="AOX180" s="27"/>
      <c r="AOY180" s="27"/>
      <c r="AOZ180" s="27"/>
      <c r="APA180" s="27"/>
      <c r="APB180" s="27"/>
      <c r="APC180" s="27"/>
      <c r="APD180" s="27"/>
      <c r="APE180" s="27"/>
      <c r="APF180" s="27"/>
      <c r="APG180" s="27"/>
      <c r="APH180" s="27"/>
      <c r="API180" s="27"/>
      <c r="APJ180" s="27"/>
      <c r="APK180" s="27"/>
      <c r="APL180" s="27"/>
      <c r="APM180" s="27"/>
      <c r="APN180" s="27"/>
      <c r="APO180" s="27"/>
      <c r="APP180" s="27"/>
      <c r="APQ180" s="27"/>
      <c r="APR180" s="27"/>
      <c r="APS180" s="27"/>
      <c r="APT180" s="27"/>
      <c r="APU180" s="27"/>
      <c r="APV180" s="27"/>
      <c r="APW180" s="27"/>
      <c r="APX180" s="27"/>
      <c r="APY180" s="27"/>
      <c r="APZ180" s="27"/>
      <c r="AQA180" s="27"/>
      <c r="AQB180" s="27"/>
      <c r="AQC180" s="27"/>
      <c r="AQD180" s="27"/>
      <c r="AQE180" s="27"/>
      <c r="AQF180" s="27"/>
      <c r="AQG180" s="27"/>
      <c r="AQH180" s="27"/>
      <c r="AQI180" s="27"/>
      <c r="AQJ180" s="27"/>
      <c r="AQK180" s="27"/>
      <c r="AQL180" s="27"/>
      <c r="AQM180" s="27"/>
      <c r="AQN180" s="27"/>
      <c r="AQO180" s="27"/>
      <c r="AQP180" s="27"/>
      <c r="AQQ180" s="27"/>
      <c r="AQR180" s="27"/>
      <c r="AQS180" s="27"/>
      <c r="AQT180" s="27"/>
      <c r="AQU180" s="27"/>
      <c r="AQV180" s="27"/>
      <c r="AQW180" s="27"/>
      <c r="AQX180" s="27"/>
      <c r="AQY180" s="27"/>
      <c r="AQZ180" s="27"/>
      <c r="ARA180" s="27"/>
      <c r="ARB180" s="27"/>
      <c r="ARC180" s="27"/>
      <c r="ARD180" s="27"/>
      <c r="ARE180" s="27"/>
      <c r="ARF180" s="27"/>
      <c r="ARG180" s="27"/>
      <c r="ARH180" s="27"/>
      <c r="ARI180" s="27"/>
      <c r="ARJ180" s="27"/>
      <c r="ARK180" s="27"/>
      <c r="ARL180" s="27"/>
      <c r="ARM180" s="27"/>
      <c r="ARN180" s="27"/>
      <c r="ARO180" s="27"/>
      <c r="ARP180" s="27"/>
      <c r="ARQ180" s="27"/>
      <c r="ARR180" s="27"/>
      <c r="ARS180" s="27"/>
      <c r="ART180" s="27"/>
      <c r="ARU180" s="27"/>
      <c r="ARV180" s="27"/>
      <c r="ARW180" s="27"/>
      <c r="ARX180" s="27"/>
      <c r="ARY180" s="27"/>
      <c r="ARZ180" s="27"/>
      <c r="ASA180" s="27"/>
      <c r="ASB180" s="27"/>
      <c r="ASC180" s="27"/>
      <c r="ASD180" s="27"/>
      <c r="ASE180" s="27"/>
      <c r="ASF180" s="27"/>
      <c r="ASG180" s="27"/>
      <c r="ASH180" s="27"/>
      <c r="ASI180" s="27"/>
      <c r="ASJ180" s="27"/>
      <c r="ASK180" s="27"/>
      <c r="ASL180" s="27"/>
      <c r="ASM180" s="27"/>
      <c r="ASN180" s="27"/>
      <c r="ASO180" s="27"/>
      <c r="ASP180" s="27"/>
      <c r="ASQ180" s="27"/>
      <c r="ASR180" s="27"/>
      <c r="ASS180" s="27"/>
      <c r="AST180" s="27"/>
      <c r="ASU180" s="27"/>
      <c r="ASV180" s="27"/>
      <c r="ASW180" s="27"/>
      <c r="ASX180" s="27"/>
      <c r="ASY180" s="27"/>
      <c r="ASZ180" s="27"/>
      <c r="ATA180" s="27"/>
      <c r="ATB180" s="27"/>
      <c r="ATC180" s="27"/>
      <c r="ATD180" s="27"/>
      <c r="ATE180" s="27"/>
      <c r="ATF180" s="27"/>
      <c r="ATG180" s="27"/>
      <c r="ATH180" s="27"/>
      <c r="ATI180" s="27"/>
      <c r="ATJ180" s="27"/>
      <c r="ATK180" s="27"/>
      <c r="ATL180" s="27"/>
      <c r="ATM180" s="27"/>
      <c r="ATN180" s="27"/>
      <c r="ATO180" s="27"/>
      <c r="ATP180" s="27"/>
      <c r="ATQ180" s="27"/>
      <c r="ATR180" s="27"/>
      <c r="ATS180" s="27"/>
      <c r="ATT180" s="27"/>
      <c r="ATU180" s="27"/>
      <c r="ATV180" s="27"/>
      <c r="ATW180" s="27"/>
      <c r="ATX180" s="27"/>
      <c r="ATY180" s="27"/>
      <c r="ATZ180" s="27"/>
      <c r="AUA180" s="27"/>
      <c r="AUB180" s="27"/>
      <c r="AUC180" s="27"/>
      <c r="AUD180" s="27"/>
      <c r="AUE180" s="27"/>
      <c r="AUF180" s="27"/>
      <c r="AUG180" s="27"/>
      <c r="AUH180" s="27"/>
      <c r="AUI180" s="27"/>
      <c r="AUJ180" s="27"/>
      <c r="AUK180" s="27"/>
      <c r="AUL180" s="27"/>
      <c r="AUM180" s="27"/>
      <c r="AUN180" s="27"/>
      <c r="AUO180" s="27"/>
      <c r="AUP180" s="27"/>
      <c r="AUQ180" s="27"/>
      <c r="AUR180" s="27"/>
      <c r="AUS180" s="27"/>
      <c r="AUT180" s="27"/>
      <c r="AUU180" s="27"/>
      <c r="AUV180" s="27"/>
      <c r="AUW180" s="27"/>
      <c r="AUX180" s="27"/>
      <c r="AUY180" s="27"/>
      <c r="AUZ180" s="27"/>
      <c r="AVA180" s="27"/>
      <c r="AVB180" s="27"/>
      <c r="AVC180" s="27"/>
      <c r="AVD180" s="27"/>
      <c r="AVE180" s="27"/>
      <c r="AVF180" s="27"/>
      <c r="AVG180" s="27"/>
      <c r="AVH180" s="27"/>
      <c r="AVI180" s="27"/>
      <c r="AVJ180" s="27"/>
      <c r="AVK180" s="27"/>
      <c r="AVL180" s="27"/>
      <c r="AVM180" s="27"/>
      <c r="AVN180" s="27"/>
      <c r="AVO180" s="27"/>
      <c r="AVP180" s="27"/>
      <c r="AVQ180" s="27"/>
      <c r="AVR180" s="27"/>
      <c r="AVS180" s="27"/>
      <c r="AVT180" s="27"/>
      <c r="AVU180" s="27"/>
      <c r="AVV180" s="27"/>
      <c r="AVW180" s="27"/>
      <c r="AVX180" s="27"/>
      <c r="AVY180" s="27"/>
      <c r="AVZ180" s="27"/>
      <c r="AWA180" s="27"/>
      <c r="AWB180" s="27"/>
      <c r="AWC180" s="27"/>
      <c r="AWD180" s="27"/>
      <c r="AWE180" s="27"/>
      <c r="AWF180" s="27"/>
      <c r="AWG180" s="27"/>
      <c r="AWH180" s="27"/>
      <c r="AWI180" s="27"/>
      <c r="AWJ180" s="27"/>
      <c r="AWK180" s="27"/>
      <c r="AWL180" s="27"/>
      <c r="AWM180" s="27"/>
      <c r="AWN180" s="27"/>
      <c r="AWO180" s="27"/>
      <c r="AWP180" s="27"/>
      <c r="AWQ180" s="27"/>
      <c r="AWR180" s="27"/>
      <c r="AWS180" s="27"/>
      <c r="AWT180" s="27"/>
      <c r="AWU180" s="27"/>
      <c r="AWV180" s="27"/>
      <c r="AWW180" s="27"/>
      <c r="AWX180" s="27"/>
      <c r="AWY180" s="27"/>
      <c r="AWZ180" s="27"/>
      <c r="AXA180" s="27"/>
      <c r="AXB180" s="27"/>
      <c r="AXC180" s="27"/>
      <c r="AXD180" s="27"/>
      <c r="AXE180" s="27"/>
      <c r="AXF180" s="27"/>
      <c r="AXG180" s="27"/>
      <c r="AXH180" s="27"/>
      <c r="AXI180" s="27"/>
      <c r="AXJ180" s="27"/>
      <c r="AXK180" s="27"/>
      <c r="AXL180" s="27"/>
      <c r="AXM180" s="27"/>
      <c r="AXN180" s="27"/>
      <c r="AXO180" s="27"/>
      <c r="AXP180" s="27"/>
      <c r="AXQ180" s="27"/>
      <c r="AXR180" s="27"/>
      <c r="AXS180" s="27"/>
      <c r="AXT180" s="27"/>
      <c r="AXU180" s="27"/>
      <c r="AXV180" s="27"/>
      <c r="AXW180" s="27"/>
      <c r="AXX180" s="27"/>
      <c r="AXY180" s="27"/>
      <c r="AXZ180" s="27"/>
      <c r="AYA180" s="27"/>
      <c r="AYB180" s="27"/>
      <c r="AYC180" s="27"/>
      <c r="AYD180" s="27"/>
      <c r="AYE180" s="27"/>
      <c r="AYF180" s="27"/>
      <c r="AYG180" s="27"/>
      <c r="AYH180" s="27"/>
      <c r="AYI180" s="27"/>
      <c r="AYJ180" s="27"/>
      <c r="AYK180" s="27"/>
      <c r="AYL180" s="27"/>
      <c r="AYM180" s="27"/>
      <c r="AYN180" s="27"/>
      <c r="AYO180" s="27"/>
      <c r="AYP180" s="27"/>
      <c r="AYQ180" s="27"/>
      <c r="AYR180" s="27"/>
      <c r="AYS180" s="27"/>
      <c r="AYT180" s="27"/>
      <c r="AYU180" s="27"/>
      <c r="AYV180" s="27"/>
      <c r="AYW180" s="27"/>
      <c r="AYX180" s="27"/>
      <c r="AYY180" s="27"/>
      <c r="AYZ180" s="27"/>
      <c r="AZA180" s="27"/>
      <c r="AZB180" s="27"/>
      <c r="AZC180" s="27"/>
      <c r="AZD180" s="27"/>
      <c r="AZE180" s="27"/>
      <c r="AZF180" s="27"/>
      <c r="AZG180" s="27"/>
      <c r="AZH180" s="27"/>
      <c r="AZI180" s="27"/>
      <c r="AZJ180" s="27"/>
      <c r="AZK180" s="27"/>
      <c r="AZL180" s="27"/>
      <c r="AZM180" s="27"/>
      <c r="AZN180" s="27"/>
      <c r="AZO180" s="27"/>
      <c r="AZP180" s="27"/>
      <c r="AZQ180" s="27"/>
      <c r="AZR180" s="27"/>
      <c r="AZS180" s="27"/>
      <c r="AZT180" s="27"/>
      <c r="AZU180" s="27"/>
      <c r="AZV180" s="27"/>
      <c r="AZW180" s="27"/>
      <c r="AZX180" s="27"/>
      <c r="AZY180" s="27"/>
      <c r="AZZ180" s="27"/>
      <c r="BAA180" s="27"/>
      <c r="BAB180" s="27"/>
      <c r="BAC180" s="27"/>
      <c r="BAD180" s="27"/>
      <c r="BAE180" s="27"/>
      <c r="BAF180" s="27"/>
      <c r="BAG180" s="27"/>
      <c r="BAH180" s="27"/>
      <c r="BAI180" s="27"/>
      <c r="BAJ180" s="27"/>
      <c r="BAK180" s="27"/>
      <c r="BAL180" s="27"/>
      <c r="BAM180" s="27"/>
      <c r="BAN180" s="27"/>
      <c r="BAO180" s="27"/>
      <c r="BAP180" s="27"/>
      <c r="BAQ180" s="27"/>
      <c r="BAR180" s="27"/>
      <c r="BAS180" s="27"/>
      <c r="BAT180" s="27"/>
      <c r="BAU180" s="27"/>
      <c r="BAV180" s="27"/>
      <c r="BAW180" s="27"/>
      <c r="BAX180" s="27"/>
      <c r="BAY180" s="27"/>
      <c r="BAZ180" s="27"/>
      <c r="BBA180" s="27"/>
      <c r="BBB180" s="27"/>
      <c r="BBC180" s="27"/>
      <c r="BBD180" s="27"/>
      <c r="BBE180" s="27"/>
      <c r="BBF180" s="27"/>
      <c r="BBG180" s="27"/>
      <c r="BBH180" s="27"/>
      <c r="BBI180" s="27"/>
      <c r="BBJ180" s="27"/>
      <c r="BBK180" s="27"/>
      <c r="BBL180" s="27"/>
      <c r="BBM180" s="27"/>
      <c r="BBN180" s="27"/>
      <c r="BBO180" s="27"/>
      <c r="BBP180" s="27"/>
      <c r="BBQ180" s="27"/>
      <c r="BBR180" s="27"/>
      <c r="BBS180" s="27"/>
      <c r="BBT180" s="27"/>
      <c r="BBU180" s="27"/>
      <c r="BBV180" s="27"/>
      <c r="BBW180" s="27"/>
      <c r="BBX180" s="27"/>
      <c r="BBY180" s="27"/>
      <c r="BBZ180" s="27"/>
      <c r="BCA180" s="27"/>
      <c r="BCB180" s="27"/>
      <c r="BCC180" s="27"/>
      <c r="BCD180" s="27"/>
      <c r="BCE180" s="27"/>
      <c r="BCF180" s="27"/>
      <c r="BCG180" s="27"/>
      <c r="BCH180" s="27"/>
      <c r="BCI180" s="27"/>
      <c r="BCJ180" s="27"/>
      <c r="BCK180" s="27"/>
      <c r="BCL180" s="27"/>
      <c r="BCM180" s="27"/>
      <c r="BCN180" s="27"/>
      <c r="BCO180" s="27"/>
      <c r="BCP180" s="27"/>
      <c r="BCQ180" s="27"/>
      <c r="BCR180" s="27"/>
      <c r="BCS180" s="27"/>
      <c r="BCT180" s="27"/>
      <c r="BCU180" s="27"/>
      <c r="BCV180" s="27"/>
      <c r="BCW180" s="27"/>
      <c r="BCX180" s="27"/>
      <c r="BCY180" s="27"/>
      <c r="BCZ180" s="27"/>
      <c r="BDA180" s="27"/>
      <c r="BDB180" s="27"/>
      <c r="BDC180" s="27"/>
      <c r="BDD180" s="27"/>
      <c r="BDE180" s="27"/>
      <c r="BDF180" s="27"/>
      <c r="BDG180" s="27"/>
      <c r="BDH180" s="27"/>
      <c r="BDI180" s="27"/>
      <c r="BDJ180" s="27"/>
      <c r="BDK180" s="27"/>
      <c r="BDL180" s="27"/>
      <c r="BDM180" s="27"/>
      <c r="BDN180" s="27"/>
      <c r="BDO180" s="27"/>
      <c r="BDP180" s="27"/>
      <c r="BDQ180" s="27"/>
      <c r="BDR180" s="27"/>
      <c r="BDS180" s="27"/>
      <c r="BDT180" s="27"/>
      <c r="BDU180" s="27"/>
      <c r="BDV180" s="27"/>
      <c r="BDW180" s="27"/>
      <c r="BDX180" s="27"/>
      <c r="BDY180" s="27"/>
      <c r="BDZ180" s="27"/>
      <c r="BEA180" s="27"/>
      <c r="BEB180" s="27"/>
      <c r="BEC180" s="27"/>
      <c r="BED180" s="27"/>
      <c r="BEE180" s="27"/>
      <c r="BEF180" s="27"/>
      <c r="BEG180" s="27"/>
      <c r="BEH180" s="27"/>
      <c r="BEI180" s="27"/>
      <c r="BEJ180" s="27"/>
      <c r="BEK180" s="27"/>
      <c r="BEL180" s="27"/>
      <c r="BEM180" s="27"/>
      <c r="BEN180" s="27"/>
      <c r="BEO180" s="27"/>
      <c r="BEP180" s="27"/>
      <c r="BEQ180" s="27"/>
      <c r="BER180" s="27"/>
      <c r="BES180" s="27"/>
      <c r="BET180" s="27"/>
      <c r="BEU180" s="27"/>
      <c r="BEV180" s="27"/>
      <c r="BEW180" s="27"/>
      <c r="BEX180" s="27"/>
      <c r="BEY180" s="27"/>
      <c r="BEZ180" s="27"/>
      <c r="BFA180" s="27"/>
      <c r="BFB180" s="27"/>
      <c r="BFC180" s="27"/>
      <c r="BFD180" s="27"/>
      <c r="BFE180" s="27"/>
      <c r="BFF180" s="27"/>
      <c r="BFG180" s="27"/>
      <c r="BFH180" s="27"/>
      <c r="BFI180" s="27"/>
      <c r="BFJ180" s="27"/>
      <c r="BFK180" s="27"/>
      <c r="BFL180" s="27"/>
      <c r="BFM180" s="27"/>
      <c r="BFN180" s="27"/>
      <c r="BFO180" s="27"/>
      <c r="BFP180" s="27"/>
      <c r="BFQ180" s="27"/>
      <c r="BFR180" s="27"/>
      <c r="BFS180" s="27"/>
      <c r="BFT180" s="27"/>
      <c r="BFU180" s="27"/>
      <c r="BFV180" s="27"/>
      <c r="BFW180" s="27"/>
      <c r="BFX180" s="27"/>
      <c r="BFY180" s="27"/>
      <c r="BFZ180" s="27"/>
      <c r="BGA180" s="27"/>
      <c r="BGB180" s="27"/>
      <c r="BGC180" s="27"/>
      <c r="BGD180" s="27"/>
      <c r="BGE180" s="27"/>
      <c r="BGF180" s="27"/>
      <c r="BGG180" s="27"/>
      <c r="BGH180" s="27"/>
      <c r="BGI180" s="27"/>
      <c r="BGJ180" s="27"/>
      <c r="BGK180" s="27"/>
      <c r="BGL180" s="27"/>
      <c r="BGM180" s="27"/>
      <c r="BGN180" s="27"/>
      <c r="BGO180" s="27"/>
      <c r="BGP180" s="27"/>
      <c r="BGQ180" s="27"/>
      <c r="BGR180" s="27"/>
      <c r="BGS180" s="27"/>
      <c r="BGT180" s="27"/>
      <c r="BGU180" s="27"/>
      <c r="BGV180" s="27"/>
      <c r="BGW180" s="27"/>
      <c r="BGX180" s="27"/>
      <c r="BGY180" s="27"/>
      <c r="BGZ180" s="27"/>
      <c r="BHA180" s="27"/>
      <c r="BHB180" s="27"/>
      <c r="BHC180" s="27"/>
      <c r="BHD180" s="27"/>
      <c r="BHE180" s="27"/>
      <c r="BHF180" s="27"/>
      <c r="BHG180" s="27"/>
      <c r="BHH180" s="27"/>
      <c r="BHI180" s="27"/>
      <c r="BHJ180" s="27"/>
      <c r="BHK180" s="27"/>
      <c r="BHL180" s="27"/>
      <c r="BHM180" s="27"/>
      <c r="BHN180" s="27"/>
      <c r="BHO180" s="27"/>
      <c r="BHP180" s="27"/>
      <c r="BHQ180" s="27"/>
      <c r="BHR180" s="27"/>
      <c r="BHS180" s="27"/>
      <c r="BHT180" s="27"/>
      <c r="BHU180" s="27"/>
      <c r="BHV180" s="27"/>
      <c r="BHW180" s="27"/>
      <c r="BHX180" s="27"/>
      <c r="BHY180" s="27"/>
      <c r="BHZ180" s="27"/>
      <c r="BIA180" s="27"/>
      <c r="BIB180" s="27"/>
      <c r="BIC180" s="27"/>
      <c r="BID180" s="27"/>
      <c r="BIE180" s="27"/>
      <c r="BIF180" s="27"/>
      <c r="BIG180" s="27"/>
      <c r="BIH180" s="27"/>
      <c r="BII180" s="27"/>
      <c r="BIJ180" s="27"/>
      <c r="BIK180" s="27"/>
      <c r="BIL180" s="27"/>
      <c r="BIM180" s="27"/>
      <c r="BIN180" s="27"/>
      <c r="BIO180" s="27"/>
      <c r="BIP180" s="27"/>
      <c r="BIQ180" s="27"/>
      <c r="BIR180" s="27"/>
      <c r="BIS180" s="27"/>
      <c r="BIT180" s="27"/>
      <c r="BIU180" s="27"/>
      <c r="BIV180" s="27"/>
      <c r="BIW180" s="27"/>
      <c r="BIX180" s="27"/>
      <c r="BIY180" s="27"/>
      <c r="BIZ180" s="27"/>
      <c r="BJA180" s="27"/>
      <c r="BJB180" s="27"/>
      <c r="BJC180" s="27"/>
      <c r="BJD180" s="27"/>
      <c r="BJE180" s="27"/>
      <c r="BJF180" s="27"/>
      <c r="BJG180" s="27"/>
      <c r="BJH180" s="27"/>
      <c r="BJI180" s="27"/>
      <c r="BJJ180" s="27"/>
      <c r="BJK180" s="27"/>
      <c r="BJL180" s="27"/>
      <c r="BJM180" s="27"/>
      <c r="BJN180" s="27"/>
      <c r="BJO180" s="27"/>
      <c r="BJP180" s="27"/>
      <c r="BJQ180" s="27"/>
      <c r="BJR180" s="27"/>
      <c r="BJS180" s="27"/>
      <c r="BJT180" s="27"/>
      <c r="BJU180" s="27"/>
      <c r="BJV180" s="27"/>
      <c r="BJW180" s="27"/>
      <c r="BJX180" s="27"/>
      <c r="BJY180" s="27"/>
      <c r="BJZ180" s="27"/>
      <c r="BKA180" s="27"/>
      <c r="BKB180" s="27"/>
      <c r="BKC180" s="27"/>
      <c r="BKD180" s="27"/>
      <c r="BKE180" s="27"/>
      <c r="BKF180" s="27"/>
      <c r="BKG180" s="27"/>
      <c r="BKH180" s="27"/>
      <c r="BKI180" s="27"/>
      <c r="BKJ180" s="27"/>
      <c r="BKK180" s="27"/>
      <c r="BKL180" s="27"/>
      <c r="BKM180" s="27"/>
      <c r="BKN180" s="27"/>
      <c r="BKO180" s="27"/>
      <c r="BKP180" s="27"/>
      <c r="BKQ180" s="27"/>
      <c r="BKR180" s="27"/>
      <c r="BKS180" s="27"/>
      <c r="BKT180" s="27"/>
      <c r="BKU180" s="27"/>
      <c r="BKV180" s="27"/>
      <c r="BKW180" s="27"/>
      <c r="BKX180" s="27"/>
      <c r="BKY180" s="27"/>
      <c r="BKZ180" s="27"/>
      <c r="BLA180" s="27"/>
      <c r="BLB180" s="27"/>
      <c r="BLC180" s="27"/>
      <c r="BLD180" s="27"/>
      <c r="BLE180" s="27"/>
      <c r="BLF180" s="27"/>
      <c r="BLG180" s="27"/>
      <c r="BLH180" s="27"/>
      <c r="BLI180" s="27"/>
      <c r="BLJ180" s="27"/>
      <c r="BLK180" s="27"/>
      <c r="BLL180" s="27"/>
      <c r="BLM180" s="27"/>
      <c r="BLN180" s="27"/>
      <c r="BLO180" s="27"/>
      <c r="BLP180" s="27"/>
      <c r="BLQ180" s="27"/>
      <c r="BLR180" s="27"/>
      <c r="BLS180" s="27"/>
      <c r="BLT180" s="27"/>
      <c r="BLU180" s="27"/>
      <c r="BLV180" s="27"/>
      <c r="BLW180" s="27"/>
      <c r="BLX180" s="27"/>
      <c r="BLY180" s="27"/>
      <c r="BLZ180" s="27"/>
      <c r="BMA180" s="27"/>
      <c r="BMB180" s="27"/>
      <c r="BMC180" s="27"/>
      <c r="BMD180" s="27"/>
      <c r="BME180" s="27"/>
      <c r="BMF180" s="27"/>
      <c r="BMG180" s="27"/>
      <c r="BMH180" s="27"/>
      <c r="BMI180" s="27"/>
      <c r="BMJ180" s="27"/>
      <c r="BMK180" s="27"/>
      <c r="BML180" s="27"/>
      <c r="BMM180" s="27"/>
      <c r="BMN180" s="27"/>
      <c r="BMO180" s="27"/>
      <c r="BMP180" s="27"/>
      <c r="BMQ180" s="27"/>
      <c r="BMR180" s="27"/>
      <c r="BMS180" s="27"/>
      <c r="BMT180" s="27"/>
      <c r="BMU180" s="27"/>
      <c r="BMV180" s="27"/>
      <c r="BMW180" s="27"/>
      <c r="BMX180" s="27"/>
      <c r="BMY180" s="27"/>
      <c r="BMZ180" s="27"/>
      <c r="BNA180" s="27"/>
      <c r="BNB180" s="27"/>
      <c r="BNC180" s="27"/>
      <c r="BND180" s="27"/>
      <c r="BNE180" s="27"/>
      <c r="BNF180" s="27"/>
      <c r="BNG180" s="27"/>
      <c r="BNH180" s="27"/>
      <c r="BNI180" s="27"/>
      <c r="BNJ180" s="27"/>
      <c r="BNK180" s="27"/>
      <c r="BNL180" s="27"/>
      <c r="BNM180" s="27"/>
      <c r="BNN180" s="27"/>
      <c r="BNO180" s="27"/>
      <c r="BNP180" s="27"/>
      <c r="BNQ180" s="27"/>
      <c r="BNR180" s="27"/>
      <c r="BNS180" s="27"/>
      <c r="BNT180" s="27"/>
      <c r="BNU180" s="27"/>
      <c r="BNV180" s="27"/>
      <c r="BNW180" s="27"/>
      <c r="BNX180" s="27"/>
      <c r="BNY180" s="27"/>
      <c r="BNZ180" s="27"/>
      <c r="BOA180" s="27"/>
      <c r="BOB180" s="27"/>
      <c r="BOC180" s="27"/>
      <c r="BOD180" s="27"/>
      <c r="BOE180" s="27"/>
      <c r="BOF180" s="27"/>
      <c r="BOG180" s="27"/>
      <c r="BOH180" s="27"/>
      <c r="BOI180" s="27"/>
      <c r="BOJ180" s="27"/>
      <c r="BOK180" s="27"/>
      <c r="BOL180" s="27"/>
      <c r="BOM180" s="27"/>
      <c r="BON180" s="27"/>
      <c r="BOO180" s="27"/>
      <c r="BOP180" s="27"/>
      <c r="BOQ180" s="27"/>
      <c r="BOR180" s="27"/>
      <c r="BOS180" s="27"/>
      <c r="BOT180" s="27"/>
      <c r="BOU180" s="27"/>
      <c r="BOV180" s="27"/>
      <c r="BOW180" s="27"/>
      <c r="BOX180" s="27"/>
      <c r="BOY180" s="27"/>
      <c r="BOZ180" s="27"/>
      <c r="BPA180" s="27"/>
      <c r="BPB180" s="27"/>
      <c r="BPC180" s="27"/>
      <c r="BPD180" s="27"/>
      <c r="BPE180" s="27"/>
      <c r="BPF180" s="27"/>
      <c r="BPG180" s="27"/>
      <c r="BPH180" s="27"/>
      <c r="BPI180" s="27"/>
      <c r="BPJ180" s="27"/>
      <c r="BPK180" s="27"/>
      <c r="BPL180" s="27"/>
      <c r="BPM180" s="27"/>
      <c r="BPN180" s="27"/>
      <c r="BPO180" s="27"/>
      <c r="BPP180" s="27"/>
      <c r="BPQ180" s="27"/>
      <c r="BPR180" s="27"/>
      <c r="BPS180" s="27"/>
      <c r="BPT180" s="27"/>
      <c r="BPU180" s="27"/>
      <c r="BPV180" s="27"/>
      <c r="BPW180" s="27"/>
      <c r="BPX180" s="27"/>
      <c r="BPY180" s="27"/>
      <c r="BPZ180" s="27"/>
      <c r="BQA180" s="27"/>
      <c r="BQB180" s="27"/>
      <c r="BQC180" s="27"/>
      <c r="BQD180" s="27"/>
      <c r="BQE180" s="27"/>
      <c r="BQF180" s="27"/>
      <c r="BQG180" s="27"/>
      <c r="BQH180" s="27"/>
      <c r="BQI180" s="27"/>
      <c r="BQJ180" s="27"/>
      <c r="BQK180" s="27"/>
      <c r="BQL180" s="27"/>
      <c r="BQM180" s="27"/>
      <c r="BQN180" s="27"/>
      <c r="BQO180" s="27"/>
      <c r="BQP180" s="27"/>
      <c r="BQQ180" s="27"/>
      <c r="BQR180" s="27"/>
      <c r="BQS180" s="27"/>
      <c r="BQT180" s="27"/>
      <c r="BQU180" s="27"/>
      <c r="BQV180" s="27"/>
      <c r="BQW180" s="27"/>
      <c r="BQX180" s="27"/>
      <c r="BQY180" s="27"/>
      <c r="BQZ180" s="27"/>
      <c r="BRA180" s="27"/>
      <c r="BRB180" s="27"/>
      <c r="BRC180" s="27"/>
      <c r="BRD180" s="27"/>
      <c r="BRE180" s="27"/>
      <c r="BRF180" s="27"/>
      <c r="BRG180" s="27"/>
      <c r="BRH180" s="27"/>
      <c r="BRI180" s="27"/>
      <c r="BRJ180" s="27"/>
      <c r="BRK180" s="27"/>
      <c r="BRL180" s="27"/>
      <c r="BRM180" s="27"/>
      <c r="BRN180" s="27"/>
      <c r="BRO180" s="27"/>
      <c r="BRP180" s="27"/>
      <c r="BRQ180" s="27"/>
      <c r="BRR180" s="27"/>
      <c r="BRS180" s="27"/>
      <c r="BRT180" s="27"/>
      <c r="BRU180" s="27"/>
      <c r="BRV180" s="27"/>
      <c r="BRW180" s="27"/>
      <c r="BRX180" s="27"/>
      <c r="BRY180" s="27"/>
      <c r="BRZ180" s="27"/>
      <c r="BSA180" s="27"/>
      <c r="BSB180" s="27"/>
      <c r="BSC180" s="27"/>
      <c r="BSD180" s="27"/>
      <c r="BSE180" s="27"/>
      <c r="BSF180" s="27"/>
      <c r="BSG180" s="27"/>
      <c r="BSH180" s="27"/>
      <c r="BSI180" s="27"/>
      <c r="BSJ180" s="27"/>
      <c r="BSK180" s="27"/>
      <c r="BSL180" s="27"/>
      <c r="BSM180" s="27"/>
      <c r="BSN180" s="27"/>
      <c r="BSO180" s="27"/>
      <c r="BSP180" s="27"/>
      <c r="BSQ180" s="27"/>
      <c r="BSR180" s="27"/>
      <c r="BSS180" s="27"/>
      <c r="BST180" s="27"/>
      <c r="BSU180" s="27"/>
      <c r="BSV180" s="27"/>
      <c r="BSW180" s="27"/>
      <c r="BSX180" s="27"/>
      <c r="BSY180" s="27"/>
      <c r="BSZ180" s="27"/>
      <c r="BTA180" s="27"/>
      <c r="BTB180" s="27"/>
      <c r="BTC180" s="27"/>
      <c r="BTD180" s="27"/>
      <c r="BTE180" s="27"/>
      <c r="BTF180" s="27"/>
      <c r="BTG180" s="27"/>
      <c r="BTH180" s="27"/>
      <c r="BTI180" s="27"/>
      <c r="BTJ180" s="27"/>
      <c r="BTK180" s="27"/>
      <c r="BTL180" s="27"/>
      <c r="BTM180" s="27"/>
      <c r="BTN180" s="27"/>
      <c r="BTO180" s="27"/>
      <c r="BTP180" s="27"/>
      <c r="BTQ180" s="27"/>
      <c r="BTR180" s="27"/>
      <c r="BTS180" s="27"/>
      <c r="BTT180" s="27"/>
      <c r="BTU180" s="27"/>
      <c r="BTV180" s="27"/>
      <c r="BTW180" s="27"/>
      <c r="BTX180" s="27"/>
      <c r="BTY180" s="27"/>
      <c r="BTZ180" s="27"/>
      <c r="BUA180" s="27"/>
      <c r="BUB180" s="27"/>
      <c r="BUC180" s="27"/>
      <c r="BUD180" s="27"/>
      <c r="BUE180" s="27"/>
      <c r="BUF180" s="27"/>
      <c r="BUG180" s="27"/>
      <c r="BUH180" s="27"/>
      <c r="BUI180" s="27"/>
      <c r="BUJ180" s="27"/>
      <c r="BUK180" s="27"/>
      <c r="BUL180" s="27"/>
      <c r="BUM180" s="27"/>
      <c r="BUN180" s="27"/>
      <c r="BUO180" s="27"/>
      <c r="BUP180" s="27"/>
      <c r="BUQ180" s="27"/>
    </row>
    <row r="181" spans="1:1915" s="47" customFormat="1" ht="13.8">
      <c r="A181" s="23"/>
      <c r="B181" s="53"/>
      <c r="C181" s="53"/>
      <c r="D181" s="224" t="s">
        <v>304</v>
      </c>
      <c r="E181" s="225">
        <v>0.2</v>
      </c>
      <c r="F181" s="26">
        <v>2006</v>
      </c>
      <c r="G181" s="226">
        <v>0.5</v>
      </c>
      <c r="H181" s="26"/>
      <c r="I181" s="26"/>
      <c r="J181" s="26"/>
      <c r="K181" s="103"/>
      <c r="L181" s="103"/>
      <c r="M181" s="103"/>
      <c r="N181" s="103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27"/>
      <c r="NG181" s="27"/>
      <c r="NH181" s="27"/>
      <c r="NI181" s="27"/>
      <c r="NJ181" s="27"/>
      <c r="NK181" s="27"/>
      <c r="NL181" s="27"/>
      <c r="NM181" s="27"/>
      <c r="NN181" s="27"/>
      <c r="NO181" s="27"/>
      <c r="NP181" s="27"/>
      <c r="NQ181" s="27"/>
      <c r="NR181" s="27"/>
      <c r="NS181" s="27"/>
      <c r="NT181" s="27"/>
      <c r="NU181" s="27"/>
      <c r="NV181" s="27"/>
      <c r="NW181" s="27"/>
      <c r="NX181" s="27"/>
      <c r="NY181" s="27"/>
      <c r="NZ181" s="27"/>
      <c r="OA181" s="27"/>
      <c r="OB181" s="27"/>
      <c r="OC181" s="27"/>
      <c r="OD181" s="27"/>
      <c r="OE181" s="27"/>
      <c r="OF181" s="27"/>
      <c r="OG181" s="27"/>
      <c r="OH181" s="27"/>
      <c r="OI181" s="27"/>
      <c r="OJ181" s="27"/>
      <c r="OK181" s="27"/>
      <c r="OL181" s="27"/>
      <c r="OM181" s="27"/>
      <c r="ON181" s="27"/>
      <c r="OO181" s="27"/>
      <c r="OP181" s="27"/>
      <c r="OQ181" s="27"/>
      <c r="OR181" s="27"/>
      <c r="OS181" s="27"/>
      <c r="OT181" s="27"/>
      <c r="OU181" s="27"/>
      <c r="OV181" s="27"/>
      <c r="OW181" s="27"/>
      <c r="OX181" s="27"/>
      <c r="OY181" s="27"/>
      <c r="OZ181" s="27"/>
      <c r="PA181" s="27"/>
      <c r="PB181" s="27"/>
      <c r="PC181" s="27"/>
      <c r="PD181" s="27"/>
      <c r="PE181" s="27"/>
      <c r="PF181" s="27"/>
      <c r="PG181" s="27"/>
      <c r="PH181" s="27"/>
      <c r="PI181" s="27"/>
      <c r="PJ181" s="27"/>
      <c r="PK181" s="27"/>
      <c r="PL181" s="27"/>
      <c r="PM181" s="27"/>
      <c r="PN181" s="27"/>
      <c r="PO181" s="27"/>
      <c r="PP181" s="27"/>
      <c r="PQ181" s="27"/>
      <c r="PR181" s="27"/>
      <c r="PS181" s="27"/>
      <c r="PT181" s="27"/>
      <c r="PU181" s="27"/>
      <c r="PV181" s="27"/>
      <c r="PW181" s="27"/>
      <c r="PX181" s="27"/>
      <c r="PY181" s="27"/>
      <c r="PZ181" s="27"/>
      <c r="QA181" s="27"/>
      <c r="QB181" s="27"/>
      <c r="QC181" s="27"/>
      <c r="QD181" s="27"/>
      <c r="QE181" s="27"/>
      <c r="QF181" s="27"/>
      <c r="QG181" s="27"/>
      <c r="QH181" s="27"/>
      <c r="QI181" s="27"/>
      <c r="QJ181" s="27"/>
      <c r="QK181" s="27"/>
      <c r="QL181" s="27"/>
      <c r="QM181" s="27"/>
      <c r="QN181" s="27"/>
      <c r="QO181" s="27"/>
      <c r="QP181" s="27"/>
      <c r="QQ181" s="27"/>
      <c r="QR181" s="27"/>
      <c r="QS181" s="27"/>
      <c r="QT181" s="27"/>
      <c r="QU181" s="27"/>
      <c r="QV181" s="27"/>
      <c r="QW181" s="27"/>
      <c r="QX181" s="27"/>
      <c r="QY181" s="27"/>
      <c r="QZ181" s="27"/>
      <c r="RA181" s="27"/>
      <c r="RB181" s="27"/>
      <c r="RC181" s="27"/>
      <c r="RD181" s="27"/>
      <c r="RE181" s="27"/>
      <c r="RF181" s="27"/>
      <c r="RG181" s="27"/>
      <c r="RH181" s="27"/>
      <c r="RI181" s="27"/>
      <c r="RJ181" s="27"/>
      <c r="RK181" s="27"/>
      <c r="RL181" s="27"/>
      <c r="RM181" s="27"/>
      <c r="RN181" s="27"/>
      <c r="RO181" s="27"/>
      <c r="RP181" s="27"/>
      <c r="RQ181" s="27"/>
      <c r="RR181" s="27"/>
      <c r="RS181" s="27"/>
      <c r="RT181" s="27"/>
      <c r="RU181" s="27"/>
      <c r="RV181" s="27"/>
      <c r="RW181" s="27"/>
      <c r="RX181" s="27"/>
      <c r="RY181" s="27"/>
      <c r="RZ181" s="27"/>
      <c r="SA181" s="27"/>
      <c r="SB181" s="27"/>
      <c r="SC181" s="27"/>
      <c r="SD181" s="27"/>
      <c r="SE181" s="27"/>
      <c r="SF181" s="27"/>
      <c r="SG181" s="27"/>
      <c r="SH181" s="27"/>
      <c r="SI181" s="27"/>
      <c r="SJ181" s="27"/>
      <c r="SK181" s="27"/>
      <c r="SL181" s="27"/>
      <c r="SM181" s="27"/>
      <c r="SN181" s="27"/>
      <c r="SO181" s="27"/>
      <c r="SP181" s="27"/>
      <c r="SQ181" s="27"/>
      <c r="SR181" s="27"/>
      <c r="SS181" s="27"/>
      <c r="ST181" s="27"/>
      <c r="SU181" s="27"/>
      <c r="SV181" s="27"/>
      <c r="SW181" s="27"/>
      <c r="SX181" s="27"/>
      <c r="SY181" s="27"/>
      <c r="SZ181" s="27"/>
      <c r="TA181" s="27"/>
      <c r="TB181" s="27"/>
      <c r="TC181" s="27"/>
      <c r="TD181" s="27"/>
      <c r="TE181" s="27"/>
      <c r="TF181" s="27"/>
      <c r="TG181" s="27"/>
      <c r="TH181" s="27"/>
      <c r="TI181" s="27"/>
      <c r="TJ181" s="27"/>
      <c r="TK181" s="27"/>
      <c r="TL181" s="27"/>
      <c r="TM181" s="27"/>
      <c r="TN181" s="27"/>
      <c r="TO181" s="27"/>
      <c r="TP181" s="27"/>
      <c r="TQ181" s="27"/>
      <c r="TR181" s="27"/>
      <c r="TS181" s="27"/>
      <c r="TT181" s="27"/>
      <c r="TU181" s="27"/>
      <c r="TV181" s="27"/>
      <c r="TW181" s="27"/>
      <c r="TX181" s="27"/>
      <c r="TY181" s="27"/>
      <c r="TZ181" s="27"/>
      <c r="UA181" s="27"/>
      <c r="UB181" s="27"/>
      <c r="UC181" s="27"/>
      <c r="UD181" s="27"/>
      <c r="UE181" s="27"/>
      <c r="UF181" s="27"/>
      <c r="UG181" s="27"/>
      <c r="UH181" s="27"/>
      <c r="UI181" s="27"/>
      <c r="UJ181" s="27"/>
      <c r="UK181" s="27"/>
      <c r="UL181" s="27"/>
      <c r="UM181" s="27"/>
      <c r="UN181" s="27"/>
      <c r="UO181" s="27"/>
      <c r="UP181" s="27"/>
      <c r="UQ181" s="27"/>
      <c r="UR181" s="27"/>
      <c r="US181" s="27"/>
      <c r="UT181" s="27"/>
      <c r="UU181" s="27"/>
      <c r="UV181" s="27"/>
      <c r="UW181" s="27"/>
      <c r="UX181" s="27"/>
      <c r="UY181" s="27"/>
      <c r="UZ181" s="27"/>
      <c r="VA181" s="27"/>
      <c r="VB181" s="27"/>
      <c r="VC181" s="27"/>
      <c r="VD181" s="27"/>
      <c r="VE181" s="27"/>
      <c r="VF181" s="27"/>
      <c r="VG181" s="27"/>
      <c r="VH181" s="27"/>
      <c r="VI181" s="27"/>
      <c r="VJ181" s="27"/>
      <c r="VK181" s="27"/>
      <c r="VL181" s="27"/>
      <c r="VM181" s="27"/>
      <c r="VN181" s="27"/>
      <c r="VO181" s="27"/>
      <c r="VP181" s="27"/>
      <c r="VQ181" s="27"/>
      <c r="VR181" s="27"/>
      <c r="VS181" s="27"/>
      <c r="VT181" s="27"/>
      <c r="VU181" s="27"/>
      <c r="VV181" s="27"/>
      <c r="VW181" s="27"/>
      <c r="VX181" s="27"/>
      <c r="VY181" s="27"/>
      <c r="VZ181" s="27"/>
      <c r="WA181" s="27"/>
      <c r="WB181" s="27"/>
      <c r="WC181" s="27"/>
      <c r="WD181" s="27"/>
      <c r="WE181" s="27"/>
      <c r="WF181" s="27"/>
      <c r="WG181" s="27"/>
      <c r="WH181" s="27"/>
      <c r="WI181" s="27"/>
      <c r="WJ181" s="27"/>
      <c r="WK181" s="27"/>
      <c r="WL181" s="27"/>
      <c r="WM181" s="27"/>
      <c r="WN181" s="27"/>
      <c r="WO181" s="27"/>
      <c r="WP181" s="27"/>
      <c r="WQ181" s="27"/>
      <c r="WR181" s="27"/>
      <c r="WS181" s="27"/>
      <c r="WT181" s="27"/>
      <c r="WU181" s="27"/>
      <c r="WV181" s="27"/>
      <c r="WW181" s="27"/>
      <c r="WX181" s="27"/>
      <c r="WY181" s="27"/>
      <c r="WZ181" s="27"/>
      <c r="XA181" s="27"/>
      <c r="XB181" s="27"/>
      <c r="XC181" s="27"/>
      <c r="XD181" s="27"/>
      <c r="XE181" s="27"/>
      <c r="XF181" s="27"/>
      <c r="XG181" s="27"/>
      <c r="XH181" s="27"/>
      <c r="XI181" s="27"/>
      <c r="XJ181" s="27"/>
      <c r="XK181" s="27"/>
      <c r="XL181" s="27"/>
      <c r="XM181" s="27"/>
      <c r="XN181" s="27"/>
      <c r="XO181" s="27"/>
      <c r="XP181" s="27"/>
      <c r="XQ181" s="27"/>
      <c r="XR181" s="27"/>
      <c r="XS181" s="27"/>
      <c r="XT181" s="27"/>
      <c r="XU181" s="27"/>
      <c r="XV181" s="27"/>
      <c r="XW181" s="27"/>
      <c r="XX181" s="27"/>
      <c r="XY181" s="27"/>
      <c r="XZ181" s="27"/>
      <c r="YA181" s="27"/>
      <c r="YB181" s="27"/>
      <c r="YC181" s="27"/>
      <c r="YD181" s="27"/>
      <c r="YE181" s="27"/>
      <c r="YF181" s="27"/>
      <c r="YG181" s="27"/>
      <c r="YH181" s="27"/>
      <c r="YI181" s="27"/>
      <c r="YJ181" s="27"/>
      <c r="YK181" s="27"/>
      <c r="YL181" s="27"/>
      <c r="YM181" s="27"/>
      <c r="YN181" s="27"/>
      <c r="YO181" s="27"/>
      <c r="YP181" s="27"/>
      <c r="YQ181" s="27"/>
      <c r="YR181" s="27"/>
      <c r="YS181" s="27"/>
      <c r="YT181" s="27"/>
      <c r="YU181" s="27"/>
      <c r="YV181" s="27"/>
      <c r="YW181" s="27"/>
      <c r="YX181" s="27"/>
      <c r="YY181" s="27"/>
      <c r="YZ181" s="27"/>
      <c r="ZA181" s="27"/>
      <c r="ZB181" s="27"/>
      <c r="ZC181" s="27"/>
      <c r="ZD181" s="27"/>
      <c r="ZE181" s="27"/>
      <c r="ZF181" s="27"/>
      <c r="ZG181" s="27"/>
      <c r="ZH181" s="27"/>
      <c r="ZI181" s="27"/>
      <c r="ZJ181" s="27"/>
      <c r="ZK181" s="27"/>
      <c r="ZL181" s="27"/>
      <c r="ZM181" s="27"/>
      <c r="ZN181" s="27"/>
      <c r="ZO181" s="27"/>
      <c r="ZP181" s="27"/>
      <c r="ZQ181" s="27"/>
      <c r="ZR181" s="27"/>
      <c r="ZS181" s="27"/>
      <c r="ZT181" s="27"/>
      <c r="ZU181" s="27"/>
      <c r="ZV181" s="27"/>
      <c r="ZW181" s="27"/>
      <c r="ZX181" s="27"/>
      <c r="ZY181" s="27"/>
      <c r="ZZ181" s="27"/>
      <c r="AAA181" s="27"/>
      <c r="AAB181" s="27"/>
      <c r="AAC181" s="27"/>
      <c r="AAD181" s="27"/>
      <c r="AAE181" s="27"/>
      <c r="AAF181" s="27"/>
      <c r="AAG181" s="27"/>
      <c r="AAH181" s="27"/>
      <c r="AAI181" s="27"/>
      <c r="AAJ181" s="27"/>
      <c r="AAK181" s="27"/>
      <c r="AAL181" s="27"/>
      <c r="AAM181" s="27"/>
      <c r="AAN181" s="27"/>
      <c r="AAO181" s="27"/>
      <c r="AAP181" s="27"/>
      <c r="AAQ181" s="27"/>
      <c r="AAR181" s="27"/>
      <c r="AAS181" s="27"/>
      <c r="AAT181" s="27"/>
      <c r="AAU181" s="27"/>
      <c r="AAV181" s="27"/>
      <c r="AAW181" s="27"/>
      <c r="AAX181" s="27"/>
      <c r="AAY181" s="27"/>
      <c r="AAZ181" s="27"/>
      <c r="ABA181" s="27"/>
      <c r="ABB181" s="27"/>
      <c r="ABC181" s="27"/>
      <c r="ABD181" s="27"/>
      <c r="ABE181" s="27"/>
      <c r="ABF181" s="27"/>
      <c r="ABG181" s="27"/>
      <c r="ABH181" s="27"/>
      <c r="ABI181" s="27"/>
      <c r="ABJ181" s="27"/>
      <c r="ABK181" s="27"/>
      <c r="ABL181" s="27"/>
      <c r="ABM181" s="27"/>
      <c r="ABN181" s="27"/>
      <c r="ABO181" s="27"/>
      <c r="ABP181" s="27"/>
      <c r="ABQ181" s="27"/>
      <c r="ABR181" s="27"/>
      <c r="ABS181" s="27"/>
      <c r="ABT181" s="27"/>
      <c r="ABU181" s="27"/>
      <c r="ABV181" s="27"/>
      <c r="ABW181" s="27"/>
      <c r="ABX181" s="27"/>
      <c r="ABY181" s="27"/>
      <c r="ABZ181" s="27"/>
      <c r="ACA181" s="27"/>
      <c r="ACB181" s="27"/>
      <c r="ACC181" s="27"/>
      <c r="ACD181" s="27"/>
      <c r="ACE181" s="27"/>
      <c r="ACF181" s="27"/>
      <c r="ACG181" s="27"/>
      <c r="ACH181" s="27"/>
      <c r="ACI181" s="27"/>
      <c r="ACJ181" s="27"/>
      <c r="ACK181" s="27"/>
      <c r="ACL181" s="27"/>
      <c r="ACM181" s="27"/>
      <c r="ACN181" s="27"/>
      <c r="ACO181" s="27"/>
      <c r="ACP181" s="27"/>
      <c r="ACQ181" s="27"/>
      <c r="ACR181" s="27"/>
      <c r="ACS181" s="27"/>
      <c r="ACT181" s="27"/>
      <c r="ACU181" s="27"/>
      <c r="ACV181" s="27"/>
      <c r="ACW181" s="27"/>
      <c r="ACX181" s="27"/>
      <c r="ACY181" s="27"/>
      <c r="ACZ181" s="27"/>
      <c r="ADA181" s="27"/>
      <c r="ADB181" s="27"/>
      <c r="ADC181" s="27"/>
      <c r="ADD181" s="27"/>
      <c r="ADE181" s="27"/>
      <c r="ADF181" s="27"/>
      <c r="ADG181" s="27"/>
      <c r="ADH181" s="27"/>
      <c r="ADI181" s="27"/>
      <c r="ADJ181" s="27"/>
      <c r="ADK181" s="27"/>
      <c r="ADL181" s="27"/>
      <c r="ADM181" s="27"/>
      <c r="ADN181" s="27"/>
      <c r="ADO181" s="27"/>
      <c r="ADP181" s="27"/>
      <c r="ADQ181" s="27"/>
      <c r="ADR181" s="27"/>
      <c r="ADS181" s="27"/>
      <c r="ADT181" s="27"/>
      <c r="ADU181" s="27"/>
      <c r="ADV181" s="27"/>
      <c r="ADW181" s="27"/>
      <c r="ADX181" s="27"/>
      <c r="ADY181" s="27"/>
      <c r="ADZ181" s="27"/>
      <c r="AEA181" s="27"/>
      <c r="AEB181" s="27"/>
      <c r="AEC181" s="27"/>
      <c r="AED181" s="27"/>
      <c r="AEE181" s="27"/>
      <c r="AEF181" s="27"/>
      <c r="AEG181" s="27"/>
      <c r="AEH181" s="27"/>
      <c r="AEI181" s="27"/>
      <c r="AEJ181" s="27"/>
      <c r="AEK181" s="27"/>
      <c r="AEL181" s="27"/>
      <c r="AEM181" s="27"/>
      <c r="AEN181" s="27"/>
      <c r="AEO181" s="27"/>
      <c r="AEP181" s="27"/>
      <c r="AEQ181" s="27"/>
      <c r="AER181" s="27"/>
      <c r="AES181" s="27"/>
      <c r="AET181" s="27"/>
      <c r="AEU181" s="27"/>
      <c r="AEV181" s="27"/>
      <c r="AEW181" s="27"/>
      <c r="AEX181" s="27"/>
      <c r="AEY181" s="27"/>
      <c r="AEZ181" s="27"/>
      <c r="AFA181" s="27"/>
      <c r="AFB181" s="27"/>
      <c r="AFC181" s="27"/>
      <c r="AFD181" s="27"/>
      <c r="AFE181" s="27"/>
      <c r="AFF181" s="27"/>
      <c r="AFG181" s="27"/>
      <c r="AFH181" s="27"/>
      <c r="AFI181" s="27"/>
      <c r="AFJ181" s="27"/>
      <c r="AFK181" s="27"/>
      <c r="AFL181" s="27"/>
      <c r="AFM181" s="27"/>
      <c r="AFN181" s="27"/>
      <c r="AFO181" s="27"/>
      <c r="AFP181" s="27"/>
      <c r="AFQ181" s="27"/>
      <c r="AFR181" s="27"/>
      <c r="AFS181" s="27"/>
      <c r="AFT181" s="27"/>
      <c r="AFU181" s="27"/>
      <c r="AFV181" s="27"/>
      <c r="AFW181" s="27"/>
      <c r="AFX181" s="27"/>
      <c r="AFY181" s="27"/>
      <c r="AFZ181" s="27"/>
      <c r="AGA181" s="27"/>
      <c r="AGB181" s="27"/>
      <c r="AGC181" s="27"/>
      <c r="AGD181" s="27"/>
      <c r="AGE181" s="27"/>
      <c r="AGF181" s="27"/>
      <c r="AGG181" s="27"/>
      <c r="AGH181" s="27"/>
      <c r="AGI181" s="27"/>
      <c r="AGJ181" s="27"/>
      <c r="AGK181" s="27"/>
      <c r="AGL181" s="27"/>
      <c r="AGM181" s="27"/>
      <c r="AGN181" s="27"/>
      <c r="AGO181" s="27"/>
      <c r="AGP181" s="27"/>
      <c r="AGQ181" s="27"/>
      <c r="AGR181" s="27"/>
      <c r="AGS181" s="27"/>
      <c r="AGT181" s="27"/>
      <c r="AGU181" s="27"/>
      <c r="AGV181" s="27"/>
      <c r="AGW181" s="27"/>
      <c r="AGX181" s="27"/>
      <c r="AGY181" s="27"/>
      <c r="AGZ181" s="27"/>
      <c r="AHA181" s="27"/>
      <c r="AHB181" s="27"/>
      <c r="AHC181" s="27"/>
      <c r="AHD181" s="27"/>
      <c r="AHE181" s="27"/>
      <c r="AHF181" s="27"/>
      <c r="AHG181" s="27"/>
      <c r="AHH181" s="27"/>
      <c r="AHI181" s="27"/>
      <c r="AHJ181" s="27"/>
      <c r="AHK181" s="27"/>
      <c r="AHL181" s="27"/>
      <c r="AHM181" s="27"/>
      <c r="AHN181" s="27"/>
      <c r="AHO181" s="27"/>
      <c r="AHP181" s="27"/>
      <c r="AHQ181" s="27"/>
      <c r="AHR181" s="27"/>
      <c r="AHS181" s="27"/>
      <c r="AHT181" s="27"/>
      <c r="AHU181" s="27"/>
      <c r="AHV181" s="27"/>
      <c r="AHW181" s="27"/>
      <c r="AHX181" s="27"/>
      <c r="AHY181" s="27"/>
      <c r="AHZ181" s="27"/>
      <c r="AIA181" s="27"/>
      <c r="AIB181" s="27"/>
      <c r="AIC181" s="27"/>
      <c r="AID181" s="27"/>
      <c r="AIE181" s="27"/>
      <c r="AIF181" s="27"/>
      <c r="AIG181" s="27"/>
      <c r="AIH181" s="27"/>
      <c r="AII181" s="27"/>
      <c r="AIJ181" s="27"/>
      <c r="AIK181" s="27"/>
      <c r="AIL181" s="27"/>
      <c r="AIM181" s="27"/>
      <c r="AIN181" s="27"/>
      <c r="AIO181" s="27"/>
      <c r="AIP181" s="27"/>
      <c r="AIQ181" s="27"/>
      <c r="AIR181" s="27"/>
      <c r="AIS181" s="27"/>
      <c r="AIT181" s="27"/>
      <c r="AIU181" s="27"/>
      <c r="AIV181" s="27"/>
      <c r="AIW181" s="27"/>
      <c r="AIX181" s="27"/>
      <c r="AIY181" s="27"/>
      <c r="AIZ181" s="27"/>
      <c r="AJA181" s="27"/>
      <c r="AJB181" s="27"/>
      <c r="AJC181" s="27"/>
      <c r="AJD181" s="27"/>
      <c r="AJE181" s="27"/>
      <c r="AJF181" s="27"/>
      <c r="AJG181" s="27"/>
      <c r="AJH181" s="27"/>
      <c r="AJI181" s="27"/>
      <c r="AJJ181" s="27"/>
      <c r="AJK181" s="27"/>
      <c r="AJL181" s="27"/>
      <c r="AJM181" s="27"/>
      <c r="AJN181" s="27"/>
      <c r="AJO181" s="27"/>
      <c r="AJP181" s="27"/>
      <c r="AJQ181" s="27"/>
      <c r="AJR181" s="27"/>
      <c r="AJS181" s="27"/>
      <c r="AJT181" s="27"/>
      <c r="AJU181" s="27"/>
      <c r="AJV181" s="27"/>
      <c r="AJW181" s="27"/>
      <c r="AJX181" s="27"/>
      <c r="AJY181" s="27"/>
      <c r="AJZ181" s="27"/>
      <c r="AKA181" s="27"/>
      <c r="AKB181" s="27"/>
      <c r="AKC181" s="27"/>
      <c r="AKD181" s="27"/>
      <c r="AKE181" s="27"/>
      <c r="AKF181" s="27"/>
      <c r="AKG181" s="27"/>
      <c r="AKH181" s="27"/>
      <c r="AKI181" s="27"/>
      <c r="AKJ181" s="27"/>
      <c r="AKK181" s="27"/>
      <c r="AKL181" s="27"/>
      <c r="AKM181" s="27"/>
      <c r="AKN181" s="27"/>
      <c r="AKO181" s="27"/>
      <c r="AKP181" s="27"/>
      <c r="AKQ181" s="27"/>
      <c r="AKR181" s="27"/>
      <c r="AKS181" s="27"/>
      <c r="AKT181" s="27"/>
      <c r="AKU181" s="27"/>
      <c r="AKV181" s="27"/>
      <c r="AKW181" s="27"/>
      <c r="AKX181" s="27"/>
      <c r="AKY181" s="27"/>
      <c r="AKZ181" s="27"/>
      <c r="ALA181" s="27"/>
      <c r="ALB181" s="27"/>
      <c r="ALC181" s="27"/>
      <c r="ALD181" s="27"/>
      <c r="ALE181" s="27"/>
      <c r="ALF181" s="27"/>
      <c r="ALG181" s="27"/>
      <c r="ALH181" s="27"/>
      <c r="ALI181" s="27"/>
      <c r="ALJ181" s="27"/>
      <c r="ALK181" s="27"/>
      <c r="ALL181" s="27"/>
      <c r="ALM181" s="27"/>
      <c r="ALN181" s="27"/>
      <c r="ALO181" s="27"/>
      <c r="ALP181" s="27"/>
      <c r="ALQ181" s="27"/>
      <c r="ALR181" s="27"/>
      <c r="ALS181" s="27"/>
      <c r="ALT181" s="27"/>
      <c r="ALU181" s="27"/>
      <c r="ALV181" s="27"/>
      <c r="ALW181" s="27"/>
      <c r="ALX181" s="27"/>
      <c r="ALY181" s="27"/>
      <c r="ALZ181" s="27"/>
      <c r="AMA181" s="27"/>
      <c r="AMB181" s="27"/>
      <c r="AMC181" s="27"/>
      <c r="AMD181" s="27"/>
      <c r="AME181" s="27"/>
      <c r="AMF181" s="27"/>
      <c r="AMG181" s="27"/>
      <c r="AMH181" s="27"/>
      <c r="AMI181" s="27"/>
      <c r="AMJ181" s="27"/>
      <c r="AMK181" s="27"/>
      <c r="AML181" s="27"/>
      <c r="AMM181" s="27"/>
      <c r="AMN181" s="27"/>
      <c r="AMO181" s="27"/>
      <c r="AMP181" s="27"/>
      <c r="AMQ181" s="27"/>
      <c r="AMR181" s="27"/>
      <c r="AMS181" s="27"/>
      <c r="AMT181" s="27"/>
      <c r="AMU181" s="27"/>
      <c r="AMV181" s="27"/>
      <c r="AMW181" s="27"/>
      <c r="AMX181" s="27"/>
      <c r="AMY181" s="27"/>
      <c r="AMZ181" s="27"/>
      <c r="ANA181" s="27"/>
      <c r="ANB181" s="27"/>
      <c r="ANC181" s="27"/>
      <c r="AND181" s="27"/>
      <c r="ANE181" s="27"/>
      <c r="ANF181" s="27"/>
      <c r="ANG181" s="27"/>
      <c r="ANH181" s="27"/>
      <c r="ANI181" s="27"/>
      <c r="ANJ181" s="27"/>
      <c r="ANK181" s="27"/>
      <c r="ANL181" s="27"/>
      <c r="ANM181" s="27"/>
      <c r="ANN181" s="27"/>
      <c r="ANO181" s="27"/>
      <c r="ANP181" s="27"/>
      <c r="ANQ181" s="27"/>
      <c r="ANR181" s="27"/>
      <c r="ANS181" s="27"/>
      <c r="ANT181" s="27"/>
      <c r="ANU181" s="27"/>
      <c r="ANV181" s="27"/>
      <c r="ANW181" s="27"/>
      <c r="ANX181" s="27"/>
      <c r="ANY181" s="27"/>
      <c r="ANZ181" s="27"/>
      <c r="AOA181" s="27"/>
      <c r="AOB181" s="27"/>
      <c r="AOC181" s="27"/>
      <c r="AOD181" s="27"/>
      <c r="AOE181" s="27"/>
      <c r="AOF181" s="27"/>
      <c r="AOG181" s="27"/>
      <c r="AOH181" s="27"/>
      <c r="AOI181" s="27"/>
      <c r="AOJ181" s="27"/>
      <c r="AOK181" s="27"/>
      <c r="AOL181" s="27"/>
      <c r="AOM181" s="27"/>
      <c r="AON181" s="27"/>
      <c r="AOO181" s="27"/>
      <c r="AOP181" s="27"/>
      <c r="AOQ181" s="27"/>
      <c r="AOR181" s="27"/>
      <c r="AOS181" s="27"/>
      <c r="AOT181" s="27"/>
      <c r="AOU181" s="27"/>
      <c r="AOV181" s="27"/>
      <c r="AOW181" s="27"/>
      <c r="AOX181" s="27"/>
      <c r="AOY181" s="27"/>
      <c r="AOZ181" s="27"/>
      <c r="APA181" s="27"/>
      <c r="APB181" s="27"/>
      <c r="APC181" s="27"/>
      <c r="APD181" s="27"/>
      <c r="APE181" s="27"/>
      <c r="APF181" s="27"/>
      <c r="APG181" s="27"/>
      <c r="APH181" s="27"/>
      <c r="API181" s="27"/>
      <c r="APJ181" s="27"/>
      <c r="APK181" s="27"/>
      <c r="APL181" s="27"/>
      <c r="APM181" s="27"/>
      <c r="APN181" s="27"/>
      <c r="APO181" s="27"/>
      <c r="APP181" s="27"/>
      <c r="APQ181" s="27"/>
      <c r="APR181" s="27"/>
      <c r="APS181" s="27"/>
      <c r="APT181" s="27"/>
      <c r="APU181" s="27"/>
      <c r="APV181" s="27"/>
      <c r="APW181" s="27"/>
      <c r="APX181" s="27"/>
      <c r="APY181" s="27"/>
      <c r="APZ181" s="27"/>
      <c r="AQA181" s="27"/>
      <c r="AQB181" s="27"/>
      <c r="AQC181" s="27"/>
      <c r="AQD181" s="27"/>
      <c r="AQE181" s="27"/>
      <c r="AQF181" s="27"/>
      <c r="AQG181" s="27"/>
      <c r="AQH181" s="27"/>
      <c r="AQI181" s="27"/>
      <c r="AQJ181" s="27"/>
      <c r="AQK181" s="27"/>
      <c r="AQL181" s="27"/>
      <c r="AQM181" s="27"/>
      <c r="AQN181" s="27"/>
      <c r="AQO181" s="27"/>
      <c r="AQP181" s="27"/>
      <c r="AQQ181" s="27"/>
      <c r="AQR181" s="27"/>
      <c r="AQS181" s="27"/>
      <c r="AQT181" s="27"/>
      <c r="AQU181" s="27"/>
      <c r="AQV181" s="27"/>
      <c r="AQW181" s="27"/>
      <c r="AQX181" s="27"/>
      <c r="AQY181" s="27"/>
      <c r="AQZ181" s="27"/>
      <c r="ARA181" s="27"/>
      <c r="ARB181" s="27"/>
      <c r="ARC181" s="27"/>
      <c r="ARD181" s="27"/>
      <c r="ARE181" s="27"/>
      <c r="ARF181" s="27"/>
      <c r="ARG181" s="27"/>
      <c r="ARH181" s="27"/>
      <c r="ARI181" s="27"/>
      <c r="ARJ181" s="27"/>
      <c r="ARK181" s="27"/>
      <c r="ARL181" s="27"/>
      <c r="ARM181" s="27"/>
      <c r="ARN181" s="27"/>
      <c r="ARO181" s="27"/>
      <c r="ARP181" s="27"/>
      <c r="ARQ181" s="27"/>
      <c r="ARR181" s="27"/>
      <c r="ARS181" s="27"/>
      <c r="ART181" s="27"/>
      <c r="ARU181" s="27"/>
      <c r="ARV181" s="27"/>
      <c r="ARW181" s="27"/>
      <c r="ARX181" s="27"/>
      <c r="ARY181" s="27"/>
      <c r="ARZ181" s="27"/>
      <c r="ASA181" s="27"/>
      <c r="ASB181" s="27"/>
      <c r="ASC181" s="27"/>
      <c r="ASD181" s="27"/>
      <c r="ASE181" s="27"/>
      <c r="ASF181" s="27"/>
      <c r="ASG181" s="27"/>
      <c r="ASH181" s="27"/>
      <c r="ASI181" s="27"/>
      <c r="ASJ181" s="27"/>
      <c r="ASK181" s="27"/>
      <c r="ASL181" s="27"/>
      <c r="ASM181" s="27"/>
      <c r="ASN181" s="27"/>
      <c r="ASO181" s="27"/>
      <c r="ASP181" s="27"/>
      <c r="ASQ181" s="27"/>
      <c r="ASR181" s="27"/>
      <c r="ASS181" s="27"/>
      <c r="AST181" s="27"/>
      <c r="ASU181" s="27"/>
      <c r="ASV181" s="27"/>
      <c r="ASW181" s="27"/>
      <c r="ASX181" s="27"/>
      <c r="ASY181" s="27"/>
      <c r="ASZ181" s="27"/>
      <c r="ATA181" s="27"/>
      <c r="ATB181" s="27"/>
      <c r="ATC181" s="27"/>
      <c r="ATD181" s="27"/>
      <c r="ATE181" s="27"/>
      <c r="ATF181" s="27"/>
      <c r="ATG181" s="27"/>
      <c r="ATH181" s="27"/>
      <c r="ATI181" s="27"/>
      <c r="ATJ181" s="27"/>
      <c r="ATK181" s="27"/>
      <c r="ATL181" s="27"/>
      <c r="ATM181" s="27"/>
      <c r="ATN181" s="27"/>
      <c r="ATO181" s="27"/>
      <c r="ATP181" s="27"/>
      <c r="ATQ181" s="27"/>
      <c r="ATR181" s="27"/>
      <c r="ATS181" s="27"/>
      <c r="ATT181" s="27"/>
      <c r="ATU181" s="27"/>
      <c r="ATV181" s="27"/>
      <c r="ATW181" s="27"/>
      <c r="ATX181" s="27"/>
      <c r="ATY181" s="27"/>
      <c r="ATZ181" s="27"/>
      <c r="AUA181" s="27"/>
      <c r="AUB181" s="27"/>
      <c r="AUC181" s="27"/>
      <c r="AUD181" s="27"/>
      <c r="AUE181" s="27"/>
      <c r="AUF181" s="27"/>
      <c r="AUG181" s="27"/>
      <c r="AUH181" s="27"/>
      <c r="AUI181" s="27"/>
      <c r="AUJ181" s="27"/>
      <c r="AUK181" s="27"/>
      <c r="AUL181" s="27"/>
      <c r="AUM181" s="27"/>
      <c r="AUN181" s="27"/>
      <c r="AUO181" s="27"/>
      <c r="AUP181" s="27"/>
      <c r="AUQ181" s="27"/>
      <c r="AUR181" s="27"/>
      <c r="AUS181" s="27"/>
      <c r="AUT181" s="27"/>
      <c r="AUU181" s="27"/>
      <c r="AUV181" s="27"/>
      <c r="AUW181" s="27"/>
      <c r="AUX181" s="27"/>
      <c r="AUY181" s="27"/>
      <c r="AUZ181" s="27"/>
      <c r="AVA181" s="27"/>
      <c r="AVB181" s="27"/>
      <c r="AVC181" s="27"/>
      <c r="AVD181" s="27"/>
      <c r="AVE181" s="27"/>
      <c r="AVF181" s="27"/>
      <c r="AVG181" s="27"/>
      <c r="AVH181" s="27"/>
      <c r="AVI181" s="27"/>
      <c r="AVJ181" s="27"/>
      <c r="AVK181" s="27"/>
      <c r="AVL181" s="27"/>
      <c r="AVM181" s="27"/>
      <c r="AVN181" s="27"/>
      <c r="AVO181" s="27"/>
      <c r="AVP181" s="27"/>
      <c r="AVQ181" s="27"/>
      <c r="AVR181" s="27"/>
      <c r="AVS181" s="27"/>
      <c r="AVT181" s="27"/>
      <c r="AVU181" s="27"/>
      <c r="AVV181" s="27"/>
      <c r="AVW181" s="27"/>
      <c r="AVX181" s="27"/>
      <c r="AVY181" s="27"/>
      <c r="AVZ181" s="27"/>
      <c r="AWA181" s="27"/>
      <c r="AWB181" s="27"/>
      <c r="AWC181" s="27"/>
      <c r="AWD181" s="27"/>
      <c r="AWE181" s="27"/>
      <c r="AWF181" s="27"/>
      <c r="AWG181" s="27"/>
      <c r="AWH181" s="27"/>
      <c r="AWI181" s="27"/>
      <c r="AWJ181" s="27"/>
      <c r="AWK181" s="27"/>
      <c r="AWL181" s="27"/>
      <c r="AWM181" s="27"/>
      <c r="AWN181" s="27"/>
      <c r="AWO181" s="27"/>
      <c r="AWP181" s="27"/>
      <c r="AWQ181" s="27"/>
      <c r="AWR181" s="27"/>
      <c r="AWS181" s="27"/>
      <c r="AWT181" s="27"/>
      <c r="AWU181" s="27"/>
      <c r="AWV181" s="27"/>
      <c r="AWW181" s="27"/>
      <c r="AWX181" s="27"/>
      <c r="AWY181" s="27"/>
      <c r="AWZ181" s="27"/>
      <c r="AXA181" s="27"/>
      <c r="AXB181" s="27"/>
      <c r="AXC181" s="27"/>
      <c r="AXD181" s="27"/>
      <c r="AXE181" s="27"/>
      <c r="AXF181" s="27"/>
      <c r="AXG181" s="27"/>
      <c r="AXH181" s="27"/>
      <c r="AXI181" s="27"/>
      <c r="AXJ181" s="27"/>
      <c r="AXK181" s="27"/>
      <c r="AXL181" s="27"/>
      <c r="AXM181" s="27"/>
      <c r="AXN181" s="27"/>
      <c r="AXO181" s="27"/>
      <c r="AXP181" s="27"/>
      <c r="AXQ181" s="27"/>
      <c r="AXR181" s="27"/>
      <c r="AXS181" s="27"/>
      <c r="AXT181" s="27"/>
      <c r="AXU181" s="27"/>
      <c r="AXV181" s="27"/>
      <c r="AXW181" s="27"/>
      <c r="AXX181" s="27"/>
      <c r="AXY181" s="27"/>
      <c r="AXZ181" s="27"/>
      <c r="AYA181" s="27"/>
      <c r="AYB181" s="27"/>
      <c r="AYC181" s="27"/>
      <c r="AYD181" s="27"/>
      <c r="AYE181" s="27"/>
      <c r="AYF181" s="27"/>
      <c r="AYG181" s="27"/>
      <c r="AYH181" s="27"/>
      <c r="AYI181" s="27"/>
      <c r="AYJ181" s="27"/>
      <c r="AYK181" s="27"/>
      <c r="AYL181" s="27"/>
      <c r="AYM181" s="27"/>
      <c r="AYN181" s="27"/>
      <c r="AYO181" s="27"/>
      <c r="AYP181" s="27"/>
      <c r="AYQ181" s="27"/>
      <c r="AYR181" s="27"/>
      <c r="AYS181" s="27"/>
      <c r="AYT181" s="27"/>
      <c r="AYU181" s="27"/>
      <c r="AYV181" s="27"/>
      <c r="AYW181" s="27"/>
      <c r="AYX181" s="27"/>
      <c r="AYY181" s="27"/>
      <c r="AYZ181" s="27"/>
      <c r="AZA181" s="27"/>
      <c r="AZB181" s="27"/>
      <c r="AZC181" s="27"/>
      <c r="AZD181" s="27"/>
      <c r="AZE181" s="27"/>
      <c r="AZF181" s="27"/>
      <c r="AZG181" s="27"/>
      <c r="AZH181" s="27"/>
      <c r="AZI181" s="27"/>
      <c r="AZJ181" s="27"/>
      <c r="AZK181" s="27"/>
      <c r="AZL181" s="27"/>
      <c r="AZM181" s="27"/>
      <c r="AZN181" s="27"/>
      <c r="AZO181" s="27"/>
      <c r="AZP181" s="27"/>
      <c r="AZQ181" s="27"/>
      <c r="AZR181" s="27"/>
      <c r="AZS181" s="27"/>
      <c r="AZT181" s="27"/>
      <c r="AZU181" s="27"/>
      <c r="AZV181" s="27"/>
      <c r="AZW181" s="27"/>
      <c r="AZX181" s="27"/>
      <c r="AZY181" s="27"/>
      <c r="AZZ181" s="27"/>
      <c r="BAA181" s="27"/>
      <c r="BAB181" s="27"/>
      <c r="BAC181" s="27"/>
      <c r="BAD181" s="27"/>
      <c r="BAE181" s="27"/>
      <c r="BAF181" s="27"/>
      <c r="BAG181" s="27"/>
      <c r="BAH181" s="27"/>
      <c r="BAI181" s="27"/>
      <c r="BAJ181" s="27"/>
      <c r="BAK181" s="27"/>
      <c r="BAL181" s="27"/>
      <c r="BAM181" s="27"/>
      <c r="BAN181" s="27"/>
      <c r="BAO181" s="27"/>
      <c r="BAP181" s="27"/>
      <c r="BAQ181" s="27"/>
      <c r="BAR181" s="27"/>
      <c r="BAS181" s="27"/>
      <c r="BAT181" s="27"/>
      <c r="BAU181" s="27"/>
      <c r="BAV181" s="27"/>
      <c r="BAW181" s="27"/>
      <c r="BAX181" s="27"/>
      <c r="BAY181" s="27"/>
      <c r="BAZ181" s="27"/>
      <c r="BBA181" s="27"/>
      <c r="BBB181" s="27"/>
      <c r="BBC181" s="27"/>
      <c r="BBD181" s="27"/>
      <c r="BBE181" s="27"/>
      <c r="BBF181" s="27"/>
      <c r="BBG181" s="27"/>
      <c r="BBH181" s="27"/>
      <c r="BBI181" s="27"/>
      <c r="BBJ181" s="27"/>
      <c r="BBK181" s="27"/>
      <c r="BBL181" s="27"/>
      <c r="BBM181" s="27"/>
      <c r="BBN181" s="27"/>
      <c r="BBO181" s="27"/>
      <c r="BBP181" s="27"/>
      <c r="BBQ181" s="27"/>
      <c r="BBR181" s="27"/>
      <c r="BBS181" s="27"/>
      <c r="BBT181" s="27"/>
      <c r="BBU181" s="27"/>
      <c r="BBV181" s="27"/>
      <c r="BBW181" s="27"/>
      <c r="BBX181" s="27"/>
      <c r="BBY181" s="27"/>
      <c r="BBZ181" s="27"/>
      <c r="BCA181" s="27"/>
      <c r="BCB181" s="27"/>
      <c r="BCC181" s="27"/>
      <c r="BCD181" s="27"/>
      <c r="BCE181" s="27"/>
      <c r="BCF181" s="27"/>
      <c r="BCG181" s="27"/>
      <c r="BCH181" s="27"/>
      <c r="BCI181" s="27"/>
      <c r="BCJ181" s="27"/>
      <c r="BCK181" s="27"/>
      <c r="BCL181" s="27"/>
      <c r="BCM181" s="27"/>
      <c r="BCN181" s="27"/>
      <c r="BCO181" s="27"/>
      <c r="BCP181" s="27"/>
      <c r="BCQ181" s="27"/>
      <c r="BCR181" s="27"/>
      <c r="BCS181" s="27"/>
      <c r="BCT181" s="27"/>
      <c r="BCU181" s="27"/>
      <c r="BCV181" s="27"/>
      <c r="BCW181" s="27"/>
      <c r="BCX181" s="27"/>
      <c r="BCY181" s="27"/>
      <c r="BCZ181" s="27"/>
      <c r="BDA181" s="27"/>
      <c r="BDB181" s="27"/>
      <c r="BDC181" s="27"/>
      <c r="BDD181" s="27"/>
      <c r="BDE181" s="27"/>
      <c r="BDF181" s="27"/>
      <c r="BDG181" s="27"/>
      <c r="BDH181" s="27"/>
      <c r="BDI181" s="27"/>
      <c r="BDJ181" s="27"/>
      <c r="BDK181" s="27"/>
      <c r="BDL181" s="27"/>
      <c r="BDM181" s="27"/>
      <c r="BDN181" s="27"/>
      <c r="BDO181" s="27"/>
      <c r="BDP181" s="27"/>
      <c r="BDQ181" s="27"/>
      <c r="BDR181" s="27"/>
      <c r="BDS181" s="27"/>
      <c r="BDT181" s="27"/>
      <c r="BDU181" s="27"/>
      <c r="BDV181" s="27"/>
      <c r="BDW181" s="27"/>
      <c r="BDX181" s="27"/>
      <c r="BDY181" s="27"/>
      <c r="BDZ181" s="27"/>
      <c r="BEA181" s="27"/>
      <c r="BEB181" s="27"/>
      <c r="BEC181" s="27"/>
      <c r="BED181" s="27"/>
      <c r="BEE181" s="27"/>
      <c r="BEF181" s="27"/>
      <c r="BEG181" s="27"/>
      <c r="BEH181" s="27"/>
      <c r="BEI181" s="27"/>
      <c r="BEJ181" s="27"/>
      <c r="BEK181" s="27"/>
      <c r="BEL181" s="27"/>
      <c r="BEM181" s="27"/>
      <c r="BEN181" s="27"/>
      <c r="BEO181" s="27"/>
      <c r="BEP181" s="27"/>
      <c r="BEQ181" s="27"/>
      <c r="BER181" s="27"/>
      <c r="BES181" s="27"/>
      <c r="BET181" s="27"/>
      <c r="BEU181" s="27"/>
      <c r="BEV181" s="27"/>
      <c r="BEW181" s="27"/>
      <c r="BEX181" s="27"/>
      <c r="BEY181" s="27"/>
      <c r="BEZ181" s="27"/>
      <c r="BFA181" s="27"/>
      <c r="BFB181" s="27"/>
      <c r="BFC181" s="27"/>
      <c r="BFD181" s="27"/>
      <c r="BFE181" s="27"/>
      <c r="BFF181" s="27"/>
      <c r="BFG181" s="27"/>
      <c r="BFH181" s="27"/>
      <c r="BFI181" s="27"/>
      <c r="BFJ181" s="27"/>
      <c r="BFK181" s="27"/>
      <c r="BFL181" s="27"/>
      <c r="BFM181" s="27"/>
      <c r="BFN181" s="27"/>
      <c r="BFO181" s="27"/>
      <c r="BFP181" s="27"/>
      <c r="BFQ181" s="27"/>
      <c r="BFR181" s="27"/>
      <c r="BFS181" s="27"/>
      <c r="BFT181" s="27"/>
      <c r="BFU181" s="27"/>
      <c r="BFV181" s="27"/>
      <c r="BFW181" s="27"/>
      <c r="BFX181" s="27"/>
      <c r="BFY181" s="27"/>
      <c r="BFZ181" s="27"/>
      <c r="BGA181" s="27"/>
      <c r="BGB181" s="27"/>
      <c r="BGC181" s="27"/>
      <c r="BGD181" s="27"/>
      <c r="BGE181" s="27"/>
      <c r="BGF181" s="27"/>
      <c r="BGG181" s="27"/>
      <c r="BGH181" s="27"/>
      <c r="BGI181" s="27"/>
      <c r="BGJ181" s="27"/>
      <c r="BGK181" s="27"/>
      <c r="BGL181" s="27"/>
      <c r="BGM181" s="27"/>
      <c r="BGN181" s="27"/>
      <c r="BGO181" s="27"/>
      <c r="BGP181" s="27"/>
      <c r="BGQ181" s="27"/>
      <c r="BGR181" s="27"/>
      <c r="BGS181" s="27"/>
      <c r="BGT181" s="27"/>
      <c r="BGU181" s="27"/>
      <c r="BGV181" s="27"/>
      <c r="BGW181" s="27"/>
      <c r="BGX181" s="27"/>
      <c r="BGY181" s="27"/>
      <c r="BGZ181" s="27"/>
      <c r="BHA181" s="27"/>
      <c r="BHB181" s="27"/>
      <c r="BHC181" s="27"/>
      <c r="BHD181" s="27"/>
      <c r="BHE181" s="27"/>
      <c r="BHF181" s="27"/>
      <c r="BHG181" s="27"/>
      <c r="BHH181" s="27"/>
      <c r="BHI181" s="27"/>
      <c r="BHJ181" s="27"/>
      <c r="BHK181" s="27"/>
      <c r="BHL181" s="27"/>
      <c r="BHM181" s="27"/>
      <c r="BHN181" s="27"/>
      <c r="BHO181" s="27"/>
      <c r="BHP181" s="27"/>
      <c r="BHQ181" s="27"/>
      <c r="BHR181" s="27"/>
      <c r="BHS181" s="27"/>
      <c r="BHT181" s="27"/>
      <c r="BHU181" s="27"/>
      <c r="BHV181" s="27"/>
      <c r="BHW181" s="27"/>
      <c r="BHX181" s="27"/>
      <c r="BHY181" s="27"/>
      <c r="BHZ181" s="27"/>
      <c r="BIA181" s="27"/>
      <c r="BIB181" s="27"/>
      <c r="BIC181" s="27"/>
      <c r="BID181" s="27"/>
      <c r="BIE181" s="27"/>
      <c r="BIF181" s="27"/>
      <c r="BIG181" s="27"/>
      <c r="BIH181" s="27"/>
      <c r="BII181" s="27"/>
      <c r="BIJ181" s="27"/>
      <c r="BIK181" s="27"/>
      <c r="BIL181" s="27"/>
      <c r="BIM181" s="27"/>
      <c r="BIN181" s="27"/>
      <c r="BIO181" s="27"/>
      <c r="BIP181" s="27"/>
      <c r="BIQ181" s="27"/>
      <c r="BIR181" s="27"/>
      <c r="BIS181" s="27"/>
      <c r="BIT181" s="27"/>
      <c r="BIU181" s="27"/>
      <c r="BIV181" s="27"/>
      <c r="BIW181" s="27"/>
      <c r="BIX181" s="27"/>
      <c r="BIY181" s="27"/>
      <c r="BIZ181" s="27"/>
      <c r="BJA181" s="27"/>
      <c r="BJB181" s="27"/>
      <c r="BJC181" s="27"/>
      <c r="BJD181" s="27"/>
      <c r="BJE181" s="27"/>
      <c r="BJF181" s="27"/>
      <c r="BJG181" s="27"/>
      <c r="BJH181" s="27"/>
      <c r="BJI181" s="27"/>
      <c r="BJJ181" s="27"/>
      <c r="BJK181" s="27"/>
      <c r="BJL181" s="27"/>
      <c r="BJM181" s="27"/>
      <c r="BJN181" s="27"/>
      <c r="BJO181" s="27"/>
      <c r="BJP181" s="27"/>
      <c r="BJQ181" s="27"/>
      <c r="BJR181" s="27"/>
      <c r="BJS181" s="27"/>
      <c r="BJT181" s="27"/>
      <c r="BJU181" s="27"/>
      <c r="BJV181" s="27"/>
      <c r="BJW181" s="27"/>
      <c r="BJX181" s="27"/>
      <c r="BJY181" s="27"/>
      <c r="BJZ181" s="27"/>
      <c r="BKA181" s="27"/>
      <c r="BKB181" s="27"/>
      <c r="BKC181" s="27"/>
      <c r="BKD181" s="27"/>
      <c r="BKE181" s="27"/>
      <c r="BKF181" s="27"/>
      <c r="BKG181" s="27"/>
      <c r="BKH181" s="27"/>
      <c r="BKI181" s="27"/>
      <c r="BKJ181" s="27"/>
      <c r="BKK181" s="27"/>
      <c r="BKL181" s="27"/>
      <c r="BKM181" s="27"/>
      <c r="BKN181" s="27"/>
      <c r="BKO181" s="27"/>
      <c r="BKP181" s="27"/>
      <c r="BKQ181" s="27"/>
      <c r="BKR181" s="27"/>
      <c r="BKS181" s="27"/>
      <c r="BKT181" s="27"/>
      <c r="BKU181" s="27"/>
      <c r="BKV181" s="27"/>
      <c r="BKW181" s="27"/>
      <c r="BKX181" s="27"/>
      <c r="BKY181" s="27"/>
      <c r="BKZ181" s="27"/>
      <c r="BLA181" s="27"/>
      <c r="BLB181" s="27"/>
      <c r="BLC181" s="27"/>
      <c r="BLD181" s="27"/>
      <c r="BLE181" s="27"/>
      <c r="BLF181" s="27"/>
      <c r="BLG181" s="27"/>
      <c r="BLH181" s="27"/>
      <c r="BLI181" s="27"/>
      <c r="BLJ181" s="27"/>
      <c r="BLK181" s="27"/>
      <c r="BLL181" s="27"/>
      <c r="BLM181" s="27"/>
      <c r="BLN181" s="27"/>
      <c r="BLO181" s="27"/>
      <c r="BLP181" s="27"/>
      <c r="BLQ181" s="27"/>
      <c r="BLR181" s="27"/>
      <c r="BLS181" s="27"/>
      <c r="BLT181" s="27"/>
      <c r="BLU181" s="27"/>
      <c r="BLV181" s="27"/>
      <c r="BLW181" s="27"/>
      <c r="BLX181" s="27"/>
      <c r="BLY181" s="27"/>
      <c r="BLZ181" s="27"/>
      <c r="BMA181" s="27"/>
      <c r="BMB181" s="27"/>
      <c r="BMC181" s="27"/>
      <c r="BMD181" s="27"/>
      <c r="BME181" s="27"/>
      <c r="BMF181" s="27"/>
      <c r="BMG181" s="27"/>
      <c r="BMH181" s="27"/>
      <c r="BMI181" s="27"/>
      <c r="BMJ181" s="27"/>
      <c r="BMK181" s="27"/>
      <c r="BML181" s="27"/>
      <c r="BMM181" s="27"/>
      <c r="BMN181" s="27"/>
      <c r="BMO181" s="27"/>
      <c r="BMP181" s="27"/>
      <c r="BMQ181" s="27"/>
      <c r="BMR181" s="27"/>
      <c r="BMS181" s="27"/>
      <c r="BMT181" s="27"/>
      <c r="BMU181" s="27"/>
      <c r="BMV181" s="27"/>
      <c r="BMW181" s="27"/>
      <c r="BMX181" s="27"/>
      <c r="BMY181" s="27"/>
      <c r="BMZ181" s="27"/>
      <c r="BNA181" s="27"/>
      <c r="BNB181" s="27"/>
      <c r="BNC181" s="27"/>
      <c r="BND181" s="27"/>
      <c r="BNE181" s="27"/>
      <c r="BNF181" s="27"/>
      <c r="BNG181" s="27"/>
      <c r="BNH181" s="27"/>
      <c r="BNI181" s="27"/>
      <c r="BNJ181" s="27"/>
      <c r="BNK181" s="27"/>
      <c r="BNL181" s="27"/>
      <c r="BNM181" s="27"/>
      <c r="BNN181" s="27"/>
      <c r="BNO181" s="27"/>
      <c r="BNP181" s="27"/>
      <c r="BNQ181" s="27"/>
      <c r="BNR181" s="27"/>
      <c r="BNS181" s="27"/>
      <c r="BNT181" s="27"/>
      <c r="BNU181" s="27"/>
      <c r="BNV181" s="27"/>
      <c r="BNW181" s="27"/>
      <c r="BNX181" s="27"/>
      <c r="BNY181" s="27"/>
      <c r="BNZ181" s="27"/>
      <c r="BOA181" s="27"/>
      <c r="BOB181" s="27"/>
      <c r="BOC181" s="27"/>
      <c r="BOD181" s="27"/>
      <c r="BOE181" s="27"/>
      <c r="BOF181" s="27"/>
      <c r="BOG181" s="27"/>
      <c r="BOH181" s="27"/>
      <c r="BOI181" s="27"/>
      <c r="BOJ181" s="27"/>
      <c r="BOK181" s="27"/>
      <c r="BOL181" s="27"/>
      <c r="BOM181" s="27"/>
      <c r="BON181" s="27"/>
      <c r="BOO181" s="27"/>
      <c r="BOP181" s="27"/>
      <c r="BOQ181" s="27"/>
      <c r="BOR181" s="27"/>
      <c r="BOS181" s="27"/>
      <c r="BOT181" s="27"/>
      <c r="BOU181" s="27"/>
      <c r="BOV181" s="27"/>
      <c r="BOW181" s="27"/>
      <c r="BOX181" s="27"/>
      <c r="BOY181" s="27"/>
      <c r="BOZ181" s="27"/>
      <c r="BPA181" s="27"/>
      <c r="BPB181" s="27"/>
      <c r="BPC181" s="27"/>
      <c r="BPD181" s="27"/>
      <c r="BPE181" s="27"/>
      <c r="BPF181" s="27"/>
      <c r="BPG181" s="27"/>
      <c r="BPH181" s="27"/>
      <c r="BPI181" s="27"/>
      <c r="BPJ181" s="27"/>
      <c r="BPK181" s="27"/>
      <c r="BPL181" s="27"/>
      <c r="BPM181" s="27"/>
      <c r="BPN181" s="27"/>
      <c r="BPO181" s="27"/>
      <c r="BPP181" s="27"/>
      <c r="BPQ181" s="27"/>
      <c r="BPR181" s="27"/>
      <c r="BPS181" s="27"/>
      <c r="BPT181" s="27"/>
      <c r="BPU181" s="27"/>
      <c r="BPV181" s="27"/>
      <c r="BPW181" s="27"/>
      <c r="BPX181" s="27"/>
      <c r="BPY181" s="27"/>
      <c r="BPZ181" s="27"/>
      <c r="BQA181" s="27"/>
      <c r="BQB181" s="27"/>
      <c r="BQC181" s="27"/>
      <c r="BQD181" s="27"/>
      <c r="BQE181" s="27"/>
      <c r="BQF181" s="27"/>
      <c r="BQG181" s="27"/>
      <c r="BQH181" s="27"/>
      <c r="BQI181" s="27"/>
      <c r="BQJ181" s="27"/>
      <c r="BQK181" s="27"/>
      <c r="BQL181" s="27"/>
      <c r="BQM181" s="27"/>
      <c r="BQN181" s="27"/>
      <c r="BQO181" s="27"/>
      <c r="BQP181" s="27"/>
      <c r="BQQ181" s="27"/>
      <c r="BQR181" s="27"/>
      <c r="BQS181" s="27"/>
      <c r="BQT181" s="27"/>
      <c r="BQU181" s="27"/>
      <c r="BQV181" s="27"/>
      <c r="BQW181" s="27"/>
      <c r="BQX181" s="27"/>
      <c r="BQY181" s="27"/>
      <c r="BQZ181" s="27"/>
      <c r="BRA181" s="27"/>
      <c r="BRB181" s="27"/>
      <c r="BRC181" s="27"/>
      <c r="BRD181" s="27"/>
      <c r="BRE181" s="27"/>
      <c r="BRF181" s="27"/>
      <c r="BRG181" s="27"/>
      <c r="BRH181" s="27"/>
      <c r="BRI181" s="27"/>
      <c r="BRJ181" s="27"/>
      <c r="BRK181" s="27"/>
      <c r="BRL181" s="27"/>
      <c r="BRM181" s="27"/>
      <c r="BRN181" s="27"/>
      <c r="BRO181" s="27"/>
      <c r="BRP181" s="27"/>
      <c r="BRQ181" s="27"/>
      <c r="BRR181" s="27"/>
      <c r="BRS181" s="27"/>
      <c r="BRT181" s="27"/>
      <c r="BRU181" s="27"/>
      <c r="BRV181" s="27"/>
      <c r="BRW181" s="27"/>
      <c r="BRX181" s="27"/>
      <c r="BRY181" s="27"/>
      <c r="BRZ181" s="27"/>
      <c r="BSA181" s="27"/>
      <c r="BSB181" s="27"/>
      <c r="BSC181" s="27"/>
      <c r="BSD181" s="27"/>
      <c r="BSE181" s="27"/>
      <c r="BSF181" s="27"/>
      <c r="BSG181" s="27"/>
      <c r="BSH181" s="27"/>
      <c r="BSI181" s="27"/>
      <c r="BSJ181" s="27"/>
      <c r="BSK181" s="27"/>
      <c r="BSL181" s="27"/>
      <c r="BSM181" s="27"/>
      <c r="BSN181" s="27"/>
      <c r="BSO181" s="27"/>
      <c r="BSP181" s="27"/>
      <c r="BSQ181" s="27"/>
      <c r="BSR181" s="27"/>
      <c r="BSS181" s="27"/>
      <c r="BST181" s="27"/>
      <c r="BSU181" s="27"/>
      <c r="BSV181" s="27"/>
      <c r="BSW181" s="27"/>
      <c r="BSX181" s="27"/>
      <c r="BSY181" s="27"/>
      <c r="BSZ181" s="27"/>
      <c r="BTA181" s="27"/>
      <c r="BTB181" s="27"/>
      <c r="BTC181" s="27"/>
      <c r="BTD181" s="27"/>
      <c r="BTE181" s="27"/>
      <c r="BTF181" s="27"/>
      <c r="BTG181" s="27"/>
      <c r="BTH181" s="27"/>
      <c r="BTI181" s="27"/>
      <c r="BTJ181" s="27"/>
      <c r="BTK181" s="27"/>
      <c r="BTL181" s="27"/>
      <c r="BTM181" s="27"/>
      <c r="BTN181" s="27"/>
      <c r="BTO181" s="27"/>
      <c r="BTP181" s="27"/>
      <c r="BTQ181" s="27"/>
      <c r="BTR181" s="27"/>
      <c r="BTS181" s="27"/>
      <c r="BTT181" s="27"/>
      <c r="BTU181" s="27"/>
      <c r="BTV181" s="27"/>
      <c r="BTW181" s="27"/>
      <c r="BTX181" s="27"/>
      <c r="BTY181" s="27"/>
      <c r="BTZ181" s="27"/>
      <c r="BUA181" s="27"/>
      <c r="BUB181" s="27"/>
      <c r="BUC181" s="27"/>
      <c r="BUD181" s="27"/>
      <c r="BUE181" s="27"/>
      <c r="BUF181" s="27"/>
      <c r="BUG181" s="27"/>
      <c r="BUH181" s="27"/>
      <c r="BUI181" s="27"/>
      <c r="BUJ181" s="27"/>
      <c r="BUK181" s="27"/>
      <c r="BUL181" s="27"/>
      <c r="BUM181" s="27"/>
      <c r="BUN181" s="27"/>
      <c r="BUO181" s="27"/>
      <c r="BUP181" s="27"/>
      <c r="BUQ181" s="27"/>
    </row>
    <row r="182" spans="1:1915" s="47" customFormat="1" ht="13.8">
      <c r="A182" s="23"/>
      <c r="B182" s="53"/>
      <c r="C182" s="53"/>
      <c r="D182" s="227" t="s">
        <v>289</v>
      </c>
      <c r="E182" s="225">
        <v>0.2</v>
      </c>
      <c r="F182" s="26">
        <v>2007</v>
      </c>
      <c r="G182" s="226">
        <v>0.5</v>
      </c>
      <c r="H182" s="26"/>
      <c r="I182" s="26"/>
      <c r="J182" s="26"/>
      <c r="K182" s="103"/>
      <c r="L182" s="103"/>
      <c r="M182" s="103"/>
      <c r="N182" s="103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27"/>
      <c r="NG182" s="27"/>
      <c r="NH182" s="27"/>
      <c r="NI182" s="27"/>
      <c r="NJ182" s="27"/>
      <c r="NK182" s="27"/>
      <c r="NL182" s="27"/>
      <c r="NM182" s="27"/>
      <c r="NN182" s="27"/>
      <c r="NO182" s="27"/>
      <c r="NP182" s="27"/>
      <c r="NQ182" s="27"/>
      <c r="NR182" s="27"/>
      <c r="NS182" s="27"/>
      <c r="NT182" s="27"/>
      <c r="NU182" s="27"/>
      <c r="NV182" s="27"/>
      <c r="NW182" s="27"/>
      <c r="NX182" s="27"/>
      <c r="NY182" s="27"/>
      <c r="NZ182" s="27"/>
      <c r="OA182" s="27"/>
      <c r="OB182" s="27"/>
      <c r="OC182" s="27"/>
      <c r="OD182" s="27"/>
      <c r="OE182" s="27"/>
      <c r="OF182" s="27"/>
      <c r="OG182" s="27"/>
      <c r="OH182" s="27"/>
      <c r="OI182" s="27"/>
      <c r="OJ182" s="27"/>
      <c r="OK182" s="27"/>
      <c r="OL182" s="27"/>
      <c r="OM182" s="27"/>
      <c r="ON182" s="27"/>
      <c r="OO182" s="27"/>
      <c r="OP182" s="27"/>
      <c r="OQ182" s="27"/>
      <c r="OR182" s="27"/>
      <c r="OS182" s="27"/>
      <c r="OT182" s="27"/>
      <c r="OU182" s="27"/>
      <c r="OV182" s="27"/>
      <c r="OW182" s="27"/>
      <c r="OX182" s="27"/>
      <c r="OY182" s="27"/>
      <c r="OZ182" s="27"/>
      <c r="PA182" s="27"/>
      <c r="PB182" s="27"/>
      <c r="PC182" s="27"/>
      <c r="PD182" s="27"/>
      <c r="PE182" s="27"/>
      <c r="PF182" s="27"/>
      <c r="PG182" s="27"/>
      <c r="PH182" s="27"/>
      <c r="PI182" s="27"/>
      <c r="PJ182" s="27"/>
      <c r="PK182" s="27"/>
      <c r="PL182" s="27"/>
      <c r="PM182" s="27"/>
      <c r="PN182" s="27"/>
      <c r="PO182" s="27"/>
      <c r="PP182" s="27"/>
      <c r="PQ182" s="27"/>
      <c r="PR182" s="27"/>
      <c r="PS182" s="27"/>
      <c r="PT182" s="27"/>
      <c r="PU182" s="27"/>
      <c r="PV182" s="27"/>
      <c r="PW182" s="27"/>
      <c r="PX182" s="27"/>
      <c r="PY182" s="27"/>
      <c r="PZ182" s="27"/>
      <c r="QA182" s="27"/>
      <c r="QB182" s="27"/>
      <c r="QC182" s="27"/>
      <c r="QD182" s="27"/>
      <c r="QE182" s="27"/>
      <c r="QF182" s="27"/>
      <c r="QG182" s="27"/>
      <c r="QH182" s="27"/>
      <c r="QI182" s="27"/>
      <c r="QJ182" s="27"/>
      <c r="QK182" s="27"/>
      <c r="QL182" s="27"/>
      <c r="QM182" s="27"/>
      <c r="QN182" s="27"/>
      <c r="QO182" s="27"/>
      <c r="QP182" s="27"/>
      <c r="QQ182" s="27"/>
      <c r="QR182" s="27"/>
      <c r="QS182" s="27"/>
      <c r="QT182" s="27"/>
      <c r="QU182" s="27"/>
      <c r="QV182" s="27"/>
      <c r="QW182" s="27"/>
      <c r="QX182" s="27"/>
      <c r="QY182" s="27"/>
      <c r="QZ182" s="27"/>
      <c r="RA182" s="27"/>
      <c r="RB182" s="27"/>
      <c r="RC182" s="27"/>
      <c r="RD182" s="27"/>
      <c r="RE182" s="27"/>
      <c r="RF182" s="27"/>
      <c r="RG182" s="27"/>
      <c r="RH182" s="27"/>
      <c r="RI182" s="27"/>
      <c r="RJ182" s="27"/>
      <c r="RK182" s="27"/>
      <c r="RL182" s="27"/>
      <c r="RM182" s="27"/>
      <c r="RN182" s="27"/>
      <c r="RO182" s="27"/>
      <c r="RP182" s="27"/>
      <c r="RQ182" s="27"/>
      <c r="RR182" s="27"/>
      <c r="RS182" s="27"/>
      <c r="RT182" s="27"/>
      <c r="RU182" s="27"/>
      <c r="RV182" s="27"/>
      <c r="RW182" s="27"/>
      <c r="RX182" s="27"/>
      <c r="RY182" s="27"/>
      <c r="RZ182" s="27"/>
      <c r="SA182" s="27"/>
      <c r="SB182" s="27"/>
      <c r="SC182" s="27"/>
      <c r="SD182" s="27"/>
      <c r="SE182" s="27"/>
      <c r="SF182" s="27"/>
      <c r="SG182" s="27"/>
      <c r="SH182" s="27"/>
      <c r="SI182" s="27"/>
      <c r="SJ182" s="27"/>
      <c r="SK182" s="27"/>
      <c r="SL182" s="27"/>
      <c r="SM182" s="27"/>
      <c r="SN182" s="27"/>
      <c r="SO182" s="27"/>
      <c r="SP182" s="27"/>
      <c r="SQ182" s="27"/>
      <c r="SR182" s="27"/>
      <c r="SS182" s="27"/>
      <c r="ST182" s="27"/>
      <c r="SU182" s="27"/>
      <c r="SV182" s="27"/>
      <c r="SW182" s="27"/>
      <c r="SX182" s="27"/>
      <c r="SY182" s="27"/>
      <c r="SZ182" s="27"/>
      <c r="TA182" s="27"/>
      <c r="TB182" s="27"/>
      <c r="TC182" s="27"/>
      <c r="TD182" s="27"/>
      <c r="TE182" s="27"/>
      <c r="TF182" s="27"/>
      <c r="TG182" s="27"/>
      <c r="TH182" s="27"/>
      <c r="TI182" s="27"/>
      <c r="TJ182" s="27"/>
      <c r="TK182" s="27"/>
      <c r="TL182" s="27"/>
      <c r="TM182" s="27"/>
      <c r="TN182" s="27"/>
      <c r="TO182" s="27"/>
      <c r="TP182" s="27"/>
      <c r="TQ182" s="27"/>
      <c r="TR182" s="27"/>
      <c r="TS182" s="27"/>
      <c r="TT182" s="27"/>
      <c r="TU182" s="27"/>
      <c r="TV182" s="27"/>
      <c r="TW182" s="27"/>
      <c r="TX182" s="27"/>
      <c r="TY182" s="27"/>
      <c r="TZ182" s="27"/>
      <c r="UA182" s="27"/>
      <c r="UB182" s="27"/>
      <c r="UC182" s="27"/>
      <c r="UD182" s="27"/>
      <c r="UE182" s="27"/>
      <c r="UF182" s="27"/>
      <c r="UG182" s="27"/>
      <c r="UH182" s="27"/>
      <c r="UI182" s="27"/>
      <c r="UJ182" s="27"/>
      <c r="UK182" s="27"/>
      <c r="UL182" s="27"/>
      <c r="UM182" s="27"/>
      <c r="UN182" s="27"/>
      <c r="UO182" s="27"/>
      <c r="UP182" s="27"/>
      <c r="UQ182" s="27"/>
      <c r="UR182" s="27"/>
      <c r="US182" s="27"/>
      <c r="UT182" s="27"/>
      <c r="UU182" s="27"/>
      <c r="UV182" s="27"/>
      <c r="UW182" s="27"/>
      <c r="UX182" s="27"/>
      <c r="UY182" s="27"/>
      <c r="UZ182" s="27"/>
      <c r="VA182" s="27"/>
      <c r="VB182" s="27"/>
      <c r="VC182" s="27"/>
      <c r="VD182" s="27"/>
      <c r="VE182" s="27"/>
      <c r="VF182" s="27"/>
      <c r="VG182" s="27"/>
      <c r="VH182" s="27"/>
      <c r="VI182" s="27"/>
      <c r="VJ182" s="27"/>
      <c r="VK182" s="27"/>
      <c r="VL182" s="27"/>
      <c r="VM182" s="27"/>
      <c r="VN182" s="27"/>
      <c r="VO182" s="27"/>
      <c r="VP182" s="27"/>
      <c r="VQ182" s="27"/>
      <c r="VR182" s="27"/>
      <c r="VS182" s="27"/>
      <c r="VT182" s="27"/>
      <c r="VU182" s="27"/>
      <c r="VV182" s="27"/>
      <c r="VW182" s="27"/>
      <c r="VX182" s="27"/>
      <c r="VY182" s="27"/>
      <c r="VZ182" s="27"/>
      <c r="WA182" s="27"/>
      <c r="WB182" s="27"/>
      <c r="WC182" s="27"/>
      <c r="WD182" s="27"/>
      <c r="WE182" s="27"/>
      <c r="WF182" s="27"/>
      <c r="WG182" s="27"/>
      <c r="WH182" s="27"/>
      <c r="WI182" s="27"/>
      <c r="WJ182" s="27"/>
      <c r="WK182" s="27"/>
      <c r="WL182" s="27"/>
      <c r="WM182" s="27"/>
      <c r="WN182" s="27"/>
      <c r="WO182" s="27"/>
      <c r="WP182" s="27"/>
      <c r="WQ182" s="27"/>
      <c r="WR182" s="27"/>
      <c r="WS182" s="27"/>
      <c r="WT182" s="27"/>
      <c r="WU182" s="27"/>
      <c r="WV182" s="27"/>
      <c r="WW182" s="27"/>
      <c r="WX182" s="27"/>
      <c r="WY182" s="27"/>
      <c r="WZ182" s="27"/>
      <c r="XA182" s="27"/>
      <c r="XB182" s="27"/>
      <c r="XC182" s="27"/>
      <c r="XD182" s="27"/>
      <c r="XE182" s="27"/>
      <c r="XF182" s="27"/>
      <c r="XG182" s="27"/>
      <c r="XH182" s="27"/>
      <c r="XI182" s="27"/>
      <c r="XJ182" s="27"/>
      <c r="XK182" s="27"/>
      <c r="XL182" s="27"/>
      <c r="XM182" s="27"/>
      <c r="XN182" s="27"/>
      <c r="XO182" s="27"/>
      <c r="XP182" s="27"/>
      <c r="XQ182" s="27"/>
      <c r="XR182" s="27"/>
      <c r="XS182" s="27"/>
      <c r="XT182" s="27"/>
      <c r="XU182" s="27"/>
      <c r="XV182" s="27"/>
      <c r="XW182" s="27"/>
      <c r="XX182" s="27"/>
      <c r="XY182" s="27"/>
      <c r="XZ182" s="27"/>
      <c r="YA182" s="27"/>
      <c r="YB182" s="27"/>
      <c r="YC182" s="27"/>
      <c r="YD182" s="27"/>
      <c r="YE182" s="27"/>
      <c r="YF182" s="27"/>
      <c r="YG182" s="27"/>
      <c r="YH182" s="27"/>
      <c r="YI182" s="27"/>
      <c r="YJ182" s="27"/>
      <c r="YK182" s="27"/>
      <c r="YL182" s="27"/>
      <c r="YM182" s="27"/>
      <c r="YN182" s="27"/>
      <c r="YO182" s="27"/>
      <c r="YP182" s="27"/>
      <c r="YQ182" s="27"/>
      <c r="YR182" s="27"/>
      <c r="YS182" s="27"/>
      <c r="YT182" s="27"/>
      <c r="YU182" s="27"/>
      <c r="YV182" s="27"/>
      <c r="YW182" s="27"/>
      <c r="YX182" s="27"/>
      <c r="YY182" s="27"/>
      <c r="YZ182" s="27"/>
      <c r="ZA182" s="27"/>
      <c r="ZB182" s="27"/>
      <c r="ZC182" s="27"/>
      <c r="ZD182" s="27"/>
      <c r="ZE182" s="27"/>
      <c r="ZF182" s="27"/>
      <c r="ZG182" s="27"/>
      <c r="ZH182" s="27"/>
      <c r="ZI182" s="27"/>
      <c r="ZJ182" s="27"/>
      <c r="ZK182" s="27"/>
      <c r="ZL182" s="27"/>
      <c r="ZM182" s="27"/>
      <c r="ZN182" s="27"/>
      <c r="ZO182" s="27"/>
      <c r="ZP182" s="27"/>
      <c r="ZQ182" s="27"/>
      <c r="ZR182" s="27"/>
      <c r="ZS182" s="27"/>
      <c r="ZT182" s="27"/>
      <c r="ZU182" s="27"/>
      <c r="ZV182" s="27"/>
      <c r="ZW182" s="27"/>
      <c r="ZX182" s="27"/>
      <c r="ZY182" s="27"/>
      <c r="ZZ182" s="27"/>
      <c r="AAA182" s="27"/>
      <c r="AAB182" s="27"/>
      <c r="AAC182" s="27"/>
      <c r="AAD182" s="27"/>
      <c r="AAE182" s="27"/>
      <c r="AAF182" s="27"/>
      <c r="AAG182" s="27"/>
      <c r="AAH182" s="27"/>
      <c r="AAI182" s="27"/>
      <c r="AAJ182" s="27"/>
      <c r="AAK182" s="27"/>
      <c r="AAL182" s="27"/>
      <c r="AAM182" s="27"/>
      <c r="AAN182" s="27"/>
      <c r="AAO182" s="27"/>
      <c r="AAP182" s="27"/>
      <c r="AAQ182" s="27"/>
      <c r="AAR182" s="27"/>
      <c r="AAS182" s="27"/>
      <c r="AAT182" s="27"/>
      <c r="AAU182" s="27"/>
      <c r="AAV182" s="27"/>
      <c r="AAW182" s="27"/>
      <c r="AAX182" s="27"/>
      <c r="AAY182" s="27"/>
      <c r="AAZ182" s="27"/>
      <c r="ABA182" s="27"/>
      <c r="ABB182" s="27"/>
      <c r="ABC182" s="27"/>
      <c r="ABD182" s="27"/>
      <c r="ABE182" s="27"/>
      <c r="ABF182" s="27"/>
      <c r="ABG182" s="27"/>
      <c r="ABH182" s="27"/>
      <c r="ABI182" s="27"/>
      <c r="ABJ182" s="27"/>
      <c r="ABK182" s="27"/>
      <c r="ABL182" s="27"/>
      <c r="ABM182" s="27"/>
      <c r="ABN182" s="27"/>
      <c r="ABO182" s="27"/>
      <c r="ABP182" s="27"/>
      <c r="ABQ182" s="27"/>
      <c r="ABR182" s="27"/>
      <c r="ABS182" s="27"/>
      <c r="ABT182" s="27"/>
      <c r="ABU182" s="27"/>
      <c r="ABV182" s="27"/>
      <c r="ABW182" s="27"/>
      <c r="ABX182" s="27"/>
      <c r="ABY182" s="27"/>
      <c r="ABZ182" s="27"/>
      <c r="ACA182" s="27"/>
      <c r="ACB182" s="27"/>
      <c r="ACC182" s="27"/>
      <c r="ACD182" s="27"/>
      <c r="ACE182" s="27"/>
      <c r="ACF182" s="27"/>
      <c r="ACG182" s="27"/>
      <c r="ACH182" s="27"/>
      <c r="ACI182" s="27"/>
      <c r="ACJ182" s="27"/>
      <c r="ACK182" s="27"/>
      <c r="ACL182" s="27"/>
      <c r="ACM182" s="27"/>
      <c r="ACN182" s="27"/>
      <c r="ACO182" s="27"/>
      <c r="ACP182" s="27"/>
      <c r="ACQ182" s="27"/>
      <c r="ACR182" s="27"/>
      <c r="ACS182" s="27"/>
      <c r="ACT182" s="27"/>
      <c r="ACU182" s="27"/>
      <c r="ACV182" s="27"/>
      <c r="ACW182" s="27"/>
      <c r="ACX182" s="27"/>
      <c r="ACY182" s="27"/>
      <c r="ACZ182" s="27"/>
      <c r="ADA182" s="27"/>
      <c r="ADB182" s="27"/>
      <c r="ADC182" s="27"/>
      <c r="ADD182" s="27"/>
      <c r="ADE182" s="27"/>
      <c r="ADF182" s="27"/>
      <c r="ADG182" s="27"/>
      <c r="ADH182" s="27"/>
      <c r="ADI182" s="27"/>
      <c r="ADJ182" s="27"/>
      <c r="ADK182" s="27"/>
      <c r="ADL182" s="27"/>
      <c r="ADM182" s="27"/>
      <c r="ADN182" s="27"/>
      <c r="ADO182" s="27"/>
      <c r="ADP182" s="27"/>
      <c r="ADQ182" s="27"/>
      <c r="ADR182" s="27"/>
      <c r="ADS182" s="27"/>
      <c r="ADT182" s="27"/>
      <c r="ADU182" s="27"/>
      <c r="ADV182" s="27"/>
      <c r="ADW182" s="27"/>
      <c r="ADX182" s="27"/>
      <c r="ADY182" s="27"/>
      <c r="ADZ182" s="27"/>
      <c r="AEA182" s="27"/>
      <c r="AEB182" s="27"/>
      <c r="AEC182" s="27"/>
      <c r="AED182" s="27"/>
      <c r="AEE182" s="27"/>
      <c r="AEF182" s="27"/>
      <c r="AEG182" s="27"/>
      <c r="AEH182" s="27"/>
      <c r="AEI182" s="27"/>
      <c r="AEJ182" s="27"/>
      <c r="AEK182" s="27"/>
      <c r="AEL182" s="27"/>
      <c r="AEM182" s="27"/>
      <c r="AEN182" s="27"/>
      <c r="AEO182" s="27"/>
      <c r="AEP182" s="27"/>
      <c r="AEQ182" s="27"/>
      <c r="AER182" s="27"/>
      <c r="AES182" s="27"/>
      <c r="AET182" s="27"/>
      <c r="AEU182" s="27"/>
      <c r="AEV182" s="27"/>
      <c r="AEW182" s="27"/>
      <c r="AEX182" s="27"/>
      <c r="AEY182" s="27"/>
      <c r="AEZ182" s="27"/>
      <c r="AFA182" s="27"/>
      <c r="AFB182" s="27"/>
      <c r="AFC182" s="27"/>
      <c r="AFD182" s="27"/>
      <c r="AFE182" s="27"/>
      <c r="AFF182" s="27"/>
      <c r="AFG182" s="27"/>
      <c r="AFH182" s="27"/>
      <c r="AFI182" s="27"/>
      <c r="AFJ182" s="27"/>
      <c r="AFK182" s="27"/>
      <c r="AFL182" s="27"/>
      <c r="AFM182" s="27"/>
      <c r="AFN182" s="27"/>
      <c r="AFO182" s="27"/>
      <c r="AFP182" s="27"/>
      <c r="AFQ182" s="27"/>
      <c r="AFR182" s="27"/>
      <c r="AFS182" s="27"/>
      <c r="AFT182" s="27"/>
      <c r="AFU182" s="27"/>
      <c r="AFV182" s="27"/>
      <c r="AFW182" s="27"/>
      <c r="AFX182" s="27"/>
      <c r="AFY182" s="27"/>
      <c r="AFZ182" s="27"/>
      <c r="AGA182" s="27"/>
      <c r="AGB182" s="27"/>
      <c r="AGC182" s="27"/>
      <c r="AGD182" s="27"/>
      <c r="AGE182" s="27"/>
      <c r="AGF182" s="27"/>
      <c r="AGG182" s="27"/>
      <c r="AGH182" s="27"/>
      <c r="AGI182" s="27"/>
      <c r="AGJ182" s="27"/>
      <c r="AGK182" s="27"/>
      <c r="AGL182" s="27"/>
      <c r="AGM182" s="27"/>
      <c r="AGN182" s="27"/>
      <c r="AGO182" s="27"/>
      <c r="AGP182" s="27"/>
      <c r="AGQ182" s="27"/>
      <c r="AGR182" s="27"/>
      <c r="AGS182" s="27"/>
      <c r="AGT182" s="27"/>
      <c r="AGU182" s="27"/>
      <c r="AGV182" s="27"/>
      <c r="AGW182" s="27"/>
      <c r="AGX182" s="27"/>
      <c r="AGY182" s="27"/>
      <c r="AGZ182" s="27"/>
      <c r="AHA182" s="27"/>
      <c r="AHB182" s="27"/>
      <c r="AHC182" s="27"/>
      <c r="AHD182" s="27"/>
      <c r="AHE182" s="27"/>
      <c r="AHF182" s="27"/>
      <c r="AHG182" s="27"/>
      <c r="AHH182" s="27"/>
      <c r="AHI182" s="27"/>
      <c r="AHJ182" s="27"/>
      <c r="AHK182" s="27"/>
      <c r="AHL182" s="27"/>
      <c r="AHM182" s="27"/>
      <c r="AHN182" s="27"/>
      <c r="AHO182" s="27"/>
      <c r="AHP182" s="27"/>
      <c r="AHQ182" s="27"/>
      <c r="AHR182" s="27"/>
      <c r="AHS182" s="27"/>
      <c r="AHT182" s="27"/>
      <c r="AHU182" s="27"/>
      <c r="AHV182" s="27"/>
      <c r="AHW182" s="27"/>
      <c r="AHX182" s="27"/>
      <c r="AHY182" s="27"/>
      <c r="AHZ182" s="27"/>
      <c r="AIA182" s="27"/>
      <c r="AIB182" s="27"/>
      <c r="AIC182" s="27"/>
      <c r="AID182" s="27"/>
      <c r="AIE182" s="27"/>
      <c r="AIF182" s="27"/>
      <c r="AIG182" s="27"/>
      <c r="AIH182" s="27"/>
      <c r="AII182" s="27"/>
      <c r="AIJ182" s="27"/>
      <c r="AIK182" s="27"/>
      <c r="AIL182" s="27"/>
      <c r="AIM182" s="27"/>
      <c r="AIN182" s="27"/>
      <c r="AIO182" s="27"/>
      <c r="AIP182" s="27"/>
      <c r="AIQ182" s="27"/>
      <c r="AIR182" s="27"/>
      <c r="AIS182" s="27"/>
      <c r="AIT182" s="27"/>
      <c r="AIU182" s="27"/>
      <c r="AIV182" s="27"/>
      <c r="AIW182" s="27"/>
      <c r="AIX182" s="27"/>
      <c r="AIY182" s="27"/>
      <c r="AIZ182" s="27"/>
      <c r="AJA182" s="27"/>
      <c r="AJB182" s="27"/>
      <c r="AJC182" s="27"/>
      <c r="AJD182" s="27"/>
      <c r="AJE182" s="27"/>
      <c r="AJF182" s="27"/>
      <c r="AJG182" s="27"/>
      <c r="AJH182" s="27"/>
      <c r="AJI182" s="27"/>
      <c r="AJJ182" s="27"/>
      <c r="AJK182" s="27"/>
      <c r="AJL182" s="27"/>
      <c r="AJM182" s="27"/>
      <c r="AJN182" s="27"/>
      <c r="AJO182" s="27"/>
      <c r="AJP182" s="27"/>
      <c r="AJQ182" s="27"/>
      <c r="AJR182" s="27"/>
      <c r="AJS182" s="27"/>
      <c r="AJT182" s="27"/>
      <c r="AJU182" s="27"/>
      <c r="AJV182" s="27"/>
      <c r="AJW182" s="27"/>
      <c r="AJX182" s="27"/>
      <c r="AJY182" s="27"/>
      <c r="AJZ182" s="27"/>
      <c r="AKA182" s="27"/>
      <c r="AKB182" s="27"/>
      <c r="AKC182" s="27"/>
      <c r="AKD182" s="27"/>
      <c r="AKE182" s="27"/>
      <c r="AKF182" s="27"/>
      <c r="AKG182" s="27"/>
      <c r="AKH182" s="27"/>
      <c r="AKI182" s="27"/>
      <c r="AKJ182" s="27"/>
      <c r="AKK182" s="27"/>
      <c r="AKL182" s="27"/>
      <c r="AKM182" s="27"/>
      <c r="AKN182" s="27"/>
      <c r="AKO182" s="27"/>
      <c r="AKP182" s="27"/>
      <c r="AKQ182" s="27"/>
      <c r="AKR182" s="27"/>
      <c r="AKS182" s="27"/>
      <c r="AKT182" s="27"/>
      <c r="AKU182" s="27"/>
      <c r="AKV182" s="27"/>
      <c r="AKW182" s="27"/>
      <c r="AKX182" s="27"/>
      <c r="AKY182" s="27"/>
      <c r="AKZ182" s="27"/>
      <c r="ALA182" s="27"/>
      <c r="ALB182" s="27"/>
      <c r="ALC182" s="27"/>
      <c r="ALD182" s="27"/>
      <c r="ALE182" s="27"/>
      <c r="ALF182" s="27"/>
      <c r="ALG182" s="27"/>
      <c r="ALH182" s="27"/>
      <c r="ALI182" s="27"/>
      <c r="ALJ182" s="27"/>
      <c r="ALK182" s="27"/>
      <c r="ALL182" s="27"/>
      <c r="ALM182" s="27"/>
      <c r="ALN182" s="27"/>
      <c r="ALO182" s="27"/>
      <c r="ALP182" s="27"/>
      <c r="ALQ182" s="27"/>
      <c r="ALR182" s="27"/>
      <c r="ALS182" s="27"/>
      <c r="ALT182" s="27"/>
      <c r="ALU182" s="27"/>
      <c r="ALV182" s="27"/>
      <c r="ALW182" s="27"/>
      <c r="ALX182" s="27"/>
      <c r="ALY182" s="27"/>
      <c r="ALZ182" s="27"/>
      <c r="AMA182" s="27"/>
      <c r="AMB182" s="27"/>
      <c r="AMC182" s="27"/>
      <c r="AMD182" s="27"/>
      <c r="AME182" s="27"/>
      <c r="AMF182" s="27"/>
      <c r="AMG182" s="27"/>
      <c r="AMH182" s="27"/>
      <c r="AMI182" s="27"/>
      <c r="AMJ182" s="27"/>
      <c r="AMK182" s="27"/>
      <c r="AML182" s="27"/>
      <c r="AMM182" s="27"/>
      <c r="AMN182" s="27"/>
      <c r="AMO182" s="27"/>
      <c r="AMP182" s="27"/>
      <c r="AMQ182" s="27"/>
      <c r="AMR182" s="27"/>
      <c r="AMS182" s="27"/>
      <c r="AMT182" s="27"/>
      <c r="AMU182" s="27"/>
      <c r="AMV182" s="27"/>
      <c r="AMW182" s="27"/>
      <c r="AMX182" s="27"/>
      <c r="AMY182" s="27"/>
      <c r="AMZ182" s="27"/>
      <c r="ANA182" s="27"/>
      <c r="ANB182" s="27"/>
      <c r="ANC182" s="27"/>
      <c r="AND182" s="27"/>
      <c r="ANE182" s="27"/>
      <c r="ANF182" s="27"/>
      <c r="ANG182" s="27"/>
      <c r="ANH182" s="27"/>
      <c r="ANI182" s="27"/>
      <c r="ANJ182" s="27"/>
      <c r="ANK182" s="27"/>
      <c r="ANL182" s="27"/>
      <c r="ANM182" s="27"/>
      <c r="ANN182" s="27"/>
      <c r="ANO182" s="27"/>
      <c r="ANP182" s="27"/>
      <c r="ANQ182" s="27"/>
      <c r="ANR182" s="27"/>
      <c r="ANS182" s="27"/>
      <c r="ANT182" s="27"/>
      <c r="ANU182" s="27"/>
      <c r="ANV182" s="27"/>
      <c r="ANW182" s="27"/>
      <c r="ANX182" s="27"/>
      <c r="ANY182" s="27"/>
      <c r="ANZ182" s="27"/>
      <c r="AOA182" s="27"/>
      <c r="AOB182" s="27"/>
      <c r="AOC182" s="27"/>
      <c r="AOD182" s="27"/>
      <c r="AOE182" s="27"/>
      <c r="AOF182" s="27"/>
      <c r="AOG182" s="27"/>
      <c r="AOH182" s="27"/>
      <c r="AOI182" s="27"/>
      <c r="AOJ182" s="27"/>
      <c r="AOK182" s="27"/>
      <c r="AOL182" s="27"/>
      <c r="AOM182" s="27"/>
      <c r="AON182" s="27"/>
      <c r="AOO182" s="27"/>
      <c r="AOP182" s="27"/>
      <c r="AOQ182" s="27"/>
      <c r="AOR182" s="27"/>
      <c r="AOS182" s="27"/>
      <c r="AOT182" s="27"/>
      <c r="AOU182" s="27"/>
      <c r="AOV182" s="27"/>
      <c r="AOW182" s="27"/>
      <c r="AOX182" s="27"/>
      <c r="AOY182" s="27"/>
      <c r="AOZ182" s="27"/>
      <c r="APA182" s="27"/>
      <c r="APB182" s="27"/>
      <c r="APC182" s="27"/>
      <c r="APD182" s="27"/>
      <c r="APE182" s="27"/>
      <c r="APF182" s="27"/>
      <c r="APG182" s="27"/>
      <c r="APH182" s="27"/>
      <c r="API182" s="27"/>
      <c r="APJ182" s="27"/>
      <c r="APK182" s="27"/>
      <c r="APL182" s="27"/>
      <c r="APM182" s="27"/>
      <c r="APN182" s="27"/>
      <c r="APO182" s="27"/>
      <c r="APP182" s="27"/>
      <c r="APQ182" s="27"/>
      <c r="APR182" s="27"/>
      <c r="APS182" s="27"/>
      <c r="APT182" s="27"/>
      <c r="APU182" s="27"/>
      <c r="APV182" s="27"/>
      <c r="APW182" s="27"/>
      <c r="APX182" s="27"/>
      <c r="APY182" s="27"/>
      <c r="APZ182" s="27"/>
      <c r="AQA182" s="27"/>
      <c r="AQB182" s="27"/>
      <c r="AQC182" s="27"/>
      <c r="AQD182" s="27"/>
      <c r="AQE182" s="27"/>
      <c r="AQF182" s="27"/>
      <c r="AQG182" s="27"/>
      <c r="AQH182" s="27"/>
      <c r="AQI182" s="27"/>
      <c r="AQJ182" s="27"/>
      <c r="AQK182" s="27"/>
      <c r="AQL182" s="27"/>
      <c r="AQM182" s="27"/>
      <c r="AQN182" s="27"/>
      <c r="AQO182" s="27"/>
      <c r="AQP182" s="27"/>
      <c r="AQQ182" s="27"/>
      <c r="AQR182" s="27"/>
      <c r="AQS182" s="27"/>
      <c r="AQT182" s="27"/>
      <c r="AQU182" s="27"/>
      <c r="AQV182" s="27"/>
      <c r="AQW182" s="27"/>
      <c r="AQX182" s="27"/>
      <c r="AQY182" s="27"/>
      <c r="AQZ182" s="27"/>
      <c r="ARA182" s="27"/>
      <c r="ARB182" s="27"/>
      <c r="ARC182" s="27"/>
      <c r="ARD182" s="27"/>
      <c r="ARE182" s="27"/>
      <c r="ARF182" s="27"/>
      <c r="ARG182" s="27"/>
      <c r="ARH182" s="27"/>
      <c r="ARI182" s="27"/>
      <c r="ARJ182" s="27"/>
      <c r="ARK182" s="27"/>
      <c r="ARL182" s="27"/>
      <c r="ARM182" s="27"/>
      <c r="ARN182" s="27"/>
      <c r="ARO182" s="27"/>
      <c r="ARP182" s="27"/>
      <c r="ARQ182" s="27"/>
      <c r="ARR182" s="27"/>
      <c r="ARS182" s="27"/>
      <c r="ART182" s="27"/>
      <c r="ARU182" s="27"/>
      <c r="ARV182" s="27"/>
      <c r="ARW182" s="27"/>
      <c r="ARX182" s="27"/>
      <c r="ARY182" s="27"/>
      <c r="ARZ182" s="27"/>
      <c r="ASA182" s="27"/>
      <c r="ASB182" s="27"/>
      <c r="ASC182" s="27"/>
      <c r="ASD182" s="27"/>
      <c r="ASE182" s="27"/>
      <c r="ASF182" s="27"/>
      <c r="ASG182" s="27"/>
      <c r="ASH182" s="27"/>
      <c r="ASI182" s="27"/>
      <c r="ASJ182" s="27"/>
      <c r="ASK182" s="27"/>
      <c r="ASL182" s="27"/>
      <c r="ASM182" s="27"/>
      <c r="ASN182" s="27"/>
      <c r="ASO182" s="27"/>
      <c r="ASP182" s="27"/>
      <c r="ASQ182" s="27"/>
      <c r="ASR182" s="27"/>
      <c r="ASS182" s="27"/>
      <c r="AST182" s="27"/>
      <c r="ASU182" s="27"/>
      <c r="ASV182" s="27"/>
      <c r="ASW182" s="27"/>
      <c r="ASX182" s="27"/>
      <c r="ASY182" s="27"/>
      <c r="ASZ182" s="27"/>
      <c r="ATA182" s="27"/>
      <c r="ATB182" s="27"/>
      <c r="ATC182" s="27"/>
      <c r="ATD182" s="27"/>
      <c r="ATE182" s="27"/>
      <c r="ATF182" s="27"/>
      <c r="ATG182" s="27"/>
      <c r="ATH182" s="27"/>
      <c r="ATI182" s="27"/>
      <c r="ATJ182" s="27"/>
      <c r="ATK182" s="27"/>
      <c r="ATL182" s="27"/>
      <c r="ATM182" s="27"/>
      <c r="ATN182" s="27"/>
      <c r="ATO182" s="27"/>
      <c r="ATP182" s="27"/>
      <c r="ATQ182" s="27"/>
      <c r="ATR182" s="27"/>
      <c r="ATS182" s="27"/>
      <c r="ATT182" s="27"/>
      <c r="ATU182" s="27"/>
      <c r="ATV182" s="27"/>
      <c r="ATW182" s="27"/>
      <c r="ATX182" s="27"/>
      <c r="ATY182" s="27"/>
      <c r="ATZ182" s="27"/>
      <c r="AUA182" s="27"/>
      <c r="AUB182" s="27"/>
      <c r="AUC182" s="27"/>
      <c r="AUD182" s="27"/>
      <c r="AUE182" s="27"/>
      <c r="AUF182" s="27"/>
      <c r="AUG182" s="27"/>
      <c r="AUH182" s="27"/>
      <c r="AUI182" s="27"/>
      <c r="AUJ182" s="27"/>
      <c r="AUK182" s="27"/>
      <c r="AUL182" s="27"/>
      <c r="AUM182" s="27"/>
      <c r="AUN182" s="27"/>
      <c r="AUO182" s="27"/>
      <c r="AUP182" s="27"/>
      <c r="AUQ182" s="27"/>
      <c r="AUR182" s="27"/>
      <c r="AUS182" s="27"/>
      <c r="AUT182" s="27"/>
      <c r="AUU182" s="27"/>
      <c r="AUV182" s="27"/>
      <c r="AUW182" s="27"/>
      <c r="AUX182" s="27"/>
      <c r="AUY182" s="27"/>
      <c r="AUZ182" s="27"/>
      <c r="AVA182" s="27"/>
      <c r="AVB182" s="27"/>
      <c r="AVC182" s="27"/>
      <c r="AVD182" s="27"/>
      <c r="AVE182" s="27"/>
      <c r="AVF182" s="27"/>
      <c r="AVG182" s="27"/>
      <c r="AVH182" s="27"/>
      <c r="AVI182" s="27"/>
      <c r="AVJ182" s="27"/>
      <c r="AVK182" s="27"/>
      <c r="AVL182" s="27"/>
      <c r="AVM182" s="27"/>
      <c r="AVN182" s="27"/>
      <c r="AVO182" s="27"/>
      <c r="AVP182" s="27"/>
      <c r="AVQ182" s="27"/>
      <c r="AVR182" s="27"/>
      <c r="AVS182" s="27"/>
      <c r="AVT182" s="27"/>
      <c r="AVU182" s="27"/>
      <c r="AVV182" s="27"/>
      <c r="AVW182" s="27"/>
      <c r="AVX182" s="27"/>
      <c r="AVY182" s="27"/>
      <c r="AVZ182" s="27"/>
      <c r="AWA182" s="27"/>
      <c r="AWB182" s="27"/>
      <c r="AWC182" s="27"/>
      <c r="AWD182" s="27"/>
      <c r="AWE182" s="27"/>
      <c r="AWF182" s="27"/>
      <c r="AWG182" s="27"/>
      <c r="AWH182" s="27"/>
      <c r="AWI182" s="27"/>
      <c r="AWJ182" s="27"/>
      <c r="AWK182" s="27"/>
      <c r="AWL182" s="27"/>
      <c r="AWM182" s="27"/>
      <c r="AWN182" s="27"/>
      <c r="AWO182" s="27"/>
      <c r="AWP182" s="27"/>
      <c r="AWQ182" s="27"/>
      <c r="AWR182" s="27"/>
      <c r="AWS182" s="27"/>
      <c r="AWT182" s="27"/>
      <c r="AWU182" s="27"/>
      <c r="AWV182" s="27"/>
      <c r="AWW182" s="27"/>
      <c r="AWX182" s="27"/>
      <c r="AWY182" s="27"/>
      <c r="AWZ182" s="27"/>
      <c r="AXA182" s="27"/>
      <c r="AXB182" s="27"/>
      <c r="AXC182" s="27"/>
      <c r="AXD182" s="27"/>
      <c r="AXE182" s="27"/>
      <c r="AXF182" s="27"/>
      <c r="AXG182" s="27"/>
      <c r="AXH182" s="27"/>
      <c r="AXI182" s="27"/>
      <c r="AXJ182" s="27"/>
      <c r="AXK182" s="27"/>
      <c r="AXL182" s="27"/>
      <c r="AXM182" s="27"/>
      <c r="AXN182" s="27"/>
      <c r="AXO182" s="27"/>
      <c r="AXP182" s="27"/>
      <c r="AXQ182" s="27"/>
      <c r="AXR182" s="27"/>
      <c r="AXS182" s="27"/>
      <c r="AXT182" s="27"/>
      <c r="AXU182" s="27"/>
      <c r="AXV182" s="27"/>
      <c r="AXW182" s="27"/>
      <c r="AXX182" s="27"/>
      <c r="AXY182" s="27"/>
      <c r="AXZ182" s="27"/>
      <c r="AYA182" s="27"/>
      <c r="AYB182" s="27"/>
      <c r="AYC182" s="27"/>
      <c r="AYD182" s="27"/>
      <c r="AYE182" s="27"/>
      <c r="AYF182" s="27"/>
      <c r="AYG182" s="27"/>
      <c r="AYH182" s="27"/>
      <c r="AYI182" s="27"/>
      <c r="AYJ182" s="27"/>
      <c r="AYK182" s="27"/>
      <c r="AYL182" s="27"/>
      <c r="AYM182" s="27"/>
      <c r="AYN182" s="27"/>
      <c r="AYO182" s="27"/>
      <c r="AYP182" s="27"/>
      <c r="AYQ182" s="27"/>
      <c r="AYR182" s="27"/>
      <c r="AYS182" s="27"/>
      <c r="AYT182" s="27"/>
      <c r="AYU182" s="27"/>
      <c r="AYV182" s="27"/>
      <c r="AYW182" s="27"/>
      <c r="AYX182" s="27"/>
      <c r="AYY182" s="27"/>
      <c r="AYZ182" s="27"/>
      <c r="AZA182" s="27"/>
      <c r="AZB182" s="27"/>
      <c r="AZC182" s="27"/>
      <c r="AZD182" s="27"/>
      <c r="AZE182" s="27"/>
      <c r="AZF182" s="27"/>
      <c r="AZG182" s="27"/>
      <c r="AZH182" s="27"/>
      <c r="AZI182" s="27"/>
      <c r="AZJ182" s="27"/>
      <c r="AZK182" s="27"/>
      <c r="AZL182" s="27"/>
      <c r="AZM182" s="27"/>
      <c r="AZN182" s="27"/>
      <c r="AZO182" s="27"/>
      <c r="AZP182" s="27"/>
      <c r="AZQ182" s="27"/>
      <c r="AZR182" s="27"/>
      <c r="AZS182" s="27"/>
      <c r="AZT182" s="27"/>
      <c r="AZU182" s="27"/>
      <c r="AZV182" s="27"/>
      <c r="AZW182" s="27"/>
      <c r="AZX182" s="27"/>
      <c r="AZY182" s="27"/>
      <c r="AZZ182" s="27"/>
      <c r="BAA182" s="27"/>
      <c r="BAB182" s="27"/>
      <c r="BAC182" s="27"/>
      <c r="BAD182" s="27"/>
      <c r="BAE182" s="27"/>
      <c r="BAF182" s="27"/>
      <c r="BAG182" s="27"/>
      <c r="BAH182" s="27"/>
      <c r="BAI182" s="27"/>
      <c r="BAJ182" s="27"/>
      <c r="BAK182" s="27"/>
      <c r="BAL182" s="27"/>
      <c r="BAM182" s="27"/>
      <c r="BAN182" s="27"/>
      <c r="BAO182" s="27"/>
      <c r="BAP182" s="27"/>
      <c r="BAQ182" s="27"/>
      <c r="BAR182" s="27"/>
      <c r="BAS182" s="27"/>
      <c r="BAT182" s="27"/>
      <c r="BAU182" s="27"/>
      <c r="BAV182" s="27"/>
      <c r="BAW182" s="27"/>
      <c r="BAX182" s="27"/>
      <c r="BAY182" s="27"/>
      <c r="BAZ182" s="27"/>
      <c r="BBA182" s="27"/>
      <c r="BBB182" s="27"/>
      <c r="BBC182" s="27"/>
      <c r="BBD182" s="27"/>
      <c r="BBE182" s="27"/>
      <c r="BBF182" s="27"/>
      <c r="BBG182" s="27"/>
      <c r="BBH182" s="27"/>
      <c r="BBI182" s="27"/>
      <c r="BBJ182" s="27"/>
      <c r="BBK182" s="27"/>
      <c r="BBL182" s="27"/>
      <c r="BBM182" s="27"/>
      <c r="BBN182" s="27"/>
      <c r="BBO182" s="27"/>
      <c r="BBP182" s="27"/>
      <c r="BBQ182" s="27"/>
      <c r="BBR182" s="27"/>
      <c r="BBS182" s="27"/>
      <c r="BBT182" s="27"/>
      <c r="BBU182" s="27"/>
      <c r="BBV182" s="27"/>
      <c r="BBW182" s="27"/>
      <c r="BBX182" s="27"/>
      <c r="BBY182" s="27"/>
      <c r="BBZ182" s="27"/>
      <c r="BCA182" s="27"/>
      <c r="BCB182" s="27"/>
      <c r="BCC182" s="27"/>
      <c r="BCD182" s="27"/>
      <c r="BCE182" s="27"/>
      <c r="BCF182" s="27"/>
      <c r="BCG182" s="27"/>
      <c r="BCH182" s="27"/>
      <c r="BCI182" s="27"/>
      <c r="BCJ182" s="27"/>
      <c r="BCK182" s="27"/>
      <c r="BCL182" s="27"/>
      <c r="BCM182" s="27"/>
      <c r="BCN182" s="27"/>
      <c r="BCO182" s="27"/>
      <c r="BCP182" s="27"/>
      <c r="BCQ182" s="27"/>
      <c r="BCR182" s="27"/>
      <c r="BCS182" s="27"/>
      <c r="BCT182" s="27"/>
      <c r="BCU182" s="27"/>
      <c r="BCV182" s="27"/>
      <c r="BCW182" s="27"/>
      <c r="BCX182" s="27"/>
      <c r="BCY182" s="27"/>
      <c r="BCZ182" s="27"/>
      <c r="BDA182" s="27"/>
      <c r="BDB182" s="27"/>
      <c r="BDC182" s="27"/>
      <c r="BDD182" s="27"/>
      <c r="BDE182" s="27"/>
      <c r="BDF182" s="27"/>
      <c r="BDG182" s="27"/>
      <c r="BDH182" s="27"/>
      <c r="BDI182" s="27"/>
      <c r="BDJ182" s="27"/>
      <c r="BDK182" s="27"/>
      <c r="BDL182" s="27"/>
      <c r="BDM182" s="27"/>
      <c r="BDN182" s="27"/>
      <c r="BDO182" s="27"/>
      <c r="BDP182" s="27"/>
      <c r="BDQ182" s="27"/>
      <c r="BDR182" s="27"/>
      <c r="BDS182" s="27"/>
      <c r="BDT182" s="27"/>
      <c r="BDU182" s="27"/>
      <c r="BDV182" s="27"/>
      <c r="BDW182" s="27"/>
      <c r="BDX182" s="27"/>
      <c r="BDY182" s="27"/>
      <c r="BDZ182" s="27"/>
      <c r="BEA182" s="27"/>
      <c r="BEB182" s="27"/>
      <c r="BEC182" s="27"/>
      <c r="BED182" s="27"/>
      <c r="BEE182" s="27"/>
      <c r="BEF182" s="27"/>
      <c r="BEG182" s="27"/>
      <c r="BEH182" s="27"/>
      <c r="BEI182" s="27"/>
      <c r="BEJ182" s="27"/>
      <c r="BEK182" s="27"/>
      <c r="BEL182" s="27"/>
      <c r="BEM182" s="27"/>
      <c r="BEN182" s="27"/>
      <c r="BEO182" s="27"/>
      <c r="BEP182" s="27"/>
      <c r="BEQ182" s="27"/>
      <c r="BER182" s="27"/>
      <c r="BES182" s="27"/>
      <c r="BET182" s="27"/>
      <c r="BEU182" s="27"/>
      <c r="BEV182" s="27"/>
      <c r="BEW182" s="27"/>
      <c r="BEX182" s="27"/>
      <c r="BEY182" s="27"/>
      <c r="BEZ182" s="27"/>
      <c r="BFA182" s="27"/>
      <c r="BFB182" s="27"/>
      <c r="BFC182" s="27"/>
      <c r="BFD182" s="27"/>
      <c r="BFE182" s="27"/>
      <c r="BFF182" s="27"/>
      <c r="BFG182" s="27"/>
      <c r="BFH182" s="27"/>
      <c r="BFI182" s="27"/>
      <c r="BFJ182" s="27"/>
      <c r="BFK182" s="27"/>
      <c r="BFL182" s="27"/>
      <c r="BFM182" s="27"/>
      <c r="BFN182" s="27"/>
      <c r="BFO182" s="27"/>
      <c r="BFP182" s="27"/>
      <c r="BFQ182" s="27"/>
      <c r="BFR182" s="27"/>
      <c r="BFS182" s="27"/>
      <c r="BFT182" s="27"/>
      <c r="BFU182" s="27"/>
      <c r="BFV182" s="27"/>
      <c r="BFW182" s="27"/>
      <c r="BFX182" s="27"/>
      <c r="BFY182" s="27"/>
      <c r="BFZ182" s="27"/>
      <c r="BGA182" s="27"/>
      <c r="BGB182" s="27"/>
      <c r="BGC182" s="27"/>
      <c r="BGD182" s="27"/>
      <c r="BGE182" s="27"/>
      <c r="BGF182" s="27"/>
      <c r="BGG182" s="27"/>
      <c r="BGH182" s="27"/>
      <c r="BGI182" s="27"/>
      <c r="BGJ182" s="27"/>
      <c r="BGK182" s="27"/>
      <c r="BGL182" s="27"/>
      <c r="BGM182" s="27"/>
      <c r="BGN182" s="27"/>
      <c r="BGO182" s="27"/>
      <c r="BGP182" s="27"/>
      <c r="BGQ182" s="27"/>
      <c r="BGR182" s="27"/>
      <c r="BGS182" s="27"/>
      <c r="BGT182" s="27"/>
      <c r="BGU182" s="27"/>
      <c r="BGV182" s="27"/>
      <c r="BGW182" s="27"/>
      <c r="BGX182" s="27"/>
      <c r="BGY182" s="27"/>
      <c r="BGZ182" s="27"/>
      <c r="BHA182" s="27"/>
      <c r="BHB182" s="27"/>
      <c r="BHC182" s="27"/>
      <c r="BHD182" s="27"/>
      <c r="BHE182" s="27"/>
      <c r="BHF182" s="27"/>
      <c r="BHG182" s="27"/>
      <c r="BHH182" s="27"/>
      <c r="BHI182" s="27"/>
      <c r="BHJ182" s="27"/>
      <c r="BHK182" s="27"/>
      <c r="BHL182" s="27"/>
      <c r="BHM182" s="27"/>
      <c r="BHN182" s="27"/>
      <c r="BHO182" s="27"/>
      <c r="BHP182" s="27"/>
      <c r="BHQ182" s="27"/>
      <c r="BHR182" s="27"/>
      <c r="BHS182" s="27"/>
      <c r="BHT182" s="27"/>
      <c r="BHU182" s="27"/>
      <c r="BHV182" s="27"/>
      <c r="BHW182" s="27"/>
      <c r="BHX182" s="27"/>
      <c r="BHY182" s="27"/>
      <c r="BHZ182" s="27"/>
      <c r="BIA182" s="27"/>
      <c r="BIB182" s="27"/>
      <c r="BIC182" s="27"/>
      <c r="BID182" s="27"/>
      <c r="BIE182" s="27"/>
      <c r="BIF182" s="27"/>
      <c r="BIG182" s="27"/>
      <c r="BIH182" s="27"/>
      <c r="BII182" s="27"/>
      <c r="BIJ182" s="27"/>
      <c r="BIK182" s="27"/>
      <c r="BIL182" s="27"/>
      <c r="BIM182" s="27"/>
      <c r="BIN182" s="27"/>
      <c r="BIO182" s="27"/>
      <c r="BIP182" s="27"/>
      <c r="BIQ182" s="27"/>
      <c r="BIR182" s="27"/>
      <c r="BIS182" s="27"/>
      <c r="BIT182" s="27"/>
      <c r="BIU182" s="27"/>
      <c r="BIV182" s="27"/>
      <c r="BIW182" s="27"/>
      <c r="BIX182" s="27"/>
      <c r="BIY182" s="27"/>
      <c r="BIZ182" s="27"/>
      <c r="BJA182" s="27"/>
      <c r="BJB182" s="27"/>
      <c r="BJC182" s="27"/>
      <c r="BJD182" s="27"/>
      <c r="BJE182" s="27"/>
      <c r="BJF182" s="27"/>
      <c r="BJG182" s="27"/>
      <c r="BJH182" s="27"/>
      <c r="BJI182" s="27"/>
      <c r="BJJ182" s="27"/>
      <c r="BJK182" s="27"/>
      <c r="BJL182" s="27"/>
      <c r="BJM182" s="27"/>
      <c r="BJN182" s="27"/>
      <c r="BJO182" s="27"/>
      <c r="BJP182" s="27"/>
      <c r="BJQ182" s="27"/>
      <c r="BJR182" s="27"/>
      <c r="BJS182" s="27"/>
      <c r="BJT182" s="27"/>
      <c r="BJU182" s="27"/>
      <c r="BJV182" s="27"/>
      <c r="BJW182" s="27"/>
      <c r="BJX182" s="27"/>
      <c r="BJY182" s="27"/>
      <c r="BJZ182" s="27"/>
      <c r="BKA182" s="27"/>
      <c r="BKB182" s="27"/>
      <c r="BKC182" s="27"/>
      <c r="BKD182" s="27"/>
      <c r="BKE182" s="27"/>
      <c r="BKF182" s="27"/>
      <c r="BKG182" s="27"/>
      <c r="BKH182" s="27"/>
      <c r="BKI182" s="27"/>
      <c r="BKJ182" s="27"/>
      <c r="BKK182" s="27"/>
      <c r="BKL182" s="27"/>
      <c r="BKM182" s="27"/>
      <c r="BKN182" s="27"/>
      <c r="BKO182" s="27"/>
      <c r="BKP182" s="27"/>
      <c r="BKQ182" s="27"/>
      <c r="BKR182" s="27"/>
      <c r="BKS182" s="27"/>
      <c r="BKT182" s="27"/>
      <c r="BKU182" s="27"/>
      <c r="BKV182" s="27"/>
      <c r="BKW182" s="27"/>
      <c r="BKX182" s="27"/>
      <c r="BKY182" s="27"/>
      <c r="BKZ182" s="27"/>
      <c r="BLA182" s="27"/>
      <c r="BLB182" s="27"/>
      <c r="BLC182" s="27"/>
      <c r="BLD182" s="27"/>
      <c r="BLE182" s="27"/>
      <c r="BLF182" s="27"/>
      <c r="BLG182" s="27"/>
      <c r="BLH182" s="27"/>
      <c r="BLI182" s="27"/>
      <c r="BLJ182" s="27"/>
      <c r="BLK182" s="27"/>
      <c r="BLL182" s="27"/>
      <c r="BLM182" s="27"/>
      <c r="BLN182" s="27"/>
      <c r="BLO182" s="27"/>
      <c r="BLP182" s="27"/>
      <c r="BLQ182" s="27"/>
      <c r="BLR182" s="27"/>
      <c r="BLS182" s="27"/>
      <c r="BLT182" s="27"/>
      <c r="BLU182" s="27"/>
      <c r="BLV182" s="27"/>
      <c r="BLW182" s="27"/>
      <c r="BLX182" s="27"/>
      <c r="BLY182" s="27"/>
      <c r="BLZ182" s="27"/>
      <c r="BMA182" s="27"/>
      <c r="BMB182" s="27"/>
      <c r="BMC182" s="27"/>
      <c r="BMD182" s="27"/>
      <c r="BME182" s="27"/>
      <c r="BMF182" s="27"/>
      <c r="BMG182" s="27"/>
      <c r="BMH182" s="27"/>
      <c r="BMI182" s="27"/>
      <c r="BMJ182" s="27"/>
      <c r="BMK182" s="27"/>
      <c r="BML182" s="27"/>
      <c r="BMM182" s="27"/>
      <c r="BMN182" s="27"/>
      <c r="BMO182" s="27"/>
      <c r="BMP182" s="27"/>
      <c r="BMQ182" s="27"/>
      <c r="BMR182" s="27"/>
      <c r="BMS182" s="27"/>
      <c r="BMT182" s="27"/>
      <c r="BMU182" s="27"/>
      <c r="BMV182" s="27"/>
      <c r="BMW182" s="27"/>
      <c r="BMX182" s="27"/>
      <c r="BMY182" s="27"/>
      <c r="BMZ182" s="27"/>
      <c r="BNA182" s="27"/>
      <c r="BNB182" s="27"/>
      <c r="BNC182" s="27"/>
      <c r="BND182" s="27"/>
      <c r="BNE182" s="27"/>
      <c r="BNF182" s="27"/>
      <c r="BNG182" s="27"/>
      <c r="BNH182" s="27"/>
      <c r="BNI182" s="27"/>
      <c r="BNJ182" s="27"/>
      <c r="BNK182" s="27"/>
      <c r="BNL182" s="27"/>
      <c r="BNM182" s="27"/>
      <c r="BNN182" s="27"/>
      <c r="BNO182" s="27"/>
      <c r="BNP182" s="27"/>
      <c r="BNQ182" s="27"/>
      <c r="BNR182" s="27"/>
      <c r="BNS182" s="27"/>
      <c r="BNT182" s="27"/>
      <c r="BNU182" s="27"/>
      <c r="BNV182" s="27"/>
      <c r="BNW182" s="27"/>
      <c r="BNX182" s="27"/>
      <c r="BNY182" s="27"/>
      <c r="BNZ182" s="27"/>
      <c r="BOA182" s="27"/>
      <c r="BOB182" s="27"/>
      <c r="BOC182" s="27"/>
      <c r="BOD182" s="27"/>
      <c r="BOE182" s="27"/>
      <c r="BOF182" s="27"/>
      <c r="BOG182" s="27"/>
      <c r="BOH182" s="27"/>
      <c r="BOI182" s="27"/>
      <c r="BOJ182" s="27"/>
      <c r="BOK182" s="27"/>
      <c r="BOL182" s="27"/>
      <c r="BOM182" s="27"/>
      <c r="BON182" s="27"/>
      <c r="BOO182" s="27"/>
      <c r="BOP182" s="27"/>
      <c r="BOQ182" s="27"/>
      <c r="BOR182" s="27"/>
      <c r="BOS182" s="27"/>
      <c r="BOT182" s="27"/>
      <c r="BOU182" s="27"/>
      <c r="BOV182" s="27"/>
      <c r="BOW182" s="27"/>
      <c r="BOX182" s="27"/>
      <c r="BOY182" s="27"/>
      <c r="BOZ182" s="27"/>
      <c r="BPA182" s="27"/>
      <c r="BPB182" s="27"/>
      <c r="BPC182" s="27"/>
      <c r="BPD182" s="27"/>
      <c r="BPE182" s="27"/>
      <c r="BPF182" s="27"/>
      <c r="BPG182" s="27"/>
      <c r="BPH182" s="27"/>
      <c r="BPI182" s="27"/>
      <c r="BPJ182" s="27"/>
      <c r="BPK182" s="27"/>
      <c r="BPL182" s="27"/>
      <c r="BPM182" s="27"/>
      <c r="BPN182" s="27"/>
      <c r="BPO182" s="27"/>
      <c r="BPP182" s="27"/>
      <c r="BPQ182" s="27"/>
      <c r="BPR182" s="27"/>
      <c r="BPS182" s="27"/>
      <c r="BPT182" s="27"/>
      <c r="BPU182" s="27"/>
      <c r="BPV182" s="27"/>
      <c r="BPW182" s="27"/>
      <c r="BPX182" s="27"/>
      <c r="BPY182" s="27"/>
      <c r="BPZ182" s="27"/>
      <c r="BQA182" s="27"/>
      <c r="BQB182" s="27"/>
      <c r="BQC182" s="27"/>
      <c r="BQD182" s="27"/>
      <c r="BQE182" s="27"/>
      <c r="BQF182" s="27"/>
      <c r="BQG182" s="27"/>
      <c r="BQH182" s="27"/>
      <c r="BQI182" s="27"/>
      <c r="BQJ182" s="27"/>
      <c r="BQK182" s="27"/>
      <c r="BQL182" s="27"/>
      <c r="BQM182" s="27"/>
      <c r="BQN182" s="27"/>
      <c r="BQO182" s="27"/>
      <c r="BQP182" s="27"/>
      <c r="BQQ182" s="27"/>
      <c r="BQR182" s="27"/>
      <c r="BQS182" s="27"/>
      <c r="BQT182" s="27"/>
      <c r="BQU182" s="27"/>
      <c r="BQV182" s="27"/>
      <c r="BQW182" s="27"/>
      <c r="BQX182" s="27"/>
      <c r="BQY182" s="27"/>
      <c r="BQZ182" s="27"/>
      <c r="BRA182" s="27"/>
      <c r="BRB182" s="27"/>
      <c r="BRC182" s="27"/>
      <c r="BRD182" s="27"/>
      <c r="BRE182" s="27"/>
      <c r="BRF182" s="27"/>
      <c r="BRG182" s="27"/>
      <c r="BRH182" s="27"/>
      <c r="BRI182" s="27"/>
      <c r="BRJ182" s="27"/>
      <c r="BRK182" s="27"/>
      <c r="BRL182" s="27"/>
      <c r="BRM182" s="27"/>
      <c r="BRN182" s="27"/>
      <c r="BRO182" s="27"/>
      <c r="BRP182" s="27"/>
      <c r="BRQ182" s="27"/>
      <c r="BRR182" s="27"/>
      <c r="BRS182" s="27"/>
      <c r="BRT182" s="27"/>
      <c r="BRU182" s="27"/>
      <c r="BRV182" s="27"/>
      <c r="BRW182" s="27"/>
      <c r="BRX182" s="27"/>
      <c r="BRY182" s="27"/>
      <c r="BRZ182" s="27"/>
      <c r="BSA182" s="27"/>
      <c r="BSB182" s="27"/>
      <c r="BSC182" s="27"/>
      <c r="BSD182" s="27"/>
      <c r="BSE182" s="27"/>
      <c r="BSF182" s="27"/>
      <c r="BSG182" s="27"/>
      <c r="BSH182" s="27"/>
      <c r="BSI182" s="27"/>
      <c r="BSJ182" s="27"/>
      <c r="BSK182" s="27"/>
      <c r="BSL182" s="27"/>
      <c r="BSM182" s="27"/>
      <c r="BSN182" s="27"/>
      <c r="BSO182" s="27"/>
      <c r="BSP182" s="27"/>
      <c r="BSQ182" s="27"/>
      <c r="BSR182" s="27"/>
      <c r="BSS182" s="27"/>
      <c r="BST182" s="27"/>
      <c r="BSU182" s="27"/>
      <c r="BSV182" s="27"/>
      <c r="BSW182" s="27"/>
      <c r="BSX182" s="27"/>
      <c r="BSY182" s="27"/>
      <c r="BSZ182" s="27"/>
      <c r="BTA182" s="27"/>
      <c r="BTB182" s="27"/>
      <c r="BTC182" s="27"/>
      <c r="BTD182" s="27"/>
      <c r="BTE182" s="27"/>
      <c r="BTF182" s="27"/>
      <c r="BTG182" s="27"/>
      <c r="BTH182" s="27"/>
      <c r="BTI182" s="27"/>
      <c r="BTJ182" s="27"/>
      <c r="BTK182" s="27"/>
      <c r="BTL182" s="27"/>
      <c r="BTM182" s="27"/>
      <c r="BTN182" s="27"/>
      <c r="BTO182" s="27"/>
      <c r="BTP182" s="27"/>
      <c r="BTQ182" s="27"/>
      <c r="BTR182" s="27"/>
      <c r="BTS182" s="27"/>
      <c r="BTT182" s="27"/>
      <c r="BTU182" s="27"/>
      <c r="BTV182" s="27"/>
      <c r="BTW182" s="27"/>
      <c r="BTX182" s="27"/>
      <c r="BTY182" s="27"/>
      <c r="BTZ182" s="27"/>
      <c r="BUA182" s="27"/>
      <c r="BUB182" s="27"/>
      <c r="BUC182" s="27"/>
      <c r="BUD182" s="27"/>
      <c r="BUE182" s="27"/>
      <c r="BUF182" s="27"/>
      <c r="BUG182" s="27"/>
      <c r="BUH182" s="27"/>
      <c r="BUI182" s="27"/>
      <c r="BUJ182" s="27"/>
      <c r="BUK182" s="27"/>
      <c r="BUL182" s="27"/>
      <c r="BUM182" s="27"/>
      <c r="BUN182" s="27"/>
      <c r="BUO182" s="27"/>
      <c r="BUP182" s="27"/>
      <c r="BUQ182" s="27"/>
    </row>
    <row r="183" spans="1:1915" s="47" customFormat="1" ht="13.8">
      <c r="A183" s="23"/>
      <c r="B183" s="53"/>
      <c r="C183" s="53"/>
      <c r="D183" s="227" t="s">
        <v>290</v>
      </c>
      <c r="E183" s="225">
        <v>0.25</v>
      </c>
      <c r="F183" s="26">
        <v>2008</v>
      </c>
      <c r="G183" s="226">
        <v>0.5</v>
      </c>
      <c r="H183" s="26"/>
      <c r="I183" s="26"/>
      <c r="J183" s="26"/>
      <c r="K183" s="103"/>
      <c r="L183" s="103"/>
      <c r="M183" s="103"/>
      <c r="N183" s="103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  <c r="OA183" s="27"/>
      <c r="OB183" s="27"/>
      <c r="OC183" s="27"/>
      <c r="OD183" s="27"/>
      <c r="OE183" s="27"/>
      <c r="OF183" s="27"/>
      <c r="OG183" s="27"/>
      <c r="OH183" s="27"/>
      <c r="OI183" s="27"/>
      <c r="OJ183" s="27"/>
      <c r="OK183" s="27"/>
      <c r="OL183" s="27"/>
      <c r="OM183" s="27"/>
      <c r="ON183" s="27"/>
      <c r="OO183" s="27"/>
      <c r="OP183" s="27"/>
      <c r="OQ183" s="27"/>
      <c r="OR183" s="27"/>
      <c r="OS183" s="27"/>
      <c r="OT183" s="27"/>
      <c r="OU183" s="27"/>
      <c r="OV183" s="27"/>
      <c r="OW183" s="27"/>
      <c r="OX183" s="27"/>
      <c r="OY183" s="27"/>
      <c r="OZ183" s="27"/>
      <c r="PA183" s="27"/>
      <c r="PB183" s="27"/>
      <c r="PC183" s="27"/>
      <c r="PD183" s="27"/>
      <c r="PE183" s="27"/>
      <c r="PF183" s="27"/>
      <c r="PG183" s="27"/>
      <c r="PH183" s="27"/>
      <c r="PI183" s="27"/>
      <c r="PJ183" s="27"/>
      <c r="PK183" s="27"/>
      <c r="PL183" s="27"/>
      <c r="PM183" s="27"/>
      <c r="PN183" s="27"/>
      <c r="PO183" s="27"/>
      <c r="PP183" s="27"/>
      <c r="PQ183" s="27"/>
      <c r="PR183" s="27"/>
      <c r="PS183" s="27"/>
      <c r="PT183" s="27"/>
      <c r="PU183" s="27"/>
      <c r="PV183" s="27"/>
      <c r="PW183" s="27"/>
      <c r="PX183" s="27"/>
      <c r="PY183" s="27"/>
      <c r="PZ183" s="27"/>
      <c r="QA183" s="27"/>
      <c r="QB183" s="27"/>
      <c r="QC183" s="27"/>
      <c r="QD183" s="27"/>
      <c r="QE183" s="27"/>
      <c r="QF183" s="27"/>
      <c r="QG183" s="27"/>
      <c r="QH183" s="27"/>
      <c r="QI183" s="27"/>
      <c r="QJ183" s="27"/>
      <c r="QK183" s="27"/>
      <c r="QL183" s="27"/>
      <c r="QM183" s="27"/>
      <c r="QN183" s="27"/>
      <c r="QO183" s="27"/>
      <c r="QP183" s="27"/>
      <c r="QQ183" s="27"/>
      <c r="QR183" s="27"/>
      <c r="QS183" s="27"/>
      <c r="QT183" s="27"/>
      <c r="QU183" s="27"/>
      <c r="QV183" s="27"/>
      <c r="QW183" s="27"/>
      <c r="QX183" s="27"/>
      <c r="QY183" s="27"/>
      <c r="QZ183" s="27"/>
      <c r="RA183" s="27"/>
      <c r="RB183" s="27"/>
      <c r="RC183" s="27"/>
      <c r="RD183" s="27"/>
      <c r="RE183" s="27"/>
      <c r="RF183" s="27"/>
      <c r="RG183" s="27"/>
      <c r="RH183" s="27"/>
      <c r="RI183" s="27"/>
      <c r="RJ183" s="27"/>
      <c r="RK183" s="27"/>
      <c r="RL183" s="27"/>
      <c r="RM183" s="27"/>
      <c r="RN183" s="27"/>
      <c r="RO183" s="27"/>
      <c r="RP183" s="27"/>
      <c r="RQ183" s="27"/>
      <c r="RR183" s="27"/>
      <c r="RS183" s="27"/>
      <c r="RT183" s="27"/>
      <c r="RU183" s="27"/>
      <c r="RV183" s="27"/>
      <c r="RW183" s="27"/>
      <c r="RX183" s="27"/>
      <c r="RY183" s="27"/>
      <c r="RZ183" s="27"/>
      <c r="SA183" s="27"/>
      <c r="SB183" s="27"/>
      <c r="SC183" s="27"/>
      <c r="SD183" s="27"/>
      <c r="SE183" s="27"/>
      <c r="SF183" s="27"/>
      <c r="SG183" s="27"/>
      <c r="SH183" s="27"/>
      <c r="SI183" s="27"/>
      <c r="SJ183" s="27"/>
      <c r="SK183" s="27"/>
      <c r="SL183" s="27"/>
      <c r="SM183" s="27"/>
      <c r="SN183" s="27"/>
      <c r="SO183" s="27"/>
      <c r="SP183" s="27"/>
      <c r="SQ183" s="27"/>
      <c r="SR183" s="27"/>
      <c r="SS183" s="27"/>
      <c r="ST183" s="27"/>
      <c r="SU183" s="27"/>
      <c r="SV183" s="27"/>
      <c r="SW183" s="27"/>
      <c r="SX183" s="27"/>
      <c r="SY183" s="27"/>
      <c r="SZ183" s="27"/>
      <c r="TA183" s="27"/>
      <c r="TB183" s="27"/>
      <c r="TC183" s="27"/>
      <c r="TD183" s="27"/>
      <c r="TE183" s="27"/>
      <c r="TF183" s="27"/>
      <c r="TG183" s="27"/>
      <c r="TH183" s="27"/>
      <c r="TI183" s="27"/>
      <c r="TJ183" s="27"/>
      <c r="TK183" s="27"/>
      <c r="TL183" s="27"/>
      <c r="TM183" s="27"/>
      <c r="TN183" s="27"/>
      <c r="TO183" s="27"/>
      <c r="TP183" s="27"/>
      <c r="TQ183" s="27"/>
      <c r="TR183" s="27"/>
      <c r="TS183" s="27"/>
      <c r="TT183" s="27"/>
      <c r="TU183" s="27"/>
      <c r="TV183" s="27"/>
      <c r="TW183" s="27"/>
      <c r="TX183" s="27"/>
      <c r="TY183" s="27"/>
      <c r="TZ183" s="27"/>
      <c r="UA183" s="27"/>
      <c r="UB183" s="27"/>
      <c r="UC183" s="27"/>
      <c r="UD183" s="27"/>
      <c r="UE183" s="27"/>
      <c r="UF183" s="27"/>
      <c r="UG183" s="27"/>
      <c r="UH183" s="27"/>
      <c r="UI183" s="27"/>
      <c r="UJ183" s="27"/>
      <c r="UK183" s="27"/>
      <c r="UL183" s="27"/>
      <c r="UM183" s="27"/>
      <c r="UN183" s="27"/>
      <c r="UO183" s="27"/>
      <c r="UP183" s="27"/>
      <c r="UQ183" s="27"/>
      <c r="UR183" s="27"/>
      <c r="US183" s="27"/>
      <c r="UT183" s="27"/>
      <c r="UU183" s="27"/>
      <c r="UV183" s="27"/>
      <c r="UW183" s="27"/>
      <c r="UX183" s="27"/>
      <c r="UY183" s="27"/>
      <c r="UZ183" s="27"/>
      <c r="VA183" s="27"/>
      <c r="VB183" s="27"/>
      <c r="VC183" s="27"/>
      <c r="VD183" s="27"/>
      <c r="VE183" s="27"/>
      <c r="VF183" s="27"/>
      <c r="VG183" s="27"/>
      <c r="VH183" s="27"/>
      <c r="VI183" s="27"/>
      <c r="VJ183" s="27"/>
      <c r="VK183" s="27"/>
      <c r="VL183" s="27"/>
      <c r="VM183" s="27"/>
      <c r="VN183" s="27"/>
      <c r="VO183" s="27"/>
      <c r="VP183" s="27"/>
      <c r="VQ183" s="27"/>
      <c r="VR183" s="27"/>
      <c r="VS183" s="27"/>
      <c r="VT183" s="27"/>
      <c r="VU183" s="27"/>
      <c r="VV183" s="27"/>
      <c r="VW183" s="27"/>
      <c r="VX183" s="27"/>
      <c r="VY183" s="27"/>
      <c r="VZ183" s="27"/>
      <c r="WA183" s="27"/>
      <c r="WB183" s="27"/>
      <c r="WC183" s="27"/>
      <c r="WD183" s="27"/>
      <c r="WE183" s="27"/>
      <c r="WF183" s="27"/>
      <c r="WG183" s="27"/>
      <c r="WH183" s="27"/>
      <c r="WI183" s="27"/>
      <c r="WJ183" s="27"/>
      <c r="WK183" s="27"/>
      <c r="WL183" s="27"/>
      <c r="WM183" s="27"/>
      <c r="WN183" s="27"/>
      <c r="WO183" s="27"/>
      <c r="WP183" s="27"/>
      <c r="WQ183" s="27"/>
      <c r="WR183" s="27"/>
      <c r="WS183" s="27"/>
      <c r="WT183" s="27"/>
      <c r="WU183" s="27"/>
      <c r="WV183" s="27"/>
      <c r="WW183" s="27"/>
      <c r="WX183" s="27"/>
      <c r="WY183" s="27"/>
      <c r="WZ183" s="27"/>
      <c r="XA183" s="27"/>
      <c r="XB183" s="27"/>
      <c r="XC183" s="27"/>
      <c r="XD183" s="27"/>
      <c r="XE183" s="27"/>
      <c r="XF183" s="27"/>
      <c r="XG183" s="27"/>
      <c r="XH183" s="27"/>
      <c r="XI183" s="27"/>
      <c r="XJ183" s="27"/>
      <c r="XK183" s="27"/>
      <c r="XL183" s="27"/>
      <c r="XM183" s="27"/>
      <c r="XN183" s="27"/>
      <c r="XO183" s="27"/>
      <c r="XP183" s="27"/>
      <c r="XQ183" s="27"/>
      <c r="XR183" s="27"/>
      <c r="XS183" s="27"/>
      <c r="XT183" s="27"/>
      <c r="XU183" s="27"/>
      <c r="XV183" s="27"/>
      <c r="XW183" s="27"/>
      <c r="XX183" s="27"/>
      <c r="XY183" s="27"/>
      <c r="XZ183" s="27"/>
      <c r="YA183" s="27"/>
      <c r="YB183" s="27"/>
      <c r="YC183" s="27"/>
      <c r="YD183" s="27"/>
      <c r="YE183" s="27"/>
      <c r="YF183" s="27"/>
      <c r="YG183" s="27"/>
      <c r="YH183" s="27"/>
      <c r="YI183" s="27"/>
      <c r="YJ183" s="27"/>
      <c r="YK183" s="27"/>
      <c r="YL183" s="27"/>
      <c r="YM183" s="27"/>
      <c r="YN183" s="27"/>
      <c r="YO183" s="27"/>
      <c r="YP183" s="27"/>
      <c r="YQ183" s="27"/>
      <c r="YR183" s="27"/>
      <c r="YS183" s="27"/>
      <c r="YT183" s="27"/>
      <c r="YU183" s="27"/>
      <c r="YV183" s="27"/>
      <c r="YW183" s="27"/>
      <c r="YX183" s="27"/>
      <c r="YY183" s="27"/>
      <c r="YZ183" s="27"/>
      <c r="ZA183" s="27"/>
      <c r="ZB183" s="27"/>
      <c r="ZC183" s="27"/>
      <c r="ZD183" s="27"/>
      <c r="ZE183" s="27"/>
      <c r="ZF183" s="27"/>
      <c r="ZG183" s="27"/>
      <c r="ZH183" s="27"/>
      <c r="ZI183" s="27"/>
      <c r="ZJ183" s="27"/>
      <c r="ZK183" s="27"/>
      <c r="ZL183" s="27"/>
      <c r="ZM183" s="27"/>
      <c r="ZN183" s="27"/>
      <c r="ZO183" s="27"/>
      <c r="ZP183" s="27"/>
      <c r="ZQ183" s="27"/>
      <c r="ZR183" s="27"/>
      <c r="ZS183" s="27"/>
      <c r="ZT183" s="27"/>
      <c r="ZU183" s="27"/>
      <c r="ZV183" s="27"/>
      <c r="ZW183" s="27"/>
      <c r="ZX183" s="27"/>
      <c r="ZY183" s="27"/>
      <c r="ZZ183" s="27"/>
      <c r="AAA183" s="27"/>
      <c r="AAB183" s="27"/>
      <c r="AAC183" s="27"/>
      <c r="AAD183" s="27"/>
      <c r="AAE183" s="27"/>
      <c r="AAF183" s="27"/>
      <c r="AAG183" s="27"/>
      <c r="AAH183" s="27"/>
      <c r="AAI183" s="27"/>
      <c r="AAJ183" s="27"/>
      <c r="AAK183" s="27"/>
      <c r="AAL183" s="27"/>
      <c r="AAM183" s="27"/>
      <c r="AAN183" s="27"/>
      <c r="AAO183" s="27"/>
      <c r="AAP183" s="27"/>
      <c r="AAQ183" s="27"/>
      <c r="AAR183" s="27"/>
      <c r="AAS183" s="27"/>
      <c r="AAT183" s="27"/>
      <c r="AAU183" s="27"/>
      <c r="AAV183" s="27"/>
      <c r="AAW183" s="27"/>
      <c r="AAX183" s="27"/>
      <c r="AAY183" s="27"/>
      <c r="AAZ183" s="27"/>
      <c r="ABA183" s="27"/>
      <c r="ABB183" s="27"/>
      <c r="ABC183" s="27"/>
      <c r="ABD183" s="27"/>
      <c r="ABE183" s="27"/>
      <c r="ABF183" s="27"/>
      <c r="ABG183" s="27"/>
      <c r="ABH183" s="27"/>
      <c r="ABI183" s="27"/>
      <c r="ABJ183" s="27"/>
      <c r="ABK183" s="27"/>
      <c r="ABL183" s="27"/>
      <c r="ABM183" s="27"/>
      <c r="ABN183" s="27"/>
      <c r="ABO183" s="27"/>
      <c r="ABP183" s="27"/>
      <c r="ABQ183" s="27"/>
      <c r="ABR183" s="27"/>
      <c r="ABS183" s="27"/>
      <c r="ABT183" s="27"/>
      <c r="ABU183" s="27"/>
      <c r="ABV183" s="27"/>
      <c r="ABW183" s="27"/>
      <c r="ABX183" s="27"/>
      <c r="ABY183" s="27"/>
      <c r="ABZ183" s="27"/>
      <c r="ACA183" s="27"/>
      <c r="ACB183" s="27"/>
      <c r="ACC183" s="27"/>
      <c r="ACD183" s="27"/>
      <c r="ACE183" s="27"/>
      <c r="ACF183" s="27"/>
      <c r="ACG183" s="27"/>
      <c r="ACH183" s="27"/>
      <c r="ACI183" s="27"/>
      <c r="ACJ183" s="27"/>
      <c r="ACK183" s="27"/>
      <c r="ACL183" s="27"/>
      <c r="ACM183" s="27"/>
      <c r="ACN183" s="27"/>
      <c r="ACO183" s="27"/>
      <c r="ACP183" s="27"/>
      <c r="ACQ183" s="27"/>
      <c r="ACR183" s="27"/>
      <c r="ACS183" s="27"/>
      <c r="ACT183" s="27"/>
      <c r="ACU183" s="27"/>
      <c r="ACV183" s="27"/>
      <c r="ACW183" s="27"/>
      <c r="ACX183" s="27"/>
      <c r="ACY183" s="27"/>
      <c r="ACZ183" s="27"/>
      <c r="ADA183" s="27"/>
      <c r="ADB183" s="27"/>
      <c r="ADC183" s="27"/>
      <c r="ADD183" s="27"/>
      <c r="ADE183" s="27"/>
      <c r="ADF183" s="27"/>
      <c r="ADG183" s="27"/>
      <c r="ADH183" s="27"/>
      <c r="ADI183" s="27"/>
      <c r="ADJ183" s="27"/>
      <c r="ADK183" s="27"/>
      <c r="ADL183" s="27"/>
      <c r="ADM183" s="27"/>
      <c r="ADN183" s="27"/>
      <c r="ADO183" s="27"/>
      <c r="ADP183" s="27"/>
      <c r="ADQ183" s="27"/>
      <c r="ADR183" s="27"/>
      <c r="ADS183" s="27"/>
      <c r="ADT183" s="27"/>
      <c r="ADU183" s="27"/>
      <c r="ADV183" s="27"/>
      <c r="ADW183" s="27"/>
      <c r="ADX183" s="27"/>
      <c r="ADY183" s="27"/>
      <c r="ADZ183" s="27"/>
      <c r="AEA183" s="27"/>
      <c r="AEB183" s="27"/>
      <c r="AEC183" s="27"/>
      <c r="AED183" s="27"/>
      <c r="AEE183" s="27"/>
      <c r="AEF183" s="27"/>
      <c r="AEG183" s="27"/>
      <c r="AEH183" s="27"/>
      <c r="AEI183" s="27"/>
      <c r="AEJ183" s="27"/>
      <c r="AEK183" s="27"/>
      <c r="AEL183" s="27"/>
      <c r="AEM183" s="27"/>
      <c r="AEN183" s="27"/>
      <c r="AEO183" s="27"/>
      <c r="AEP183" s="27"/>
      <c r="AEQ183" s="27"/>
      <c r="AER183" s="27"/>
      <c r="AES183" s="27"/>
      <c r="AET183" s="27"/>
      <c r="AEU183" s="27"/>
      <c r="AEV183" s="27"/>
      <c r="AEW183" s="27"/>
      <c r="AEX183" s="27"/>
      <c r="AEY183" s="27"/>
      <c r="AEZ183" s="27"/>
      <c r="AFA183" s="27"/>
      <c r="AFB183" s="27"/>
      <c r="AFC183" s="27"/>
      <c r="AFD183" s="27"/>
      <c r="AFE183" s="27"/>
      <c r="AFF183" s="27"/>
      <c r="AFG183" s="27"/>
      <c r="AFH183" s="27"/>
      <c r="AFI183" s="27"/>
      <c r="AFJ183" s="27"/>
      <c r="AFK183" s="27"/>
      <c r="AFL183" s="27"/>
      <c r="AFM183" s="27"/>
      <c r="AFN183" s="27"/>
      <c r="AFO183" s="27"/>
      <c r="AFP183" s="27"/>
      <c r="AFQ183" s="27"/>
      <c r="AFR183" s="27"/>
      <c r="AFS183" s="27"/>
      <c r="AFT183" s="27"/>
      <c r="AFU183" s="27"/>
      <c r="AFV183" s="27"/>
      <c r="AFW183" s="27"/>
      <c r="AFX183" s="27"/>
      <c r="AFY183" s="27"/>
      <c r="AFZ183" s="27"/>
      <c r="AGA183" s="27"/>
      <c r="AGB183" s="27"/>
      <c r="AGC183" s="27"/>
      <c r="AGD183" s="27"/>
      <c r="AGE183" s="27"/>
      <c r="AGF183" s="27"/>
      <c r="AGG183" s="27"/>
      <c r="AGH183" s="27"/>
      <c r="AGI183" s="27"/>
      <c r="AGJ183" s="27"/>
      <c r="AGK183" s="27"/>
      <c r="AGL183" s="27"/>
      <c r="AGM183" s="27"/>
      <c r="AGN183" s="27"/>
      <c r="AGO183" s="27"/>
      <c r="AGP183" s="27"/>
      <c r="AGQ183" s="27"/>
      <c r="AGR183" s="27"/>
      <c r="AGS183" s="27"/>
      <c r="AGT183" s="27"/>
      <c r="AGU183" s="27"/>
      <c r="AGV183" s="27"/>
      <c r="AGW183" s="27"/>
      <c r="AGX183" s="27"/>
      <c r="AGY183" s="27"/>
      <c r="AGZ183" s="27"/>
      <c r="AHA183" s="27"/>
      <c r="AHB183" s="27"/>
      <c r="AHC183" s="27"/>
      <c r="AHD183" s="27"/>
      <c r="AHE183" s="27"/>
      <c r="AHF183" s="27"/>
      <c r="AHG183" s="27"/>
      <c r="AHH183" s="27"/>
      <c r="AHI183" s="27"/>
      <c r="AHJ183" s="27"/>
      <c r="AHK183" s="27"/>
      <c r="AHL183" s="27"/>
      <c r="AHM183" s="27"/>
      <c r="AHN183" s="27"/>
      <c r="AHO183" s="27"/>
      <c r="AHP183" s="27"/>
      <c r="AHQ183" s="27"/>
      <c r="AHR183" s="27"/>
      <c r="AHS183" s="27"/>
      <c r="AHT183" s="27"/>
      <c r="AHU183" s="27"/>
      <c r="AHV183" s="27"/>
      <c r="AHW183" s="27"/>
      <c r="AHX183" s="27"/>
      <c r="AHY183" s="27"/>
      <c r="AHZ183" s="27"/>
      <c r="AIA183" s="27"/>
      <c r="AIB183" s="27"/>
      <c r="AIC183" s="27"/>
      <c r="AID183" s="27"/>
      <c r="AIE183" s="27"/>
      <c r="AIF183" s="27"/>
      <c r="AIG183" s="27"/>
      <c r="AIH183" s="27"/>
      <c r="AII183" s="27"/>
      <c r="AIJ183" s="27"/>
      <c r="AIK183" s="27"/>
      <c r="AIL183" s="27"/>
      <c r="AIM183" s="27"/>
      <c r="AIN183" s="27"/>
      <c r="AIO183" s="27"/>
      <c r="AIP183" s="27"/>
      <c r="AIQ183" s="27"/>
      <c r="AIR183" s="27"/>
      <c r="AIS183" s="27"/>
      <c r="AIT183" s="27"/>
      <c r="AIU183" s="27"/>
      <c r="AIV183" s="27"/>
      <c r="AIW183" s="27"/>
      <c r="AIX183" s="27"/>
      <c r="AIY183" s="27"/>
      <c r="AIZ183" s="27"/>
      <c r="AJA183" s="27"/>
      <c r="AJB183" s="27"/>
      <c r="AJC183" s="27"/>
      <c r="AJD183" s="27"/>
      <c r="AJE183" s="27"/>
      <c r="AJF183" s="27"/>
      <c r="AJG183" s="27"/>
      <c r="AJH183" s="27"/>
      <c r="AJI183" s="27"/>
      <c r="AJJ183" s="27"/>
      <c r="AJK183" s="27"/>
      <c r="AJL183" s="27"/>
      <c r="AJM183" s="27"/>
      <c r="AJN183" s="27"/>
      <c r="AJO183" s="27"/>
      <c r="AJP183" s="27"/>
      <c r="AJQ183" s="27"/>
      <c r="AJR183" s="27"/>
      <c r="AJS183" s="27"/>
      <c r="AJT183" s="27"/>
      <c r="AJU183" s="27"/>
      <c r="AJV183" s="27"/>
      <c r="AJW183" s="27"/>
      <c r="AJX183" s="27"/>
      <c r="AJY183" s="27"/>
      <c r="AJZ183" s="27"/>
      <c r="AKA183" s="27"/>
      <c r="AKB183" s="27"/>
      <c r="AKC183" s="27"/>
      <c r="AKD183" s="27"/>
      <c r="AKE183" s="27"/>
      <c r="AKF183" s="27"/>
      <c r="AKG183" s="27"/>
      <c r="AKH183" s="27"/>
      <c r="AKI183" s="27"/>
      <c r="AKJ183" s="27"/>
      <c r="AKK183" s="27"/>
      <c r="AKL183" s="27"/>
      <c r="AKM183" s="27"/>
      <c r="AKN183" s="27"/>
      <c r="AKO183" s="27"/>
      <c r="AKP183" s="27"/>
      <c r="AKQ183" s="27"/>
      <c r="AKR183" s="27"/>
      <c r="AKS183" s="27"/>
      <c r="AKT183" s="27"/>
      <c r="AKU183" s="27"/>
      <c r="AKV183" s="27"/>
      <c r="AKW183" s="27"/>
      <c r="AKX183" s="27"/>
      <c r="AKY183" s="27"/>
      <c r="AKZ183" s="27"/>
      <c r="ALA183" s="27"/>
      <c r="ALB183" s="27"/>
      <c r="ALC183" s="27"/>
      <c r="ALD183" s="27"/>
      <c r="ALE183" s="27"/>
      <c r="ALF183" s="27"/>
      <c r="ALG183" s="27"/>
      <c r="ALH183" s="27"/>
      <c r="ALI183" s="27"/>
      <c r="ALJ183" s="27"/>
      <c r="ALK183" s="27"/>
      <c r="ALL183" s="27"/>
      <c r="ALM183" s="27"/>
      <c r="ALN183" s="27"/>
      <c r="ALO183" s="27"/>
      <c r="ALP183" s="27"/>
      <c r="ALQ183" s="27"/>
      <c r="ALR183" s="27"/>
      <c r="ALS183" s="27"/>
      <c r="ALT183" s="27"/>
      <c r="ALU183" s="27"/>
      <c r="ALV183" s="27"/>
      <c r="ALW183" s="27"/>
      <c r="ALX183" s="27"/>
      <c r="ALY183" s="27"/>
      <c r="ALZ183" s="27"/>
      <c r="AMA183" s="27"/>
      <c r="AMB183" s="27"/>
      <c r="AMC183" s="27"/>
      <c r="AMD183" s="27"/>
      <c r="AME183" s="27"/>
      <c r="AMF183" s="27"/>
      <c r="AMG183" s="27"/>
      <c r="AMH183" s="27"/>
      <c r="AMI183" s="27"/>
      <c r="AMJ183" s="27"/>
      <c r="AMK183" s="27"/>
      <c r="AML183" s="27"/>
      <c r="AMM183" s="27"/>
      <c r="AMN183" s="27"/>
      <c r="AMO183" s="27"/>
      <c r="AMP183" s="27"/>
      <c r="AMQ183" s="27"/>
      <c r="AMR183" s="27"/>
      <c r="AMS183" s="27"/>
      <c r="AMT183" s="27"/>
      <c r="AMU183" s="27"/>
      <c r="AMV183" s="27"/>
      <c r="AMW183" s="27"/>
      <c r="AMX183" s="27"/>
      <c r="AMY183" s="27"/>
      <c r="AMZ183" s="27"/>
      <c r="ANA183" s="27"/>
      <c r="ANB183" s="27"/>
      <c r="ANC183" s="27"/>
      <c r="AND183" s="27"/>
      <c r="ANE183" s="27"/>
      <c r="ANF183" s="27"/>
      <c r="ANG183" s="27"/>
      <c r="ANH183" s="27"/>
      <c r="ANI183" s="27"/>
      <c r="ANJ183" s="27"/>
      <c r="ANK183" s="27"/>
      <c r="ANL183" s="27"/>
      <c r="ANM183" s="27"/>
      <c r="ANN183" s="27"/>
      <c r="ANO183" s="27"/>
      <c r="ANP183" s="27"/>
      <c r="ANQ183" s="27"/>
      <c r="ANR183" s="27"/>
      <c r="ANS183" s="27"/>
      <c r="ANT183" s="27"/>
      <c r="ANU183" s="27"/>
      <c r="ANV183" s="27"/>
      <c r="ANW183" s="27"/>
      <c r="ANX183" s="27"/>
      <c r="ANY183" s="27"/>
      <c r="ANZ183" s="27"/>
      <c r="AOA183" s="27"/>
      <c r="AOB183" s="27"/>
      <c r="AOC183" s="27"/>
      <c r="AOD183" s="27"/>
      <c r="AOE183" s="27"/>
      <c r="AOF183" s="27"/>
      <c r="AOG183" s="27"/>
      <c r="AOH183" s="27"/>
      <c r="AOI183" s="27"/>
      <c r="AOJ183" s="27"/>
      <c r="AOK183" s="27"/>
      <c r="AOL183" s="27"/>
      <c r="AOM183" s="27"/>
      <c r="AON183" s="27"/>
      <c r="AOO183" s="27"/>
      <c r="AOP183" s="27"/>
      <c r="AOQ183" s="27"/>
      <c r="AOR183" s="27"/>
      <c r="AOS183" s="27"/>
      <c r="AOT183" s="27"/>
      <c r="AOU183" s="27"/>
      <c r="AOV183" s="27"/>
      <c r="AOW183" s="27"/>
      <c r="AOX183" s="27"/>
      <c r="AOY183" s="27"/>
      <c r="AOZ183" s="27"/>
      <c r="APA183" s="27"/>
      <c r="APB183" s="27"/>
      <c r="APC183" s="27"/>
      <c r="APD183" s="27"/>
      <c r="APE183" s="27"/>
      <c r="APF183" s="27"/>
      <c r="APG183" s="27"/>
      <c r="APH183" s="27"/>
      <c r="API183" s="27"/>
      <c r="APJ183" s="27"/>
      <c r="APK183" s="27"/>
      <c r="APL183" s="27"/>
      <c r="APM183" s="27"/>
      <c r="APN183" s="27"/>
      <c r="APO183" s="27"/>
      <c r="APP183" s="27"/>
      <c r="APQ183" s="27"/>
      <c r="APR183" s="27"/>
      <c r="APS183" s="27"/>
      <c r="APT183" s="27"/>
      <c r="APU183" s="27"/>
      <c r="APV183" s="27"/>
      <c r="APW183" s="27"/>
      <c r="APX183" s="27"/>
      <c r="APY183" s="27"/>
      <c r="APZ183" s="27"/>
      <c r="AQA183" s="27"/>
      <c r="AQB183" s="27"/>
      <c r="AQC183" s="27"/>
      <c r="AQD183" s="27"/>
      <c r="AQE183" s="27"/>
      <c r="AQF183" s="27"/>
      <c r="AQG183" s="27"/>
      <c r="AQH183" s="27"/>
      <c r="AQI183" s="27"/>
      <c r="AQJ183" s="27"/>
      <c r="AQK183" s="27"/>
      <c r="AQL183" s="27"/>
      <c r="AQM183" s="27"/>
      <c r="AQN183" s="27"/>
      <c r="AQO183" s="27"/>
      <c r="AQP183" s="27"/>
      <c r="AQQ183" s="27"/>
      <c r="AQR183" s="27"/>
      <c r="AQS183" s="27"/>
      <c r="AQT183" s="27"/>
      <c r="AQU183" s="27"/>
      <c r="AQV183" s="27"/>
      <c r="AQW183" s="27"/>
      <c r="AQX183" s="27"/>
      <c r="AQY183" s="27"/>
      <c r="AQZ183" s="27"/>
      <c r="ARA183" s="27"/>
      <c r="ARB183" s="27"/>
      <c r="ARC183" s="27"/>
      <c r="ARD183" s="27"/>
      <c r="ARE183" s="27"/>
      <c r="ARF183" s="27"/>
      <c r="ARG183" s="27"/>
      <c r="ARH183" s="27"/>
      <c r="ARI183" s="27"/>
      <c r="ARJ183" s="27"/>
      <c r="ARK183" s="27"/>
      <c r="ARL183" s="27"/>
      <c r="ARM183" s="27"/>
      <c r="ARN183" s="27"/>
      <c r="ARO183" s="27"/>
      <c r="ARP183" s="27"/>
      <c r="ARQ183" s="27"/>
      <c r="ARR183" s="27"/>
      <c r="ARS183" s="27"/>
      <c r="ART183" s="27"/>
      <c r="ARU183" s="27"/>
      <c r="ARV183" s="27"/>
      <c r="ARW183" s="27"/>
      <c r="ARX183" s="27"/>
      <c r="ARY183" s="27"/>
      <c r="ARZ183" s="27"/>
      <c r="ASA183" s="27"/>
      <c r="ASB183" s="27"/>
      <c r="ASC183" s="27"/>
      <c r="ASD183" s="27"/>
      <c r="ASE183" s="27"/>
      <c r="ASF183" s="27"/>
      <c r="ASG183" s="27"/>
      <c r="ASH183" s="27"/>
      <c r="ASI183" s="27"/>
      <c r="ASJ183" s="27"/>
      <c r="ASK183" s="27"/>
      <c r="ASL183" s="27"/>
      <c r="ASM183" s="27"/>
      <c r="ASN183" s="27"/>
      <c r="ASO183" s="27"/>
      <c r="ASP183" s="27"/>
      <c r="ASQ183" s="27"/>
      <c r="ASR183" s="27"/>
      <c r="ASS183" s="27"/>
      <c r="AST183" s="27"/>
      <c r="ASU183" s="27"/>
      <c r="ASV183" s="27"/>
      <c r="ASW183" s="27"/>
      <c r="ASX183" s="27"/>
      <c r="ASY183" s="27"/>
      <c r="ASZ183" s="27"/>
      <c r="ATA183" s="27"/>
      <c r="ATB183" s="27"/>
      <c r="ATC183" s="27"/>
      <c r="ATD183" s="27"/>
      <c r="ATE183" s="27"/>
      <c r="ATF183" s="27"/>
      <c r="ATG183" s="27"/>
      <c r="ATH183" s="27"/>
      <c r="ATI183" s="27"/>
      <c r="ATJ183" s="27"/>
      <c r="ATK183" s="27"/>
      <c r="ATL183" s="27"/>
      <c r="ATM183" s="27"/>
      <c r="ATN183" s="27"/>
      <c r="ATO183" s="27"/>
      <c r="ATP183" s="27"/>
      <c r="ATQ183" s="27"/>
      <c r="ATR183" s="27"/>
      <c r="ATS183" s="27"/>
      <c r="ATT183" s="27"/>
      <c r="ATU183" s="27"/>
      <c r="ATV183" s="27"/>
      <c r="ATW183" s="27"/>
      <c r="ATX183" s="27"/>
      <c r="ATY183" s="27"/>
      <c r="ATZ183" s="27"/>
      <c r="AUA183" s="27"/>
      <c r="AUB183" s="27"/>
      <c r="AUC183" s="27"/>
      <c r="AUD183" s="27"/>
      <c r="AUE183" s="27"/>
      <c r="AUF183" s="27"/>
      <c r="AUG183" s="27"/>
      <c r="AUH183" s="27"/>
      <c r="AUI183" s="27"/>
      <c r="AUJ183" s="27"/>
      <c r="AUK183" s="27"/>
      <c r="AUL183" s="27"/>
      <c r="AUM183" s="27"/>
      <c r="AUN183" s="27"/>
      <c r="AUO183" s="27"/>
      <c r="AUP183" s="27"/>
      <c r="AUQ183" s="27"/>
      <c r="AUR183" s="27"/>
      <c r="AUS183" s="27"/>
      <c r="AUT183" s="27"/>
      <c r="AUU183" s="27"/>
      <c r="AUV183" s="27"/>
      <c r="AUW183" s="27"/>
      <c r="AUX183" s="27"/>
      <c r="AUY183" s="27"/>
      <c r="AUZ183" s="27"/>
      <c r="AVA183" s="27"/>
      <c r="AVB183" s="27"/>
      <c r="AVC183" s="27"/>
      <c r="AVD183" s="27"/>
      <c r="AVE183" s="27"/>
      <c r="AVF183" s="27"/>
      <c r="AVG183" s="27"/>
      <c r="AVH183" s="27"/>
      <c r="AVI183" s="27"/>
      <c r="AVJ183" s="27"/>
      <c r="AVK183" s="27"/>
      <c r="AVL183" s="27"/>
      <c r="AVM183" s="27"/>
      <c r="AVN183" s="27"/>
      <c r="AVO183" s="27"/>
      <c r="AVP183" s="27"/>
      <c r="AVQ183" s="27"/>
      <c r="AVR183" s="27"/>
      <c r="AVS183" s="27"/>
      <c r="AVT183" s="27"/>
      <c r="AVU183" s="27"/>
      <c r="AVV183" s="27"/>
      <c r="AVW183" s="27"/>
      <c r="AVX183" s="27"/>
      <c r="AVY183" s="27"/>
      <c r="AVZ183" s="27"/>
      <c r="AWA183" s="27"/>
      <c r="AWB183" s="27"/>
      <c r="AWC183" s="27"/>
      <c r="AWD183" s="27"/>
      <c r="AWE183" s="27"/>
      <c r="AWF183" s="27"/>
      <c r="AWG183" s="27"/>
      <c r="AWH183" s="27"/>
      <c r="AWI183" s="27"/>
      <c r="AWJ183" s="27"/>
      <c r="AWK183" s="27"/>
      <c r="AWL183" s="27"/>
      <c r="AWM183" s="27"/>
      <c r="AWN183" s="27"/>
      <c r="AWO183" s="27"/>
      <c r="AWP183" s="27"/>
      <c r="AWQ183" s="27"/>
      <c r="AWR183" s="27"/>
      <c r="AWS183" s="27"/>
      <c r="AWT183" s="27"/>
      <c r="AWU183" s="27"/>
      <c r="AWV183" s="27"/>
      <c r="AWW183" s="27"/>
      <c r="AWX183" s="27"/>
      <c r="AWY183" s="27"/>
      <c r="AWZ183" s="27"/>
      <c r="AXA183" s="27"/>
      <c r="AXB183" s="27"/>
      <c r="AXC183" s="27"/>
      <c r="AXD183" s="27"/>
      <c r="AXE183" s="27"/>
      <c r="AXF183" s="27"/>
      <c r="AXG183" s="27"/>
      <c r="AXH183" s="27"/>
      <c r="AXI183" s="27"/>
      <c r="AXJ183" s="27"/>
      <c r="AXK183" s="27"/>
      <c r="AXL183" s="27"/>
      <c r="AXM183" s="27"/>
      <c r="AXN183" s="27"/>
      <c r="AXO183" s="27"/>
      <c r="AXP183" s="27"/>
      <c r="AXQ183" s="27"/>
      <c r="AXR183" s="27"/>
      <c r="AXS183" s="27"/>
      <c r="AXT183" s="27"/>
      <c r="AXU183" s="27"/>
      <c r="AXV183" s="27"/>
      <c r="AXW183" s="27"/>
      <c r="AXX183" s="27"/>
      <c r="AXY183" s="27"/>
      <c r="AXZ183" s="27"/>
      <c r="AYA183" s="27"/>
      <c r="AYB183" s="27"/>
      <c r="AYC183" s="27"/>
      <c r="AYD183" s="27"/>
      <c r="AYE183" s="27"/>
      <c r="AYF183" s="27"/>
      <c r="AYG183" s="27"/>
      <c r="AYH183" s="27"/>
      <c r="AYI183" s="27"/>
      <c r="AYJ183" s="27"/>
      <c r="AYK183" s="27"/>
      <c r="AYL183" s="27"/>
      <c r="AYM183" s="27"/>
      <c r="AYN183" s="27"/>
      <c r="AYO183" s="27"/>
      <c r="AYP183" s="27"/>
      <c r="AYQ183" s="27"/>
      <c r="AYR183" s="27"/>
      <c r="AYS183" s="27"/>
      <c r="AYT183" s="27"/>
      <c r="AYU183" s="27"/>
      <c r="AYV183" s="27"/>
      <c r="AYW183" s="27"/>
      <c r="AYX183" s="27"/>
      <c r="AYY183" s="27"/>
      <c r="AYZ183" s="27"/>
      <c r="AZA183" s="27"/>
      <c r="AZB183" s="27"/>
      <c r="AZC183" s="27"/>
      <c r="AZD183" s="27"/>
      <c r="AZE183" s="27"/>
      <c r="AZF183" s="27"/>
      <c r="AZG183" s="27"/>
      <c r="AZH183" s="27"/>
      <c r="AZI183" s="27"/>
      <c r="AZJ183" s="27"/>
      <c r="AZK183" s="27"/>
      <c r="AZL183" s="27"/>
      <c r="AZM183" s="27"/>
      <c r="AZN183" s="27"/>
      <c r="AZO183" s="27"/>
      <c r="AZP183" s="27"/>
      <c r="AZQ183" s="27"/>
      <c r="AZR183" s="27"/>
      <c r="AZS183" s="27"/>
      <c r="AZT183" s="27"/>
      <c r="AZU183" s="27"/>
      <c r="AZV183" s="27"/>
      <c r="AZW183" s="27"/>
      <c r="AZX183" s="27"/>
      <c r="AZY183" s="27"/>
      <c r="AZZ183" s="27"/>
      <c r="BAA183" s="27"/>
      <c r="BAB183" s="27"/>
      <c r="BAC183" s="27"/>
      <c r="BAD183" s="27"/>
      <c r="BAE183" s="27"/>
      <c r="BAF183" s="27"/>
      <c r="BAG183" s="27"/>
      <c r="BAH183" s="27"/>
      <c r="BAI183" s="27"/>
      <c r="BAJ183" s="27"/>
      <c r="BAK183" s="27"/>
      <c r="BAL183" s="27"/>
      <c r="BAM183" s="27"/>
      <c r="BAN183" s="27"/>
      <c r="BAO183" s="27"/>
      <c r="BAP183" s="27"/>
      <c r="BAQ183" s="27"/>
      <c r="BAR183" s="27"/>
      <c r="BAS183" s="27"/>
      <c r="BAT183" s="27"/>
      <c r="BAU183" s="27"/>
      <c r="BAV183" s="27"/>
      <c r="BAW183" s="27"/>
      <c r="BAX183" s="27"/>
      <c r="BAY183" s="27"/>
      <c r="BAZ183" s="27"/>
      <c r="BBA183" s="27"/>
      <c r="BBB183" s="27"/>
      <c r="BBC183" s="27"/>
      <c r="BBD183" s="27"/>
      <c r="BBE183" s="27"/>
      <c r="BBF183" s="27"/>
      <c r="BBG183" s="27"/>
      <c r="BBH183" s="27"/>
      <c r="BBI183" s="27"/>
      <c r="BBJ183" s="27"/>
      <c r="BBK183" s="27"/>
      <c r="BBL183" s="27"/>
      <c r="BBM183" s="27"/>
      <c r="BBN183" s="27"/>
      <c r="BBO183" s="27"/>
      <c r="BBP183" s="27"/>
      <c r="BBQ183" s="27"/>
      <c r="BBR183" s="27"/>
      <c r="BBS183" s="27"/>
      <c r="BBT183" s="27"/>
      <c r="BBU183" s="27"/>
      <c r="BBV183" s="27"/>
      <c r="BBW183" s="27"/>
      <c r="BBX183" s="27"/>
      <c r="BBY183" s="27"/>
      <c r="BBZ183" s="27"/>
      <c r="BCA183" s="27"/>
      <c r="BCB183" s="27"/>
      <c r="BCC183" s="27"/>
      <c r="BCD183" s="27"/>
      <c r="BCE183" s="27"/>
      <c r="BCF183" s="27"/>
      <c r="BCG183" s="27"/>
      <c r="BCH183" s="27"/>
      <c r="BCI183" s="27"/>
      <c r="BCJ183" s="27"/>
      <c r="BCK183" s="27"/>
      <c r="BCL183" s="27"/>
      <c r="BCM183" s="27"/>
      <c r="BCN183" s="27"/>
      <c r="BCO183" s="27"/>
      <c r="BCP183" s="27"/>
      <c r="BCQ183" s="27"/>
      <c r="BCR183" s="27"/>
      <c r="BCS183" s="27"/>
      <c r="BCT183" s="27"/>
      <c r="BCU183" s="27"/>
      <c r="BCV183" s="27"/>
      <c r="BCW183" s="27"/>
      <c r="BCX183" s="27"/>
      <c r="BCY183" s="27"/>
      <c r="BCZ183" s="27"/>
      <c r="BDA183" s="27"/>
      <c r="BDB183" s="27"/>
      <c r="BDC183" s="27"/>
      <c r="BDD183" s="27"/>
      <c r="BDE183" s="27"/>
      <c r="BDF183" s="27"/>
      <c r="BDG183" s="27"/>
      <c r="BDH183" s="27"/>
      <c r="BDI183" s="27"/>
      <c r="BDJ183" s="27"/>
      <c r="BDK183" s="27"/>
      <c r="BDL183" s="27"/>
      <c r="BDM183" s="27"/>
      <c r="BDN183" s="27"/>
      <c r="BDO183" s="27"/>
      <c r="BDP183" s="27"/>
      <c r="BDQ183" s="27"/>
      <c r="BDR183" s="27"/>
      <c r="BDS183" s="27"/>
      <c r="BDT183" s="27"/>
      <c r="BDU183" s="27"/>
      <c r="BDV183" s="27"/>
      <c r="BDW183" s="27"/>
      <c r="BDX183" s="27"/>
      <c r="BDY183" s="27"/>
      <c r="BDZ183" s="27"/>
      <c r="BEA183" s="27"/>
      <c r="BEB183" s="27"/>
      <c r="BEC183" s="27"/>
      <c r="BED183" s="27"/>
      <c r="BEE183" s="27"/>
      <c r="BEF183" s="27"/>
      <c r="BEG183" s="27"/>
      <c r="BEH183" s="27"/>
      <c r="BEI183" s="27"/>
      <c r="BEJ183" s="27"/>
      <c r="BEK183" s="27"/>
      <c r="BEL183" s="27"/>
      <c r="BEM183" s="27"/>
      <c r="BEN183" s="27"/>
      <c r="BEO183" s="27"/>
      <c r="BEP183" s="27"/>
      <c r="BEQ183" s="27"/>
      <c r="BER183" s="27"/>
      <c r="BES183" s="27"/>
      <c r="BET183" s="27"/>
      <c r="BEU183" s="27"/>
      <c r="BEV183" s="27"/>
      <c r="BEW183" s="27"/>
      <c r="BEX183" s="27"/>
      <c r="BEY183" s="27"/>
      <c r="BEZ183" s="27"/>
      <c r="BFA183" s="27"/>
      <c r="BFB183" s="27"/>
      <c r="BFC183" s="27"/>
      <c r="BFD183" s="27"/>
      <c r="BFE183" s="27"/>
      <c r="BFF183" s="27"/>
      <c r="BFG183" s="27"/>
      <c r="BFH183" s="27"/>
      <c r="BFI183" s="27"/>
      <c r="BFJ183" s="27"/>
      <c r="BFK183" s="27"/>
      <c r="BFL183" s="27"/>
      <c r="BFM183" s="27"/>
      <c r="BFN183" s="27"/>
      <c r="BFO183" s="27"/>
      <c r="BFP183" s="27"/>
      <c r="BFQ183" s="27"/>
      <c r="BFR183" s="27"/>
      <c r="BFS183" s="27"/>
      <c r="BFT183" s="27"/>
      <c r="BFU183" s="27"/>
      <c r="BFV183" s="27"/>
      <c r="BFW183" s="27"/>
      <c r="BFX183" s="27"/>
      <c r="BFY183" s="27"/>
      <c r="BFZ183" s="27"/>
      <c r="BGA183" s="27"/>
      <c r="BGB183" s="27"/>
      <c r="BGC183" s="27"/>
      <c r="BGD183" s="27"/>
      <c r="BGE183" s="27"/>
      <c r="BGF183" s="27"/>
      <c r="BGG183" s="27"/>
      <c r="BGH183" s="27"/>
      <c r="BGI183" s="27"/>
      <c r="BGJ183" s="27"/>
      <c r="BGK183" s="27"/>
      <c r="BGL183" s="27"/>
      <c r="BGM183" s="27"/>
      <c r="BGN183" s="27"/>
      <c r="BGO183" s="27"/>
      <c r="BGP183" s="27"/>
      <c r="BGQ183" s="27"/>
      <c r="BGR183" s="27"/>
      <c r="BGS183" s="27"/>
      <c r="BGT183" s="27"/>
      <c r="BGU183" s="27"/>
      <c r="BGV183" s="27"/>
      <c r="BGW183" s="27"/>
      <c r="BGX183" s="27"/>
      <c r="BGY183" s="27"/>
      <c r="BGZ183" s="27"/>
      <c r="BHA183" s="27"/>
      <c r="BHB183" s="27"/>
      <c r="BHC183" s="27"/>
      <c r="BHD183" s="27"/>
      <c r="BHE183" s="27"/>
      <c r="BHF183" s="27"/>
      <c r="BHG183" s="27"/>
      <c r="BHH183" s="27"/>
      <c r="BHI183" s="27"/>
      <c r="BHJ183" s="27"/>
      <c r="BHK183" s="27"/>
      <c r="BHL183" s="27"/>
      <c r="BHM183" s="27"/>
      <c r="BHN183" s="27"/>
      <c r="BHO183" s="27"/>
      <c r="BHP183" s="27"/>
      <c r="BHQ183" s="27"/>
      <c r="BHR183" s="27"/>
      <c r="BHS183" s="27"/>
      <c r="BHT183" s="27"/>
      <c r="BHU183" s="27"/>
      <c r="BHV183" s="27"/>
      <c r="BHW183" s="27"/>
      <c r="BHX183" s="27"/>
      <c r="BHY183" s="27"/>
      <c r="BHZ183" s="27"/>
      <c r="BIA183" s="27"/>
      <c r="BIB183" s="27"/>
      <c r="BIC183" s="27"/>
      <c r="BID183" s="27"/>
      <c r="BIE183" s="27"/>
      <c r="BIF183" s="27"/>
      <c r="BIG183" s="27"/>
      <c r="BIH183" s="27"/>
      <c r="BII183" s="27"/>
      <c r="BIJ183" s="27"/>
      <c r="BIK183" s="27"/>
      <c r="BIL183" s="27"/>
      <c r="BIM183" s="27"/>
      <c r="BIN183" s="27"/>
      <c r="BIO183" s="27"/>
      <c r="BIP183" s="27"/>
      <c r="BIQ183" s="27"/>
      <c r="BIR183" s="27"/>
      <c r="BIS183" s="27"/>
      <c r="BIT183" s="27"/>
      <c r="BIU183" s="27"/>
      <c r="BIV183" s="27"/>
      <c r="BIW183" s="27"/>
      <c r="BIX183" s="27"/>
      <c r="BIY183" s="27"/>
      <c r="BIZ183" s="27"/>
      <c r="BJA183" s="27"/>
      <c r="BJB183" s="27"/>
      <c r="BJC183" s="27"/>
      <c r="BJD183" s="27"/>
      <c r="BJE183" s="27"/>
      <c r="BJF183" s="27"/>
      <c r="BJG183" s="27"/>
      <c r="BJH183" s="27"/>
      <c r="BJI183" s="27"/>
      <c r="BJJ183" s="27"/>
      <c r="BJK183" s="27"/>
      <c r="BJL183" s="27"/>
      <c r="BJM183" s="27"/>
      <c r="BJN183" s="27"/>
      <c r="BJO183" s="27"/>
      <c r="BJP183" s="27"/>
      <c r="BJQ183" s="27"/>
      <c r="BJR183" s="27"/>
      <c r="BJS183" s="27"/>
      <c r="BJT183" s="27"/>
      <c r="BJU183" s="27"/>
      <c r="BJV183" s="27"/>
      <c r="BJW183" s="27"/>
      <c r="BJX183" s="27"/>
      <c r="BJY183" s="27"/>
      <c r="BJZ183" s="27"/>
      <c r="BKA183" s="27"/>
      <c r="BKB183" s="27"/>
      <c r="BKC183" s="27"/>
      <c r="BKD183" s="27"/>
      <c r="BKE183" s="27"/>
      <c r="BKF183" s="27"/>
      <c r="BKG183" s="27"/>
      <c r="BKH183" s="27"/>
      <c r="BKI183" s="27"/>
      <c r="BKJ183" s="27"/>
      <c r="BKK183" s="27"/>
      <c r="BKL183" s="27"/>
      <c r="BKM183" s="27"/>
      <c r="BKN183" s="27"/>
      <c r="BKO183" s="27"/>
      <c r="BKP183" s="27"/>
      <c r="BKQ183" s="27"/>
      <c r="BKR183" s="27"/>
      <c r="BKS183" s="27"/>
      <c r="BKT183" s="27"/>
      <c r="BKU183" s="27"/>
      <c r="BKV183" s="27"/>
      <c r="BKW183" s="27"/>
      <c r="BKX183" s="27"/>
      <c r="BKY183" s="27"/>
      <c r="BKZ183" s="27"/>
      <c r="BLA183" s="27"/>
      <c r="BLB183" s="27"/>
      <c r="BLC183" s="27"/>
      <c r="BLD183" s="27"/>
      <c r="BLE183" s="27"/>
      <c r="BLF183" s="27"/>
      <c r="BLG183" s="27"/>
      <c r="BLH183" s="27"/>
      <c r="BLI183" s="27"/>
      <c r="BLJ183" s="27"/>
      <c r="BLK183" s="27"/>
      <c r="BLL183" s="27"/>
      <c r="BLM183" s="27"/>
      <c r="BLN183" s="27"/>
      <c r="BLO183" s="27"/>
      <c r="BLP183" s="27"/>
      <c r="BLQ183" s="27"/>
      <c r="BLR183" s="27"/>
      <c r="BLS183" s="27"/>
      <c r="BLT183" s="27"/>
      <c r="BLU183" s="27"/>
      <c r="BLV183" s="27"/>
      <c r="BLW183" s="27"/>
      <c r="BLX183" s="27"/>
      <c r="BLY183" s="27"/>
      <c r="BLZ183" s="27"/>
      <c r="BMA183" s="27"/>
      <c r="BMB183" s="27"/>
      <c r="BMC183" s="27"/>
      <c r="BMD183" s="27"/>
      <c r="BME183" s="27"/>
      <c r="BMF183" s="27"/>
      <c r="BMG183" s="27"/>
      <c r="BMH183" s="27"/>
      <c r="BMI183" s="27"/>
      <c r="BMJ183" s="27"/>
      <c r="BMK183" s="27"/>
      <c r="BML183" s="27"/>
      <c r="BMM183" s="27"/>
      <c r="BMN183" s="27"/>
      <c r="BMO183" s="27"/>
      <c r="BMP183" s="27"/>
      <c r="BMQ183" s="27"/>
      <c r="BMR183" s="27"/>
      <c r="BMS183" s="27"/>
      <c r="BMT183" s="27"/>
      <c r="BMU183" s="27"/>
      <c r="BMV183" s="27"/>
      <c r="BMW183" s="27"/>
      <c r="BMX183" s="27"/>
      <c r="BMY183" s="27"/>
      <c r="BMZ183" s="27"/>
      <c r="BNA183" s="27"/>
      <c r="BNB183" s="27"/>
      <c r="BNC183" s="27"/>
      <c r="BND183" s="27"/>
      <c r="BNE183" s="27"/>
      <c r="BNF183" s="27"/>
      <c r="BNG183" s="27"/>
      <c r="BNH183" s="27"/>
      <c r="BNI183" s="27"/>
      <c r="BNJ183" s="27"/>
      <c r="BNK183" s="27"/>
      <c r="BNL183" s="27"/>
      <c r="BNM183" s="27"/>
      <c r="BNN183" s="27"/>
      <c r="BNO183" s="27"/>
      <c r="BNP183" s="27"/>
      <c r="BNQ183" s="27"/>
      <c r="BNR183" s="27"/>
      <c r="BNS183" s="27"/>
      <c r="BNT183" s="27"/>
      <c r="BNU183" s="27"/>
      <c r="BNV183" s="27"/>
      <c r="BNW183" s="27"/>
      <c r="BNX183" s="27"/>
      <c r="BNY183" s="27"/>
      <c r="BNZ183" s="27"/>
      <c r="BOA183" s="27"/>
      <c r="BOB183" s="27"/>
      <c r="BOC183" s="27"/>
      <c r="BOD183" s="27"/>
      <c r="BOE183" s="27"/>
      <c r="BOF183" s="27"/>
      <c r="BOG183" s="27"/>
      <c r="BOH183" s="27"/>
      <c r="BOI183" s="27"/>
      <c r="BOJ183" s="27"/>
      <c r="BOK183" s="27"/>
      <c r="BOL183" s="27"/>
      <c r="BOM183" s="27"/>
      <c r="BON183" s="27"/>
      <c r="BOO183" s="27"/>
      <c r="BOP183" s="27"/>
      <c r="BOQ183" s="27"/>
      <c r="BOR183" s="27"/>
      <c r="BOS183" s="27"/>
      <c r="BOT183" s="27"/>
      <c r="BOU183" s="27"/>
      <c r="BOV183" s="27"/>
      <c r="BOW183" s="27"/>
      <c r="BOX183" s="27"/>
      <c r="BOY183" s="27"/>
      <c r="BOZ183" s="27"/>
      <c r="BPA183" s="27"/>
      <c r="BPB183" s="27"/>
      <c r="BPC183" s="27"/>
      <c r="BPD183" s="27"/>
      <c r="BPE183" s="27"/>
      <c r="BPF183" s="27"/>
      <c r="BPG183" s="27"/>
      <c r="BPH183" s="27"/>
      <c r="BPI183" s="27"/>
      <c r="BPJ183" s="27"/>
      <c r="BPK183" s="27"/>
      <c r="BPL183" s="27"/>
      <c r="BPM183" s="27"/>
      <c r="BPN183" s="27"/>
      <c r="BPO183" s="27"/>
      <c r="BPP183" s="27"/>
      <c r="BPQ183" s="27"/>
      <c r="BPR183" s="27"/>
      <c r="BPS183" s="27"/>
      <c r="BPT183" s="27"/>
      <c r="BPU183" s="27"/>
      <c r="BPV183" s="27"/>
      <c r="BPW183" s="27"/>
      <c r="BPX183" s="27"/>
      <c r="BPY183" s="27"/>
      <c r="BPZ183" s="27"/>
      <c r="BQA183" s="27"/>
      <c r="BQB183" s="27"/>
      <c r="BQC183" s="27"/>
      <c r="BQD183" s="27"/>
      <c r="BQE183" s="27"/>
      <c r="BQF183" s="27"/>
      <c r="BQG183" s="27"/>
      <c r="BQH183" s="27"/>
      <c r="BQI183" s="27"/>
      <c r="BQJ183" s="27"/>
      <c r="BQK183" s="27"/>
      <c r="BQL183" s="27"/>
      <c r="BQM183" s="27"/>
      <c r="BQN183" s="27"/>
      <c r="BQO183" s="27"/>
      <c r="BQP183" s="27"/>
      <c r="BQQ183" s="27"/>
      <c r="BQR183" s="27"/>
      <c r="BQS183" s="27"/>
      <c r="BQT183" s="27"/>
      <c r="BQU183" s="27"/>
      <c r="BQV183" s="27"/>
      <c r="BQW183" s="27"/>
      <c r="BQX183" s="27"/>
      <c r="BQY183" s="27"/>
      <c r="BQZ183" s="27"/>
      <c r="BRA183" s="27"/>
      <c r="BRB183" s="27"/>
      <c r="BRC183" s="27"/>
      <c r="BRD183" s="27"/>
      <c r="BRE183" s="27"/>
      <c r="BRF183" s="27"/>
      <c r="BRG183" s="27"/>
      <c r="BRH183" s="27"/>
      <c r="BRI183" s="27"/>
      <c r="BRJ183" s="27"/>
      <c r="BRK183" s="27"/>
      <c r="BRL183" s="27"/>
      <c r="BRM183" s="27"/>
      <c r="BRN183" s="27"/>
      <c r="BRO183" s="27"/>
      <c r="BRP183" s="27"/>
      <c r="BRQ183" s="27"/>
      <c r="BRR183" s="27"/>
      <c r="BRS183" s="27"/>
      <c r="BRT183" s="27"/>
      <c r="BRU183" s="27"/>
      <c r="BRV183" s="27"/>
      <c r="BRW183" s="27"/>
      <c r="BRX183" s="27"/>
      <c r="BRY183" s="27"/>
      <c r="BRZ183" s="27"/>
      <c r="BSA183" s="27"/>
      <c r="BSB183" s="27"/>
      <c r="BSC183" s="27"/>
      <c r="BSD183" s="27"/>
      <c r="BSE183" s="27"/>
      <c r="BSF183" s="27"/>
      <c r="BSG183" s="27"/>
      <c r="BSH183" s="27"/>
      <c r="BSI183" s="27"/>
      <c r="BSJ183" s="27"/>
      <c r="BSK183" s="27"/>
      <c r="BSL183" s="27"/>
      <c r="BSM183" s="27"/>
      <c r="BSN183" s="27"/>
      <c r="BSO183" s="27"/>
      <c r="BSP183" s="27"/>
      <c r="BSQ183" s="27"/>
      <c r="BSR183" s="27"/>
      <c r="BSS183" s="27"/>
      <c r="BST183" s="27"/>
      <c r="BSU183" s="27"/>
      <c r="BSV183" s="27"/>
      <c r="BSW183" s="27"/>
      <c r="BSX183" s="27"/>
      <c r="BSY183" s="27"/>
      <c r="BSZ183" s="27"/>
      <c r="BTA183" s="27"/>
      <c r="BTB183" s="27"/>
      <c r="BTC183" s="27"/>
      <c r="BTD183" s="27"/>
      <c r="BTE183" s="27"/>
      <c r="BTF183" s="27"/>
      <c r="BTG183" s="27"/>
      <c r="BTH183" s="27"/>
      <c r="BTI183" s="27"/>
      <c r="BTJ183" s="27"/>
      <c r="BTK183" s="27"/>
      <c r="BTL183" s="27"/>
      <c r="BTM183" s="27"/>
      <c r="BTN183" s="27"/>
      <c r="BTO183" s="27"/>
      <c r="BTP183" s="27"/>
      <c r="BTQ183" s="27"/>
      <c r="BTR183" s="27"/>
      <c r="BTS183" s="27"/>
      <c r="BTT183" s="27"/>
      <c r="BTU183" s="27"/>
      <c r="BTV183" s="27"/>
      <c r="BTW183" s="27"/>
      <c r="BTX183" s="27"/>
      <c r="BTY183" s="27"/>
      <c r="BTZ183" s="27"/>
      <c r="BUA183" s="27"/>
      <c r="BUB183" s="27"/>
      <c r="BUC183" s="27"/>
      <c r="BUD183" s="27"/>
      <c r="BUE183" s="27"/>
      <c r="BUF183" s="27"/>
      <c r="BUG183" s="27"/>
      <c r="BUH183" s="27"/>
      <c r="BUI183" s="27"/>
      <c r="BUJ183" s="27"/>
      <c r="BUK183" s="27"/>
      <c r="BUL183" s="27"/>
      <c r="BUM183" s="27"/>
      <c r="BUN183" s="27"/>
      <c r="BUO183" s="27"/>
      <c r="BUP183" s="27"/>
      <c r="BUQ183" s="27"/>
    </row>
    <row r="184" spans="1:1915" s="47" customFormat="1" ht="13.8">
      <c r="A184" s="23"/>
      <c r="B184" s="53"/>
      <c r="C184" s="53"/>
      <c r="D184" s="227" t="s">
        <v>291</v>
      </c>
      <c r="E184" s="225">
        <v>0.4</v>
      </c>
      <c r="F184" s="26">
        <v>2009</v>
      </c>
      <c r="G184" s="226">
        <v>0.5</v>
      </c>
      <c r="H184" s="26"/>
      <c r="I184" s="26"/>
      <c r="J184" s="26"/>
      <c r="K184" s="103"/>
      <c r="L184" s="103"/>
      <c r="M184" s="103"/>
      <c r="N184" s="103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27"/>
      <c r="NG184" s="27"/>
      <c r="NH184" s="27"/>
      <c r="NI184" s="27"/>
      <c r="NJ184" s="27"/>
      <c r="NK184" s="27"/>
      <c r="NL184" s="27"/>
      <c r="NM184" s="27"/>
      <c r="NN184" s="27"/>
      <c r="NO184" s="27"/>
      <c r="NP184" s="27"/>
      <c r="NQ184" s="27"/>
      <c r="NR184" s="27"/>
      <c r="NS184" s="27"/>
      <c r="NT184" s="27"/>
      <c r="NU184" s="27"/>
      <c r="NV184" s="27"/>
      <c r="NW184" s="27"/>
      <c r="NX184" s="27"/>
      <c r="NY184" s="27"/>
      <c r="NZ184" s="27"/>
      <c r="OA184" s="27"/>
      <c r="OB184" s="27"/>
      <c r="OC184" s="27"/>
      <c r="OD184" s="27"/>
      <c r="OE184" s="27"/>
      <c r="OF184" s="27"/>
      <c r="OG184" s="27"/>
      <c r="OH184" s="27"/>
      <c r="OI184" s="27"/>
      <c r="OJ184" s="27"/>
      <c r="OK184" s="27"/>
      <c r="OL184" s="27"/>
      <c r="OM184" s="27"/>
      <c r="ON184" s="27"/>
      <c r="OO184" s="27"/>
      <c r="OP184" s="27"/>
      <c r="OQ184" s="27"/>
      <c r="OR184" s="27"/>
      <c r="OS184" s="27"/>
      <c r="OT184" s="27"/>
      <c r="OU184" s="27"/>
      <c r="OV184" s="27"/>
      <c r="OW184" s="27"/>
      <c r="OX184" s="27"/>
      <c r="OY184" s="27"/>
      <c r="OZ184" s="27"/>
      <c r="PA184" s="27"/>
      <c r="PB184" s="27"/>
      <c r="PC184" s="27"/>
      <c r="PD184" s="27"/>
      <c r="PE184" s="27"/>
      <c r="PF184" s="27"/>
      <c r="PG184" s="27"/>
      <c r="PH184" s="27"/>
      <c r="PI184" s="27"/>
      <c r="PJ184" s="27"/>
      <c r="PK184" s="27"/>
      <c r="PL184" s="27"/>
      <c r="PM184" s="27"/>
      <c r="PN184" s="27"/>
      <c r="PO184" s="27"/>
      <c r="PP184" s="27"/>
      <c r="PQ184" s="27"/>
      <c r="PR184" s="27"/>
      <c r="PS184" s="27"/>
      <c r="PT184" s="27"/>
      <c r="PU184" s="27"/>
      <c r="PV184" s="27"/>
      <c r="PW184" s="27"/>
      <c r="PX184" s="27"/>
      <c r="PY184" s="27"/>
      <c r="PZ184" s="27"/>
      <c r="QA184" s="27"/>
      <c r="QB184" s="27"/>
      <c r="QC184" s="27"/>
      <c r="QD184" s="27"/>
      <c r="QE184" s="27"/>
      <c r="QF184" s="27"/>
      <c r="QG184" s="27"/>
      <c r="QH184" s="27"/>
      <c r="QI184" s="27"/>
      <c r="QJ184" s="27"/>
      <c r="QK184" s="27"/>
      <c r="QL184" s="27"/>
      <c r="QM184" s="27"/>
      <c r="QN184" s="27"/>
      <c r="QO184" s="27"/>
      <c r="QP184" s="27"/>
      <c r="QQ184" s="27"/>
      <c r="QR184" s="27"/>
      <c r="QS184" s="27"/>
      <c r="QT184" s="27"/>
      <c r="QU184" s="27"/>
      <c r="QV184" s="27"/>
      <c r="QW184" s="27"/>
      <c r="QX184" s="27"/>
      <c r="QY184" s="27"/>
      <c r="QZ184" s="27"/>
      <c r="RA184" s="27"/>
      <c r="RB184" s="27"/>
      <c r="RC184" s="27"/>
      <c r="RD184" s="27"/>
      <c r="RE184" s="27"/>
      <c r="RF184" s="27"/>
      <c r="RG184" s="27"/>
      <c r="RH184" s="27"/>
      <c r="RI184" s="27"/>
      <c r="RJ184" s="27"/>
      <c r="RK184" s="27"/>
      <c r="RL184" s="27"/>
      <c r="RM184" s="27"/>
      <c r="RN184" s="27"/>
      <c r="RO184" s="27"/>
      <c r="RP184" s="27"/>
      <c r="RQ184" s="27"/>
      <c r="RR184" s="27"/>
      <c r="RS184" s="27"/>
      <c r="RT184" s="27"/>
      <c r="RU184" s="27"/>
      <c r="RV184" s="27"/>
      <c r="RW184" s="27"/>
      <c r="RX184" s="27"/>
      <c r="RY184" s="27"/>
      <c r="RZ184" s="27"/>
      <c r="SA184" s="27"/>
      <c r="SB184" s="27"/>
      <c r="SC184" s="27"/>
      <c r="SD184" s="27"/>
      <c r="SE184" s="27"/>
      <c r="SF184" s="27"/>
      <c r="SG184" s="27"/>
      <c r="SH184" s="27"/>
      <c r="SI184" s="27"/>
      <c r="SJ184" s="27"/>
      <c r="SK184" s="27"/>
      <c r="SL184" s="27"/>
      <c r="SM184" s="27"/>
      <c r="SN184" s="27"/>
      <c r="SO184" s="27"/>
      <c r="SP184" s="27"/>
      <c r="SQ184" s="27"/>
      <c r="SR184" s="27"/>
      <c r="SS184" s="27"/>
      <c r="ST184" s="27"/>
      <c r="SU184" s="27"/>
      <c r="SV184" s="27"/>
      <c r="SW184" s="27"/>
      <c r="SX184" s="27"/>
      <c r="SY184" s="27"/>
      <c r="SZ184" s="27"/>
      <c r="TA184" s="27"/>
      <c r="TB184" s="27"/>
      <c r="TC184" s="27"/>
      <c r="TD184" s="27"/>
      <c r="TE184" s="27"/>
      <c r="TF184" s="27"/>
      <c r="TG184" s="27"/>
      <c r="TH184" s="27"/>
      <c r="TI184" s="27"/>
      <c r="TJ184" s="27"/>
      <c r="TK184" s="27"/>
      <c r="TL184" s="27"/>
      <c r="TM184" s="27"/>
      <c r="TN184" s="27"/>
      <c r="TO184" s="27"/>
      <c r="TP184" s="27"/>
      <c r="TQ184" s="27"/>
      <c r="TR184" s="27"/>
      <c r="TS184" s="27"/>
      <c r="TT184" s="27"/>
      <c r="TU184" s="27"/>
      <c r="TV184" s="27"/>
      <c r="TW184" s="27"/>
      <c r="TX184" s="27"/>
      <c r="TY184" s="27"/>
      <c r="TZ184" s="27"/>
      <c r="UA184" s="27"/>
      <c r="UB184" s="27"/>
      <c r="UC184" s="27"/>
      <c r="UD184" s="27"/>
      <c r="UE184" s="27"/>
      <c r="UF184" s="27"/>
      <c r="UG184" s="27"/>
      <c r="UH184" s="27"/>
      <c r="UI184" s="27"/>
      <c r="UJ184" s="27"/>
      <c r="UK184" s="27"/>
      <c r="UL184" s="27"/>
      <c r="UM184" s="27"/>
      <c r="UN184" s="27"/>
      <c r="UO184" s="27"/>
      <c r="UP184" s="27"/>
      <c r="UQ184" s="27"/>
      <c r="UR184" s="27"/>
      <c r="US184" s="27"/>
      <c r="UT184" s="27"/>
      <c r="UU184" s="27"/>
      <c r="UV184" s="27"/>
      <c r="UW184" s="27"/>
      <c r="UX184" s="27"/>
      <c r="UY184" s="27"/>
      <c r="UZ184" s="27"/>
      <c r="VA184" s="27"/>
      <c r="VB184" s="27"/>
      <c r="VC184" s="27"/>
      <c r="VD184" s="27"/>
      <c r="VE184" s="27"/>
      <c r="VF184" s="27"/>
      <c r="VG184" s="27"/>
      <c r="VH184" s="27"/>
      <c r="VI184" s="27"/>
      <c r="VJ184" s="27"/>
      <c r="VK184" s="27"/>
      <c r="VL184" s="27"/>
      <c r="VM184" s="27"/>
      <c r="VN184" s="27"/>
      <c r="VO184" s="27"/>
      <c r="VP184" s="27"/>
      <c r="VQ184" s="27"/>
      <c r="VR184" s="27"/>
      <c r="VS184" s="27"/>
      <c r="VT184" s="27"/>
      <c r="VU184" s="27"/>
      <c r="VV184" s="27"/>
      <c r="VW184" s="27"/>
      <c r="VX184" s="27"/>
      <c r="VY184" s="27"/>
      <c r="VZ184" s="27"/>
      <c r="WA184" s="27"/>
      <c r="WB184" s="27"/>
      <c r="WC184" s="27"/>
      <c r="WD184" s="27"/>
      <c r="WE184" s="27"/>
      <c r="WF184" s="27"/>
      <c r="WG184" s="27"/>
      <c r="WH184" s="27"/>
      <c r="WI184" s="27"/>
      <c r="WJ184" s="27"/>
      <c r="WK184" s="27"/>
      <c r="WL184" s="27"/>
      <c r="WM184" s="27"/>
      <c r="WN184" s="27"/>
      <c r="WO184" s="27"/>
      <c r="WP184" s="27"/>
      <c r="WQ184" s="27"/>
      <c r="WR184" s="27"/>
      <c r="WS184" s="27"/>
      <c r="WT184" s="27"/>
      <c r="WU184" s="27"/>
      <c r="WV184" s="27"/>
      <c r="WW184" s="27"/>
      <c r="WX184" s="27"/>
      <c r="WY184" s="27"/>
      <c r="WZ184" s="27"/>
      <c r="XA184" s="27"/>
      <c r="XB184" s="27"/>
      <c r="XC184" s="27"/>
      <c r="XD184" s="27"/>
      <c r="XE184" s="27"/>
      <c r="XF184" s="27"/>
      <c r="XG184" s="27"/>
      <c r="XH184" s="27"/>
      <c r="XI184" s="27"/>
      <c r="XJ184" s="27"/>
      <c r="XK184" s="27"/>
      <c r="XL184" s="27"/>
      <c r="XM184" s="27"/>
      <c r="XN184" s="27"/>
      <c r="XO184" s="27"/>
      <c r="XP184" s="27"/>
      <c r="XQ184" s="27"/>
      <c r="XR184" s="27"/>
      <c r="XS184" s="27"/>
      <c r="XT184" s="27"/>
      <c r="XU184" s="27"/>
      <c r="XV184" s="27"/>
      <c r="XW184" s="27"/>
      <c r="XX184" s="27"/>
      <c r="XY184" s="27"/>
      <c r="XZ184" s="27"/>
      <c r="YA184" s="27"/>
      <c r="YB184" s="27"/>
      <c r="YC184" s="27"/>
      <c r="YD184" s="27"/>
      <c r="YE184" s="27"/>
      <c r="YF184" s="27"/>
      <c r="YG184" s="27"/>
      <c r="YH184" s="27"/>
      <c r="YI184" s="27"/>
      <c r="YJ184" s="27"/>
      <c r="YK184" s="27"/>
      <c r="YL184" s="27"/>
      <c r="YM184" s="27"/>
      <c r="YN184" s="27"/>
      <c r="YO184" s="27"/>
      <c r="YP184" s="27"/>
      <c r="YQ184" s="27"/>
      <c r="YR184" s="27"/>
      <c r="YS184" s="27"/>
      <c r="YT184" s="27"/>
      <c r="YU184" s="27"/>
      <c r="YV184" s="27"/>
      <c r="YW184" s="27"/>
      <c r="YX184" s="27"/>
      <c r="YY184" s="27"/>
      <c r="YZ184" s="27"/>
      <c r="ZA184" s="27"/>
      <c r="ZB184" s="27"/>
      <c r="ZC184" s="27"/>
      <c r="ZD184" s="27"/>
      <c r="ZE184" s="27"/>
      <c r="ZF184" s="27"/>
      <c r="ZG184" s="27"/>
      <c r="ZH184" s="27"/>
      <c r="ZI184" s="27"/>
      <c r="ZJ184" s="27"/>
      <c r="ZK184" s="27"/>
      <c r="ZL184" s="27"/>
      <c r="ZM184" s="27"/>
      <c r="ZN184" s="27"/>
      <c r="ZO184" s="27"/>
      <c r="ZP184" s="27"/>
      <c r="ZQ184" s="27"/>
      <c r="ZR184" s="27"/>
      <c r="ZS184" s="27"/>
      <c r="ZT184" s="27"/>
      <c r="ZU184" s="27"/>
      <c r="ZV184" s="27"/>
      <c r="ZW184" s="27"/>
      <c r="ZX184" s="27"/>
      <c r="ZY184" s="27"/>
      <c r="ZZ184" s="27"/>
      <c r="AAA184" s="27"/>
      <c r="AAB184" s="27"/>
      <c r="AAC184" s="27"/>
      <c r="AAD184" s="27"/>
      <c r="AAE184" s="27"/>
      <c r="AAF184" s="27"/>
      <c r="AAG184" s="27"/>
      <c r="AAH184" s="27"/>
      <c r="AAI184" s="27"/>
      <c r="AAJ184" s="27"/>
      <c r="AAK184" s="27"/>
      <c r="AAL184" s="27"/>
      <c r="AAM184" s="27"/>
      <c r="AAN184" s="27"/>
      <c r="AAO184" s="27"/>
      <c r="AAP184" s="27"/>
      <c r="AAQ184" s="27"/>
      <c r="AAR184" s="27"/>
      <c r="AAS184" s="27"/>
      <c r="AAT184" s="27"/>
      <c r="AAU184" s="27"/>
      <c r="AAV184" s="27"/>
      <c r="AAW184" s="27"/>
      <c r="AAX184" s="27"/>
      <c r="AAY184" s="27"/>
      <c r="AAZ184" s="27"/>
      <c r="ABA184" s="27"/>
      <c r="ABB184" s="27"/>
      <c r="ABC184" s="27"/>
      <c r="ABD184" s="27"/>
      <c r="ABE184" s="27"/>
      <c r="ABF184" s="27"/>
      <c r="ABG184" s="27"/>
      <c r="ABH184" s="27"/>
      <c r="ABI184" s="27"/>
      <c r="ABJ184" s="27"/>
      <c r="ABK184" s="27"/>
      <c r="ABL184" s="27"/>
      <c r="ABM184" s="27"/>
      <c r="ABN184" s="27"/>
      <c r="ABO184" s="27"/>
      <c r="ABP184" s="27"/>
      <c r="ABQ184" s="27"/>
      <c r="ABR184" s="27"/>
      <c r="ABS184" s="27"/>
      <c r="ABT184" s="27"/>
      <c r="ABU184" s="27"/>
      <c r="ABV184" s="27"/>
      <c r="ABW184" s="27"/>
      <c r="ABX184" s="27"/>
      <c r="ABY184" s="27"/>
      <c r="ABZ184" s="27"/>
      <c r="ACA184" s="27"/>
      <c r="ACB184" s="27"/>
      <c r="ACC184" s="27"/>
      <c r="ACD184" s="27"/>
      <c r="ACE184" s="27"/>
      <c r="ACF184" s="27"/>
      <c r="ACG184" s="27"/>
      <c r="ACH184" s="27"/>
      <c r="ACI184" s="27"/>
      <c r="ACJ184" s="27"/>
      <c r="ACK184" s="27"/>
      <c r="ACL184" s="27"/>
      <c r="ACM184" s="27"/>
      <c r="ACN184" s="27"/>
      <c r="ACO184" s="27"/>
      <c r="ACP184" s="27"/>
      <c r="ACQ184" s="27"/>
      <c r="ACR184" s="27"/>
      <c r="ACS184" s="27"/>
      <c r="ACT184" s="27"/>
      <c r="ACU184" s="27"/>
      <c r="ACV184" s="27"/>
      <c r="ACW184" s="27"/>
      <c r="ACX184" s="27"/>
      <c r="ACY184" s="27"/>
      <c r="ACZ184" s="27"/>
      <c r="ADA184" s="27"/>
      <c r="ADB184" s="27"/>
      <c r="ADC184" s="27"/>
      <c r="ADD184" s="27"/>
      <c r="ADE184" s="27"/>
      <c r="ADF184" s="27"/>
      <c r="ADG184" s="27"/>
      <c r="ADH184" s="27"/>
      <c r="ADI184" s="27"/>
      <c r="ADJ184" s="27"/>
      <c r="ADK184" s="27"/>
      <c r="ADL184" s="27"/>
      <c r="ADM184" s="27"/>
      <c r="ADN184" s="27"/>
      <c r="ADO184" s="27"/>
      <c r="ADP184" s="27"/>
      <c r="ADQ184" s="27"/>
      <c r="ADR184" s="27"/>
      <c r="ADS184" s="27"/>
      <c r="ADT184" s="27"/>
      <c r="ADU184" s="27"/>
      <c r="ADV184" s="27"/>
      <c r="ADW184" s="27"/>
      <c r="ADX184" s="27"/>
      <c r="ADY184" s="27"/>
      <c r="ADZ184" s="27"/>
      <c r="AEA184" s="27"/>
      <c r="AEB184" s="27"/>
      <c r="AEC184" s="27"/>
      <c r="AED184" s="27"/>
      <c r="AEE184" s="27"/>
      <c r="AEF184" s="27"/>
      <c r="AEG184" s="27"/>
      <c r="AEH184" s="27"/>
      <c r="AEI184" s="27"/>
      <c r="AEJ184" s="27"/>
      <c r="AEK184" s="27"/>
      <c r="AEL184" s="27"/>
      <c r="AEM184" s="27"/>
      <c r="AEN184" s="27"/>
      <c r="AEO184" s="27"/>
      <c r="AEP184" s="27"/>
      <c r="AEQ184" s="27"/>
      <c r="AER184" s="27"/>
      <c r="AES184" s="27"/>
      <c r="AET184" s="27"/>
      <c r="AEU184" s="27"/>
      <c r="AEV184" s="27"/>
      <c r="AEW184" s="27"/>
      <c r="AEX184" s="27"/>
      <c r="AEY184" s="27"/>
      <c r="AEZ184" s="27"/>
      <c r="AFA184" s="27"/>
      <c r="AFB184" s="27"/>
      <c r="AFC184" s="27"/>
      <c r="AFD184" s="27"/>
      <c r="AFE184" s="27"/>
      <c r="AFF184" s="27"/>
      <c r="AFG184" s="27"/>
      <c r="AFH184" s="27"/>
      <c r="AFI184" s="27"/>
      <c r="AFJ184" s="27"/>
      <c r="AFK184" s="27"/>
      <c r="AFL184" s="27"/>
      <c r="AFM184" s="27"/>
      <c r="AFN184" s="27"/>
      <c r="AFO184" s="27"/>
      <c r="AFP184" s="27"/>
      <c r="AFQ184" s="27"/>
      <c r="AFR184" s="27"/>
      <c r="AFS184" s="27"/>
      <c r="AFT184" s="27"/>
      <c r="AFU184" s="27"/>
      <c r="AFV184" s="27"/>
      <c r="AFW184" s="27"/>
      <c r="AFX184" s="27"/>
      <c r="AFY184" s="27"/>
      <c r="AFZ184" s="27"/>
      <c r="AGA184" s="27"/>
      <c r="AGB184" s="27"/>
      <c r="AGC184" s="27"/>
      <c r="AGD184" s="27"/>
      <c r="AGE184" s="27"/>
      <c r="AGF184" s="27"/>
      <c r="AGG184" s="27"/>
      <c r="AGH184" s="27"/>
      <c r="AGI184" s="27"/>
      <c r="AGJ184" s="27"/>
      <c r="AGK184" s="27"/>
      <c r="AGL184" s="27"/>
      <c r="AGM184" s="27"/>
      <c r="AGN184" s="27"/>
      <c r="AGO184" s="27"/>
      <c r="AGP184" s="27"/>
      <c r="AGQ184" s="27"/>
      <c r="AGR184" s="27"/>
      <c r="AGS184" s="27"/>
      <c r="AGT184" s="27"/>
      <c r="AGU184" s="27"/>
      <c r="AGV184" s="27"/>
      <c r="AGW184" s="27"/>
      <c r="AGX184" s="27"/>
      <c r="AGY184" s="27"/>
      <c r="AGZ184" s="27"/>
      <c r="AHA184" s="27"/>
      <c r="AHB184" s="27"/>
      <c r="AHC184" s="27"/>
      <c r="AHD184" s="27"/>
      <c r="AHE184" s="27"/>
      <c r="AHF184" s="27"/>
      <c r="AHG184" s="27"/>
      <c r="AHH184" s="27"/>
      <c r="AHI184" s="27"/>
      <c r="AHJ184" s="27"/>
      <c r="AHK184" s="27"/>
      <c r="AHL184" s="27"/>
      <c r="AHM184" s="27"/>
      <c r="AHN184" s="27"/>
      <c r="AHO184" s="27"/>
      <c r="AHP184" s="27"/>
      <c r="AHQ184" s="27"/>
      <c r="AHR184" s="27"/>
      <c r="AHS184" s="27"/>
      <c r="AHT184" s="27"/>
      <c r="AHU184" s="27"/>
      <c r="AHV184" s="27"/>
      <c r="AHW184" s="27"/>
      <c r="AHX184" s="27"/>
      <c r="AHY184" s="27"/>
      <c r="AHZ184" s="27"/>
      <c r="AIA184" s="27"/>
      <c r="AIB184" s="27"/>
      <c r="AIC184" s="27"/>
      <c r="AID184" s="27"/>
      <c r="AIE184" s="27"/>
      <c r="AIF184" s="27"/>
      <c r="AIG184" s="27"/>
      <c r="AIH184" s="27"/>
      <c r="AII184" s="27"/>
      <c r="AIJ184" s="27"/>
      <c r="AIK184" s="27"/>
      <c r="AIL184" s="27"/>
      <c r="AIM184" s="27"/>
      <c r="AIN184" s="27"/>
      <c r="AIO184" s="27"/>
      <c r="AIP184" s="27"/>
      <c r="AIQ184" s="27"/>
      <c r="AIR184" s="27"/>
      <c r="AIS184" s="27"/>
      <c r="AIT184" s="27"/>
      <c r="AIU184" s="27"/>
      <c r="AIV184" s="27"/>
      <c r="AIW184" s="27"/>
      <c r="AIX184" s="27"/>
      <c r="AIY184" s="27"/>
      <c r="AIZ184" s="27"/>
      <c r="AJA184" s="27"/>
      <c r="AJB184" s="27"/>
      <c r="AJC184" s="27"/>
      <c r="AJD184" s="27"/>
      <c r="AJE184" s="27"/>
      <c r="AJF184" s="27"/>
      <c r="AJG184" s="27"/>
      <c r="AJH184" s="27"/>
      <c r="AJI184" s="27"/>
      <c r="AJJ184" s="27"/>
      <c r="AJK184" s="27"/>
      <c r="AJL184" s="27"/>
      <c r="AJM184" s="27"/>
      <c r="AJN184" s="27"/>
      <c r="AJO184" s="27"/>
      <c r="AJP184" s="27"/>
      <c r="AJQ184" s="27"/>
      <c r="AJR184" s="27"/>
      <c r="AJS184" s="27"/>
      <c r="AJT184" s="27"/>
      <c r="AJU184" s="27"/>
      <c r="AJV184" s="27"/>
      <c r="AJW184" s="27"/>
      <c r="AJX184" s="27"/>
      <c r="AJY184" s="27"/>
      <c r="AJZ184" s="27"/>
      <c r="AKA184" s="27"/>
      <c r="AKB184" s="27"/>
      <c r="AKC184" s="27"/>
      <c r="AKD184" s="27"/>
      <c r="AKE184" s="27"/>
      <c r="AKF184" s="27"/>
      <c r="AKG184" s="27"/>
      <c r="AKH184" s="27"/>
      <c r="AKI184" s="27"/>
      <c r="AKJ184" s="27"/>
      <c r="AKK184" s="27"/>
      <c r="AKL184" s="27"/>
      <c r="AKM184" s="27"/>
      <c r="AKN184" s="27"/>
      <c r="AKO184" s="27"/>
      <c r="AKP184" s="27"/>
      <c r="AKQ184" s="27"/>
      <c r="AKR184" s="27"/>
      <c r="AKS184" s="27"/>
      <c r="AKT184" s="27"/>
      <c r="AKU184" s="27"/>
      <c r="AKV184" s="27"/>
      <c r="AKW184" s="27"/>
      <c r="AKX184" s="27"/>
      <c r="AKY184" s="27"/>
      <c r="AKZ184" s="27"/>
      <c r="ALA184" s="27"/>
      <c r="ALB184" s="27"/>
      <c r="ALC184" s="27"/>
      <c r="ALD184" s="27"/>
      <c r="ALE184" s="27"/>
      <c r="ALF184" s="27"/>
      <c r="ALG184" s="27"/>
      <c r="ALH184" s="27"/>
      <c r="ALI184" s="27"/>
      <c r="ALJ184" s="27"/>
      <c r="ALK184" s="27"/>
      <c r="ALL184" s="27"/>
      <c r="ALM184" s="27"/>
      <c r="ALN184" s="27"/>
      <c r="ALO184" s="27"/>
      <c r="ALP184" s="27"/>
      <c r="ALQ184" s="27"/>
      <c r="ALR184" s="27"/>
      <c r="ALS184" s="27"/>
      <c r="ALT184" s="27"/>
      <c r="ALU184" s="27"/>
      <c r="ALV184" s="27"/>
      <c r="ALW184" s="27"/>
      <c r="ALX184" s="27"/>
      <c r="ALY184" s="27"/>
      <c r="ALZ184" s="27"/>
      <c r="AMA184" s="27"/>
      <c r="AMB184" s="27"/>
      <c r="AMC184" s="27"/>
      <c r="AMD184" s="27"/>
      <c r="AME184" s="27"/>
      <c r="AMF184" s="27"/>
      <c r="AMG184" s="27"/>
      <c r="AMH184" s="27"/>
      <c r="AMI184" s="27"/>
      <c r="AMJ184" s="27"/>
      <c r="AMK184" s="27"/>
      <c r="AML184" s="27"/>
      <c r="AMM184" s="27"/>
      <c r="AMN184" s="27"/>
      <c r="AMO184" s="27"/>
      <c r="AMP184" s="27"/>
      <c r="AMQ184" s="27"/>
      <c r="AMR184" s="27"/>
      <c r="AMS184" s="27"/>
      <c r="AMT184" s="27"/>
      <c r="AMU184" s="27"/>
      <c r="AMV184" s="27"/>
      <c r="AMW184" s="27"/>
      <c r="AMX184" s="27"/>
      <c r="AMY184" s="27"/>
      <c r="AMZ184" s="27"/>
      <c r="ANA184" s="27"/>
      <c r="ANB184" s="27"/>
      <c r="ANC184" s="27"/>
      <c r="AND184" s="27"/>
      <c r="ANE184" s="27"/>
      <c r="ANF184" s="27"/>
      <c r="ANG184" s="27"/>
      <c r="ANH184" s="27"/>
      <c r="ANI184" s="27"/>
      <c r="ANJ184" s="27"/>
      <c r="ANK184" s="27"/>
      <c r="ANL184" s="27"/>
      <c r="ANM184" s="27"/>
      <c r="ANN184" s="27"/>
      <c r="ANO184" s="27"/>
      <c r="ANP184" s="27"/>
      <c r="ANQ184" s="27"/>
      <c r="ANR184" s="27"/>
      <c r="ANS184" s="27"/>
      <c r="ANT184" s="27"/>
      <c r="ANU184" s="27"/>
      <c r="ANV184" s="27"/>
      <c r="ANW184" s="27"/>
      <c r="ANX184" s="27"/>
      <c r="ANY184" s="27"/>
      <c r="ANZ184" s="27"/>
      <c r="AOA184" s="27"/>
      <c r="AOB184" s="27"/>
      <c r="AOC184" s="27"/>
      <c r="AOD184" s="27"/>
      <c r="AOE184" s="27"/>
      <c r="AOF184" s="27"/>
      <c r="AOG184" s="27"/>
      <c r="AOH184" s="27"/>
      <c r="AOI184" s="27"/>
      <c r="AOJ184" s="27"/>
      <c r="AOK184" s="27"/>
      <c r="AOL184" s="27"/>
      <c r="AOM184" s="27"/>
      <c r="AON184" s="27"/>
      <c r="AOO184" s="27"/>
      <c r="AOP184" s="27"/>
      <c r="AOQ184" s="27"/>
      <c r="AOR184" s="27"/>
      <c r="AOS184" s="27"/>
      <c r="AOT184" s="27"/>
      <c r="AOU184" s="27"/>
      <c r="AOV184" s="27"/>
      <c r="AOW184" s="27"/>
      <c r="AOX184" s="27"/>
      <c r="AOY184" s="27"/>
      <c r="AOZ184" s="27"/>
      <c r="APA184" s="27"/>
      <c r="APB184" s="27"/>
      <c r="APC184" s="27"/>
      <c r="APD184" s="27"/>
      <c r="APE184" s="27"/>
      <c r="APF184" s="27"/>
      <c r="APG184" s="27"/>
      <c r="APH184" s="27"/>
      <c r="API184" s="27"/>
      <c r="APJ184" s="27"/>
      <c r="APK184" s="27"/>
      <c r="APL184" s="27"/>
      <c r="APM184" s="27"/>
      <c r="APN184" s="27"/>
      <c r="APO184" s="27"/>
      <c r="APP184" s="27"/>
      <c r="APQ184" s="27"/>
      <c r="APR184" s="27"/>
      <c r="APS184" s="27"/>
      <c r="APT184" s="27"/>
      <c r="APU184" s="27"/>
      <c r="APV184" s="27"/>
      <c r="APW184" s="27"/>
      <c r="APX184" s="27"/>
      <c r="APY184" s="27"/>
      <c r="APZ184" s="27"/>
      <c r="AQA184" s="27"/>
      <c r="AQB184" s="27"/>
      <c r="AQC184" s="27"/>
      <c r="AQD184" s="27"/>
      <c r="AQE184" s="27"/>
      <c r="AQF184" s="27"/>
      <c r="AQG184" s="27"/>
      <c r="AQH184" s="27"/>
      <c r="AQI184" s="27"/>
      <c r="AQJ184" s="27"/>
      <c r="AQK184" s="27"/>
      <c r="AQL184" s="27"/>
      <c r="AQM184" s="27"/>
      <c r="AQN184" s="27"/>
      <c r="AQO184" s="27"/>
      <c r="AQP184" s="27"/>
      <c r="AQQ184" s="27"/>
      <c r="AQR184" s="27"/>
      <c r="AQS184" s="27"/>
      <c r="AQT184" s="27"/>
      <c r="AQU184" s="27"/>
      <c r="AQV184" s="27"/>
      <c r="AQW184" s="27"/>
      <c r="AQX184" s="27"/>
      <c r="AQY184" s="27"/>
      <c r="AQZ184" s="27"/>
      <c r="ARA184" s="27"/>
      <c r="ARB184" s="27"/>
      <c r="ARC184" s="27"/>
      <c r="ARD184" s="27"/>
      <c r="ARE184" s="27"/>
      <c r="ARF184" s="27"/>
      <c r="ARG184" s="27"/>
      <c r="ARH184" s="27"/>
      <c r="ARI184" s="27"/>
      <c r="ARJ184" s="27"/>
      <c r="ARK184" s="27"/>
      <c r="ARL184" s="27"/>
      <c r="ARM184" s="27"/>
      <c r="ARN184" s="27"/>
      <c r="ARO184" s="27"/>
      <c r="ARP184" s="27"/>
      <c r="ARQ184" s="27"/>
      <c r="ARR184" s="27"/>
      <c r="ARS184" s="27"/>
      <c r="ART184" s="27"/>
      <c r="ARU184" s="27"/>
      <c r="ARV184" s="27"/>
      <c r="ARW184" s="27"/>
      <c r="ARX184" s="27"/>
      <c r="ARY184" s="27"/>
      <c r="ARZ184" s="27"/>
      <c r="ASA184" s="27"/>
      <c r="ASB184" s="27"/>
      <c r="ASC184" s="27"/>
      <c r="ASD184" s="27"/>
      <c r="ASE184" s="27"/>
      <c r="ASF184" s="27"/>
      <c r="ASG184" s="27"/>
      <c r="ASH184" s="27"/>
      <c r="ASI184" s="27"/>
      <c r="ASJ184" s="27"/>
      <c r="ASK184" s="27"/>
      <c r="ASL184" s="27"/>
      <c r="ASM184" s="27"/>
      <c r="ASN184" s="27"/>
      <c r="ASO184" s="27"/>
      <c r="ASP184" s="27"/>
      <c r="ASQ184" s="27"/>
      <c r="ASR184" s="27"/>
      <c r="ASS184" s="27"/>
      <c r="AST184" s="27"/>
      <c r="ASU184" s="27"/>
      <c r="ASV184" s="27"/>
      <c r="ASW184" s="27"/>
      <c r="ASX184" s="27"/>
      <c r="ASY184" s="27"/>
      <c r="ASZ184" s="27"/>
      <c r="ATA184" s="27"/>
      <c r="ATB184" s="27"/>
      <c r="ATC184" s="27"/>
      <c r="ATD184" s="27"/>
      <c r="ATE184" s="27"/>
      <c r="ATF184" s="27"/>
      <c r="ATG184" s="27"/>
      <c r="ATH184" s="27"/>
      <c r="ATI184" s="27"/>
      <c r="ATJ184" s="27"/>
      <c r="ATK184" s="27"/>
      <c r="ATL184" s="27"/>
      <c r="ATM184" s="27"/>
      <c r="ATN184" s="27"/>
      <c r="ATO184" s="27"/>
      <c r="ATP184" s="27"/>
      <c r="ATQ184" s="27"/>
      <c r="ATR184" s="27"/>
      <c r="ATS184" s="27"/>
      <c r="ATT184" s="27"/>
      <c r="ATU184" s="27"/>
      <c r="ATV184" s="27"/>
      <c r="ATW184" s="27"/>
      <c r="ATX184" s="27"/>
      <c r="ATY184" s="27"/>
      <c r="ATZ184" s="27"/>
      <c r="AUA184" s="27"/>
      <c r="AUB184" s="27"/>
      <c r="AUC184" s="27"/>
      <c r="AUD184" s="27"/>
      <c r="AUE184" s="27"/>
      <c r="AUF184" s="27"/>
      <c r="AUG184" s="27"/>
      <c r="AUH184" s="27"/>
      <c r="AUI184" s="27"/>
      <c r="AUJ184" s="27"/>
      <c r="AUK184" s="27"/>
      <c r="AUL184" s="27"/>
      <c r="AUM184" s="27"/>
      <c r="AUN184" s="27"/>
      <c r="AUO184" s="27"/>
      <c r="AUP184" s="27"/>
      <c r="AUQ184" s="27"/>
      <c r="AUR184" s="27"/>
      <c r="AUS184" s="27"/>
      <c r="AUT184" s="27"/>
      <c r="AUU184" s="27"/>
      <c r="AUV184" s="27"/>
      <c r="AUW184" s="27"/>
      <c r="AUX184" s="27"/>
      <c r="AUY184" s="27"/>
      <c r="AUZ184" s="27"/>
      <c r="AVA184" s="27"/>
      <c r="AVB184" s="27"/>
      <c r="AVC184" s="27"/>
      <c r="AVD184" s="27"/>
      <c r="AVE184" s="27"/>
      <c r="AVF184" s="27"/>
      <c r="AVG184" s="27"/>
      <c r="AVH184" s="27"/>
      <c r="AVI184" s="27"/>
      <c r="AVJ184" s="27"/>
      <c r="AVK184" s="27"/>
      <c r="AVL184" s="27"/>
      <c r="AVM184" s="27"/>
      <c r="AVN184" s="27"/>
      <c r="AVO184" s="27"/>
      <c r="AVP184" s="27"/>
      <c r="AVQ184" s="27"/>
      <c r="AVR184" s="27"/>
      <c r="AVS184" s="27"/>
      <c r="AVT184" s="27"/>
      <c r="AVU184" s="27"/>
      <c r="AVV184" s="27"/>
      <c r="AVW184" s="27"/>
      <c r="AVX184" s="27"/>
      <c r="AVY184" s="27"/>
      <c r="AVZ184" s="27"/>
      <c r="AWA184" s="27"/>
      <c r="AWB184" s="27"/>
      <c r="AWC184" s="27"/>
      <c r="AWD184" s="27"/>
      <c r="AWE184" s="27"/>
      <c r="AWF184" s="27"/>
      <c r="AWG184" s="27"/>
      <c r="AWH184" s="27"/>
      <c r="AWI184" s="27"/>
      <c r="AWJ184" s="27"/>
      <c r="AWK184" s="27"/>
      <c r="AWL184" s="27"/>
      <c r="AWM184" s="27"/>
      <c r="AWN184" s="27"/>
      <c r="AWO184" s="27"/>
      <c r="AWP184" s="27"/>
      <c r="AWQ184" s="27"/>
      <c r="AWR184" s="27"/>
      <c r="AWS184" s="27"/>
      <c r="AWT184" s="27"/>
      <c r="AWU184" s="27"/>
      <c r="AWV184" s="27"/>
      <c r="AWW184" s="27"/>
      <c r="AWX184" s="27"/>
      <c r="AWY184" s="27"/>
      <c r="AWZ184" s="27"/>
      <c r="AXA184" s="27"/>
      <c r="AXB184" s="27"/>
      <c r="AXC184" s="27"/>
      <c r="AXD184" s="27"/>
      <c r="AXE184" s="27"/>
      <c r="AXF184" s="27"/>
      <c r="AXG184" s="27"/>
      <c r="AXH184" s="27"/>
      <c r="AXI184" s="27"/>
      <c r="AXJ184" s="27"/>
      <c r="AXK184" s="27"/>
      <c r="AXL184" s="27"/>
      <c r="AXM184" s="27"/>
      <c r="AXN184" s="27"/>
      <c r="AXO184" s="27"/>
      <c r="AXP184" s="27"/>
      <c r="AXQ184" s="27"/>
      <c r="AXR184" s="27"/>
      <c r="AXS184" s="27"/>
      <c r="AXT184" s="27"/>
      <c r="AXU184" s="27"/>
      <c r="AXV184" s="27"/>
      <c r="AXW184" s="27"/>
      <c r="AXX184" s="27"/>
      <c r="AXY184" s="27"/>
      <c r="AXZ184" s="27"/>
      <c r="AYA184" s="27"/>
      <c r="AYB184" s="27"/>
      <c r="AYC184" s="27"/>
      <c r="AYD184" s="27"/>
      <c r="AYE184" s="27"/>
      <c r="AYF184" s="27"/>
      <c r="AYG184" s="27"/>
      <c r="AYH184" s="27"/>
      <c r="AYI184" s="27"/>
      <c r="AYJ184" s="27"/>
      <c r="AYK184" s="27"/>
      <c r="AYL184" s="27"/>
      <c r="AYM184" s="27"/>
      <c r="AYN184" s="27"/>
      <c r="AYO184" s="27"/>
      <c r="AYP184" s="27"/>
      <c r="AYQ184" s="27"/>
      <c r="AYR184" s="27"/>
      <c r="AYS184" s="27"/>
      <c r="AYT184" s="27"/>
      <c r="AYU184" s="27"/>
      <c r="AYV184" s="27"/>
      <c r="AYW184" s="27"/>
      <c r="AYX184" s="27"/>
      <c r="AYY184" s="27"/>
      <c r="AYZ184" s="27"/>
      <c r="AZA184" s="27"/>
      <c r="AZB184" s="27"/>
      <c r="AZC184" s="27"/>
      <c r="AZD184" s="27"/>
      <c r="AZE184" s="27"/>
      <c r="AZF184" s="27"/>
      <c r="AZG184" s="27"/>
      <c r="AZH184" s="27"/>
      <c r="AZI184" s="27"/>
      <c r="AZJ184" s="27"/>
      <c r="AZK184" s="27"/>
      <c r="AZL184" s="27"/>
      <c r="AZM184" s="27"/>
      <c r="AZN184" s="27"/>
      <c r="AZO184" s="27"/>
      <c r="AZP184" s="27"/>
      <c r="AZQ184" s="27"/>
      <c r="AZR184" s="27"/>
      <c r="AZS184" s="27"/>
      <c r="AZT184" s="27"/>
      <c r="AZU184" s="27"/>
      <c r="AZV184" s="27"/>
      <c r="AZW184" s="27"/>
      <c r="AZX184" s="27"/>
      <c r="AZY184" s="27"/>
      <c r="AZZ184" s="27"/>
      <c r="BAA184" s="27"/>
      <c r="BAB184" s="27"/>
      <c r="BAC184" s="27"/>
      <c r="BAD184" s="27"/>
      <c r="BAE184" s="27"/>
      <c r="BAF184" s="27"/>
      <c r="BAG184" s="27"/>
      <c r="BAH184" s="27"/>
      <c r="BAI184" s="27"/>
      <c r="BAJ184" s="27"/>
      <c r="BAK184" s="27"/>
      <c r="BAL184" s="27"/>
      <c r="BAM184" s="27"/>
      <c r="BAN184" s="27"/>
      <c r="BAO184" s="27"/>
      <c r="BAP184" s="27"/>
      <c r="BAQ184" s="27"/>
      <c r="BAR184" s="27"/>
      <c r="BAS184" s="27"/>
      <c r="BAT184" s="27"/>
      <c r="BAU184" s="27"/>
      <c r="BAV184" s="27"/>
      <c r="BAW184" s="27"/>
      <c r="BAX184" s="27"/>
      <c r="BAY184" s="27"/>
      <c r="BAZ184" s="27"/>
      <c r="BBA184" s="27"/>
      <c r="BBB184" s="27"/>
      <c r="BBC184" s="27"/>
      <c r="BBD184" s="27"/>
      <c r="BBE184" s="27"/>
      <c r="BBF184" s="27"/>
      <c r="BBG184" s="27"/>
      <c r="BBH184" s="27"/>
      <c r="BBI184" s="27"/>
      <c r="BBJ184" s="27"/>
      <c r="BBK184" s="27"/>
      <c r="BBL184" s="27"/>
      <c r="BBM184" s="27"/>
      <c r="BBN184" s="27"/>
      <c r="BBO184" s="27"/>
      <c r="BBP184" s="27"/>
      <c r="BBQ184" s="27"/>
      <c r="BBR184" s="27"/>
      <c r="BBS184" s="27"/>
      <c r="BBT184" s="27"/>
      <c r="BBU184" s="27"/>
      <c r="BBV184" s="27"/>
      <c r="BBW184" s="27"/>
      <c r="BBX184" s="27"/>
      <c r="BBY184" s="27"/>
      <c r="BBZ184" s="27"/>
      <c r="BCA184" s="27"/>
      <c r="BCB184" s="27"/>
      <c r="BCC184" s="27"/>
      <c r="BCD184" s="27"/>
      <c r="BCE184" s="27"/>
      <c r="BCF184" s="27"/>
      <c r="BCG184" s="27"/>
      <c r="BCH184" s="27"/>
      <c r="BCI184" s="27"/>
      <c r="BCJ184" s="27"/>
      <c r="BCK184" s="27"/>
      <c r="BCL184" s="27"/>
      <c r="BCM184" s="27"/>
      <c r="BCN184" s="27"/>
      <c r="BCO184" s="27"/>
      <c r="BCP184" s="27"/>
      <c r="BCQ184" s="27"/>
      <c r="BCR184" s="27"/>
      <c r="BCS184" s="27"/>
      <c r="BCT184" s="27"/>
      <c r="BCU184" s="27"/>
      <c r="BCV184" s="27"/>
      <c r="BCW184" s="27"/>
      <c r="BCX184" s="27"/>
      <c r="BCY184" s="27"/>
      <c r="BCZ184" s="27"/>
      <c r="BDA184" s="27"/>
      <c r="BDB184" s="27"/>
      <c r="BDC184" s="27"/>
      <c r="BDD184" s="27"/>
      <c r="BDE184" s="27"/>
      <c r="BDF184" s="27"/>
      <c r="BDG184" s="27"/>
      <c r="BDH184" s="27"/>
      <c r="BDI184" s="27"/>
      <c r="BDJ184" s="27"/>
      <c r="BDK184" s="27"/>
      <c r="BDL184" s="27"/>
      <c r="BDM184" s="27"/>
      <c r="BDN184" s="27"/>
      <c r="BDO184" s="27"/>
      <c r="BDP184" s="27"/>
      <c r="BDQ184" s="27"/>
      <c r="BDR184" s="27"/>
      <c r="BDS184" s="27"/>
      <c r="BDT184" s="27"/>
      <c r="BDU184" s="27"/>
      <c r="BDV184" s="27"/>
      <c r="BDW184" s="27"/>
      <c r="BDX184" s="27"/>
      <c r="BDY184" s="27"/>
      <c r="BDZ184" s="27"/>
      <c r="BEA184" s="27"/>
      <c r="BEB184" s="27"/>
      <c r="BEC184" s="27"/>
      <c r="BED184" s="27"/>
      <c r="BEE184" s="27"/>
      <c r="BEF184" s="27"/>
      <c r="BEG184" s="27"/>
      <c r="BEH184" s="27"/>
      <c r="BEI184" s="27"/>
      <c r="BEJ184" s="27"/>
      <c r="BEK184" s="27"/>
      <c r="BEL184" s="27"/>
      <c r="BEM184" s="27"/>
      <c r="BEN184" s="27"/>
      <c r="BEO184" s="27"/>
      <c r="BEP184" s="27"/>
      <c r="BEQ184" s="27"/>
      <c r="BER184" s="27"/>
      <c r="BES184" s="27"/>
      <c r="BET184" s="27"/>
      <c r="BEU184" s="27"/>
      <c r="BEV184" s="27"/>
      <c r="BEW184" s="27"/>
      <c r="BEX184" s="27"/>
      <c r="BEY184" s="27"/>
      <c r="BEZ184" s="27"/>
      <c r="BFA184" s="27"/>
      <c r="BFB184" s="27"/>
      <c r="BFC184" s="27"/>
      <c r="BFD184" s="27"/>
      <c r="BFE184" s="27"/>
      <c r="BFF184" s="27"/>
      <c r="BFG184" s="27"/>
      <c r="BFH184" s="27"/>
      <c r="BFI184" s="27"/>
      <c r="BFJ184" s="27"/>
      <c r="BFK184" s="27"/>
      <c r="BFL184" s="27"/>
      <c r="BFM184" s="27"/>
      <c r="BFN184" s="27"/>
      <c r="BFO184" s="27"/>
      <c r="BFP184" s="27"/>
      <c r="BFQ184" s="27"/>
      <c r="BFR184" s="27"/>
      <c r="BFS184" s="27"/>
      <c r="BFT184" s="27"/>
      <c r="BFU184" s="27"/>
      <c r="BFV184" s="27"/>
      <c r="BFW184" s="27"/>
      <c r="BFX184" s="27"/>
      <c r="BFY184" s="27"/>
      <c r="BFZ184" s="27"/>
      <c r="BGA184" s="27"/>
      <c r="BGB184" s="27"/>
      <c r="BGC184" s="27"/>
      <c r="BGD184" s="27"/>
      <c r="BGE184" s="27"/>
      <c r="BGF184" s="27"/>
      <c r="BGG184" s="27"/>
      <c r="BGH184" s="27"/>
      <c r="BGI184" s="27"/>
      <c r="BGJ184" s="27"/>
      <c r="BGK184" s="27"/>
      <c r="BGL184" s="27"/>
      <c r="BGM184" s="27"/>
      <c r="BGN184" s="27"/>
      <c r="BGO184" s="27"/>
      <c r="BGP184" s="27"/>
      <c r="BGQ184" s="27"/>
      <c r="BGR184" s="27"/>
      <c r="BGS184" s="27"/>
      <c r="BGT184" s="27"/>
      <c r="BGU184" s="27"/>
      <c r="BGV184" s="27"/>
      <c r="BGW184" s="27"/>
      <c r="BGX184" s="27"/>
      <c r="BGY184" s="27"/>
      <c r="BGZ184" s="27"/>
      <c r="BHA184" s="27"/>
      <c r="BHB184" s="27"/>
      <c r="BHC184" s="27"/>
      <c r="BHD184" s="27"/>
      <c r="BHE184" s="27"/>
      <c r="BHF184" s="27"/>
      <c r="BHG184" s="27"/>
      <c r="BHH184" s="27"/>
      <c r="BHI184" s="27"/>
      <c r="BHJ184" s="27"/>
      <c r="BHK184" s="27"/>
      <c r="BHL184" s="27"/>
      <c r="BHM184" s="27"/>
      <c r="BHN184" s="27"/>
      <c r="BHO184" s="27"/>
      <c r="BHP184" s="27"/>
      <c r="BHQ184" s="27"/>
      <c r="BHR184" s="27"/>
      <c r="BHS184" s="27"/>
      <c r="BHT184" s="27"/>
      <c r="BHU184" s="27"/>
      <c r="BHV184" s="27"/>
      <c r="BHW184" s="27"/>
      <c r="BHX184" s="27"/>
      <c r="BHY184" s="27"/>
      <c r="BHZ184" s="27"/>
      <c r="BIA184" s="27"/>
      <c r="BIB184" s="27"/>
      <c r="BIC184" s="27"/>
      <c r="BID184" s="27"/>
      <c r="BIE184" s="27"/>
      <c r="BIF184" s="27"/>
      <c r="BIG184" s="27"/>
      <c r="BIH184" s="27"/>
      <c r="BII184" s="27"/>
      <c r="BIJ184" s="27"/>
      <c r="BIK184" s="27"/>
      <c r="BIL184" s="27"/>
      <c r="BIM184" s="27"/>
      <c r="BIN184" s="27"/>
      <c r="BIO184" s="27"/>
      <c r="BIP184" s="27"/>
      <c r="BIQ184" s="27"/>
      <c r="BIR184" s="27"/>
      <c r="BIS184" s="27"/>
      <c r="BIT184" s="27"/>
      <c r="BIU184" s="27"/>
      <c r="BIV184" s="27"/>
      <c r="BIW184" s="27"/>
      <c r="BIX184" s="27"/>
      <c r="BIY184" s="27"/>
      <c r="BIZ184" s="27"/>
      <c r="BJA184" s="27"/>
      <c r="BJB184" s="27"/>
      <c r="BJC184" s="27"/>
      <c r="BJD184" s="27"/>
      <c r="BJE184" s="27"/>
      <c r="BJF184" s="27"/>
      <c r="BJG184" s="27"/>
      <c r="BJH184" s="27"/>
      <c r="BJI184" s="27"/>
      <c r="BJJ184" s="27"/>
      <c r="BJK184" s="27"/>
      <c r="BJL184" s="27"/>
      <c r="BJM184" s="27"/>
      <c r="BJN184" s="27"/>
      <c r="BJO184" s="27"/>
      <c r="BJP184" s="27"/>
      <c r="BJQ184" s="27"/>
      <c r="BJR184" s="27"/>
      <c r="BJS184" s="27"/>
      <c r="BJT184" s="27"/>
      <c r="BJU184" s="27"/>
      <c r="BJV184" s="27"/>
      <c r="BJW184" s="27"/>
      <c r="BJX184" s="27"/>
      <c r="BJY184" s="27"/>
      <c r="BJZ184" s="27"/>
      <c r="BKA184" s="27"/>
      <c r="BKB184" s="27"/>
      <c r="BKC184" s="27"/>
      <c r="BKD184" s="27"/>
      <c r="BKE184" s="27"/>
      <c r="BKF184" s="27"/>
      <c r="BKG184" s="27"/>
      <c r="BKH184" s="27"/>
      <c r="BKI184" s="27"/>
      <c r="BKJ184" s="27"/>
      <c r="BKK184" s="27"/>
      <c r="BKL184" s="27"/>
      <c r="BKM184" s="27"/>
      <c r="BKN184" s="27"/>
      <c r="BKO184" s="27"/>
      <c r="BKP184" s="27"/>
      <c r="BKQ184" s="27"/>
      <c r="BKR184" s="27"/>
      <c r="BKS184" s="27"/>
      <c r="BKT184" s="27"/>
      <c r="BKU184" s="27"/>
      <c r="BKV184" s="27"/>
      <c r="BKW184" s="27"/>
      <c r="BKX184" s="27"/>
      <c r="BKY184" s="27"/>
      <c r="BKZ184" s="27"/>
      <c r="BLA184" s="27"/>
      <c r="BLB184" s="27"/>
      <c r="BLC184" s="27"/>
      <c r="BLD184" s="27"/>
      <c r="BLE184" s="27"/>
      <c r="BLF184" s="27"/>
      <c r="BLG184" s="27"/>
      <c r="BLH184" s="27"/>
      <c r="BLI184" s="27"/>
      <c r="BLJ184" s="27"/>
      <c r="BLK184" s="27"/>
      <c r="BLL184" s="27"/>
      <c r="BLM184" s="27"/>
      <c r="BLN184" s="27"/>
      <c r="BLO184" s="27"/>
      <c r="BLP184" s="27"/>
      <c r="BLQ184" s="27"/>
      <c r="BLR184" s="27"/>
      <c r="BLS184" s="27"/>
      <c r="BLT184" s="27"/>
      <c r="BLU184" s="27"/>
      <c r="BLV184" s="27"/>
      <c r="BLW184" s="27"/>
      <c r="BLX184" s="27"/>
      <c r="BLY184" s="27"/>
      <c r="BLZ184" s="27"/>
      <c r="BMA184" s="27"/>
      <c r="BMB184" s="27"/>
      <c r="BMC184" s="27"/>
      <c r="BMD184" s="27"/>
      <c r="BME184" s="27"/>
      <c r="BMF184" s="27"/>
      <c r="BMG184" s="27"/>
      <c r="BMH184" s="27"/>
      <c r="BMI184" s="27"/>
      <c r="BMJ184" s="27"/>
      <c r="BMK184" s="27"/>
      <c r="BML184" s="27"/>
      <c r="BMM184" s="27"/>
      <c r="BMN184" s="27"/>
      <c r="BMO184" s="27"/>
      <c r="BMP184" s="27"/>
      <c r="BMQ184" s="27"/>
      <c r="BMR184" s="27"/>
      <c r="BMS184" s="27"/>
      <c r="BMT184" s="27"/>
      <c r="BMU184" s="27"/>
      <c r="BMV184" s="27"/>
      <c r="BMW184" s="27"/>
      <c r="BMX184" s="27"/>
      <c r="BMY184" s="27"/>
      <c r="BMZ184" s="27"/>
      <c r="BNA184" s="27"/>
      <c r="BNB184" s="27"/>
      <c r="BNC184" s="27"/>
      <c r="BND184" s="27"/>
      <c r="BNE184" s="27"/>
      <c r="BNF184" s="27"/>
      <c r="BNG184" s="27"/>
      <c r="BNH184" s="27"/>
      <c r="BNI184" s="27"/>
      <c r="BNJ184" s="27"/>
      <c r="BNK184" s="27"/>
      <c r="BNL184" s="27"/>
      <c r="BNM184" s="27"/>
      <c r="BNN184" s="27"/>
      <c r="BNO184" s="27"/>
      <c r="BNP184" s="27"/>
      <c r="BNQ184" s="27"/>
      <c r="BNR184" s="27"/>
      <c r="BNS184" s="27"/>
      <c r="BNT184" s="27"/>
      <c r="BNU184" s="27"/>
      <c r="BNV184" s="27"/>
      <c r="BNW184" s="27"/>
      <c r="BNX184" s="27"/>
      <c r="BNY184" s="27"/>
      <c r="BNZ184" s="27"/>
      <c r="BOA184" s="27"/>
      <c r="BOB184" s="27"/>
      <c r="BOC184" s="27"/>
      <c r="BOD184" s="27"/>
      <c r="BOE184" s="27"/>
      <c r="BOF184" s="27"/>
      <c r="BOG184" s="27"/>
      <c r="BOH184" s="27"/>
      <c r="BOI184" s="27"/>
      <c r="BOJ184" s="27"/>
      <c r="BOK184" s="27"/>
      <c r="BOL184" s="27"/>
      <c r="BOM184" s="27"/>
      <c r="BON184" s="27"/>
      <c r="BOO184" s="27"/>
      <c r="BOP184" s="27"/>
      <c r="BOQ184" s="27"/>
      <c r="BOR184" s="27"/>
      <c r="BOS184" s="27"/>
      <c r="BOT184" s="27"/>
      <c r="BOU184" s="27"/>
      <c r="BOV184" s="27"/>
      <c r="BOW184" s="27"/>
      <c r="BOX184" s="27"/>
      <c r="BOY184" s="27"/>
      <c r="BOZ184" s="27"/>
      <c r="BPA184" s="27"/>
      <c r="BPB184" s="27"/>
      <c r="BPC184" s="27"/>
      <c r="BPD184" s="27"/>
      <c r="BPE184" s="27"/>
      <c r="BPF184" s="27"/>
      <c r="BPG184" s="27"/>
      <c r="BPH184" s="27"/>
      <c r="BPI184" s="27"/>
      <c r="BPJ184" s="27"/>
      <c r="BPK184" s="27"/>
      <c r="BPL184" s="27"/>
      <c r="BPM184" s="27"/>
      <c r="BPN184" s="27"/>
      <c r="BPO184" s="27"/>
      <c r="BPP184" s="27"/>
      <c r="BPQ184" s="27"/>
      <c r="BPR184" s="27"/>
      <c r="BPS184" s="27"/>
      <c r="BPT184" s="27"/>
      <c r="BPU184" s="27"/>
      <c r="BPV184" s="27"/>
      <c r="BPW184" s="27"/>
      <c r="BPX184" s="27"/>
      <c r="BPY184" s="27"/>
      <c r="BPZ184" s="27"/>
      <c r="BQA184" s="27"/>
      <c r="BQB184" s="27"/>
      <c r="BQC184" s="27"/>
      <c r="BQD184" s="27"/>
      <c r="BQE184" s="27"/>
      <c r="BQF184" s="27"/>
      <c r="BQG184" s="27"/>
      <c r="BQH184" s="27"/>
      <c r="BQI184" s="27"/>
      <c r="BQJ184" s="27"/>
      <c r="BQK184" s="27"/>
      <c r="BQL184" s="27"/>
      <c r="BQM184" s="27"/>
      <c r="BQN184" s="27"/>
      <c r="BQO184" s="27"/>
      <c r="BQP184" s="27"/>
      <c r="BQQ184" s="27"/>
      <c r="BQR184" s="27"/>
      <c r="BQS184" s="27"/>
      <c r="BQT184" s="27"/>
      <c r="BQU184" s="27"/>
      <c r="BQV184" s="27"/>
      <c r="BQW184" s="27"/>
      <c r="BQX184" s="27"/>
      <c r="BQY184" s="27"/>
      <c r="BQZ184" s="27"/>
      <c r="BRA184" s="27"/>
      <c r="BRB184" s="27"/>
      <c r="BRC184" s="27"/>
      <c r="BRD184" s="27"/>
      <c r="BRE184" s="27"/>
      <c r="BRF184" s="27"/>
      <c r="BRG184" s="27"/>
      <c r="BRH184" s="27"/>
      <c r="BRI184" s="27"/>
      <c r="BRJ184" s="27"/>
      <c r="BRK184" s="27"/>
      <c r="BRL184" s="27"/>
      <c r="BRM184" s="27"/>
      <c r="BRN184" s="27"/>
      <c r="BRO184" s="27"/>
      <c r="BRP184" s="27"/>
      <c r="BRQ184" s="27"/>
      <c r="BRR184" s="27"/>
      <c r="BRS184" s="27"/>
      <c r="BRT184" s="27"/>
      <c r="BRU184" s="27"/>
      <c r="BRV184" s="27"/>
      <c r="BRW184" s="27"/>
      <c r="BRX184" s="27"/>
      <c r="BRY184" s="27"/>
      <c r="BRZ184" s="27"/>
      <c r="BSA184" s="27"/>
      <c r="BSB184" s="27"/>
      <c r="BSC184" s="27"/>
      <c r="BSD184" s="27"/>
      <c r="BSE184" s="27"/>
      <c r="BSF184" s="27"/>
      <c r="BSG184" s="27"/>
      <c r="BSH184" s="27"/>
      <c r="BSI184" s="27"/>
      <c r="BSJ184" s="27"/>
      <c r="BSK184" s="27"/>
      <c r="BSL184" s="27"/>
      <c r="BSM184" s="27"/>
      <c r="BSN184" s="27"/>
      <c r="BSO184" s="27"/>
      <c r="BSP184" s="27"/>
      <c r="BSQ184" s="27"/>
      <c r="BSR184" s="27"/>
      <c r="BSS184" s="27"/>
      <c r="BST184" s="27"/>
      <c r="BSU184" s="27"/>
      <c r="BSV184" s="27"/>
      <c r="BSW184" s="27"/>
      <c r="BSX184" s="27"/>
      <c r="BSY184" s="27"/>
      <c r="BSZ184" s="27"/>
      <c r="BTA184" s="27"/>
      <c r="BTB184" s="27"/>
      <c r="BTC184" s="27"/>
      <c r="BTD184" s="27"/>
      <c r="BTE184" s="27"/>
      <c r="BTF184" s="27"/>
      <c r="BTG184" s="27"/>
      <c r="BTH184" s="27"/>
      <c r="BTI184" s="27"/>
      <c r="BTJ184" s="27"/>
      <c r="BTK184" s="27"/>
      <c r="BTL184" s="27"/>
      <c r="BTM184" s="27"/>
      <c r="BTN184" s="27"/>
      <c r="BTO184" s="27"/>
      <c r="BTP184" s="27"/>
      <c r="BTQ184" s="27"/>
      <c r="BTR184" s="27"/>
      <c r="BTS184" s="27"/>
      <c r="BTT184" s="27"/>
      <c r="BTU184" s="27"/>
      <c r="BTV184" s="27"/>
      <c r="BTW184" s="27"/>
      <c r="BTX184" s="27"/>
      <c r="BTY184" s="27"/>
      <c r="BTZ184" s="27"/>
      <c r="BUA184" s="27"/>
      <c r="BUB184" s="27"/>
      <c r="BUC184" s="27"/>
      <c r="BUD184" s="27"/>
      <c r="BUE184" s="27"/>
      <c r="BUF184" s="27"/>
      <c r="BUG184" s="27"/>
      <c r="BUH184" s="27"/>
      <c r="BUI184" s="27"/>
      <c r="BUJ184" s="27"/>
      <c r="BUK184" s="27"/>
      <c r="BUL184" s="27"/>
      <c r="BUM184" s="27"/>
      <c r="BUN184" s="27"/>
      <c r="BUO184" s="27"/>
      <c r="BUP184" s="27"/>
      <c r="BUQ184" s="27"/>
    </row>
    <row r="185" spans="1:1915" s="47" customFormat="1" ht="13.8">
      <c r="A185" s="23"/>
      <c r="B185" s="53"/>
      <c r="C185" s="53"/>
      <c r="D185" s="227" t="s">
        <v>292</v>
      </c>
      <c r="E185" s="225">
        <v>0.45</v>
      </c>
      <c r="F185" s="26">
        <v>2010</v>
      </c>
      <c r="G185" s="226">
        <v>0.6</v>
      </c>
      <c r="H185" s="26"/>
      <c r="I185" s="26"/>
      <c r="J185" s="26"/>
      <c r="K185" s="103"/>
      <c r="L185" s="103"/>
      <c r="M185" s="103"/>
      <c r="N185" s="103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27"/>
      <c r="NG185" s="27"/>
      <c r="NH185" s="27"/>
      <c r="NI185" s="27"/>
      <c r="NJ185" s="27"/>
      <c r="NK185" s="27"/>
      <c r="NL185" s="27"/>
      <c r="NM185" s="27"/>
      <c r="NN185" s="27"/>
      <c r="NO185" s="27"/>
      <c r="NP185" s="27"/>
      <c r="NQ185" s="27"/>
      <c r="NR185" s="27"/>
      <c r="NS185" s="27"/>
      <c r="NT185" s="27"/>
      <c r="NU185" s="27"/>
      <c r="NV185" s="27"/>
      <c r="NW185" s="27"/>
      <c r="NX185" s="27"/>
      <c r="NY185" s="27"/>
      <c r="NZ185" s="27"/>
      <c r="OA185" s="27"/>
      <c r="OB185" s="27"/>
      <c r="OC185" s="27"/>
      <c r="OD185" s="27"/>
      <c r="OE185" s="27"/>
      <c r="OF185" s="27"/>
      <c r="OG185" s="27"/>
      <c r="OH185" s="27"/>
      <c r="OI185" s="27"/>
      <c r="OJ185" s="27"/>
      <c r="OK185" s="27"/>
      <c r="OL185" s="27"/>
      <c r="OM185" s="27"/>
      <c r="ON185" s="27"/>
      <c r="OO185" s="27"/>
      <c r="OP185" s="27"/>
      <c r="OQ185" s="27"/>
      <c r="OR185" s="27"/>
      <c r="OS185" s="27"/>
      <c r="OT185" s="27"/>
      <c r="OU185" s="27"/>
      <c r="OV185" s="27"/>
      <c r="OW185" s="27"/>
      <c r="OX185" s="27"/>
      <c r="OY185" s="27"/>
      <c r="OZ185" s="27"/>
      <c r="PA185" s="27"/>
      <c r="PB185" s="27"/>
      <c r="PC185" s="27"/>
      <c r="PD185" s="27"/>
      <c r="PE185" s="27"/>
      <c r="PF185" s="27"/>
      <c r="PG185" s="27"/>
      <c r="PH185" s="27"/>
      <c r="PI185" s="27"/>
      <c r="PJ185" s="27"/>
      <c r="PK185" s="27"/>
      <c r="PL185" s="27"/>
      <c r="PM185" s="27"/>
      <c r="PN185" s="27"/>
      <c r="PO185" s="27"/>
      <c r="PP185" s="27"/>
      <c r="PQ185" s="27"/>
      <c r="PR185" s="27"/>
      <c r="PS185" s="27"/>
      <c r="PT185" s="27"/>
      <c r="PU185" s="27"/>
      <c r="PV185" s="27"/>
      <c r="PW185" s="27"/>
      <c r="PX185" s="27"/>
      <c r="PY185" s="27"/>
      <c r="PZ185" s="27"/>
      <c r="QA185" s="27"/>
      <c r="QB185" s="27"/>
      <c r="QC185" s="27"/>
      <c r="QD185" s="27"/>
      <c r="QE185" s="27"/>
      <c r="QF185" s="27"/>
      <c r="QG185" s="27"/>
      <c r="QH185" s="27"/>
      <c r="QI185" s="27"/>
      <c r="QJ185" s="27"/>
      <c r="QK185" s="27"/>
      <c r="QL185" s="27"/>
      <c r="QM185" s="27"/>
      <c r="QN185" s="27"/>
      <c r="QO185" s="27"/>
      <c r="QP185" s="27"/>
      <c r="QQ185" s="27"/>
      <c r="QR185" s="27"/>
      <c r="QS185" s="27"/>
      <c r="QT185" s="27"/>
      <c r="QU185" s="27"/>
      <c r="QV185" s="27"/>
      <c r="QW185" s="27"/>
      <c r="QX185" s="27"/>
      <c r="QY185" s="27"/>
      <c r="QZ185" s="27"/>
      <c r="RA185" s="27"/>
      <c r="RB185" s="27"/>
      <c r="RC185" s="27"/>
      <c r="RD185" s="27"/>
      <c r="RE185" s="27"/>
      <c r="RF185" s="27"/>
      <c r="RG185" s="27"/>
      <c r="RH185" s="27"/>
      <c r="RI185" s="27"/>
      <c r="RJ185" s="27"/>
      <c r="RK185" s="27"/>
      <c r="RL185" s="27"/>
      <c r="RM185" s="27"/>
      <c r="RN185" s="27"/>
      <c r="RO185" s="27"/>
      <c r="RP185" s="27"/>
      <c r="RQ185" s="27"/>
      <c r="RR185" s="27"/>
      <c r="RS185" s="27"/>
      <c r="RT185" s="27"/>
      <c r="RU185" s="27"/>
      <c r="RV185" s="27"/>
      <c r="RW185" s="27"/>
      <c r="RX185" s="27"/>
      <c r="RY185" s="27"/>
      <c r="RZ185" s="27"/>
      <c r="SA185" s="27"/>
      <c r="SB185" s="27"/>
      <c r="SC185" s="27"/>
      <c r="SD185" s="27"/>
      <c r="SE185" s="27"/>
      <c r="SF185" s="27"/>
      <c r="SG185" s="27"/>
      <c r="SH185" s="27"/>
      <c r="SI185" s="27"/>
      <c r="SJ185" s="27"/>
      <c r="SK185" s="27"/>
      <c r="SL185" s="27"/>
      <c r="SM185" s="27"/>
      <c r="SN185" s="27"/>
      <c r="SO185" s="27"/>
      <c r="SP185" s="27"/>
      <c r="SQ185" s="27"/>
      <c r="SR185" s="27"/>
      <c r="SS185" s="27"/>
      <c r="ST185" s="27"/>
      <c r="SU185" s="27"/>
      <c r="SV185" s="27"/>
      <c r="SW185" s="27"/>
      <c r="SX185" s="27"/>
      <c r="SY185" s="27"/>
      <c r="SZ185" s="27"/>
      <c r="TA185" s="27"/>
      <c r="TB185" s="27"/>
      <c r="TC185" s="27"/>
      <c r="TD185" s="27"/>
      <c r="TE185" s="27"/>
      <c r="TF185" s="27"/>
      <c r="TG185" s="27"/>
      <c r="TH185" s="27"/>
      <c r="TI185" s="27"/>
      <c r="TJ185" s="27"/>
      <c r="TK185" s="27"/>
      <c r="TL185" s="27"/>
      <c r="TM185" s="27"/>
      <c r="TN185" s="27"/>
      <c r="TO185" s="27"/>
      <c r="TP185" s="27"/>
      <c r="TQ185" s="27"/>
      <c r="TR185" s="27"/>
      <c r="TS185" s="27"/>
      <c r="TT185" s="27"/>
      <c r="TU185" s="27"/>
      <c r="TV185" s="27"/>
      <c r="TW185" s="27"/>
      <c r="TX185" s="27"/>
      <c r="TY185" s="27"/>
      <c r="TZ185" s="27"/>
      <c r="UA185" s="27"/>
      <c r="UB185" s="27"/>
      <c r="UC185" s="27"/>
      <c r="UD185" s="27"/>
      <c r="UE185" s="27"/>
      <c r="UF185" s="27"/>
      <c r="UG185" s="27"/>
      <c r="UH185" s="27"/>
      <c r="UI185" s="27"/>
      <c r="UJ185" s="27"/>
      <c r="UK185" s="27"/>
      <c r="UL185" s="27"/>
      <c r="UM185" s="27"/>
      <c r="UN185" s="27"/>
      <c r="UO185" s="27"/>
      <c r="UP185" s="27"/>
      <c r="UQ185" s="27"/>
      <c r="UR185" s="27"/>
      <c r="US185" s="27"/>
      <c r="UT185" s="27"/>
      <c r="UU185" s="27"/>
      <c r="UV185" s="27"/>
      <c r="UW185" s="27"/>
      <c r="UX185" s="27"/>
      <c r="UY185" s="27"/>
      <c r="UZ185" s="27"/>
      <c r="VA185" s="27"/>
      <c r="VB185" s="27"/>
      <c r="VC185" s="27"/>
      <c r="VD185" s="27"/>
      <c r="VE185" s="27"/>
      <c r="VF185" s="27"/>
      <c r="VG185" s="27"/>
      <c r="VH185" s="27"/>
      <c r="VI185" s="27"/>
      <c r="VJ185" s="27"/>
      <c r="VK185" s="27"/>
      <c r="VL185" s="27"/>
      <c r="VM185" s="27"/>
      <c r="VN185" s="27"/>
      <c r="VO185" s="27"/>
      <c r="VP185" s="27"/>
      <c r="VQ185" s="27"/>
      <c r="VR185" s="27"/>
      <c r="VS185" s="27"/>
      <c r="VT185" s="27"/>
      <c r="VU185" s="27"/>
      <c r="VV185" s="27"/>
      <c r="VW185" s="27"/>
      <c r="VX185" s="27"/>
      <c r="VY185" s="27"/>
      <c r="VZ185" s="27"/>
      <c r="WA185" s="27"/>
      <c r="WB185" s="27"/>
      <c r="WC185" s="27"/>
      <c r="WD185" s="27"/>
      <c r="WE185" s="27"/>
      <c r="WF185" s="27"/>
      <c r="WG185" s="27"/>
      <c r="WH185" s="27"/>
      <c r="WI185" s="27"/>
      <c r="WJ185" s="27"/>
      <c r="WK185" s="27"/>
      <c r="WL185" s="27"/>
      <c r="WM185" s="27"/>
      <c r="WN185" s="27"/>
      <c r="WO185" s="27"/>
      <c r="WP185" s="27"/>
      <c r="WQ185" s="27"/>
      <c r="WR185" s="27"/>
      <c r="WS185" s="27"/>
      <c r="WT185" s="27"/>
      <c r="WU185" s="27"/>
      <c r="WV185" s="27"/>
      <c r="WW185" s="27"/>
      <c r="WX185" s="27"/>
      <c r="WY185" s="27"/>
      <c r="WZ185" s="27"/>
      <c r="XA185" s="27"/>
      <c r="XB185" s="27"/>
      <c r="XC185" s="27"/>
      <c r="XD185" s="27"/>
      <c r="XE185" s="27"/>
      <c r="XF185" s="27"/>
      <c r="XG185" s="27"/>
      <c r="XH185" s="27"/>
      <c r="XI185" s="27"/>
      <c r="XJ185" s="27"/>
      <c r="XK185" s="27"/>
      <c r="XL185" s="27"/>
      <c r="XM185" s="27"/>
      <c r="XN185" s="27"/>
      <c r="XO185" s="27"/>
      <c r="XP185" s="27"/>
      <c r="XQ185" s="27"/>
      <c r="XR185" s="27"/>
      <c r="XS185" s="27"/>
      <c r="XT185" s="27"/>
      <c r="XU185" s="27"/>
      <c r="XV185" s="27"/>
      <c r="XW185" s="27"/>
      <c r="XX185" s="27"/>
      <c r="XY185" s="27"/>
      <c r="XZ185" s="27"/>
      <c r="YA185" s="27"/>
      <c r="YB185" s="27"/>
      <c r="YC185" s="27"/>
      <c r="YD185" s="27"/>
      <c r="YE185" s="27"/>
      <c r="YF185" s="27"/>
      <c r="YG185" s="27"/>
      <c r="YH185" s="27"/>
      <c r="YI185" s="27"/>
      <c r="YJ185" s="27"/>
      <c r="YK185" s="27"/>
      <c r="YL185" s="27"/>
      <c r="YM185" s="27"/>
      <c r="YN185" s="27"/>
      <c r="YO185" s="27"/>
      <c r="YP185" s="27"/>
      <c r="YQ185" s="27"/>
      <c r="YR185" s="27"/>
      <c r="YS185" s="27"/>
      <c r="YT185" s="27"/>
      <c r="YU185" s="27"/>
      <c r="YV185" s="27"/>
      <c r="YW185" s="27"/>
      <c r="YX185" s="27"/>
      <c r="YY185" s="27"/>
      <c r="YZ185" s="27"/>
      <c r="ZA185" s="27"/>
      <c r="ZB185" s="27"/>
      <c r="ZC185" s="27"/>
      <c r="ZD185" s="27"/>
      <c r="ZE185" s="27"/>
      <c r="ZF185" s="27"/>
      <c r="ZG185" s="27"/>
      <c r="ZH185" s="27"/>
      <c r="ZI185" s="27"/>
      <c r="ZJ185" s="27"/>
      <c r="ZK185" s="27"/>
      <c r="ZL185" s="27"/>
      <c r="ZM185" s="27"/>
      <c r="ZN185" s="27"/>
      <c r="ZO185" s="27"/>
      <c r="ZP185" s="27"/>
      <c r="ZQ185" s="27"/>
      <c r="ZR185" s="27"/>
      <c r="ZS185" s="27"/>
      <c r="ZT185" s="27"/>
      <c r="ZU185" s="27"/>
      <c r="ZV185" s="27"/>
      <c r="ZW185" s="27"/>
      <c r="ZX185" s="27"/>
      <c r="ZY185" s="27"/>
      <c r="ZZ185" s="27"/>
      <c r="AAA185" s="27"/>
      <c r="AAB185" s="27"/>
      <c r="AAC185" s="27"/>
      <c r="AAD185" s="27"/>
      <c r="AAE185" s="27"/>
      <c r="AAF185" s="27"/>
      <c r="AAG185" s="27"/>
      <c r="AAH185" s="27"/>
      <c r="AAI185" s="27"/>
      <c r="AAJ185" s="27"/>
      <c r="AAK185" s="27"/>
      <c r="AAL185" s="27"/>
      <c r="AAM185" s="27"/>
      <c r="AAN185" s="27"/>
      <c r="AAO185" s="27"/>
      <c r="AAP185" s="27"/>
      <c r="AAQ185" s="27"/>
      <c r="AAR185" s="27"/>
      <c r="AAS185" s="27"/>
      <c r="AAT185" s="27"/>
      <c r="AAU185" s="27"/>
      <c r="AAV185" s="27"/>
      <c r="AAW185" s="27"/>
      <c r="AAX185" s="27"/>
      <c r="AAY185" s="27"/>
      <c r="AAZ185" s="27"/>
      <c r="ABA185" s="27"/>
      <c r="ABB185" s="27"/>
      <c r="ABC185" s="27"/>
      <c r="ABD185" s="27"/>
      <c r="ABE185" s="27"/>
      <c r="ABF185" s="27"/>
      <c r="ABG185" s="27"/>
      <c r="ABH185" s="27"/>
      <c r="ABI185" s="27"/>
      <c r="ABJ185" s="27"/>
      <c r="ABK185" s="27"/>
      <c r="ABL185" s="27"/>
      <c r="ABM185" s="27"/>
      <c r="ABN185" s="27"/>
      <c r="ABO185" s="27"/>
      <c r="ABP185" s="27"/>
      <c r="ABQ185" s="27"/>
      <c r="ABR185" s="27"/>
      <c r="ABS185" s="27"/>
      <c r="ABT185" s="27"/>
      <c r="ABU185" s="27"/>
      <c r="ABV185" s="27"/>
      <c r="ABW185" s="27"/>
      <c r="ABX185" s="27"/>
      <c r="ABY185" s="27"/>
      <c r="ABZ185" s="27"/>
      <c r="ACA185" s="27"/>
      <c r="ACB185" s="27"/>
      <c r="ACC185" s="27"/>
      <c r="ACD185" s="27"/>
      <c r="ACE185" s="27"/>
      <c r="ACF185" s="27"/>
      <c r="ACG185" s="27"/>
      <c r="ACH185" s="27"/>
      <c r="ACI185" s="27"/>
      <c r="ACJ185" s="27"/>
      <c r="ACK185" s="27"/>
      <c r="ACL185" s="27"/>
      <c r="ACM185" s="27"/>
      <c r="ACN185" s="27"/>
      <c r="ACO185" s="27"/>
      <c r="ACP185" s="27"/>
      <c r="ACQ185" s="27"/>
      <c r="ACR185" s="27"/>
      <c r="ACS185" s="27"/>
      <c r="ACT185" s="27"/>
      <c r="ACU185" s="27"/>
      <c r="ACV185" s="27"/>
      <c r="ACW185" s="27"/>
      <c r="ACX185" s="27"/>
      <c r="ACY185" s="27"/>
      <c r="ACZ185" s="27"/>
      <c r="ADA185" s="27"/>
      <c r="ADB185" s="27"/>
      <c r="ADC185" s="27"/>
      <c r="ADD185" s="27"/>
      <c r="ADE185" s="27"/>
      <c r="ADF185" s="27"/>
      <c r="ADG185" s="27"/>
      <c r="ADH185" s="27"/>
      <c r="ADI185" s="27"/>
      <c r="ADJ185" s="27"/>
      <c r="ADK185" s="27"/>
      <c r="ADL185" s="27"/>
      <c r="ADM185" s="27"/>
      <c r="ADN185" s="27"/>
      <c r="ADO185" s="27"/>
      <c r="ADP185" s="27"/>
      <c r="ADQ185" s="27"/>
      <c r="ADR185" s="27"/>
      <c r="ADS185" s="27"/>
      <c r="ADT185" s="27"/>
      <c r="ADU185" s="27"/>
      <c r="ADV185" s="27"/>
      <c r="ADW185" s="27"/>
      <c r="ADX185" s="27"/>
      <c r="ADY185" s="27"/>
      <c r="ADZ185" s="27"/>
      <c r="AEA185" s="27"/>
      <c r="AEB185" s="27"/>
      <c r="AEC185" s="27"/>
      <c r="AED185" s="27"/>
      <c r="AEE185" s="27"/>
      <c r="AEF185" s="27"/>
      <c r="AEG185" s="27"/>
      <c r="AEH185" s="27"/>
      <c r="AEI185" s="27"/>
      <c r="AEJ185" s="27"/>
      <c r="AEK185" s="27"/>
      <c r="AEL185" s="27"/>
      <c r="AEM185" s="27"/>
      <c r="AEN185" s="27"/>
      <c r="AEO185" s="27"/>
      <c r="AEP185" s="27"/>
      <c r="AEQ185" s="27"/>
      <c r="AER185" s="27"/>
      <c r="AES185" s="27"/>
      <c r="AET185" s="27"/>
      <c r="AEU185" s="27"/>
      <c r="AEV185" s="27"/>
      <c r="AEW185" s="27"/>
      <c r="AEX185" s="27"/>
      <c r="AEY185" s="27"/>
      <c r="AEZ185" s="27"/>
      <c r="AFA185" s="27"/>
      <c r="AFB185" s="27"/>
      <c r="AFC185" s="27"/>
      <c r="AFD185" s="27"/>
      <c r="AFE185" s="27"/>
      <c r="AFF185" s="27"/>
      <c r="AFG185" s="27"/>
      <c r="AFH185" s="27"/>
      <c r="AFI185" s="27"/>
      <c r="AFJ185" s="27"/>
      <c r="AFK185" s="27"/>
      <c r="AFL185" s="27"/>
      <c r="AFM185" s="27"/>
      <c r="AFN185" s="27"/>
      <c r="AFO185" s="27"/>
      <c r="AFP185" s="27"/>
      <c r="AFQ185" s="27"/>
      <c r="AFR185" s="27"/>
      <c r="AFS185" s="27"/>
      <c r="AFT185" s="27"/>
      <c r="AFU185" s="27"/>
      <c r="AFV185" s="27"/>
      <c r="AFW185" s="27"/>
      <c r="AFX185" s="27"/>
      <c r="AFY185" s="27"/>
      <c r="AFZ185" s="27"/>
      <c r="AGA185" s="27"/>
      <c r="AGB185" s="27"/>
      <c r="AGC185" s="27"/>
      <c r="AGD185" s="27"/>
      <c r="AGE185" s="27"/>
      <c r="AGF185" s="27"/>
      <c r="AGG185" s="27"/>
      <c r="AGH185" s="27"/>
      <c r="AGI185" s="27"/>
      <c r="AGJ185" s="27"/>
      <c r="AGK185" s="27"/>
      <c r="AGL185" s="27"/>
      <c r="AGM185" s="27"/>
      <c r="AGN185" s="27"/>
      <c r="AGO185" s="27"/>
      <c r="AGP185" s="27"/>
      <c r="AGQ185" s="27"/>
      <c r="AGR185" s="27"/>
      <c r="AGS185" s="27"/>
      <c r="AGT185" s="27"/>
      <c r="AGU185" s="27"/>
      <c r="AGV185" s="27"/>
      <c r="AGW185" s="27"/>
      <c r="AGX185" s="27"/>
      <c r="AGY185" s="27"/>
      <c r="AGZ185" s="27"/>
      <c r="AHA185" s="27"/>
      <c r="AHB185" s="27"/>
      <c r="AHC185" s="27"/>
      <c r="AHD185" s="27"/>
      <c r="AHE185" s="27"/>
      <c r="AHF185" s="27"/>
      <c r="AHG185" s="27"/>
      <c r="AHH185" s="27"/>
      <c r="AHI185" s="27"/>
      <c r="AHJ185" s="27"/>
      <c r="AHK185" s="27"/>
      <c r="AHL185" s="27"/>
      <c r="AHM185" s="27"/>
      <c r="AHN185" s="27"/>
      <c r="AHO185" s="27"/>
      <c r="AHP185" s="27"/>
      <c r="AHQ185" s="27"/>
      <c r="AHR185" s="27"/>
      <c r="AHS185" s="27"/>
      <c r="AHT185" s="27"/>
      <c r="AHU185" s="27"/>
      <c r="AHV185" s="27"/>
      <c r="AHW185" s="27"/>
      <c r="AHX185" s="27"/>
      <c r="AHY185" s="27"/>
      <c r="AHZ185" s="27"/>
      <c r="AIA185" s="27"/>
      <c r="AIB185" s="27"/>
      <c r="AIC185" s="27"/>
      <c r="AID185" s="27"/>
      <c r="AIE185" s="27"/>
      <c r="AIF185" s="27"/>
      <c r="AIG185" s="27"/>
      <c r="AIH185" s="27"/>
      <c r="AII185" s="27"/>
      <c r="AIJ185" s="27"/>
      <c r="AIK185" s="27"/>
      <c r="AIL185" s="27"/>
      <c r="AIM185" s="27"/>
      <c r="AIN185" s="27"/>
      <c r="AIO185" s="27"/>
      <c r="AIP185" s="27"/>
      <c r="AIQ185" s="27"/>
      <c r="AIR185" s="27"/>
      <c r="AIS185" s="27"/>
      <c r="AIT185" s="27"/>
      <c r="AIU185" s="27"/>
      <c r="AIV185" s="27"/>
      <c r="AIW185" s="27"/>
      <c r="AIX185" s="27"/>
      <c r="AIY185" s="27"/>
      <c r="AIZ185" s="27"/>
      <c r="AJA185" s="27"/>
      <c r="AJB185" s="27"/>
      <c r="AJC185" s="27"/>
      <c r="AJD185" s="27"/>
      <c r="AJE185" s="27"/>
      <c r="AJF185" s="27"/>
      <c r="AJG185" s="27"/>
      <c r="AJH185" s="27"/>
      <c r="AJI185" s="27"/>
      <c r="AJJ185" s="27"/>
      <c r="AJK185" s="27"/>
      <c r="AJL185" s="27"/>
      <c r="AJM185" s="27"/>
      <c r="AJN185" s="27"/>
      <c r="AJO185" s="27"/>
      <c r="AJP185" s="27"/>
      <c r="AJQ185" s="27"/>
      <c r="AJR185" s="27"/>
      <c r="AJS185" s="27"/>
      <c r="AJT185" s="27"/>
      <c r="AJU185" s="27"/>
      <c r="AJV185" s="27"/>
      <c r="AJW185" s="27"/>
      <c r="AJX185" s="27"/>
      <c r="AJY185" s="27"/>
      <c r="AJZ185" s="27"/>
      <c r="AKA185" s="27"/>
      <c r="AKB185" s="27"/>
      <c r="AKC185" s="27"/>
      <c r="AKD185" s="27"/>
      <c r="AKE185" s="27"/>
      <c r="AKF185" s="27"/>
      <c r="AKG185" s="27"/>
      <c r="AKH185" s="27"/>
      <c r="AKI185" s="27"/>
      <c r="AKJ185" s="27"/>
      <c r="AKK185" s="27"/>
      <c r="AKL185" s="27"/>
      <c r="AKM185" s="27"/>
      <c r="AKN185" s="27"/>
      <c r="AKO185" s="27"/>
      <c r="AKP185" s="27"/>
      <c r="AKQ185" s="27"/>
      <c r="AKR185" s="27"/>
      <c r="AKS185" s="27"/>
      <c r="AKT185" s="27"/>
      <c r="AKU185" s="27"/>
      <c r="AKV185" s="27"/>
      <c r="AKW185" s="27"/>
      <c r="AKX185" s="27"/>
      <c r="AKY185" s="27"/>
      <c r="AKZ185" s="27"/>
      <c r="ALA185" s="27"/>
      <c r="ALB185" s="27"/>
      <c r="ALC185" s="27"/>
      <c r="ALD185" s="27"/>
      <c r="ALE185" s="27"/>
      <c r="ALF185" s="27"/>
      <c r="ALG185" s="27"/>
      <c r="ALH185" s="27"/>
      <c r="ALI185" s="27"/>
      <c r="ALJ185" s="27"/>
      <c r="ALK185" s="27"/>
      <c r="ALL185" s="27"/>
      <c r="ALM185" s="27"/>
      <c r="ALN185" s="27"/>
      <c r="ALO185" s="27"/>
      <c r="ALP185" s="27"/>
      <c r="ALQ185" s="27"/>
      <c r="ALR185" s="27"/>
      <c r="ALS185" s="27"/>
      <c r="ALT185" s="27"/>
      <c r="ALU185" s="27"/>
      <c r="ALV185" s="27"/>
      <c r="ALW185" s="27"/>
      <c r="ALX185" s="27"/>
      <c r="ALY185" s="27"/>
      <c r="ALZ185" s="27"/>
      <c r="AMA185" s="27"/>
      <c r="AMB185" s="27"/>
      <c r="AMC185" s="27"/>
      <c r="AMD185" s="27"/>
      <c r="AME185" s="27"/>
      <c r="AMF185" s="27"/>
      <c r="AMG185" s="27"/>
      <c r="AMH185" s="27"/>
      <c r="AMI185" s="27"/>
      <c r="AMJ185" s="27"/>
      <c r="AMK185" s="27"/>
      <c r="AML185" s="27"/>
      <c r="AMM185" s="27"/>
      <c r="AMN185" s="27"/>
      <c r="AMO185" s="27"/>
      <c r="AMP185" s="27"/>
      <c r="AMQ185" s="27"/>
      <c r="AMR185" s="27"/>
      <c r="AMS185" s="27"/>
      <c r="AMT185" s="27"/>
      <c r="AMU185" s="27"/>
      <c r="AMV185" s="27"/>
      <c r="AMW185" s="27"/>
      <c r="AMX185" s="27"/>
      <c r="AMY185" s="27"/>
      <c r="AMZ185" s="27"/>
      <c r="ANA185" s="27"/>
      <c r="ANB185" s="27"/>
      <c r="ANC185" s="27"/>
      <c r="AND185" s="27"/>
      <c r="ANE185" s="27"/>
      <c r="ANF185" s="27"/>
      <c r="ANG185" s="27"/>
      <c r="ANH185" s="27"/>
      <c r="ANI185" s="27"/>
      <c r="ANJ185" s="27"/>
      <c r="ANK185" s="27"/>
      <c r="ANL185" s="27"/>
      <c r="ANM185" s="27"/>
      <c r="ANN185" s="27"/>
      <c r="ANO185" s="27"/>
      <c r="ANP185" s="27"/>
      <c r="ANQ185" s="27"/>
      <c r="ANR185" s="27"/>
      <c r="ANS185" s="27"/>
      <c r="ANT185" s="27"/>
      <c r="ANU185" s="27"/>
      <c r="ANV185" s="27"/>
      <c r="ANW185" s="27"/>
      <c r="ANX185" s="27"/>
      <c r="ANY185" s="27"/>
      <c r="ANZ185" s="27"/>
      <c r="AOA185" s="27"/>
      <c r="AOB185" s="27"/>
      <c r="AOC185" s="27"/>
      <c r="AOD185" s="27"/>
      <c r="AOE185" s="27"/>
      <c r="AOF185" s="27"/>
      <c r="AOG185" s="27"/>
      <c r="AOH185" s="27"/>
      <c r="AOI185" s="27"/>
      <c r="AOJ185" s="27"/>
      <c r="AOK185" s="27"/>
      <c r="AOL185" s="27"/>
      <c r="AOM185" s="27"/>
      <c r="AON185" s="27"/>
      <c r="AOO185" s="27"/>
      <c r="AOP185" s="27"/>
      <c r="AOQ185" s="27"/>
      <c r="AOR185" s="27"/>
      <c r="AOS185" s="27"/>
      <c r="AOT185" s="27"/>
      <c r="AOU185" s="27"/>
      <c r="AOV185" s="27"/>
      <c r="AOW185" s="27"/>
      <c r="AOX185" s="27"/>
      <c r="AOY185" s="27"/>
      <c r="AOZ185" s="27"/>
      <c r="APA185" s="27"/>
      <c r="APB185" s="27"/>
      <c r="APC185" s="27"/>
      <c r="APD185" s="27"/>
      <c r="APE185" s="27"/>
      <c r="APF185" s="27"/>
      <c r="APG185" s="27"/>
      <c r="APH185" s="27"/>
      <c r="API185" s="27"/>
      <c r="APJ185" s="27"/>
      <c r="APK185" s="27"/>
      <c r="APL185" s="27"/>
      <c r="APM185" s="27"/>
      <c r="APN185" s="27"/>
      <c r="APO185" s="27"/>
      <c r="APP185" s="27"/>
      <c r="APQ185" s="27"/>
      <c r="APR185" s="27"/>
      <c r="APS185" s="27"/>
      <c r="APT185" s="27"/>
      <c r="APU185" s="27"/>
      <c r="APV185" s="27"/>
      <c r="APW185" s="27"/>
      <c r="APX185" s="27"/>
      <c r="APY185" s="27"/>
      <c r="APZ185" s="27"/>
      <c r="AQA185" s="27"/>
      <c r="AQB185" s="27"/>
      <c r="AQC185" s="27"/>
      <c r="AQD185" s="27"/>
      <c r="AQE185" s="27"/>
      <c r="AQF185" s="27"/>
      <c r="AQG185" s="27"/>
      <c r="AQH185" s="27"/>
      <c r="AQI185" s="27"/>
      <c r="AQJ185" s="27"/>
      <c r="AQK185" s="27"/>
      <c r="AQL185" s="27"/>
      <c r="AQM185" s="27"/>
      <c r="AQN185" s="27"/>
      <c r="AQO185" s="27"/>
      <c r="AQP185" s="27"/>
      <c r="AQQ185" s="27"/>
      <c r="AQR185" s="27"/>
      <c r="AQS185" s="27"/>
      <c r="AQT185" s="27"/>
      <c r="AQU185" s="27"/>
      <c r="AQV185" s="27"/>
      <c r="AQW185" s="27"/>
      <c r="AQX185" s="27"/>
      <c r="AQY185" s="27"/>
      <c r="AQZ185" s="27"/>
      <c r="ARA185" s="27"/>
      <c r="ARB185" s="27"/>
      <c r="ARC185" s="27"/>
      <c r="ARD185" s="27"/>
      <c r="ARE185" s="27"/>
      <c r="ARF185" s="27"/>
      <c r="ARG185" s="27"/>
      <c r="ARH185" s="27"/>
      <c r="ARI185" s="27"/>
      <c r="ARJ185" s="27"/>
      <c r="ARK185" s="27"/>
      <c r="ARL185" s="27"/>
      <c r="ARM185" s="27"/>
      <c r="ARN185" s="27"/>
      <c r="ARO185" s="27"/>
      <c r="ARP185" s="27"/>
      <c r="ARQ185" s="27"/>
      <c r="ARR185" s="27"/>
      <c r="ARS185" s="27"/>
      <c r="ART185" s="27"/>
      <c r="ARU185" s="27"/>
      <c r="ARV185" s="27"/>
      <c r="ARW185" s="27"/>
      <c r="ARX185" s="27"/>
      <c r="ARY185" s="27"/>
      <c r="ARZ185" s="27"/>
      <c r="ASA185" s="27"/>
      <c r="ASB185" s="27"/>
      <c r="ASC185" s="27"/>
      <c r="ASD185" s="27"/>
      <c r="ASE185" s="27"/>
      <c r="ASF185" s="27"/>
      <c r="ASG185" s="27"/>
      <c r="ASH185" s="27"/>
      <c r="ASI185" s="27"/>
      <c r="ASJ185" s="27"/>
      <c r="ASK185" s="27"/>
      <c r="ASL185" s="27"/>
      <c r="ASM185" s="27"/>
      <c r="ASN185" s="27"/>
      <c r="ASO185" s="27"/>
      <c r="ASP185" s="27"/>
      <c r="ASQ185" s="27"/>
      <c r="ASR185" s="27"/>
      <c r="ASS185" s="27"/>
      <c r="AST185" s="27"/>
      <c r="ASU185" s="27"/>
      <c r="ASV185" s="27"/>
      <c r="ASW185" s="27"/>
      <c r="ASX185" s="27"/>
      <c r="ASY185" s="27"/>
      <c r="ASZ185" s="27"/>
      <c r="ATA185" s="27"/>
      <c r="ATB185" s="27"/>
      <c r="ATC185" s="27"/>
      <c r="ATD185" s="27"/>
      <c r="ATE185" s="27"/>
      <c r="ATF185" s="27"/>
      <c r="ATG185" s="27"/>
      <c r="ATH185" s="27"/>
      <c r="ATI185" s="27"/>
      <c r="ATJ185" s="27"/>
      <c r="ATK185" s="27"/>
      <c r="ATL185" s="27"/>
      <c r="ATM185" s="27"/>
      <c r="ATN185" s="27"/>
      <c r="ATO185" s="27"/>
      <c r="ATP185" s="27"/>
      <c r="ATQ185" s="27"/>
      <c r="ATR185" s="27"/>
      <c r="ATS185" s="27"/>
      <c r="ATT185" s="27"/>
      <c r="ATU185" s="27"/>
      <c r="ATV185" s="27"/>
      <c r="ATW185" s="27"/>
      <c r="ATX185" s="27"/>
      <c r="ATY185" s="27"/>
      <c r="ATZ185" s="27"/>
      <c r="AUA185" s="27"/>
      <c r="AUB185" s="27"/>
      <c r="AUC185" s="27"/>
      <c r="AUD185" s="27"/>
      <c r="AUE185" s="27"/>
      <c r="AUF185" s="27"/>
      <c r="AUG185" s="27"/>
      <c r="AUH185" s="27"/>
      <c r="AUI185" s="27"/>
      <c r="AUJ185" s="27"/>
      <c r="AUK185" s="27"/>
      <c r="AUL185" s="27"/>
      <c r="AUM185" s="27"/>
      <c r="AUN185" s="27"/>
      <c r="AUO185" s="27"/>
      <c r="AUP185" s="27"/>
      <c r="AUQ185" s="27"/>
      <c r="AUR185" s="27"/>
      <c r="AUS185" s="27"/>
      <c r="AUT185" s="27"/>
      <c r="AUU185" s="27"/>
      <c r="AUV185" s="27"/>
      <c r="AUW185" s="27"/>
      <c r="AUX185" s="27"/>
      <c r="AUY185" s="27"/>
      <c r="AUZ185" s="27"/>
      <c r="AVA185" s="27"/>
      <c r="AVB185" s="27"/>
      <c r="AVC185" s="27"/>
      <c r="AVD185" s="27"/>
      <c r="AVE185" s="27"/>
      <c r="AVF185" s="27"/>
      <c r="AVG185" s="27"/>
      <c r="AVH185" s="27"/>
      <c r="AVI185" s="27"/>
      <c r="AVJ185" s="27"/>
      <c r="AVK185" s="27"/>
      <c r="AVL185" s="27"/>
      <c r="AVM185" s="27"/>
      <c r="AVN185" s="27"/>
      <c r="AVO185" s="27"/>
      <c r="AVP185" s="27"/>
      <c r="AVQ185" s="27"/>
      <c r="AVR185" s="27"/>
      <c r="AVS185" s="27"/>
      <c r="AVT185" s="27"/>
      <c r="AVU185" s="27"/>
      <c r="AVV185" s="27"/>
      <c r="AVW185" s="27"/>
      <c r="AVX185" s="27"/>
      <c r="AVY185" s="27"/>
      <c r="AVZ185" s="27"/>
      <c r="AWA185" s="27"/>
      <c r="AWB185" s="27"/>
      <c r="AWC185" s="27"/>
      <c r="AWD185" s="27"/>
      <c r="AWE185" s="27"/>
      <c r="AWF185" s="27"/>
      <c r="AWG185" s="27"/>
      <c r="AWH185" s="27"/>
      <c r="AWI185" s="27"/>
      <c r="AWJ185" s="27"/>
      <c r="AWK185" s="27"/>
      <c r="AWL185" s="27"/>
      <c r="AWM185" s="27"/>
      <c r="AWN185" s="27"/>
      <c r="AWO185" s="27"/>
      <c r="AWP185" s="27"/>
      <c r="AWQ185" s="27"/>
      <c r="AWR185" s="27"/>
      <c r="AWS185" s="27"/>
      <c r="AWT185" s="27"/>
      <c r="AWU185" s="27"/>
      <c r="AWV185" s="27"/>
      <c r="AWW185" s="27"/>
      <c r="AWX185" s="27"/>
      <c r="AWY185" s="27"/>
      <c r="AWZ185" s="27"/>
      <c r="AXA185" s="27"/>
      <c r="AXB185" s="27"/>
      <c r="AXC185" s="27"/>
      <c r="AXD185" s="27"/>
      <c r="AXE185" s="27"/>
      <c r="AXF185" s="27"/>
      <c r="AXG185" s="27"/>
      <c r="AXH185" s="27"/>
      <c r="AXI185" s="27"/>
      <c r="AXJ185" s="27"/>
      <c r="AXK185" s="27"/>
      <c r="AXL185" s="27"/>
      <c r="AXM185" s="27"/>
      <c r="AXN185" s="27"/>
      <c r="AXO185" s="27"/>
      <c r="AXP185" s="27"/>
      <c r="AXQ185" s="27"/>
      <c r="AXR185" s="27"/>
      <c r="AXS185" s="27"/>
      <c r="AXT185" s="27"/>
      <c r="AXU185" s="27"/>
      <c r="AXV185" s="27"/>
      <c r="AXW185" s="27"/>
      <c r="AXX185" s="27"/>
      <c r="AXY185" s="27"/>
      <c r="AXZ185" s="27"/>
      <c r="AYA185" s="27"/>
      <c r="AYB185" s="27"/>
      <c r="AYC185" s="27"/>
      <c r="AYD185" s="27"/>
      <c r="AYE185" s="27"/>
      <c r="AYF185" s="27"/>
      <c r="AYG185" s="27"/>
      <c r="AYH185" s="27"/>
      <c r="AYI185" s="27"/>
      <c r="AYJ185" s="27"/>
      <c r="AYK185" s="27"/>
      <c r="AYL185" s="27"/>
      <c r="AYM185" s="27"/>
      <c r="AYN185" s="27"/>
      <c r="AYO185" s="27"/>
      <c r="AYP185" s="27"/>
      <c r="AYQ185" s="27"/>
      <c r="AYR185" s="27"/>
      <c r="AYS185" s="27"/>
      <c r="AYT185" s="27"/>
      <c r="AYU185" s="27"/>
      <c r="AYV185" s="27"/>
      <c r="AYW185" s="27"/>
      <c r="AYX185" s="27"/>
      <c r="AYY185" s="27"/>
      <c r="AYZ185" s="27"/>
      <c r="AZA185" s="27"/>
      <c r="AZB185" s="27"/>
      <c r="AZC185" s="27"/>
      <c r="AZD185" s="27"/>
      <c r="AZE185" s="27"/>
      <c r="AZF185" s="27"/>
      <c r="AZG185" s="27"/>
      <c r="AZH185" s="27"/>
      <c r="AZI185" s="27"/>
      <c r="AZJ185" s="27"/>
      <c r="AZK185" s="27"/>
      <c r="AZL185" s="27"/>
      <c r="AZM185" s="27"/>
      <c r="AZN185" s="27"/>
      <c r="AZO185" s="27"/>
      <c r="AZP185" s="27"/>
      <c r="AZQ185" s="27"/>
      <c r="AZR185" s="27"/>
      <c r="AZS185" s="27"/>
      <c r="AZT185" s="27"/>
      <c r="AZU185" s="27"/>
      <c r="AZV185" s="27"/>
      <c r="AZW185" s="27"/>
      <c r="AZX185" s="27"/>
      <c r="AZY185" s="27"/>
      <c r="AZZ185" s="27"/>
      <c r="BAA185" s="27"/>
      <c r="BAB185" s="27"/>
      <c r="BAC185" s="27"/>
      <c r="BAD185" s="27"/>
      <c r="BAE185" s="27"/>
      <c r="BAF185" s="27"/>
      <c r="BAG185" s="27"/>
      <c r="BAH185" s="27"/>
      <c r="BAI185" s="27"/>
      <c r="BAJ185" s="27"/>
      <c r="BAK185" s="27"/>
      <c r="BAL185" s="27"/>
      <c r="BAM185" s="27"/>
      <c r="BAN185" s="27"/>
      <c r="BAO185" s="27"/>
      <c r="BAP185" s="27"/>
      <c r="BAQ185" s="27"/>
      <c r="BAR185" s="27"/>
      <c r="BAS185" s="27"/>
      <c r="BAT185" s="27"/>
      <c r="BAU185" s="27"/>
      <c r="BAV185" s="27"/>
      <c r="BAW185" s="27"/>
      <c r="BAX185" s="27"/>
      <c r="BAY185" s="27"/>
      <c r="BAZ185" s="27"/>
      <c r="BBA185" s="27"/>
      <c r="BBB185" s="27"/>
      <c r="BBC185" s="27"/>
      <c r="BBD185" s="27"/>
      <c r="BBE185" s="27"/>
      <c r="BBF185" s="27"/>
      <c r="BBG185" s="27"/>
      <c r="BBH185" s="27"/>
      <c r="BBI185" s="27"/>
      <c r="BBJ185" s="27"/>
      <c r="BBK185" s="27"/>
      <c r="BBL185" s="27"/>
      <c r="BBM185" s="27"/>
      <c r="BBN185" s="27"/>
      <c r="BBO185" s="27"/>
      <c r="BBP185" s="27"/>
      <c r="BBQ185" s="27"/>
      <c r="BBR185" s="27"/>
      <c r="BBS185" s="27"/>
      <c r="BBT185" s="27"/>
      <c r="BBU185" s="27"/>
      <c r="BBV185" s="27"/>
      <c r="BBW185" s="27"/>
      <c r="BBX185" s="27"/>
      <c r="BBY185" s="27"/>
      <c r="BBZ185" s="27"/>
      <c r="BCA185" s="27"/>
      <c r="BCB185" s="27"/>
      <c r="BCC185" s="27"/>
      <c r="BCD185" s="27"/>
      <c r="BCE185" s="27"/>
      <c r="BCF185" s="27"/>
      <c r="BCG185" s="27"/>
      <c r="BCH185" s="27"/>
      <c r="BCI185" s="27"/>
      <c r="BCJ185" s="27"/>
      <c r="BCK185" s="27"/>
      <c r="BCL185" s="27"/>
      <c r="BCM185" s="27"/>
      <c r="BCN185" s="27"/>
      <c r="BCO185" s="27"/>
      <c r="BCP185" s="27"/>
      <c r="BCQ185" s="27"/>
      <c r="BCR185" s="27"/>
      <c r="BCS185" s="27"/>
      <c r="BCT185" s="27"/>
      <c r="BCU185" s="27"/>
      <c r="BCV185" s="27"/>
      <c r="BCW185" s="27"/>
      <c r="BCX185" s="27"/>
      <c r="BCY185" s="27"/>
      <c r="BCZ185" s="27"/>
      <c r="BDA185" s="27"/>
      <c r="BDB185" s="27"/>
      <c r="BDC185" s="27"/>
      <c r="BDD185" s="27"/>
      <c r="BDE185" s="27"/>
      <c r="BDF185" s="27"/>
      <c r="BDG185" s="27"/>
      <c r="BDH185" s="27"/>
      <c r="BDI185" s="27"/>
      <c r="BDJ185" s="27"/>
      <c r="BDK185" s="27"/>
      <c r="BDL185" s="27"/>
      <c r="BDM185" s="27"/>
      <c r="BDN185" s="27"/>
      <c r="BDO185" s="27"/>
      <c r="BDP185" s="27"/>
      <c r="BDQ185" s="27"/>
      <c r="BDR185" s="27"/>
      <c r="BDS185" s="27"/>
      <c r="BDT185" s="27"/>
      <c r="BDU185" s="27"/>
      <c r="BDV185" s="27"/>
      <c r="BDW185" s="27"/>
      <c r="BDX185" s="27"/>
      <c r="BDY185" s="27"/>
      <c r="BDZ185" s="27"/>
      <c r="BEA185" s="27"/>
      <c r="BEB185" s="27"/>
      <c r="BEC185" s="27"/>
      <c r="BED185" s="27"/>
      <c r="BEE185" s="27"/>
      <c r="BEF185" s="27"/>
      <c r="BEG185" s="27"/>
      <c r="BEH185" s="27"/>
      <c r="BEI185" s="27"/>
      <c r="BEJ185" s="27"/>
      <c r="BEK185" s="27"/>
      <c r="BEL185" s="27"/>
      <c r="BEM185" s="27"/>
      <c r="BEN185" s="27"/>
      <c r="BEO185" s="27"/>
      <c r="BEP185" s="27"/>
      <c r="BEQ185" s="27"/>
      <c r="BER185" s="27"/>
      <c r="BES185" s="27"/>
      <c r="BET185" s="27"/>
      <c r="BEU185" s="27"/>
      <c r="BEV185" s="27"/>
      <c r="BEW185" s="27"/>
      <c r="BEX185" s="27"/>
      <c r="BEY185" s="27"/>
      <c r="BEZ185" s="27"/>
      <c r="BFA185" s="27"/>
      <c r="BFB185" s="27"/>
      <c r="BFC185" s="27"/>
      <c r="BFD185" s="27"/>
      <c r="BFE185" s="27"/>
      <c r="BFF185" s="27"/>
      <c r="BFG185" s="27"/>
      <c r="BFH185" s="27"/>
      <c r="BFI185" s="27"/>
      <c r="BFJ185" s="27"/>
      <c r="BFK185" s="27"/>
      <c r="BFL185" s="27"/>
      <c r="BFM185" s="27"/>
      <c r="BFN185" s="27"/>
      <c r="BFO185" s="27"/>
      <c r="BFP185" s="27"/>
      <c r="BFQ185" s="27"/>
      <c r="BFR185" s="27"/>
      <c r="BFS185" s="27"/>
      <c r="BFT185" s="27"/>
      <c r="BFU185" s="27"/>
      <c r="BFV185" s="27"/>
      <c r="BFW185" s="27"/>
      <c r="BFX185" s="27"/>
      <c r="BFY185" s="27"/>
      <c r="BFZ185" s="27"/>
      <c r="BGA185" s="27"/>
      <c r="BGB185" s="27"/>
      <c r="BGC185" s="27"/>
      <c r="BGD185" s="27"/>
      <c r="BGE185" s="27"/>
      <c r="BGF185" s="27"/>
      <c r="BGG185" s="27"/>
      <c r="BGH185" s="27"/>
      <c r="BGI185" s="27"/>
      <c r="BGJ185" s="27"/>
      <c r="BGK185" s="27"/>
      <c r="BGL185" s="27"/>
      <c r="BGM185" s="27"/>
      <c r="BGN185" s="27"/>
      <c r="BGO185" s="27"/>
      <c r="BGP185" s="27"/>
      <c r="BGQ185" s="27"/>
      <c r="BGR185" s="27"/>
      <c r="BGS185" s="27"/>
      <c r="BGT185" s="27"/>
      <c r="BGU185" s="27"/>
      <c r="BGV185" s="27"/>
      <c r="BGW185" s="27"/>
      <c r="BGX185" s="27"/>
      <c r="BGY185" s="27"/>
      <c r="BGZ185" s="27"/>
      <c r="BHA185" s="27"/>
      <c r="BHB185" s="27"/>
      <c r="BHC185" s="27"/>
      <c r="BHD185" s="27"/>
      <c r="BHE185" s="27"/>
      <c r="BHF185" s="27"/>
      <c r="BHG185" s="27"/>
      <c r="BHH185" s="27"/>
      <c r="BHI185" s="27"/>
      <c r="BHJ185" s="27"/>
      <c r="BHK185" s="27"/>
      <c r="BHL185" s="27"/>
      <c r="BHM185" s="27"/>
      <c r="BHN185" s="27"/>
      <c r="BHO185" s="27"/>
      <c r="BHP185" s="27"/>
      <c r="BHQ185" s="27"/>
      <c r="BHR185" s="27"/>
      <c r="BHS185" s="27"/>
      <c r="BHT185" s="27"/>
      <c r="BHU185" s="27"/>
      <c r="BHV185" s="27"/>
      <c r="BHW185" s="27"/>
      <c r="BHX185" s="27"/>
      <c r="BHY185" s="27"/>
      <c r="BHZ185" s="27"/>
      <c r="BIA185" s="27"/>
      <c r="BIB185" s="27"/>
      <c r="BIC185" s="27"/>
      <c r="BID185" s="27"/>
      <c r="BIE185" s="27"/>
      <c r="BIF185" s="27"/>
      <c r="BIG185" s="27"/>
      <c r="BIH185" s="27"/>
      <c r="BII185" s="27"/>
      <c r="BIJ185" s="27"/>
      <c r="BIK185" s="27"/>
      <c r="BIL185" s="27"/>
      <c r="BIM185" s="27"/>
      <c r="BIN185" s="27"/>
      <c r="BIO185" s="27"/>
      <c r="BIP185" s="27"/>
      <c r="BIQ185" s="27"/>
      <c r="BIR185" s="27"/>
      <c r="BIS185" s="27"/>
      <c r="BIT185" s="27"/>
      <c r="BIU185" s="27"/>
      <c r="BIV185" s="27"/>
      <c r="BIW185" s="27"/>
      <c r="BIX185" s="27"/>
      <c r="BIY185" s="27"/>
      <c r="BIZ185" s="27"/>
      <c r="BJA185" s="27"/>
      <c r="BJB185" s="27"/>
      <c r="BJC185" s="27"/>
      <c r="BJD185" s="27"/>
      <c r="BJE185" s="27"/>
      <c r="BJF185" s="27"/>
      <c r="BJG185" s="27"/>
      <c r="BJH185" s="27"/>
      <c r="BJI185" s="27"/>
      <c r="BJJ185" s="27"/>
      <c r="BJK185" s="27"/>
      <c r="BJL185" s="27"/>
      <c r="BJM185" s="27"/>
      <c r="BJN185" s="27"/>
      <c r="BJO185" s="27"/>
      <c r="BJP185" s="27"/>
      <c r="BJQ185" s="27"/>
      <c r="BJR185" s="27"/>
      <c r="BJS185" s="27"/>
      <c r="BJT185" s="27"/>
      <c r="BJU185" s="27"/>
      <c r="BJV185" s="27"/>
      <c r="BJW185" s="27"/>
      <c r="BJX185" s="27"/>
      <c r="BJY185" s="27"/>
      <c r="BJZ185" s="27"/>
      <c r="BKA185" s="27"/>
      <c r="BKB185" s="27"/>
      <c r="BKC185" s="27"/>
      <c r="BKD185" s="27"/>
      <c r="BKE185" s="27"/>
      <c r="BKF185" s="27"/>
      <c r="BKG185" s="27"/>
      <c r="BKH185" s="27"/>
      <c r="BKI185" s="27"/>
      <c r="BKJ185" s="27"/>
      <c r="BKK185" s="27"/>
      <c r="BKL185" s="27"/>
      <c r="BKM185" s="27"/>
      <c r="BKN185" s="27"/>
      <c r="BKO185" s="27"/>
      <c r="BKP185" s="27"/>
      <c r="BKQ185" s="27"/>
      <c r="BKR185" s="27"/>
      <c r="BKS185" s="27"/>
      <c r="BKT185" s="27"/>
      <c r="BKU185" s="27"/>
      <c r="BKV185" s="27"/>
      <c r="BKW185" s="27"/>
      <c r="BKX185" s="27"/>
      <c r="BKY185" s="27"/>
      <c r="BKZ185" s="27"/>
      <c r="BLA185" s="27"/>
      <c r="BLB185" s="27"/>
      <c r="BLC185" s="27"/>
      <c r="BLD185" s="27"/>
      <c r="BLE185" s="27"/>
      <c r="BLF185" s="27"/>
      <c r="BLG185" s="27"/>
      <c r="BLH185" s="27"/>
      <c r="BLI185" s="27"/>
      <c r="BLJ185" s="27"/>
      <c r="BLK185" s="27"/>
      <c r="BLL185" s="27"/>
      <c r="BLM185" s="27"/>
      <c r="BLN185" s="27"/>
      <c r="BLO185" s="27"/>
      <c r="BLP185" s="27"/>
      <c r="BLQ185" s="27"/>
      <c r="BLR185" s="27"/>
      <c r="BLS185" s="27"/>
      <c r="BLT185" s="27"/>
      <c r="BLU185" s="27"/>
      <c r="BLV185" s="27"/>
      <c r="BLW185" s="27"/>
      <c r="BLX185" s="27"/>
      <c r="BLY185" s="27"/>
      <c r="BLZ185" s="27"/>
      <c r="BMA185" s="27"/>
      <c r="BMB185" s="27"/>
      <c r="BMC185" s="27"/>
      <c r="BMD185" s="27"/>
      <c r="BME185" s="27"/>
      <c r="BMF185" s="27"/>
      <c r="BMG185" s="27"/>
      <c r="BMH185" s="27"/>
      <c r="BMI185" s="27"/>
      <c r="BMJ185" s="27"/>
      <c r="BMK185" s="27"/>
      <c r="BML185" s="27"/>
      <c r="BMM185" s="27"/>
      <c r="BMN185" s="27"/>
      <c r="BMO185" s="27"/>
      <c r="BMP185" s="27"/>
      <c r="BMQ185" s="27"/>
      <c r="BMR185" s="27"/>
      <c r="BMS185" s="27"/>
      <c r="BMT185" s="27"/>
      <c r="BMU185" s="27"/>
      <c r="BMV185" s="27"/>
      <c r="BMW185" s="27"/>
      <c r="BMX185" s="27"/>
      <c r="BMY185" s="27"/>
      <c r="BMZ185" s="27"/>
      <c r="BNA185" s="27"/>
      <c r="BNB185" s="27"/>
      <c r="BNC185" s="27"/>
      <c r="BND185" s="27"/>
      <c r="BNE185" s="27"/>
      <c r="BNF185" s="27"/>
      <c r="BNG185" s="27"/>
      <c r="BNH185" s="27"/>
      <c r="BNI185" s="27"/>
      <c r="BNJ185" s="27"/>
      <c r="BNK185" s="27"/>
      <c r="BNL185" s="27"/>
      <c r="BNM185" s="27"/>
      <c r="BNN185" s="27"/>
      <c r="BNO185" s="27"/>
      <c r="BNP185" s="27"/>
      <c r="BNQ185" s="27"/>
      <c r="BNR185" s="27"/>
      <c r="BNS185" s="27"/>
      <c r="BNT185" s="27"/>
      <c r="BNU185" s="27"/>
      <c r="BNV185" s="27"/>
      <c r="BNW185" s="27"/>
      <c r="BNX185" s="27"/>
      <c r="BNY185" s="27"/>
      <c r="BNZ185" s="27"/>
      <c r="BOA185" s="27"/>
      <c r="BOB185" s="27"/>
      <c r="BOC185" s="27"/>
      <c r="BOD185" s="27"/>
      <c r="BOE185" s="27"/>
      <c r="BOF185" s="27"/>
      <c r="BOG185" s="27"/>
      <c r="BOH185" s="27"/>
      <c r="BOI185" s="27"/>
      <c r="BOJ185" s="27"/>
      <c r="BOK185" s="27"/>
      <c r="BOL185" s="27"/>
      <c r="BOM185" s="27"/>
      <c r="BON185" s="27"/>
      <c r="BOO185" s="27"/>
      <c r="BOP185" s="27"/>
      <c r="BOQ185" s="27"/>
      <c r="BOR185" s="27"/>
      <c r="BOS185" s="27"/>
      <c r="BOT185" s="27"/>
      <c r="BOU185" s="27"/>
      <c r="BOV185" s="27"/>
      <c r="BOW185" s="27"/>
      <c r="BOX185" s="27"/>
      <c r="BOY185" s="27"/>
      <c r="BOZ185" s="27"/>
      <c r="BPA185" s="27"/>
      <c r="BPB185" s="27"/>
      <c r="BPC185" s="27"/>
      <c r="BPD185" s="27"/>
      <c r="BPE185" s="27"/>
      <c r="BPF185" s="27"/>
      <c r="BPG185" s="27"/>
      <c r="BPH185" s="27"/>
      <c r="BPI185" s="27"/>
      <c r="BPJ185" s="27"/>
      <c r="BPK185" s="27"/>
      <c r="BPL185" s="27"/>
      <c r="BPM185" s="27"/>
      <c r="BPN185" s="27"/>
      <c r="BPO185" s="27"/>
      <c r="BPP185" s="27"/>
      <c r="BPQ185" s="27"/>
      <c r="BPR185" s="27"/>
      <c r="BPS185" s="27"/>
      <c r="BPT185" s="27"/>
      <c r="BPU185" s="27"/>
      <c r="BPV185" s="27"/>
      <c r="BPW185" s="27"/>
      <c r="BPX185" s="27"/>
      <c r="BPY185" s="27"/>
      <c r="BPZ185" s="27"/>
      <c r="BQA185" s="27"/>
      <c r="BQB185" s="27"/>
      <c r="BQC185" s="27"/>
      <c r="BQD185" s="27"/>
      <c r="BQE185" s="27"/>
      <c r="BQF185" s="27"/>
      <c r="BQG185" s="27"/>
      <c r="BQH185" s="27"/>
      <c r="BQI185" s="27"/>
      <c r="BQJ185" s="27"/>
      <c r="BQK185" s="27"/>
      <c r="BQL185" s="27"/>
      <c r="BQM185" s="27"/>
      <c r="BQN185" s="27"/>
      <c r="BQO185" s="27"/>
      <c r="BQP185" s="27"/>
      <c r="BQQ185" s="27"/>
      <c r="BQR185" s="27"/>
      <c r="BQS185" s="27"/>
      <c r="BQT185" s="27"/>
      <c r="BQU185" s="27"/>
      <c r="BQV185" s="27"/>
      <c r="BQW185" s="27"/>
      <c r="BQX185" s="27"/>
      <c r="BQY185" s="27"/>
      <c r="BQZ185" s="27"/>
      <c r="BRA185" s="27"/>
      <c r="BRB185" s="27"/>
      <c r="BRC185" s="27"/>
      <c r="BRD185" s="27"/>
      <c r="BRE185" s="27"/>
      <c r="BRF185" s="27"/>
      <c r="BRG185" s="27"/>
      <c r="BRH185" s="27"/>
      <c r="BRI185" s="27"/>
      <c r="BRJ185" s="27"/>
      <c r="BRK185" s="27"/>
      <c r="BRL185" s="27"/>
      <c r="BRM185" s="27"/>
      <c r="BRN185" s="27"/>
      <c r="BRO185" s="27"/>
      <c r="BRP185" s="27"/>
      <c r="BRQ185" s="27"/>
      <c r="BRR185" s="27"/>
      <c r="BRS185" s="27"/>
      <c r="BRT185" s="27"/>
      <c r="BRU185" s="27"/>
      <c r="BRV185" s="27"/>
      <c r="BRW185" s="27"/>
      <c r="BRX185" s="27"/>
      <c r="BRY185" s="27"/>
      <c r="BRZ185" s="27"/>
      <c r="BSA185" s="27"/>
      <c r="BSB185" s="27"/>
      <c r="BSC185" s="27"/>
      <c r="BSD185" s="27"/>
      <c r="BSE185" s="27"/>
      <c r="BSF185" s="27"/>
      <c r="BSG185" s="27"/>
      <c r="BSH185" s="27"/>
      <c r="BSI185" s="27"/>
      <c r="BSJ185" s="27"/>
      <c r="BSK185" s="27"/>
      <c r="BSL185" s="27"/>
      <c r="BSM185" s="27"/>
      <c r="BSN185" s="27"/>
      <c r="BSO185" s="27"/>
      <c r="BSP185" s="27"/>
      <c r="BSQ185" s="27"/>
      <c r="BSR185" s="27"/>
      <c r="BSS185" s="27"/>
      <c r="BST185" s="27"/>
      <c r="BSU185" s="27"/>
      <c r="BSV185" s="27"/>
      <c r="BSW185" s="27"/>
      <c r="BSX185" s="27"/>
      <c r="BSY185" s="27"/>
      <c r="BSZ185" s="27"/>
      <c r="BTA185" s="27"/>
      <c r="BTB185" s="27"/>
      <c r="BTC185" s="27"/>
      <c r="BTD185" s="27"/>
      <c r="BTE185" s="27"/>
      <c r="BTF185" s="27"/>
      <c r="BTG185" s="27"/>
      <c r="BTH185" s="27"/>
      <c r="BTI185" s="27"/>
      <c r="BTJ185" s="27"/>
      <c r="BTK185" s="27"/>
      <c r="BTL185" s="27"/>
      <c r="BTM185" s="27"/>
      <c r="BTN185" s="27"/>
      <c r="BTO185" s="27"/>
      <c r="BTP185" s="27"/>
      <c r="BTQ185" s="27"/>
      <c r="BTR185" s="27"/>
      <c r="BTS185" s="27"/>
      <c r="BTT185" s="27"/>
      <c r="BTU185" s="27"/>
      <c r="BTV185" s="27"/>
      <c r="BTW185" s="27"/>
      <c r="BTX185" s="27"/>
      <c r="BTY185" s="27"/>
      <c r="BTZ185" s="27"/>
      <c r="BUA185" s="27"/>
      <c r="BUB185" s="27"/>
      <c r="BUC185" s="27"/>
      <c r="BUD185" s="27"/>
      <c r="BUE185" s="27"/>
      <c r="BUF185" s="27"/>
      <c r="BUG185" s="27"/>
      <c r="BUH185" s="27"/>
      <c r="BUI185" s="27"/>
      <c r="BUJ185" s="27"/>
      <c r="BUK185" s="27"/>
      <c r="BUL185" s="27"/>
      <c r="BUM185" s="27"/>
      <c r="BUN185" s="27"/>
      <c r="BUO185" s="27"/>
      <c r="BUP185" s="27"/>
      <c r="BUQ185" s="27"/>
    </row>
    <row r="186" spans="1:1915" s="47" customFormat="1" ht="13.8">
      <c r="A186" s="23"/>
      <c r="B186" s="53"/>
      <c r="C186" s="53"/>
      <c r="D186" s="224" t="s">
        <v>293</v>
      </c>
      <c r="E186" s="225">
        <v>0.2</v>
      </c>
      <c r="F186" s="26">
        <v>2011</v>
      </c>
      <c r="G186" s="226">
        <v>0.6</v>
      </c>
      <c r="H186" s="26"/>
      <c r="I186" s="26"/>
      <c r="J186" s="26"/>
      <c r="K186" s="103"/>
      <c r="L186" s="103"/>
      <c r="M186" s="103"/>
      <c r="N186" s="103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27"/>
      <c r="NG186" s="27"/>
      <c r="NH186" s="27"/>
      <c r="NI186" s="27"/>
      <c r="NJ186" s="27"/>
      <c r="NK186" s="27"/>
      <c r="NL186" s="27"/>
      <c r="NM186" s="27"/>
      <c r="NN186" s="27"/>
      <c r="NO186" s="27"/>
      <c r="NP186" s="27"/>
      <c r="NQ186" s="27"/>
      <c r="NR186" s="27"/>
      <c r="NS186" s="27"/>
      <c r="NT186" s="27"/>
      <c r="NU186" s="27"/>
      <c r="NV186" s="27"/>
      <c r="NW186" s="27"/>
      <c r="NX186" s="27"/>
      <c r="NY186" s="27"/>
      <c r="NZ186" s="27"/>
      <c r="OA186" s="27"/>
      <c r="OB186" s="27"/>
      <c r="OC186" s="27"/>
      <c r="OD186" s="27"/>
      <c r="OE186" s="27"/>
      <c r="OF186" s="27"/>
      <c r="OG186" s="27"/>
      <c r="OH186" s="27"/>
      <c r="OI186" s="27"/>
      <c r="OJ186" s="27"/>
      <c r="OK186" s="27"/>
      <c r="OL186" s="27"/>
      <c r="OM186" s="27"/>
      <c r="ON186" s="27"/>
      <c r="OO186" s="27"/>
      <c r="OP186" s="27"/>
      <c r="OQ186" s="27"/>
      <c r="OR186" s="27"/>
      <c r="OS186" s="27"/>
      <c r="OT186" s="27"/>
      <c r="OU186" s="27"/>
      <c r="OV186" s="27"/>
      <c r="OW186" s="27"/>
      <c r="OX186" s="27"/>
      <c r="OY186" s="27"/>
      <c r="OZ186" s="27"/>
      <c r="PA186" s="27"/>
      <c r="PB186" s="27"/>
      <c r="PC186" s="27"/>
      <c r="PD186" s="27"/>
      <c r="PE186" s="27"/>
      <c r="PF186" s="27"/>
      <c r="PG186" s="27"/>
      <c r="PH186" s="27"/>
      <c r="PI186" s="27"/>
      <c r="PJ186" s="27"/>
      <c r="PK186" s="27"/>
      <c r="PL186" s="27"/>
      <c r="PM186" s="27"/>
      <c r="PN186" s="27"/>
      <c r="PO186" s="27"/>
      <c r="PP186" s="27"/>
      <c r="PQ186" s="27"/>
      <c r="PR186" s="27"/>
      <c r="PS186" s="27"/>
      <c r="PT186" s="27"/>
      <c r="PU186" s="27"/>
      <c r="PV186" s="27"/>
      <c r="PW186" s="27"/>
      <c r="PX186" s="27"/>
      <c r="PY186" s="27"/>
      <c r="PZ186" s="27"/>
      <c r="QA186" s="27"/>
      <c r="QB186" s="27"/>
      <c r="QC186" s="27"/>
      <c r="QD186" s="27"/>
      <c r="QE186" s="27"/>
      <c r="QF186" s="27"/>
      <c r="QG186" s="27"/>
      <c r="QH186" s="27"/>
      <c r="QI186" s="27"/>
      <c r="QJ186" s="27"/>
      <c r="QK186" s="27"/>
      <c r="QL186" s="27"/>
      <c r="QM186" s="27"/>
      <c r="QN186" s="27"/>
      <c r="QO186" s="27"/>
      <c r="QP186" s="27"/>
      <c r="QQ186" s="27"/>
      <c r="QR186" s="27"/>
      <c r="QS186" s="27"/>
      <c r="QT186" s="27"/>
      <c r="QU186" s="27"/>
      <c r="QV186" s="27"/>
      <c r="QW186" s="27"/>
      <c r="QX186" s="27"/>
      <c r="QY186" s="27"/>
      <c r="QZ186" s="27"/>
      <c r="RA186" s="27"/>
      <c r="RB186" s="27"/>
      <c r="RC186" s="27"/>
      <c r="RD186" s="27"/>
      <c r="RE186" s="27"/>
      <c r="RF186" s="27"/>
      <c r="RG186" s="27"/>
      <c r="RH186" s="27"/>
      <c r="RI186" s="27"/>
      <c r="RJ186" s="27"/>
      <c r="RK186" s="27"/>
      <c r="RL186" s="27"/>
      <c r="RM186" s="27"/>
      <c r="RN186" s="27"/>
      <c r="RO186" s="27"/>
      <c r="RP186" s="27"/>
      <c r="RQ186" s="27"/>
      <c r="RR186" s="27"/>
      <c r="RS186" s="27"/>
      <c r="RT186" s="27"/>
      <c r="RU186" s="27"/>
      <c r="RV186" s="27"/>
      <c r="RW186" s="27"/>
      <c r="RX186" s="27"/>
      <c r="RY186" s="27"/>
      <c r="RZ186" s="27"/>
      <c r="SA186" s="27"/>
      <c r="SB186" s="27"/>
      <c r="SC186" s="27"/>
      <c r="SD186" s="27"/>
      <c r="SE186" s="27"/>
      <c r="SF186" s="27"/>
      <c r="SG186" s="27"/>
      <c r="SH186" s="27"/>
      <c r="SI186" s="27"/>
      <c r="SJ186" s="27"/>
      <c r="SK186" s="27"/>
      <c r="SL186" s="27"/>
      <c r="SM186" s="27"/>
      <c r="SN186" s="27"/>
      <c r="SO186" s="27"/>
      <c r="SP186" s="27"/>
      <c r="SQ186" s="27"/>
      <c r="SR186" s="27"/>
      <c r="SS186" s="27"/>
      <c r="ST186" s="27"/>
      <c r="SU186" s="27"/>
      <c r="SV186" s="27"/>
      <c r="SW186" s="27"/>
      <c r="SX186" s="27"/>
      <c r="SY186" s="27"/>
      <c r="SZ186" s="27"/>
      <c r="TA186" s="27"/>
      <c r="TB186" s="27"/>
      <c r="TC186" s="27"/>
      <c r="TD186" s="27"/>
      <c r="TE186" s="27"/>
      <c r="TF186" s="27"/>
      <c r="TG186" s="27"/>
      <c r="TH186" s="27"/>
      <c r="TI186" s="27"/>
      <c r="TJ186" s="27"/>
      <c r="TK186" s="27"/>
      <c r="TL186" s="27"/>
      <c r="TM186" s="27"/>
      <c r="TN186" s="27"/>
      <c r="TO186" s="27"/>
      <c r="TP186" s="27"/>
      <c r="TQ186" s="27"/>
      <c r="TR186" s="27"/>
      <c r="TS186" s="27"/>
      <c r="TT186" s="27"/>
      <c r="TU186" s="27"/>
      <c r="TV186" s="27"/>
      <c r="TW186" s="27"/>
      <c r="TX186" s="27"/>
      <c r="TY186" s="27"/>
      <c r="TZ186" s="27"/>
      <c r="UA186" s="27"/>
      <c r="UB186" s="27"/>
      <c r="UC186" s="27"/>
      <c r="UD186" s="27"/>
      <c r="UE186" s="27"/>
      <c r="UF186" s="27"/>
      <c r="UG186" s="27"/>
      <c r="UH186" s="27"/>
      <c r="UI186" s="27"/>
      <c r="UJ186" s="27"/>
      <c r="UK186" s="27"/>
      <c r="UL186" s="27"/>
      <c r="UM186" s="27"/>
      <c r="UN186" s="27"/>
      <c r="UO186" s="27"/>
      <c r="UP186" s="27"/>
      <c r="UQ186" s="27"/>
      <c r="UR186" s="27"/>
      <c r="US186" s="27"/>
      <c r="UT186" s="27"/>
      <c r="UU186" s="27"/>
      <c r="UV186" s="27"/>
      <c r="UW186" s="27"/>
      <c r="UX186" s="27"/>
      <c r="UY186" s="27"/>
      <c r="UZ186" s="27"/>
      <c r="VA186" s="27"/>
      <c r="VB186" s="27"/>
      <c r="VC186" s="27"/>
      <c r="VD186" s="27"/>
      <c r="VE186" s="27"/>
      <c r="VF186" s="27"/>
      <c r="VG186" s="27"/>
      <c r="VH186" s="27"/>
      <c r="VI186" s="27"/>
      <c r="VJ186" s="27"/>
      <c r="VK186" s="27"/>
      <c r="VL186" s="27"/>
      <c r="VM186" s="27"/>
      <c r="VN186" s="27"/>
      <c r="VO186" s="27"/>
      <c r="VP186" s="27"/>
      <c r="VQ186" s="27"/>
      <c r="VR186" s="27"/>
      <c r="VS186" s="27"/>
      <c r="VT186" s="27"/>
      <c r="VU186" s="27"/>
      <c r="VV186" s="27"/>
      <c r="VW186" s="27"/>
      <c r="VX186" s="27"/>
      <c r="VY186" s="27"/>
      <c r="VZ186" s="27"/>
      <c r="WA186" s="27"/>
      <c r="WB186" s="27"/>
      <c r="WC186" s="27"/>
      <c r="WD186" s="27"/>
      <c r="WE186" s="27"/>
      <c r="WF186" s="27"/>
      <c r="WG186" s="27"/>
      <c r="WH186" s="27"/>
      <c r="WI186" s="27"/>
      <c r="WJ186" s="27"/>
      <c r="WK186" s="27"/>
      <c r="WL186" s="27"/>
      <c r="WM186" s="27"/>
      <c r="WN186" s="27"/>
      <c r="WO186" s="27"/>
      <c r="WP186" s="27"/>
      <c r="WQ186" s="27"/>
      <c r="WR186" s="27"/>
      <c r="WS186" s="27"/>
      <c r="WT186" s="27"/>
      <c r="WU186" s="27"/>
      <c r="WV186" s="27"/>
      <c r="WW186" s="27"/>
      <c r="WX186" s="27"/>
      <c r="WY186" s="27"/>
      <c r="WZ186" s="27"/>
      <c r="XA186" s="27"/>
      <c r="XB186" s="27"/>
      <c r="XC186" s="27"/>
      <c r="XD186" s="27"/>
      <c r="XE186" s="27"/>
      <c r="XF186" s="27"/>
      <c r="XG186" s="27"/>
      <c r="XH186" s="27"/>
      <c r="XI186" s="27"/>
      <c r="XJ186" s="27"/>
      <c r="XK186" s="27"/>
      <c r="XL186" s="27"/>
      <c r="XM186" s="27"/>
      <c r="XN186" s="27"/>
      <c r="XO186" s="27"/>
      <c r="XP186" s="27"/>
      <c r="XQ186" s="27"/>
      <c r="XR186" s="27"/>
      <c r="XS186" s="27"/>
      <c r="XT186" s="27"/>
      <c r="XU186" s="27"/>
      <c r="XV186" s="27"/>
      <c r="XW186" s="27"/>
      <c r="XX186" s="27"/>
      <c r="XY186" s="27"/>
      <c r="XZ186" s="27"/>
      <c r="YA186" s="27"/>
      <c r="YB186" s="27"/>
      <c r="YC186" s="27"/>
      <c r="YD186" s="27"/>
      <c r="YE186" s="27"/>
      <c r="YF186" s="27"/>
      <c r="YG186" s="27"/>
      <c r="YH186" s="27"/>
      <c r="YI186" s="27"/>
      <c r="YJ186" s="27"/>
      <c r="YK186" s="27"/>
      <c r="YL186" s="27"/>
      <c r="YM186" s="27"/>
      <c r="YN186" s="27"/>
      <c r="YO186" s="27"/>
      <c r="YP186" s="27"/>
      <c r="YQ186" s="27"/>
      <c r="YR186" s="27"/>
      <c r="YS186" s="27"/>
      <c r="YT186" s="27"/>
      <c r="YU186" s="27"/>
      <c r="YV186" s="27"/>
      <c r="YW186" s="27"/>
      <c r="YX186" s="27"/>
      <c r="YY186" s="27"/>
      <c r="YZ186" s="27"/>
      <c r="ZA186" s="27"/>
      <c r="ZB186" s="27"/>
      <c r="ZC186" s="27"/>
      <c r="ZD186" s="27"/>
      <c r="ZE186" s="27"/>
      <c r="ZF186" s="27"/>
      <c r="ZG186" s="27"/>
      <c r="ZH186" s="27"/>
      <c r="ZI186" s="27"/>
      <c r="ZJ186" s="27"/>
      <c r="ZK186" s="27"/>
      <c r="ZL186" s="27"/>
      <c r="ZM186" s="27"/>
      <c r="ZN186" s="27"/>
      <c r="ZO186" s="27"/>
      <c r="ZP186" s="27"/>
      <c r="ZQ186" s="27"/>
      <c r="ZR186" s="27"/>
      <c r="ZS186" s="27"/>
      <c r="ZT186" s="27"/>
      <c r="ZU186" s="27"/>
      <c r="ZV186" s="27"/>
      <c r="ZW186" s="27"/>
      <c r="ZX186" s="27"/>
      <c r="ZY186" s="27"/>
      <c r="ZZ186" s="27"/>
      <c r="AAA186" s="27"/>
      <c r="AAB186" s="27"/>
      <c r="AAC186" s="27"/>
      <c r="AAD186" s="27"/>
      <c r="AAE186" s="27"/>
      <c r="AAF186" s="27"/>
      <c r="AAG186" s="27"/>
      <c r="AAH186" s="27"/>
      <c r="AAI186" s="27"/>
      <c r="AAJ186" s="27"/>
      <c r="AAK186" s="27"/>
      <c r="AAL186" s="27"/>
      <c r="AAM186" s="27"/>
      <c r="AAN186" s="27"/>
      <c r="AAO186" s="27"/>
      <c r="AAP186" s="27"/>
      <c r="AAQ186" s="27"/>
      <c r="AAR186" s="27"/>
      <c r="AAS186" s="27"/>
      <c r="AAT186" s="27"/>
      <c r="AAU186" s="27"/>
      <c r="AAV186" s="27"/>
      <c r="AAW186" s="27"/>
      <c r="AAX186" s="27"/>
      <c r="AAY186" s="27"/>
      <c r="AAZ186" s="27"/>
      <c r="ABA186" s="27"/>
      <c r="ABB186" s="27"/>
      <c r="ABC186" s="27"/>
      <c r="ABD186" s="27"/>
      <c r="ABE186" s="27"/>
      <c r="ABF186" s="27"/>
      <c r="ABG186" s="27"/>
      <c r="ABH186" s="27"/>
      <c r="ABI186" s="27"/>
      <c r="ABJ186" s="27"/>
      <c r="ABK186" s="27"/>
      <c r="ABL186" s="27"/>
      <c r="ABM186" s="27"/>
      <c r="ABN186" s="27"/>
      <c r="ABO186" s="27"/>
      <c r="ABP186" s="27"/>
      <c r="ABQ186" s="27"/>
      <c r="ABR186" s="27"/>
      <c r="ABS186" s="27"/>
      <c r="ABT186" s="27"/>
      <c r="ABU186" s="27"/>
      <c r="ABV186" s="27"/>
      <c r="ABW186" s="27"/>
      <c r="ABX186" s="27"/>
      <c r="ABY186" s="27"/>
      <c r="ABZ186" s="27"/>
      <c r="ACA186" s="27"/>
      <c r="ACB186" s="27"/>
      <c r="ACC186" s="27"/>
      <c r="ACD186" s="27"/>
      <c r="ACE186" s="27"/>
      <c r="ACF186" s="27"/>
      <c r="ACG186" s="27"/>
      <c r="ACH186" s="27"/>
      <c r="ACI186" s="27"/>
      <c r="ACJ186" s="27"/>
      <c r="ACK186" s="27"/>
      <c r="ACL186" s="27"/>
      <c r="ACM186" s="27"/>
      <c r="ACN186" s="27"/>
      <c r="ACO186" s="27"/>
      <c r="ACP186" s="27"/>
      <c r="ACQ186" s="27"/>
      <c r="ACR186" s="27"/>
      <c r="ACS186" s="27"/>
      <c r="ACT186" s="27"/>
      <c r="ACU186" s="27"/>
      <c r="ACV186" s="27"/>
      <c r="ACW186" s="27"/>
      <c r="ACX186" s="27"/>
      <c r="ACY186" s="27"/>
      <c r="ACZ186" s="27"/>
      <c r="ADA186" s="27"/>
      <c r="ADB186" s="27"/>
      <c r="ADC186" s="27"/>
      <c r="ADD186" s="27"/>
      <c r="ADE186" s="27"/>
      <c r="ADF186" s="27"/>
      <c r="ADG186" s="27"/>
      <c r="ADH186" s="27"/>
      <c r="ADI186" s="27"/>
      <c r="ADJ186" s="27"/>
      <c r="ADK186" s="27"/>
      <c r="ADL186" s="27"/>
      <c r="ADM186" s="27"/>
      <c r="ADN186" s="27"/>
      <c r="ADO186" s="27"/>
      <c r="ADP186" s="27"/>
      <c r="ADQ186" s="27"/>
      <c r="ADR186" s="27"/>
      <c r="ADS186" s="27"/>
      <c r="ADT186" s="27"/>
      <c r="ADU186" s="27"/>
      <c r="ADV186" s="27"/>
      <c r="ADW186" s="27"/>
      <c r="ADX186" s="27"/>
      <c r="ADY186" s="27"/>
      <c r="ADZ186" s="27"/>
      <c r="AEA186" s="27"/>
      <c r="AEB186" s="27"/>
      <c r="AEC186" s="27"/>
      <c r="AED186" s="27"/>
      <c r="AEE186" s="27"/>
      <c r="AEF186" s="27"/>
      <c r="AEG186" s="27"/>
      <c r="AEH186" s="27"/>
      <c r="AEI186" s="27"/>
      <c r="AEJ186" s="27"/>
      <c r="AEK186" s="27"/>
      <c r="AEL186" s="27"/>
      <c r="AEM186" s="27"/>
      <c r="AEN186" s="27"/>
      <c r="AEO186" s="27"/>
      <c r="AEP186" s="27"/>
      <c r="AEQ186" s="27"/>
      <c r="AER186" s="27"/>
      <c r="AES186" s="27"/>
      <c r="AET186" s="27"/>
      <c r="AEU186" s="27"/>
      <c r="AEV186" s="27"/>
      <c r="AEW186" s="27"/>
      <c r="AEX186" s="27"/>
      <c r="AEY186" s="27"/>
      <c r="AEZ186" s="27"/>
      <c r="AFA186" s="27"/>
      <c r="AFB186" s="27"/>
      <c r="AFC186" s="27"/>
      <c r="AFD186" s="27"/>
      <c r="AFE186" s="27"/>
      <c r="AFF186" s="27"/>
      <c r="AFG186" s="27"/>
      <c r="AFH186" s="27"/>
      <c r="AFI186" s="27"/>
      <c r="AFJ186" s="27"/>
      <c r="AFK186" s="27"/>
      <c r="AFL186" s="27"/>
      <c r="AFM186" s="27"/>
      <c r="AFN186" s="27"/>
      <c r="AFO186" s="27"/>
      <c r="AFP186" s="27"/>
      <c r="AFQ186" s="27"/>
      <c r="AFR186" s="27"/>
      <c r="AFS186" s="27"/>
      <c r="AFT186" s="27"/>
      <c r="AFU186" s="27"/>
      <c r="AFV186" s="27"/>
      <c r="AFW186" s="27"/>
      <c r="AFX186" s="27"/>
      <c r="AFY186" s="27"/>
      <c r="AFZ186" s="27"/>
      <c r="AGA186" s="27"/>
      <c r="AGB186" s="27"/>
      <c r="AGC186" s="27"/>
      <c r="AGD186" s="27"/>
      <c r="AGE186" s="27"/>
      <c r="AGF186" s="27"/>
      <c r="AGG186" s="27"/>
      <c r="AGH186" s="27"/>
      <c r="AGI186" s="27"/>
      <c r="AGJ186" s="27"/>
      <c r="AGK186" s="27"/>
      <c r="AGL186" s="27"/>
      <c r="AGM186" s="27"/>
      <c r="AGN186" s="27"/>
      <c r="AGO186" s="27"/>
      <c r="AGP186" s="27"/>
      <c r="AGQ186" s="27"/>
      <c r="AGR186" s="27"/>
      <c r="AGS186" s="27"/>
      <c r="AGT186" s="27"/>
      <c r="AGU186" s="27"/>
      <c r="AGV186" s="27"/>
      <c r="AGW186" s="27"/>
      <c r="AGX186" s="27"/>
      <c r="AGY186" s="27"/>
      <c r="AGZ186" s="27"/>
      <c r="AHA186" s="27"/>
      <c r="AHB186" s="27"/>
      <c r="AHC186" s="27"/>
      <c r="AHD186" s="27"/>
      <c r="AHE186" s="27"/>
      <c r="AHF186" s="27"/>
      <c r="AHG186" s="27"/>
      <c r="AHH186" s="27"/>
      <c r="AHI186" s="27"/>
      <c r="AHJ186" s="27"/>
      <c r="AHK186" s="27"/>
      <c r="AHL186" s="27"/>
      <c r="AHM186" s="27"/>
      <c r="AHN186" s="27"/>
      <c r="AHO186" s="27"/>
      <c r="AHP186" s="27"/>
      <c r="AHQ186" s="27"/>
      <c r="AHR186" s="27"/>
      <c r="AHS186" s="27"/>
      <c r="AHT186" s="27"/>
      <c r="AHU186" s="27"/>
      <c r="AHV186" s="27"/>
      <c r="AHW186" s="27"/>
      <c r="AHX186" s="27"/>
      <c r="AHY186" s="27"/>
      <c r="AHZ186" s="27"/>
      <c r="AIA186" s="27"/>
      <c r="AIB186" s="27"/>
      <c r="AIC186" s="27"/>
      <c r="AID186" s="27"/>
      <c r="AIE186" s="27"/>
      <c r="AIF186" s="27"/>
      <c r="AIG186" s="27"/>
      <c r="AIH186" s="27"/>
      <c r="AII186" s="27"/>
      <c r="AIJ186" s="27"/>
      <c r="AIK186" s="27"/>
      <c r="AIL186" s="27"/>
      <c r="AIM186" s="27"/>
      <c r="AIN186" s="27"/>
      <c r="AIO186" s="27"/>
      <c r="AIP186" s="27"/>
      <c r="AIQ186" s="27"/>
      <c r="AIR186" s="27"/>
      <c r="AIS186" s="27"/>
      <c r="AIT186" s="27"/>
      <c r="AIU186" s="27"/>
      <c r="AIV186" s="27"/>
      <c r="AIW186" s="27"/>
      <c r="AIX186" s="27"/>
      <c r="AIY186" s="27"/>
      <c r="AIZ186" s="27"/>
      <c r="AJA186" s="27"/>
      <c r="AJB186" s="27"/>
      <c r="AJC186" s="27"/>
      <c r="AJD186" s="27"/>
      <c r="AJE186" s="27"/>
      <c r="AJF186" s="27"/>
      <c r="AJG186" s="27"/>
      <c r="AJH186" s="27"/>
      <c r="AJI186" s="27"/>
      <c r="AJJ186" s="27"/>
      <c r="AJK186" s="27"/>
      <c r="AJL186" s="27"/>
      <c r="AJM186" s="27"/>
      <c r="AJN186" s="27"/>
      <c r="AJO186" s="27"/>
      <c r="AJP186" s="27"/>
      <c r="AJQ186" s="27"/>
      <c r="AJR186" s="27"/>
      <c r="AJS186" s="27"/>
      <c r="AJT186" s="27"/>
      <c r="AJU186" s="27"/>
      <c r="AJV186" s="27"/>
      <c r="AJW186" s="27"/>
      <c r="AJX186" s="27"/>
      <c r="AJY186" s="27"/>
      <c r="AJZ186" s="27"/>
      <c r="AKA186" s="27"/>
      <c r="AKB186" s="27"/>
      <c r="AKC186" s="27"/>
      <c r="AKD186" s="27"/>
      <c r="AKE186" s="27"/>
      <c r="AKF186" s="27"/>
      <c r="AKG186" s="27"/>
      <c r="AKH186" s="27"/>
      <c r="AKI186" s="27"/>
      <c r="AKJ186" s="27"/>
      <c r="AKK186" s="27"/>
      <c r="AKL186" s="27"/>
      <c r="AKM186" s="27"/>
      <c r="AKN186" s="27"/>
      <c r="AKO186" s="27"/>
      <c r="AKP186" s="27"/>
      <c r="AKQ186" s="27"/>
      <c r="AKR186" s="27"/>
      <c r="AKS186" s="27"/>
      <c r="AKT186" s="27"/>
      <c r="AKU186" s="27"/>
      <c r="AKV186" s="27"/>
      <c r="AKW186" s="27"/>
      <c r="AKX186" s="27"/>
      <c r="AKY186" s="27"/>
      <c r="AKZ186" s="27"/>
      <c r="ALA186" s="27"/>
      <c r="ALB186" s="27"/>
      <c r="ALC186" s="27"/>
      <c r="ALD186" s="27"/>
      <c r="ALE186" s="27"/>
      <c r="ALF186" s="27"/>
      <c r="ALG186" s="27"/>
      <c r="ALH186" s="27"/>
      <c r="ALI186" s="27"/>
      <c r="ALJ186" s="27"/>
      <c r="ALK186" s="27"/>
      <c r="ALL186" s="27"/>
      <c r="ALM186" s="27"/>
      <c r="ALN186" s="27"/>
      <c r="ALO186" s="27"/>
      <c r="ALP186" s="27"/>
      <c r="ALQ186" s="27"/>
      <c r="ALR186" s="27"/>
      <c r="ALS186" s="27"/>
      <c r="ALT186" s="27"/>
      <c r="ALU186" s="27"/>
      <c r="ALV186" s="27"/>
      <c r="ALW186" s="27"/>
      <c r="ALX186" s="27"/>
      <c r="ALY186" s="27"/>
      <c r="ALZ186" s="27"/>
      <c r="AMA186" s="27"/>
      <c r="AMB186" s="27"/>
      <c r="AMC186" s="27"/>
      <c r="AMD186" s="27"/>
      <c r="AME186" s="27"/>
      <c r="AMF186" s="27"/>
      <c r="AMG186" s="27"/>
      <c r="AMH186" s="27"/>
      <c r="AMI186" s="27"/>
      <c r="AMJ186" s="27"/>
      <c r="AMK186" s="27"/>
      <c r="AML186" s="27"/>
      <c r="AMM186" s="27"/>
      <c r="AMN186" s="27"/>
      <c r="AMO186" s="27"/>
      <c r="AMP186" s="27"/>
      <c r="AMQ186" s="27"/>
      <c r="AMR186" s="27"/>
      <c r="AMS186" s="27"/>
      <c r="AMT186" s="27"/>
      <c r="AMU186" s="27"/>
      <c r="AMV186" s="27"/>
      <c r="AMW186" s="27"/>
      <c r="AMX186" s="27"/>
      <c r="AMY186" s="27"/>
      <c r="AMZ186" s="27"/>
      <c r="ANA186" s="27"/>
      <c r="ANB186" s="27"/>
      <c r="ANC186" s="27"/>
      <c r="AND186" s="27"/>
      <c r="ANE186" s="27"/>
      <c r="ANF186" s="27"/>
      <c r="ANG186" s="27"/>
      <c r="ANH186" s="27"/>
      <c r="ANI186" s="27"/>
      <c r="ANJ186" s="27"/>
      <c r="ANK186" s="27"/>
      <c r="ANL186" s="27"/>
      <c r="ANM186" s="27"/>
      <c r="ANN186" s="27"/>
      <c r="ANO186" s="27"/>
      <c r="ANP186" s="27"/>
      <c r="ANQ186" s="27"/>
      <c r="ANR186" s="27"/>
      <c r="ANS186" s="27"/>
      <c r="ANT186" s="27"/>
      <c r="ANU186" s="27"/>
      <c r="ANV186" s="27"/>
      <c r="ANW186" s="27"/>
      <c r="ANX186" s="27"/>
      <c r="ANY186" s="27"/>
      <c r="ANZ186" s="27"/>
      <c r="AOA186" s="27"/>
      <c r="AOB186" s="27"/>
      <c r="AOC186" s="27"/>
      <c r="AOD186" s="27"/>
      <c r="AOE186" s="27"/>
      <c r="AOF186" s="27"/>
      <c r="AOG186" s="27"/>
      <c r="AOH186" s="27"/>
      <c r="AOI186" s="27"/>
      <c r="AOJ186" s="27"/>
      <c r="AOK186" s="27"/>
      <c r="AOL186" s="27"/>
      <c r="AOM186" s="27"/>
      <c r="AON186" s="27"/>
      <c r="AOO186" s="27"/>
      <c r="AOP186" s="27"/>
      <c r="AOQ186" s="27"/>
      <c r="AOR186" s="27"/>
      <c r="AOS186" s="27"/>
      <c r="AOT186" s="27"/>
      <c r="AOU186" s="27"/>
      <c r="AOV186" s="27"/>
      <c r="AOW186" s="27"/>
      <c r="AOX186" s="27"/>
      <c r="AOY186" s="27"/>
      <c r="AOZ186" s="27"/>
      <c r="APA186" s="27"/>
      <c r="APB186" s="27"/>
      <c r="APC186" s="27"/>
      <c r="APD186" s="27"/>
      <c r="APE186" s="27"/>
      <c r="APF186" s="27"/>
      <c r="APG186" s="27"/>
      <c r="APH186" s="27"/>
      <c r="API186" s="27"/>
      <c r="APJ186" s="27"/>
      <c r="APK186" s="27"/>
      <c r="APL186" s="27"/>
      <c r="APM186" s="27"/>
      <c r="APN186" s="27"/>
      <c r="APO186" s="27"/>
      <c r="APP186" s="27"/>
      <c r="APQ186" s="27"/>
      <c r="APR186" s="27"/>
      <c r="APS186" s="27"/>
      <c r="APT186" s="27"/>
      <c r="APU186" s="27"/>
      <c r="APV186" s="27"/>
      <c r="APW186" s="27"/>
      <c r="APX186" s="27"/>
      <c r="APY186" s="27"/>
      <c r="APZ186" s="27"/>
      <c r="AQA186" s="27"/>
      <c r="AQB186" s="27"/>
      <c r="AQC186" s="27"/>
      <c r="AQD186" s="27"/>
      <c r="AQE186" s="27"/>
      <c r="AQF186" s="27"/>
      <c r="AQG186" s="27"/>
      <c r="AQH186" s="27"/>
      <c r="AQI186" s="27"/>
      <c r="AQJ186" s="27"/>
      <c r="AQK186" s="27"/>
      <c r="AQL186" s="27"/>
      <c r="AQM186" s="27"/>
      <c r="AQN186" s="27"/>
      <c r="AQO186" s="27"/>
      <c r="AQP186" s="27"/>
      <c r="AQQ186" s="27"/>
      <c r="AQR186" s="27"/>
      <c r="AQS186" s="27"/>
      <c r="AQT186" s="27"/>
      <c r="AQU186" s="27"/>
      <c r="AQV186" s="27"/>
      <c r="AQW186" s="27"/>
      <c r="AQX186" s="27"/>
      <c r="AQY186" s="27"/>
      <c r="AQZ186" s="27"/>
      <c r="ARA186" s="27"/>
      <c r="ARB186" s="27"/>
      <c r="ARC186" s="27"/>
      <c r="ARD186" s="27"/>
      <c r="ARE186" s="27"/>
      <c r="ARF186" s="27"/>
      <c r="ARG186" s="27"/>
      <c r="ARH186" s="27"/>
      <c r="ARI186" s="27"/>
      <c r="ARJ186" s="27"/>
      <c r="ARK186" s="27"/>
      <c r="ARL186" s="27"/>
      <c r="ARM186" s="27"/>
      <c r="ARN186" s="27"/>
      <c r="ARO186" s="27"/>
      <c r="ARP186" s="27"/>
      <c r="ARQ186" s="27"/>
      <c r="ARR186" s="27"/>
      <c r="ARS186" s="27"/>
      <c r="ART186" s="27"/>
      <c r="ARU186" s="27"/>
      <c r="ARV186" s="27"/>
      <c r="ARW186" s="27"/>
      <c r="ARX186" s="27"/>
      <c r="ARY186" s="27"/>
      <c r="ARZ186" s="27"/>
      <c r="ASA186" s="27"/>
      <c r="ASB186" s="27"/>
      <c r="ASC186" s="27"/>
      <c r="ASD186" s="27"/>
      <c r="ASE186" s="27"/>
      <c r="ASF186" s="27"/>
      <c r="ASG186" s="27"/>
      <c r="ASH186" s="27"/>
      <c r="ASI186" s="27"/>
      <c r="ASJ186" s="27"/>
      <c r="ASK186" s="27"/>
      <c r="ASL186" s="27"/>
      <c r="ASM186" s="27"/>
      <c r="ASN186" s="27"/>
      <c r="ASO186" s="27"/>
      <c r="ASP186" s="27"/>
      <c r="ASQ186" s="27"/>
      <c r="ASR186" s="27"/>
      <c r="ASS186" s="27"/>
      <c r="AST186" s="27"/>
      <c r="ASU186" s="27"/>
      <c r="ASV186" s="27"/>
      <c r="ASW186" s="27"/>
      <c r="ASX186" s="27"/>
      <c r="ASY186" s="27"/>
      <c r="ASZ186" s="27"/>
      <c r="ATA186" s="27"/>
      <c r="ATB186" s="27"/>
      <c r="ATC186" s="27"/>
      <c r="ATD186" s="27"/>
      <c r="ATE186" s="27"/>
      <c r="ATF186" s="27"/>
      <c r="ATG186" s="27"/>
      <c r="ATH186" s="27"/>
      <c r="ATI186" s="27"/>
      <c r="ATJ186" s="27"/>
      <c r="ATK186" s="27"/>
      <c r="ATL186" s="27"/>
      <c r="ATM186" s="27"/>
      <c r="ATN186" s="27"/>
      <c r="ATO186" s="27"/>
      <c r="ATP186" s="27"/>
      <c r="ATQ186" s="27"/>
      <c r="ATR186" s="27"/>
      <c r="ATS186" s="27"/>
      <c r="ATT186" s="27"/>
      <c r="ATU186" s="27"/>
      <c r="ATV186" s="27"/>
      <c r="ATW186" s="27"/>
      <c r="ATX186" s="27"/>
      <c r="ATY186" s="27"/>
      <c r="ATZ186" s="27"/>
      <c r="AUA186" s="27"/>
      <c r="AUB186" s="27"/>
      <c r="AUC186" s="27"/>
      <c r="AUD186" s="27"/>
      <c r="AUE186" s="27"/>
      <c r="AUF186" s="27"/>
      <c r="AUG186" s="27"/>
      <c r="AUH186" s="27"/>
      <c r="AUI186" s="27"/>
      <c r="AUJ186" s="27"/>
      <c r="AUK186" s="27"/>
      <c r="AUL186" s="27"/>
      <c r="AUM186" s="27"/>
      <c r="AUN186" s="27"/>
      <c r="AUO186" s="27"/>
      <c r="AUP186" s="27"/>
      <c r="AUQ186" s="27"/>
      <c r="AUR186" s="27"/>
      <c r="AUS186" s="27"/>
      <c r="AUT186" s="27"/>
      <c r="AUU186" s="27"/>
      <c r="AUV186" s="27"/>
      <c r="AUW186" s="27"/>
      <c r="AUX186" s="27"/>
      <c r="AUY186" s="27"/>
      <c r="AUZ186" s="27"/>
      <c r="AVA186" s="27"/>
      <c r="AVB186" s="27"/>
      <c r="AVC186" s="27"/>
      <c r="AVD186" s="27"/>
      <c r="AVE186" s="27"/>
      <c r="AVF186" s="27"/>
      <c r="AVG186" s="27"/>
      <c r="AVH186" s="27"/>
      <c r="AVI186" s="27"/>
      <c r="AVJ186" s="27"/>
      <c r="AVK186" s="27"/>
      <c r="AVL186" s="27"/>
      <c r="AVM186" s="27"/>
      <c r="AVN186" s="27"/>
      <c r="AVO186" s="27"/>
      <c r="AVP186" s="27"/>
      <c r="AVQ186" s="27"/>
      <c r="AVR186" s="27"/>
      <c r="AVS186" s="27"/>
      <c r="AVT186" s="27"/>
      <c r="AVU186" s="27"/>
      <c r="AVV186" s="27"/>
      <c r="AVW186" s="27"/>
      <c r="AVX186" s="27"/>
      <c r="AVY186" s="27"/>
      <c r="AVZ186" s="27"/>
      <c r="AWA186" s="27"/>
      <c r="AWB186" s="27"/>
      <c r="AWC186" s="27"/>
      <c r="AWD186" s="27"/>
      <c r="AWE186" s="27"/>
      <c r="AWF186" s="27"/>
      <c r="AWG186" s="27"/>
      <c r="AWH186" s="27"/>
      <c r="AWI186" s="27"/>
      <c r="AWJ186" s="27"/>
      <c r="AWK186" s="27"/>
      <c r="AWL186" s="27"/>
      <c r="AWM186" s="27"/>
      <c r="AWN186" s="27"/>
      <c r="AWO186" s="27"/>
      <c r="AWP186" s="27"/>
      <c r="AWQ186" s="27"/>
      <c r="AWR186" s="27"/>
      <c r="AWS186" s="27"/>
      <c r="AWT186" s="27"/>
      <c r="AWU186" s="27"/>
      <c r="AWV186" s="27"/>
      <c r="AWW186" s="27"/>
      <c r="AWX186" s="27"/>
      <c r="AWY186" s="27"/>
      <c r="AWZ186" s="27"/>
      <c r="AXA186" s="27"/>
      <c r="AXB186" s="27"/>
      <c r="AXC186" s="27"/>
      <c r="AXD186" s="27"/>
      <c r="AXE186" s="27"/>
      <c r="AXF186" s="27"/>
      <c r="AXG186" s="27"/>
      <c r="AXH186" s="27"/>
      <c r="AXI186" s="27"/>
      <c r="AXJ186" s="27"/>
      <c r="AXK186" s="27"/>
      <c r="AXL186" s="27"/>
      <c r="AXM186" s="27"/>
      <c r="AXN186" s="27"/>
      <c r="AXO186" s="27"/>
      <c r="AXP186" s="27"/>
      <c r="AXQ186" s="27"/>
      <c r="AXR186" s="27"/>
      <c r="AXS186" s="27"/>
      <c r="AXT186" s="27"/>
      <c r="AXU186" s="27"/>
      <c r="AXV186" s="27"/>
      <c r="AXW186" s="27"/>
      <c r="AXX186" s="27"/>
      <c r="AXY186" s="27"/>
      <c r="AXZ186" s="27"/>
      <c r="AYA186" s="27"/>
      <c r="AYB186" s="27"/>
      <c r="AYC186" s="27"/>
      <c r="AYD186" s="27"/>
      <c r="AYE186" s="27"/>
      <c r="AYF186" s="27"/>
      <c r="AYG186" s="27"/>
      <c r="AYH186" s="27"/>
      <c r="AYI186" s="27"/>
      <c r="AYJ186" s="27"/>
      <c r="AYK186" s="27"/>
      <c r="AYL186" s="27"/>
      <c r="AYM186" s="27"/>
      <c r="AYN186" s="27"/>
      <c r="AYO186" s="27"/>
      <c r="AYP186" s="27"/>
      <c r="AYQ186" s="27"/>
      <c r="AYR186" s="27"/>
      <c r="AYS186" s="27"/>
      <c r="AYT186" s="27"/>
      <c r="AYU186" s="27"/>
      <c r="AYV186" s="27"/>
      <c r="AYW186" s="27"/>
      <c r="AYX186" s="27"/>
      <c r="AYY186" s="27"/>
      <c r="AYZ186" s="27"/>
      <c r="AZA186" s="27"/>
      <c r="AZB186" s="27"/>
      <c r="AZC186" s="27"/>
      <c r="AZD186" s="27"/>
      <c r="AZE186" s="27"/>
      <c r="AZF186" s="27"/>
      <c r="AZG186" s="27"/>
      <c r="AZH186" s="27"/>
      <c r="AZI186" s="27"/>
      <c r="AZJ186" s="27"/>
      <c r="AZK186" s="27"/>
      <c r="AZL186" s="27"/>
      <c r="AZM186" s="27"/>
      <c r="AZN186" s="27"/>
      <c r="AZO186" s="27"/>
      <c r="AZP186" s="27"/>
      <c r="AZQ186" s="27"/>
      <c r="AZR186" s="27"/>
      <c r="AZS186" s="27"/>
      <c r="AZT186" s="27"/>
      <c r="AZU186" s="27"/>
      <c r="AZV186" s="27"/>
      <c r="AZW186" s="27"/>
      <c r="AZX186" s="27"/>
      <c r="AZY186" s="27"/>
      <c r="AZZ186" s="27"/>
      <c r="BAA186" s="27"/>
      <c r="BAB186" s="27"/>
      <c r="BAC186" s="27"/>
      <c r="BAD186" s="27"/>
      <c r="BAE186" s="27"/>
      <c r="BAF186" s="27"/>
      <c r="BAG186" s="27"/>
      <c r="BAH186" s="27"/>
      <c r="BAI186" s="27"/>
      <c r="BAJ186" s="27"/>
      <c r="BAK186" s="27"/>
      <c r="BAL186" s="27"/>
      <c r="BAM186" s="27"/>
      <c r="BAN186" s="27"/>
      <c r="BAO186" s="27"/>
      <c r="BAP186" s="27"/>
      <c r="BAQ186" s="27"/>
      <c r="BAR186" s="27"/>
      <c r="BAS186" s="27"/>
      <c r="BAT186" s="27"/>
      <c r="BAU186" s="27"/>
      <c r="BAV186" s="27"/>
      <c r="BAW186" s="27"/>
      <c r="BAX186" s="27"/>
      <c r="BAY186" s="27"/>
      <c r="BAZ186" s="27"/>
      <c r="BBA186" s="27"/>
      <c r="BBB186" s="27"/>
      <c r="BBC186" s="27"/>
      <c r="BBD186" s="27"/>
      <c r="BBE186" s="27"/>
      <c r="BBF186" s="27"/>
      <c r="BBG186" s="27"/>
      <c r="BBH186" s="27"/>
      <c r="BBI186" s="27"/>
      <c r="BBJ186" s="27"/>
      <c r="BBK186" s="27"/>
      <c r="BBL186" s="27"/>
      <c r="BBM186" s="27"/>
      <c r="BBN186" s="27"/>
      <c r="BBO186" s="27"/>
      <c r="BBP186" s="27"/>
      <c r="BBQ186" s="27"/>
      <c r="BBR186" s="27"/>
      <c r="BBS186" s="27"/>
      <c r="BBT186" s="27"/>
      <c r="BBU186" s="27"/>
      <c r="BBV186" s="27"/>
      <c r="BBW186" s="27"/>
      <c r="BBX186" s="27"/>
      <c r="BBY186" s="27"/>
      <c r="BBZ186" s="27"/>
      <c r="BCA186" s="27"/>
      <c r="BCB186" s="27"/>
      <c r="BCC186" s="27"/>
      <c r="BCD186" s="27"/>
      <c r="BCE186" s="27"/>
      <c r="BCF186" s="27"/>
      <c r="BCG186" s="27"/>
      <c r="BCH186" s="27"/>
      <c r="BCI186" s="27"/>
      <c r="BCJ186" s="27"/>
      <c r="BCK186" s="27"/>
      <c r="BCL186" s="27"/>
      <c r="BCM186" s="27"/>
      <c r="BCN186" s="27"/>
      <c r="BCO186" s="27"/>
      <c r="BCP186" s="27"/>
      <c r="BCQ186" s="27"/>
      <c r="BCR186" s="27"/>
      <c r="BCS186" s="27"/>
      <c r="BCT186" s="27"/>
      <c r="BCU186" s="27"/>
      <c r="BCV186" s="27"/>
      <c r="BCW186" s="27"/>
      <c r="BCX186" s="27"/>
      <c r="BCY186" s="27"/>
      <c r="BCZ186" s="27"/>
      <c r="BDA186" s="27"/>
      <c r="BDB186" s="27"/>
      <c r="BDC186" s="27"/>
      <c r="BDD186" s="27"/>
      <c r="BDE186" s="27"/>
      <c r="BDF186" s="27"/>
      <c r="BDG186" s="27"/>
      <c r="BDH186" s="27"/>
      <c r="BDI186" s="27"/>
      <c r="BDJ186" s="27"/>
      <c r="BDK186" s="27"/>
      <c r="BDL186" s="27"/>
      <c r="BDM186" s="27"/>
      <c r="BDN186" s="27"/>
      <c r="BDO186" s="27"/>
      <c r="BDP186" s="27"/>
      <c r="BDQ186" s="27"/>
      <c r="BDR186" s="27"/>
      <c r="BDS186" s="27"/>
      <c r="BDT186" s="27"/>
      <c r="BDU186" s="27"/>
      <c r="BDV186" s="27"/>
      <c r="BDW186" s="27"/>
      <c r="BDX186" s="27"/>
      <c r="BDY186" s="27"/>
      <c r="BDZ186" s="27"/>
      <c r="BEA186" s="27"/>
      <c r="BEB186" s="27"/>
      <c r="BEC186" s="27"/>
      <c r="BED186" s="27"/>
      <c r="BEE186" s="27"/>
      <c r="BEF186" s="27"/>
      <c r="BEG186" s="27"/>
      <c r="BEH186" s="27"/>
      <c r="BEI186" s="27"/>
      <c r="BEJ186" s="27"/>
      <c r="BEK186" s="27"/>
      <c r="BEL186" s="27"/>
      <c r="BEM186" s="27"/>
      <c r="BEN186" s="27"/>
      <c r="BEO186" s="27"/>
      <c r="BEP186" s="27"/>
      <c r="BEQ186" s="27"/>
      <c r="BER186" s="27"/>
      <c r="BES186" s="27"/>
      <c r="BET186" s="27"/>
      <c r="BEU186" s="27"/>
      <c r="BEV186" s="27"/>
      <c r="BEW186" s="27"/>
      <c r="BEX186" s="27"/>
      <c r="BEY186" s="27"/>
      <c r="BEZ186" s="27"/>
      <c r="BFA186" s="27"/>
      <c r="BFB186" s="27"/>
      <c r="BFC186" s="27"/>
      <c r="BFD186" s="27"/>
      <c r="BFE186" s="27"/>
      <c r="BFF186" s="27"/>
      <c r="BFG186" s="27"/>
      <c r="BFH186" s="27"/>
      <c r="BFI186" s="27"/>
      <c r="BFJ186" s="27"/>
      <c r="BFK186" s="27"/>
      <c r="BFL186" s="27"/>
      <c r="BFM186" s="27"/>
      <c r="BFN186" s="27"/>
      <c r="BFO186" s="27"/>
      <c r="BFP186" s="27"/>
      <c r="BFQ186" s="27"/>
      <c r="BFR186" s="27"/>
      <c r="BFS186" s="27"/>
      <c r="BFT186" s="27"/>
      <c r="BFU186" s="27"/>
      <c r="BFV186" s="27"/>
      <c r="BFW186" s="27"/>
      <c r="BFX186" s="27"/>
      <c r="BFY186" s="27"/>
      <c r="BFZ186" s="27"/>
      <c r="BGA186" s="27"/>
      <c r="BGB186" s="27"/>
      <c r="BGC186" s="27"/>
      <c r="BGD186" s="27"/>
      <c r="BGE186" s="27"/>
      <c r="BGF186" s="27"/>
      <c r="BGG186" s="27"/>
      <c r="BGH186" s="27"/>
      <c r="BGI186" s="27"/>
      <c r="BGJ186" s="27"/>
      <c r="BGK186" s="27"/>
      <c r="BGL186" s="27"/>
      <c r="BGM186" s="27"/>
      <c r="BGN186" s="27"/>
      <c r="BGO186" s="27"/>
      <c r="BGP186" s="27"/>
      <c r="BGQ186" s="27"/>
      <c r="BGR186" s="27"/>
      <c r="BGS186" s="27"/>
      <c r="BGT186" s="27"/>
      <c r="BGU186" s="27"/>
      <c r="BGV186" s="27"/>
      <c r="BGW186" s="27"/>
      <c r="BGX186" s="27"/>
      <c r="BGY186" s="27"/>
      <c r="BGZ186" s="27"/>
      <c r="BHA186" s="27"/>
      <c r="BHB186" s="27"/>
      <c r="BHC186" s="27"/>
      <c r="BHD186" s="27"/>
      <c r="BHE186" s="27"/>
      <c r="BHF186" s="27"/>
      <c r="BHG186" s="27"/>
      <c r="BHH186" s="27"/>
      <c r="BHI186" s="27"/>
      <c r="BHJ186" s="27"/>
      <c r="BHK186" s="27"/>
      <c r="BHL186" s="27"/>
      <c r="BHM186" s="27"/>
      <c r="BHN186" s="27"/>
      <c r="BHO186" s="27"/>
      <c r="BHP186" s="27"/>
      <c r="BHQ186" s="27"/>
      <c r="BHR186" s="27"/>
      <c r="BHS186" s="27"/>
      <c r="BHT186" s="27"/>
      <c r="BHU186" s="27"/>
      <c r="BHV186" s="27"/>
      <c r="BHW186" s="27"/>
      <c r="BHX186" s="27"/>
      <c r="BHY186" s="27"/>
      <c r="BHZ186" s="27"/>
      <c r="BIA186" s="27"/>
      <c r="BIB186" s="27"/>
      <c r="BIC186" s="27"/>
      <c r="BID186" s="27"/>
      <c r="BIE186" s="27"/>
      <c r="BIF186" s="27"/>
      <c r="BIG186" s="27"/>
      <c r="BIH186" s="27"/>
      <c r="BII186" s="27"/>
      <c r="BIJ186" s="27"/>
      <c r="BIK186" s="27"/>
      <c r="BIL186" s="27"/>
      <c r="BIM186" s="27"/>
      <c r="BIN186" s="27"/>
      <c r="BIO186" s="27"/>
      <c r="BIP186" s="27"/>
      <c r="BIQ186" s="27"/>
      <c r="BIR186" s="27"/>
      <c r="BIS186" s="27"/>
      <c r="BIT186" s="27"/>
      <c r="BIU186" s="27"/>
      <c r="BIV186" s="27"/>
      <c r="BIW186" s="27"/>
      <c r="BIX186" s="27"/>
      <c r="BIY186" s="27"/>
      <c r="BIZ186" s="27"/>
      <c r="BJA186" s="27"/>
      <c r="BJB186" s="27"/>
      <c r="BJC186" s="27"/>
      <c r="BJD186" s="27"/>
      <c r="BJE186" s="27"/>
      <c r="BJF186" s="27"/>
      <c r="BJG186" s="27"/>
      <c r="BJH186" s="27"/>
      <c r="BJI186" s="27"/>
      <c r="BJJ186" s="27"/>
      <c r="BJK186" s="27"/>
      <c r="BJL186" s="27"/>
      <c r="BJM186" s="27"/>
      <c r="BJN186" s="27"/>
      <c r="BJO186" s="27"/>
      <c r="BJP186" s="27"/>
      <c r="BJQ186" s="27"/>
      <c r="BJR186" s="27"/>
      <c r="BJS186" s="27"/>
      <c r="BJT186" s="27"/>
      <c r="BJU186" s="27"/>
      <c r="BJV186" s="27"/>
      <c r="BJW186" s="27"/>
      <c r="BJX186" s="27"/>
      <c r="BJY186" s="27"/>
      <c r="BJZ186" s="27"/>
      <c r="BKA186" s="27"/>
      <c r="BKB186" s="27"/>
      <c r="BKC186" s="27"/>
      <c r="BKD186" s="27"/>
      <c r="BKE186" s="27"/>
      <c r="BKF186" s="27"/>
      <c r="BKG186" s="27"/>
      <c r="BKH186" s="27"/>
      <c r="BKI186" s="27"/>
      <c r="BKJ186" s="27"/>
      <c r="BKK186" s="27"/>
      <c r="BKL186" s="27"/>
      <c r="BKM186" s="27"/>
      <c r="BKN186" s="27"/>
      <c r="BKO186" s="27"/>
      <c r="BKP186" s="27"/>
      <c r="BKQ186" s="27"/>
      <c r="BKR186" s="27"/>
      <c r="BKS186" s="27"/>
      <c r="BKT186" s="27"/>
      <c r="BKU186" s="27"/>
      <c r="BKV186" s="27"/>
      <c r="BKW186" s="27"/>
      <c r="BKX186" s="27"/>
      <c r="BKY186" s="27"/>
      <c r="BKZ186" s="27"/>
      <c r="BLA186" s="27"/>
      <c r="BLB186" s="27"/>
      <c r="BLC186" s="27"/>
      <c r="BLD186" s="27"/>
      <c r="BLE186" s="27"/>
      <c r="BLF186" s="27"/>
      <c r="BLG186" s="27"/>
      <c r="BLH186" s="27"/>
      <c r="BLI186" s="27"/>
      <c r="BLJ186" s="27"/>
      <c r="BLK186" s="27"/>
      <c r="BLL186" s="27"/>
      <c r="BLM186" s="27"/>
      <c r="BLN186" s="27"/>
      <c r="BLO186" s="27"/>
      <c r="BLP186" s="27"/>
      <c r="BLQ186" s="27"/>
      <c r="BLR186" s="27"/>
      <c r="BLS186" s="27"/>
      <c r="BLT186" s="27"/>
      <c r="BLU186" s="27"/>
      <c r="BLV186" s="27"/>
      <c r="BLW186" s="27"/>
      <c r="BLX186" s="27"/>
      <c r="BLY186" s="27"/>
      <c r="BLZ186" s="27"/>
      <c r="BMA186" s="27"/>
      <c r="BMB186" s="27"/>
      <c r="BMC186" s="27"/>
      <c r="BMD186" s="27"/>
      <c r="BME186" s="27"/>
      <c r="BMF186" s="27"/>
      <c r="BMG186" s="27"/>
      <c r="BMH186" s="27"/>
      <c r="BMI186" s="27"/>
      <c r="BMJ186" s="27"/>
      <c r="BMK186" s="27"/>
      <c r="BML186" s="27"/>
      <c r="BMM186" s="27"/>
      <c r="BMN186" s="27"/>
      <c r="BMO186" s="27"/>
      <c r="BMP186" s="27"/>
      <c r="BMQ186" s="27"/>
      <c r="BMR186" s="27"/>
      <c r="BMS186" s="27"/>
      <c r="BMT186" s="27"/>
      <c r="BMU186" s="27"/>
      <c r="BMV186" s="27"/>
      <c r="BMW186" s="27"/>
      <c r="BMX186" s="27"/>
      <c r="BMY186" s="27"/>
      <c r="BMZ186" s="27"/>
      <c r="BNA186" s="27"/>
      <c r="BNB186" s="27"/>
      <c r="BNC186" s="27"/>
      <c r="BND186" s="27"/>
      <c r="BNE186" s="27"/>
      <c r="BNF186" s="27"/>
      <c r="BNG186" s="27"/>
      <c r="BNH186" s="27"/>
      <c r="BNI186" s="27"/>
      <c r="BNJ186" s="27"/>
      <c r="BNK186" s="27"/>
      <c r="BNL186" s="27"/>
      <c r="BNM186" s="27"/>
      <c r="BNN186" s="27"/>
      <c r="BNO186" s="27"/>
      <c r="BNP186" s="27"/>
      <c r="BNQ186" s="27"/>
      <c r="BNR186" s="27"/>
      <c r="BNS186" s="27"/>
      <c r="BNT186" s="27"/>
      <c r="BNU186" s="27"/>
      <c r="BNV186" s="27"/>
      <c r="BNW186" s="27"/>
      <c r="BNX186" s="27"/>
      <c r="BNY186" s="27"/>
      <c r="BNZ186" s="27"/>
      <c r="BOA186" s="27"/>
      <c r="BOB186" s="27"/>
      <c r="BOC186" s="27"/>
      <c r="BOD186" s="27"/>
      <c r="BOE186" s="27"/>
      <c r="BOF186" s="27"/>
      <c r="BOG186" s="27"/>
      <c r="BOH186" s="27"/>
      <c r="BOI186" s="27"/>
      <c r="BOJ186" s="27"/>
      <c r="BOK186" s="27"/>
      <c r="BOL186" s="27"/>
      <c r="BOM186" s="27"/>
      <c r="BON186" s="27"/>
      <c r="BOO186" s="27"/>
      <c r="BOP186" s="27"/>
      <c r="BOQ186" s="27"/>
      <c r="BOR186" s="27"/>
      <c r="BOS186" s="27"/>
      <c r="BOT186" s="27"/>
      <c r="BOU186" s="27"/>
      <c r="BOV186" s="27"/>
      <c r="BOW186" s="27"/>
      <c r="BOX186" s="27"/>
      <c r="BOY186" s="27"/>
      <c r="BOZ186" s="27"/>
      <c r="BPA186" s="27"/>
      <c r="BPB186" s="27"/>
      <c r="BPC186" s="27"/>
      <c r="BPD186" s="27"/>
      <c r="BPE186" s="27"/>
      <c r="BPF186" s="27"/>
      <c r="BPG186" s="27"/>
      <c r="BPH186" s="27"/>
      <c r="BPI186" s="27"/>
      <c r="BPJ186" s="27"/>
      <c r="BPK186" s="27"/>
      <c r="BPL186" s="27"/>
      <c r="BPM186" s="27"/>
      <c r="BPN186" s="27"/>
      <c r="BPO186" s="27"/>
      <c r="BPP186" s="27"/>
      <c r="BPQ186" s="27"/>
      <c r="BPR186" s="27"/>
      <c r="BPS186" s="27"/>
      <c r="BPT186" s="27"/>
      <c r="BPU186" s="27"/>
      <c r="BPV186" s="27"/>
      <c r="BPW186" s="27"/>
      <c r="BPX186" s="27"/>
      <c r="BPY186" s="27"/>
      <c r="BPZ186" s="27"/>
      <c r="BQA186" s="27"/>
      <c r="BQB186" s="27"/>
      <c r="BQC186" s="27"/>
      <c r="BQD186" s="27"/>
      <c r="BQE186" s="27"/>
      <c r="BQF186" s="27"/>
      <c r="BQG186" s="27"/>
      <c r="BQH186" s="27"/>
      <c r="BQI186" s="27"/>
      <c r="BQJ186" s="27"/>
      <c r="BQK186" s="27"/>
      <c r="BQL186" s="27"/>
      <c r="BQM186" s="27"/>
      <c r="BQN186" s="27"/>
      <c r="BQO186" s="27"/>
      <c r="BQP186" s="27"/>
      <c r="BQQ186" s="27"/>
      <c r="BQR186" s="27"/>
      <c r="BQS186" s="27"/>
      <c r="BQT186" s="27"/>
      <c r="BQU186" s="27"/>
      <c r="BQV186" s="27"/>
      <c r="BQW186" s="27"/>
      <c r="BQX186" s="27"/>
      <c r="BQY186" s="27"/>
      <c r="BQZ186" s="27"/>
      <c r="BRA186" s="27"/>
      <c r="BRB186" s="27"/>
      <c r="BRC186" s="27"/>
      <c r="BRD186" s="27"/>
      <c r="BRE186" s="27"/>
      <c r="BRF186" s="27"/>
      <c r="BRG186" s="27"/>
      <c r="BRH186" s="27"/>
      <c r="BRI186" s="27"/>
      <c r="BRJ186" s="27"/>
      <c r="BRK186" s="27"/>
      <c r="BRL186" s="27"/>
      <c r="BRM186" s="27"/>
      <c r="BRN186" s="27"/>
      <c r="BRO186" s="27"/>
      <c r="BRP186" s="27"/>
      <c r="BRQ186" s="27"/>
      <c r="BRR186" s="27"/>
      <c r="BRS186" s="27"/>
      <c r="BRT186" s="27"/>
      <c r="BRU186" s="27"/>
      <c r="BRV186" s="27"/>
      <c r="BRW186" s="27"/>
      <c r="BRX186" s="27"/>
      <c r="BRY186" s="27"/>
      <c r="BRZ186" s="27"/>
      <c r="BSA186" s="27"/>
      <c r="BSB186" s="27"/>
      <c r="BSC186" s="27"/>
      <c r="BSD186" s="27"/>
      <c r="BSE186" s="27"/>
      <c r="BSF186" s="27"/>
      <c r="BSG186" s="27"/>
      <c r="BSH186" s="27"/>
      <c r="BSI186" s="27"/>
      <c r="BSJ186" s="27"/>
      <c r="BSK186" s="27"/>
      <c r="BSL186" s="27"/>
      <c r="BSM186" s="27"/>
      <c r="BSN186" s="27"/>
      <c r="BSO186" s="27"/>
      <c r="BSP186" s="27"/>
      <c r="BSQ186" s="27"/>
      <c r="BSR186" s="27"/>
      <c r="BSS186" s="27"/>
      <c r="BST186" s="27"/>
      <c r="BSU186" s="27"/>
      <c r="BSV186" s="27"/>
      <c r="BSW186" s="27"/>
      <c r="BSX186" s="27"/>
      <c r="BSY186" s="27"/>
      <c r="BSZ186" s="27"/>
      <c r="BTA186" s="27"/>
      <c r="BTB186" s="27"/>
      <c r="BTC186" s="27"/>
      <c r="BTD186" s="27"/>
      <c r="BTE186" s="27"/>
      <c r="BTF186" s="27"/>
      <c r="BTG186" s="27"/>
      <c r="BTH186" s="27"/>
      <c r="BTI186" s="27"/>
      <c r="BTJ186" s="27"/>
      <c r="BTK186" s="27"/>
      <c r="BTL186" s="27"/>
      <c r="BTM186" s="27"/>
      <c r="BTN186" s="27"/>
      <c r="BTO186" s="27"/>
      <c r="BTP186" s="27"/>
      <c r="BTQ186" s="27"/>
      <c r="BTR186" s="27"/>
      <c r="BTS186" s="27"/>
      <c r="BTT186" s="27"/>
      <c r="BTU186" s="27"/>
      <c r="BTV186" s="27"/>
      <c r="BTW186" s="27"/>
      <c r="BTX186" s="27"/>
      <c r="BTY186" s="27"/>
      <c r="BTZ186" s="27"/>
      <c r="BUA186" s="27"/>
      <c r="BUB186" s="27"/>
      <c r="BUC186" s="27"/>
      <c r="BUD186" s="27"/>
      <c r="BUE186" s="27"/>
      <c r="BUF186" s="27"/>
      <c r="BUG186" s="27"/>
      <c r="BUH186" s="27"/>
      <c r="BUI186" s="27"/>
      <c r="BUJ186" s="27"/>
      <c r="BUK186" s="27"/>
      <c r="BUL186" s="27"/>
      <c r="BUM186" s="27"/>
      <c r="BUN186" s="27"/>
      <c r="BUO186" s="27"/>
      <c r="BUP186" s="27"/>
      <c r="BUQ186" s="27"/>
    </row>
    <row r="187" spans="1:1915" s="47" customFormat="1" ht="13.8">
      <c r="A187" s="23"/>
      <c r="B187" s="53"/>
      <c r="C187" s="53"/>
      <c r="D187" s="224" t="s">
        <v>294</v>
      </c>
      <c r="E187" s="225">
        <v>0.25</v>
      </c>
      <c r="F187" s="26">
        <v>2012</v>
      </c>
      <c r="G187" s="226">
        <v>0.6</v>
      </c>
      <c r="H187" s="26"/>
      <c r="I187" s="26"/>
      <c r="J187" s="26"/>
      <c r="K187" s="103"/>
      <c r="L187" s="103"/>
      <c r="M187" s="103"/>
      <c r="N187" s="103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  <c r="QR187" s="27"/>
      <c r="QS187" s="27"/>
      <c r="QT187" s="27"/>
      <c r="QU187" s="27"/>
      <c r="QV187" s="27"/>
      <c r="QW187" s="27"/>
      <c r="QX187" s="27"/>
      <c r="QY187" s="27"/>
      <c r="QZ187" s="27"/>
      <c r="RA187" s="27"/>
      <c r="RB187" s="27"/>
      <c r="RC187" s="27"/>
      <c r="RD187" s="27"/>
      <c r="RE187" s="27"/>
      <c r="RF187" s="27"/>
      <c r="RG187" s="27"/>
      <c r="RH187" s="27"/>
      <c r="RI187" s="27"/>
      <c r="RJ187" s="27"/>
      <c r="RK187" s="27"/>
      <c r="RL187" s="27"/>
      <c r="RM187" s="27"/>
      <c r="RN187" s="27"/>
      <c r="RO187" s="27"/>
      <c r="RP187" s="27"/>
      <c r="RQ187" s="27"/>
      <c r="RR187" s="27"/>
      <c r="RS187" s="27"/>
      <c r="RT187" s="27"/>
      <c r="RU187" s="27"/>
      <c r="RV187" s="27"/>
      <c r="RW187" s="27"/>
      <c r="RX187" s="27"/>
      <c r="RY187" s="27"/>
      <c r="RZ187" s="27"/>
      <c r="SA187" s="27"/>
      <c r="SB187" s="27"/>
      <c r="SC187" s="27"/>
      <c r="SD187" s="27"/>
      <c r="SE187" s="27"/>
      <c r="SF187" s="27"/>
      <c r="SG187" s="27"/>
      <c r="SH187" s="27"/>
      <c r="SI187" s="27"/>
      <c r="SJ187" s="27"/>
      <c r="SK187" s="27"/>
      <c r="SL187" s="27"/>
      <c r="SM187" s="27"/>
      <c r="SN187" s="27"/>
      <c r="SO187" s="27"/>
      <c r="SP187" s="27"/>
      <c r="SQ187" s="27"/>
      <c r="SR187" s="27"/>
      <c r="SS187" s="27"/>
      <c r="ST187" s="27"/>
      <c r="SU187" s="27"/>
      <c r="SV187" s="27"/>
      <c r="SW187" s="27"/>
      <c r="SX187" s="27"/>
      <c r="SY187" s="27"/>
      <c r="SZ187" s="27"/>
      <c r="TA187" s="27"/>
      <c r="TB187" s="27"/>
      <c r="TC187" s="27"/>
      <c r="TD187" s="27"/>
      <c r="TE187" s="27"/>
      <c r="TF187" s="27"/>
      <c r="TG187" s="27"/>
      <c r="TH187" s="27"/>
      <c r="TI187" s="27"/>
      <c r="TJ187" s="27"/>
      <c r="TK187" s="27"/>
      <c r="TL187" s="27"/>
      <c r="TM187" s="27"/>
      <c r="TN187" s="27"/>
      <c r="TO187" s="27"/>
      <c r="TP187" s="27"/>
      <c r="TQ187" s="27"/>
      <c r="TR187" s="27"/>
      <c r="TS187" s="27"/>
      <c r="TT187" s="27"/>
      <c r="TU187" s="27"/>
      <c r="TV187" s="27"/>
      <c r="TW187" s="27"/>
      <c r="TX187" s="27"/>
      <c r="TY187" s="27"/>
      <c r="TZ187" s="27"/>
      <c r="UA187" s="27"/>
      <c r="UB187" s="27"/>
      <c r="UC187" s="27"/>
      <c r="UD187" s="27"/>
      <c r="UE187" s="27"/>
      <c r="UF187" s="27"/>
      <c r="UG187" s="27"/>
      <c r="UH187" s="27"/>
      <c r="UI187" s="27"/>
      <c r="UJ187" s="27"/>
      <c r="UK187" s="27"/>
      <c r="UL187" s="27"/>
      <c r="UM187" s="27"/>
      <c r="UN187" s="27"/>
      <c r="UO187" s="27"/>
      <c r="UP187" s="27"/>
      <c r="UQ187" s="27"/>
      <c r="UR187" s="27"/>
      <c r="US187" s="27"/>
      <c r="UT187" s="27"/>
      <c r="UU187" s="27"/>
      <c r="UV187" s="27"/>
      <c r="UW187" s="27"/>
      <c r="UX187" s="27"/>
      <c r="UY187" s="27"/>
      <c r="UZ187" s="27"/>
      <c r="VA187" s="27"/>
      <c r="VB187" s="27"/>
      <c r="VC187" s="27"/>
      <c r="VD187" s="27"/>
      <c r="VE187" s="27"/>
      <c r="VF187" s="27"/>
      <c r="VG187" s="27"/>
      <c r="VH187" s="27"/>
      <c r="VI187" s="27"/>
      <c r="VJ187" s="27"/>
      <c r="VK187" s="27"/>
      <c r="VL187" s="27"/>
      <c r="VM187" s="27"/>
      <c r="VN187" s="27"/>
      <c r="VO187" s="27"/>
      <c r="VP187" s="27"/>
      <c r="VQ187" s="27"/>
      <c r="VR187" s="27"/>
      <c r="VS187" s="27"/>
      <c r="VT187" s="27"/>
      <c r="VU187" s="27"/>
      <c r="VV187" s="27"/>
      <c r="VW187" s="27"/>
      <c r="VX187" s="27"/>
      <c r="VY187" s="27"/>
      <c r="VZ187" s="27"/>
      <c r="WA187" s="27"/>
      <c r="WB187" s="27"/>
      <c r="WC187" s="27"/>
      <c r="WD187" s="27"/>
      <c r="WE187" s="27"/>
      <c r="WF187" s="27"/>
      <c r="WG187" s="27"/>
      <c r="WH187" s="27"/>
      <c r="WI187" s="27"/>
      <c r="WJ187" s="27"/>
      <c r="WK187" s="27"/>
      <c r="WL187" s="27"/>
      <c r="WM187" s="27"/>
      <c r="WN187" s="27"/>
      <c r="WO187" s="27"/>
      <c r="WP187" s="27"/>
      <c r="WQ187" s="27"/>
      <c r="WR187" s="27"/>
      <c r="WS187" s="27"/>
      <c r="WT187" s="27"/>
      <c r="WU187" s="27"/>
      <c r="WV187" s="27"/>
      <c r="WW187" s="27"/>
      <c r="WX187" s="27"/>
      <c r="WY187" s="27"/>
      <c r="WZ187" s="27"/>
      <c r="XA187" s="27"/>
      <c r="XB187" s="27"/>
      <c r="XC187" s="27"/>
      <c r="XD187" s="27"/>
      <c r="XE187" s="27"/>
      <c r="XF187" s="27"/>
      <c r="XG187" s="27"/>
      <c r="XH187" s="27"/>
      <c r="XI187" s="27"/>
      <c r="XJ187" s="27"/>
      <c r="XK187" s="27"/>
      <c r="XL187" s="27"/>
      <c r="XM187" s="27"/>
      <c r="XN187" s="27"/>
      <c r="XO187" s="27"/>
      <c r="XP187" s="27"/>
      <c r="XQ187" s="27"/>
      <c r="XR187" s="27"/>
      <c r="XS187" s="27"/>
      <c r="XT187" s="27"/>
      <c r="XU187" s="27"/>
      <c r="XV187" s="27"/>
      <c r="XW187" s="27"/>
      <c r="XX187" s="27"/>
      <c r="XY187" s="27"/>
      <c r="XZ187" s="27"/>
      <c r="YA187" s="27"/>
      <c r="YB187" s="27"/>
      <c r="YC187" s="27"/>
      <c r="YD187" s="27"/>
      <c r="YE187" s="27"/>
      <c r="YF187" s="27"/>
      <c r="YG187" s="27"/>
      <c r="YH187" s="27"/>
      <c r="YI187" s="27"/>
      <c r="YJ187" s="27"/>
      <c r="YK187" s="27"/>
      <c r="YL187" s="27"/>
      <c r="YM187" s="27"/>
      <c r="YN187" s="27"/>
      <c r="YO187" s="27"/>
      <c r="YP187" s="27"/>
      <c r="YQ187" s="27"/>
      <c r="YR187" s="27"/>
      <c r="YS187" s="27"/>
      <c r="YT187" s="27"/>
      <c r="YU187" s="27"/>
      <c r="YV187" s="27"/>
      <c r="YW187" s="27"/>
      <c r="YX187" s="27"/>
      <c r="YY187" s="27"/>
      <c r="YZ187" s="27"/>
      <c r="ZA187" s="27"/>
      <c r="ZB187" s="27"/>
      <c r="ZC187" s="27"/>
      <c r="ZD187" s="27"/>
      <c r="ZE187" s="27"/>
      <c r="ZF187" s="27"/>
      <c r="ZG187" s="27"/>
      <c r="ZH187" s="27"/>
      <c r="ZI187" s="27"/>
      <c r="ZJ187" s="27"/>
      <c r="ZK187" s="27"/>
      <c r="ZL187" s="27"/>
      <c r="ZM187" s="27"/>
      <c r="ZN187" s="27"/>
      <c r="ZO187" s="27"/>
      <c r="ZP187" s="27"/>
      <c r="ZQ187" s="27"/>
      <c r="ZR187" s="27"/>
      <c r="ZS187" s="27"/>
      <c r="ZT187" s="27"/>
      <c r="ZU187" s="27"/>
      <c r="ZV187" s="27"/>
      <c r="ZW187" s="27"/>
      <c r="ZX187" s="27"/>
      <c r="ZY187" s="27"/>
      <c r="ZZ187" s="27"/>
      <c r="AAA187" s="27"/>
      <c r="AAB187" s="27"/>
      <c r="AAC187" s="27"/>
      <c r="AAD187" s="27"/>
      <c r="AAE187" s="27"/>
      <c r="AAF187" s="27"/>
      <c r="AAG187" s="27"/>
      <c r="AAH187" s="27"/>
      <c r="AAI187" s="27"/>
      <c r="AAJ187" s="27"/>
      <c r="AAK187" s="27"/>
      <c r="AAL187" s="27"/>
      <c r="AAM187" s="27"/>
      <c r="AAN187" s="27"/>
      <c r="AAO187" s="27"/>
      <c r="AAP187" s="27"/>
      <c r="AAQ187" s="27"/>
      <c r="AAR187" s="27"/>
      <c r="AAS187" s="27"/>
      <c r="AAT187" s="27"/>
      <c r="AAU187" s="27"/>
      <c r="AAV187" s="27"/>
      <c r="AAW187" s="27"/>
      <c r="AAX187" s="27"/>
      <c r="AAY187" s="27"/>
      <c r="AAZ187" s="27"/>
      <c r="ABA187" s="27"/>
      <c r="ABB187" s="27"/>
      <c r="ABC187" s="27"/>
      <c r="ABD187" s="27"/>
      <c r="ABE187" s="27"/>
      <c r="ABF187" s="27"/>
      <c r="ABG187" s="27"/>
      <c r="ABH187" s="27"/>
      <c r="ABI187" s="27"/>
      <c r="ABJ187" s="27"/>
      <c r="ABK187" s="27"/>
      <c r="ABL187" s="27"/>
      <c r="ABM187" s="27"/>
      <c r="ABN187" s="27"/>
      <c r="ABO187" s="27"/>
      <c r="ABP187" s="27"/>
      <c r="ABQ187" s="27"/>
      <c r="ABR187" s="27"/>
      <c r="ABS187" s="27"/>
      <c r="ABT187" s="27"/>
      <c r="ABU187" s="27"/>
      <c r="ABV187" s="27"/>
      <c r="ABW187" s="27"/>
      <c r="ABX187" s="27"/>
      <c r="ABY187" s="27"/>
      <c r="ABZ187" s="27"/>
      <c r="ACA187" s="27"/>
      <c r="ACB187" s="27"/>
      <c r="ACC187" s="27"/>
      <c r="ACD187" s="27"/>
      <c r="ACE187" s="27"/>
      <c r="ACF187" s="27"/>
      <c r="ACG187" s="27"/>
      <c r="ACH187" s="27"/>
      <c r="ACI187" s="27"/>
      <c r="ACJ187" s="27"/>
      <c r="ACK187" s="27"/>
      <c r="ACL187" s="27"/>
      <c r="ACM187" s="27"/>
      <c r="ACN187" s="27"/>
      <c r="ACO187" s="27"/>
      <c r="ACP187" s="27"/>
      <c r="ACQ187" s="27"/>
      <c r="ACR187" s="27"/>
      <c r="ACS187" s="27"/>
      <c r="ACT187" s="27"/>
      <c r="ACU187" s="27"/>
      <c r="ACV187" s="27"/>
      <c r="ACW187" s="27"/>
      <c r="ACX187" s="27"/>
      <c r="ACY187" s="27"/>
      <c r="ACZ187" s="27"/>
      <c r="ADA187" s="27"/>
      <c r="ADB187" s="27"/>
      <c r="ADC187" s="27"/>
      <c r="ADD187" s="27"/>
      <c r="ADE187" s="27"/>
      <c r="ADF187" s="27"/>
      <c r="ADG187" s="27"/>
      <c r="ADH187" s="27"/>
      <c r="ADI187" s="27"/>
      <c r="ADJ187" s="27"/>
      <c r="ADK187" s="27"/>
      <c r="ADL187" s="27"/>
      <c r="ADM187" s="27"/>
      <c r="ADN187" s="27"/>
      <c r="ADO187" s="27"/>
      <c r="ADP187" s="27"/>
      <c r="ADQ187" s="27"/>
      <c r="ADR187" s="27"/>
      <c r="ADS187" s="27"/>
      <c r="ADT187" s="27"/>
      <c r="ADU187" s="27"/>
      <c r="ADV187" s="27"/>
      <c r="ADW187" s="27"/>
      <c r="ADX187" s="27"/>
      <c r="ADY187" s="27"/>
      <c r="ADZ187" s="27"/>
      <c r="AEA187" s="27"/>
      <c r="AEB187" s="27"/>
      <c r="AEC187" s="27"/>
      <c r="AED187" s="27"/>
      <c r="AEE187" s="27"/>
      <c r="AEF187" s="27"/>
      <c r="AEG187" s="27"/>
      <c r="AEH187" s="27"/>
      <c r="AEI187" s="27"/>
      <c r="AEJ187" s="27"/>
      <c r="AEK187" s="27"/>
      <c r="AEL187" s="27"/>
      <c r="AEM187" s="27"/>
      <c r="AEN187" s="27"/>
      <c r="AEO187" s="27"/>
      <c r="AEP187" s="27"/>
      <c r="AEQ187" s="27"/>
      <c r="AER187" s="27"/>
      <c r="AES187" s="27"/>
      <c r="AET187" s="27"/>
      <c r="AEU187" s="27"/>
      <c r="AEV187" s="27"/>
      <c r="AEW187" s="27"/>
      <c r="AEX187" s="27"/>
      <c r="AEY187" s="27"/>
      <c r="AEZ187" s="27"/>
      <c r="AFA187" s="27"/>
      <c r="AFB187" s="27"/>
      <c r="AFC187" s="27"/>
      <c r="AFD187" s="27"/>
      <c r="AFE187" s="27"/>
      <c r="AFF187" s="27"/>
      <c r="AFG187" s="27"/>
      <c r="AFH187" s="27"/>
      <c r="AFI187" s="27"/>
      <c r="AFJ187" s="27"/>
      <c r="AFK187" s="27"/>
      <c r="AFL187" s="27"/>
      <c r="AFM187" s="27"/>
      <c r="AFN187" s="27"/>
      <c r="AFO187" s="27"/>
      <c r="AFP187" s="27"/>
      <c r="AFQ187" s="27"/>
      <c r="AFR187" s="27"/>
      <c r="AFS187" s="27"/>
      <c r="AFT187" s="27"/>
      <c r="AFU187" s="27"/>
      <c r="AFV187" s="27"/>
      <c r="AFW187" s="27"/>
      <c r="AFX187" s="27"/>
      <c r="AFY187" s="27"/>
      <c r="AFZ187" s="27"/>
      <c r="AGA187" s="27"/>
      <c r="AGB187" s="27"/>
      <c r="AGC187" s="27"/>
      <c r="AGD187" s="27"/>
      <c r="AGE187" s="27"/>
      <c r="AGF187" s="27"/>
      <c r="AGG187" s="27"/>
      <c r="AGH187" s="27"/>
      <c r="AGI187" s="27"/>
      <c r="AGJ187" s="27"/>
      <c r="AGK187" s="27"/>
      <c r="AGL187" s="27"/>
      <c r="AGM187" s="27"/>
      <c r="AGN187" s="27"/>
      <c r="AGO187" s="27"/>
      <c r="AGP187" s="27"/>
      <c r="AGQ187" s="27"/>
      <c r="AGR187" s="27"/>
      <c r="AGS187" s="27"/>
      <c r="AGT187" s="27"/>
      <c r="AGU187" s="27"/>
      <c r="AGV187" s="27"/>
      <c r="AGW187" s="27"/>
      <c r="AGX187" s="27"/>
      <c r="AGY187" s="27"/>
      <c r="AGZ187" s="27"/>
      <c r="AHA187" s="27"/>
      <c r="AHB187" s="27"/>
      <c r="AHC187" s="27"/>
      <c r="AHD187" s="27"/>
      <c r="AHE187" s="27"/>
      <c r="AHF187" s="27"/>
      <c r="AHG187" s="27"/>
      <c r="AHH187" s="27"/>
      <c r="AHI187" s="27"/>
      <c r="AHJ187" s="27"/>
      <c r="AHK187" s="27"/>
      <c r="AHL187" s="27"/>
      <c r="AHM187" s="27"/>
      <c r="AHN187" s="27"/>
      <c r="AHO187" s="27"/>
      <c r="AHP187" s="27"/>
      <c r="AHQ187" s="27"/>
      <c r="AHR187" s="27"/>
      <c r="AHS187" s="27"/>
      <c r="AHT187" s="27"/>
      <c r="AHU187" s="27"/>
      <c r="AHV187" s="27"/>
      <c r="AHW187" s="27"/>
      <c r="AHX187" s="27"/>
      <c r="AHY187" s="27"/>
      <c r="AHZ187" s="27"/>
      <c r="AIA187" s="27"/>
      <c r="AIB187" s="27"/>
      <c r="AIC187" s="27"/>
      <c r="AID187" s="27"/>
      <c r="AIE187" s="27"/>
      <c r="AIF187" s="27"/>
      <c r="AIG187" s="27"/>
      <c r="AIH187" s="27"/>
      <c r="AII187" s="27"/>
      <c r="AIJ187" s="27"/>
      <c r="AIK187" s="27"/>
      <c r="AIL187" s="27"/>
      <c r="AIM187" s="27"/>
      <c r="AIN187" s="27"/>
      <c r="AIO187" s="27"/>
      <c r="AIP187" s="27"/>
      <c r="AIQ187" s="27"/>
      <c r="AIR187" s="27"/>
      <c r="AIS187" s="27"/>
      <c r="AIT187" s="27"/>
      <c r="AIU187" s="27"/>
      <c r="AIV187" s="27"/>
      <c r="AIW187" s="27"/>
      <c r="AIX187" s="27"/>
      <c r="AIY187" s="27"/>
      <c r="AIZ187" s="27"/>
      <c r="AJA187" s="27"/>
      <c r="AJB187" s="27"/>
      <c r="AJC187" s="27"/>
      <c r="AJD187" s="27"/>
      <c r="AJE187" s="27"/>
      <c r="AJF187" s="27"/>
      <c r="AJG187" s="27"/>
      <c r="AJH187" s="27"/>
      <c r="AJI187" s="27"/>
      <c r="AJJ187" s="27"/>
      <c r="AJK187" s="27"/>
      <c r="AJL187" s="27"/>
      <c r="AJM187" s="27"/>
      <c r="AJN187" s="27"/>
      <c r="AJO187" s="27"/>
      <c r="AJP187" s="27"/>
      <c r="AJQ187" s="27"/>
      <c r="AJR187" s="27"/>
      <c r="AJS187" s="27"/>
      <c r="AJT187" s="27"/>
      <c r="AJU187" s="27"/>
      <c r="AJV187" s="27"/>
      <c r="AJW187" s="27"/>
      <c r="AJX187" s="27"/>
      <c r="AJY187" s="27"/>
      <c r="AJZ187" s="27"/>
      <c r="AKA187" s="27"/>
      <c r="AKB187" s="27"/>
      <c r="AKC187" s="27"/>
      <c r="AKD187" s="27"/>
      <c r="AKE187" s="27"/>
      <c r="AKF187" s="27"/>
      <c r="AKG187" s="27"/>
      <c r="AKH187" s="27"/>
      <c r="AKI187" s="27"/>
      <c r="AKJ187" s="27"/>
      <c r="AKK187" s="27"/>
      <c r="AKL187" s="27"/>
      <c r="AKM187" s="27"/>
      <c r="AKN187" s="27"/>
      <c r="AKO187" s="27"/>
      <c r="AKP187" s="27"/>
      <c r="AKQ187" s="27"/>
      <c r="AKR187" s="27"/>
      <c r="AKS187" s="27"/>
      <c r="AKT187" s="27"/>
      <c r="AKU187" s="27"/>
      <c r="AKV187" s="27"/>
      <c r="AKW187" s="27"/>
      <c r="AKX187" s="27"/>
      <c r="AKY187" s="27"/>
      <c r="AKZ187" s="27"/>
      <c r="ALA187" s="27"/>
      <c r="ALB187" s="27"/>
      <c r="ALC187" s="27"/>
      <c r="ALD187" s="27"/>
      <c r="ALE187" s="27"/>
      <c r="ALF187" s="27"/>
      <c r="ALG187" s="27"/>
      <c r="ALH187" s="27"/>
      <c r="ALI187" s="27"/>
      <c r="ALJ187" s="27"/>
      <c r="ALK187" s="27"/>
      <c r="ALL187" s="27"/>
      <c r="ALM187" s="27"/>
      <c r="ALN187" s="27"/>
      <c r="ALO187" s="27"/>
      <c r="ALP187" s="27"/>
      <c r="ALQ187" s="27"/>
      <c r="ALR187" s="27"/>
      <c r="ALS187" s="27"/>
      <c r="ALT187" s="27"/>
      <c r="ALU187" s="27"/>
      <c r="ALV187" s="27"/>
      <c r="ALW187" s="27"/>
      <c r="ALX187" s="27"/>
      <c r="ALY187" s="27"/>
      <c r="ALZ187" s="27"/>
      <c r="AMA187" s="27"/>
      <c r="AMB187" s="27"/>
      <c r="AMC187" s="27"/>
      <c r="AMD187" s="27"/>
      <c r="AME187" s="27"/>
      <c r="AMF187" s="27"/>
      <c r="AMG187" s="27"/>
      <c r="AMH187" s="27"/>
      <c r="AMI187" s="27"/>
      <c r="AMJ187" s="27"/>
      <c r="AMK187" s="27"/>
      <c r="AML187" s="27"/>
      <c r="AMM187" s="27"/>
      <c r="AMN187" s="27"/>
      <c r="AMO187" s="27"/>
      <c r="AMP187" s="27"/>
      <c r="AMQ187" s="27"/>
      <c r="AMR187" s="27"/>
      <c r="AMS187" s="27"/>
      <c r="AMT187" s="27"/>
      <c r="AMU187" s="27"/>
      <c r="AMV187" s="27"/>
      <c r="AMW187" s="27"/>
      <c r="AMX187" s="27"/>
      <c r="AMY187" s="27"/>
      <c r="AMZ187" s="27"/>
      <c r="ANA187" s="27"/>
      <c r="ANB187" s="27"/>
      <c r="ANC187" s="27"/>
      <c r="AND187" s="27"/>
      <c r="ANE187" s="27"/>
      <c r="ANF187" s="27"/>
      <c r="ANG187" s="27"/>
      <c r="ANH187" s="27"/>
      <c r="ANI187" s="27"/>
      <c r="ANJ187" s="27"/>
      <c r="ANK187" s="27"/>
      <c r="ANL187" s="27"/>
      <c r="ANM187" s="27"/>
      <c r="ANN187" s="27"/>
      <c r="ANO187" s="27"/>
      <c r="ANP187" s="27"/>
      <c r="ANQ187" s="27"/>
      <c r="ANR187" s="27"/>
      <c r="ANS187" s="27"/>
      <c r="ANT187" s="27"/>
      <c r="ANU187" s="27"/>
      <c r="ANV187" s="27"/>
      <c r="ANW187" s="27"/>
      <c r="ANX187" s="27"/>
      <c r="ANY187" s="27"/>
      <c r="ANZ187" s="27"/>
      <c r="AOA187" s="27"/>
      <c r="AOB187" s="27"/>
      <c r="AOC187" s="27"/>
      <c r="AOD187" s="27"/>
      <c r="AOE187" s="27"/>
      <c r="AOF187" s="27"/>
      <c r="AOG187" s="27"/>
      <c r="AOH187" s="27"/>
      <c r="AOI187" s="27"/>
      <c r="AOJ187" s="27"/>
      <c r="AOK187" s="27"/>
      <c r="AOL187" s="27"/>
      <c r="AOM187" s="27"/>
      <c r="AON187" s="27"/>
      <c r="AOO187" s="27"/>
      <c r="AOP187" s="27"/>
      <c r="AOQ187" s="27"/>
      <c r="AOR187" s="27"/>
      <c r="AOS187" s="27"/>
      <c r="AOT187" s="27"/>
      <c r="AOU187" s="27"/>
      <c r="AOV187" s="27"/>
      <c r="AOW187" s="27"/>
      <c r="AOX187" s="27"/>
      <c r="AOY187" s="27"/>
      <c r="AOZ187" s="27"/>
      <c r="APA187" s="27"/>
      <c r="APB187" s="27"/>
      <c r="APC187" s="27"/>
      <c r="APD187" s="27"/>
      <c r="APE187" s="27"/>
      <c r="APF187" s="27"/>
      <c r="APG187" s="27"/>
      <c r="APH187" s="27"/>
      <c r="API187" s="27"/>
      <c r="APJ187" s="27"/>
      <c r="APK187" s="27"/>
      <c r="APL187" s="27"/>
      <c r="APM187" s="27"/>
      <c r="APN187" s="27"/>
      <c r="APO187" s="27"/>
      <c r="APP187" s="27"/>
      <c r="APQ187" s="27"/>
      <c r="APR187" s="27"/>
      <c r="APS187" s="27"/>
      <c r="APT187" s="27"/>
      <c r="APU187" s="27"/>
      <c r="APV187" s="27"/>
      <c r="APW187" s="27"/>
      <c r="APX187" s="27"/>
      <c r="APY187" s="27"/>
      <c r="APZ187" s="27"/>
      <c r="AQA187" s="27"/>
      <c r="AQB187" s="27"/>
      <c r="AQC187" s="27"/>
      <c r="AQD187" s="27"/>
      <c r="AQE187" s="27"/>
      <c r="AQF187" s="27"/>
      <c r="AQG187" s="27"/>
      <c r="AQH187" s="27"/>
      <c r="AQI187" s="27"/>
      <c r="AQJ187" s="27"/>
      <c r="AQK187" s="27"/>
      <c r="AQL187" s="27"/>
      <c r="AQM187" s="27"/>
      <c r="AQN187" s="27"/>
      <c r="AQO187" s="27"/>
      <c r="AQP187" s="27"/>
      <c r="AQQ187" s="27"/>
      <c r="AQR187" s="27"/>
      <c r="AQS187" s="27"/>
      <c r="AQT187" s="27"/>
      <c r="AQU187" s="27"/>
      <c r="AQV187" s="27"/>
      <c r="AQW187" s="27"/>
      <c r="AQX187" s="27"/>
      <c r="AQY187" s="27"/>
      <c r="AQZ187" s="27"/>
      <c r="ARA187" s="27"/>
      <c r="ARB187" s="27"/>
      <c r="ARC187" s="27"/>
      <c r="ARD187" s="27"/>
      <c r="ARE187" s="27"/>
      <c r="ARF187" s="27"/>
      <c r="ARG187" s="27"/>
      <c r="ARH187" s="27"/>
      <c r="ARI187" s="27"/>
      <c r="ARJ187" s="27"/>
      <c r="ARK187" s="27"/>
      <c r="ARL187" s="27"/>
      <c r="ARM187" s="27"/>
      <c r="ARN187" s="27"/>
      <c r="ARO187" s="27"/>
      <c r="ARP187" s="27"/>
      <c r="ARQ187" s="27"/>
      <c r="ARR187" s="27"/>
      <c r="ARS187" s="27"/>
      <c r="ART187" s="27"/>
      <c r="ARU187" s="27"/>
      <c r="ARV187" s="27"/>
      <c r="ARW187" s="27"/>
      <c r="ARX187" s="27"/>
      <c r="ARY187" s="27"/>
      <c r="ARZ187" s="27"/>
      <c r="ASA187" s="27"/>
      <c r="ASB187" s="27"/>
      <c r="ASC187" s="27"/>
      <c r="ASD187" s="27"/>
      <c r="ASE187" s="27"/>
      <c r="ASF187" s="27"/>
      <c r="ASG187" s="27"/>
      <c r="ASH187" s="27"/>
      <c r="ASI187" s="27"/>
      <c r="ASJ187" s="27"/>
      <c r="ASK187" s="27"/>
      <c r="ASL187" s="27"/>
      <c r="ASM187" s="27"/>
      <c r="ASN187" s="27"/>
      <c r="ASO187" s="27"/>
      <c r="ASP187" s="27"/>
      <c r="ASQ187" s="27"/>
      <c r="ASR187" s="27"/>
      <c r="ASS187" s="27"/>
      <c r="AST187" s="27"/>
      <c r="ASU187" s="27"/>
      <c r="ASV187" s="27"/>
      <c r="ASW187" s="27"/>
      <c r="ASX187" s="27"/>
      <c r="ASY187" s="27"/>
      <c r="ASZ187" s="27"/>
      <c r="ATA187" s="27"/>
      <c r="ATB187" s="27"/>
      <c r="ATC187" s="27"/>
      <c r="ATD187" s="27"/>
      <c r="ATE187" s="27"/>
      <c r="ATF187" s="27"/>
      <c r="ATG187" s="27"/>
      <c r="ATH187" s="27"/>
      <c r="ATI187" s="27"/>
      <c r="ATJ187" s="27"/>
      <c r="ATK187" s="27"/>
      <c r="ATL187" s="27"/>
      <c r="ATM187" s="27"/>
      <c r="ATN187" s="27"/>
      <c r="ATO187" s="27"/>
      <c r="ATP187" s="27"/>
      <c r="ATQ187" s="27"/>
      <c r="ATR187" s="27"/>
      <c r="ATS187" s="27"/>
      <c r="ATT187" s="27"/>
      <c r="ATU187" s="27"/>
      <c r="ATV187" s="27"/>
      <c r="ATW187" s="27"/>
      <c r="ATX187" s="27"/>
      <c r="ATY187" s="27"/>
      <c r="ATZ187" s="27"/>
      <c r="AUA187" s="27"/>
      <c r="AUB187" s="27"/>
      <c r="AUC187" s="27"/>
      <c r="AUD187" s="27"/>
      <c r="AUE187" s="27"/>
      <c r="AUF187" s="27"/>
      <c r="AUG187" s="27"/>
      <c r="AUH187" s="27"/>
      <c r="AUI187" s="27"/>
      <c r="AUJ187" s="27"/>
      <c r="AUK187" s="27"/>
      <c r="AUL187" s="27"/>
      <c r="AUM187" s="27"/>
      <c r="AUN187" s="27"/>
      <c r="AUO187" s="27"/>
      <c r="AUP187" s="27"/>
      <c r="AUQ187" s="27"/>
      <c r="AUR187" s="27"/>
      <c r="AUS187" s="27"/>
      <c r="AUT187" s="27"/>
      <c r="AUU187" s="27"/>
      <c r="AUV187" s="27"/>
      <c r="AUW187" s="27"/>
      <c r="AUX187" s="27"/>
      <c r="AUY187" s="27"/>
      <c r="AUZ187" s="27"/>
      <c r="AVA187" s="27"/>
      <c r="AVB187" s="27"/>
      <c r="AVC187" s="27"/>
      <c r="AVD187" s="27"/>
      <c r="AVE187" s="27"/>
      <c r="AVF187" s="27"/>
      <c r="AVG187" s="27"/>
      <c r="AVH187" s="27"/>
      <c r="AVI187" s="27"/>
      <c r="AVJ187" s="27"/>
      <c r="AVK187" s="27"/>
      <c r="AVL187" s="27"/>
      <c r="AVM187" s="27"/>
      <c r="AVN187" s="27"/>
      <c r="AVO187" s="27"/>
      <c r="AVP187" s="27"/>
      <c r="AVQ187" s="27"/>
      <c r="AVR187" s="27"/>
      <c r="AVS187" s="27"/>
      <c r="AVT187" s="27"/>
      <c r="AVU187" s="27"/>
      <c r="AVV187" s="27"/>
      <c r="AVW187" s="27"/>
      <c r="AVX187" s="27"/>
      <c r="AVY187" s="27"/>
      <c r="AVZ187" s="27"/>
      <c r="AWA187" s="27"/>
      <c r="AWB187" s="27"/>
      <c r="AWC187" s="27"/>
      <c r="AWD187" s="27"/>
      <c r="AWE187" s="27"/>
      <c r="AWF187" s="27"/>
      <c r="AWG187" s="27"/>
      <c r="AWH187" s="27"/>
      <c r="AWI187" s="27"/>
      <c r="AWJ187" s="27"/>
      <c r="AWK187" s="27"/>
      <c r="AWL187" s="27"/>
      <c r="AWM187" s="27"/>
      <c r="AWN187" s="27"/>
      <c r="AWO187" s="27"/>
      <c r="AWP187" s="27"/>
      <c r="AWQ187" s="27"/>
      <c r="AWR187" s="27"/>
      <c r="AWS187" s="27"/>
      <c r="AWT187" s="27"/>
      <c r="AWU187" s="27"/>
      <c r="AWV187" s="27"/>
      <c r="AWW187" s="27"/>
      <c r="AWX187" s="27"/>
      <c r="AWY187" s="27"/>
      <c r="AWZ187" s="27"/>
      <c r="AXA187" s="27"/>
      <c r="AXB187" s="27"/>
      <c r="AXC187" s="27"/>
      <c r="AXD187" s="27"/>
      <c r="AXE187" s="27"/>
      <c r="AXF187" s="27"/>
      <c r="AXG187" s="27"/>
      <c r="AXH187" s="27"/>
      <c r="AXI187" s="27"/>
      <c r="AXJ187" s="27"/>
      <c r="AXK187" s="27"/>
      <c r="AXL187" s="27"/>
      <c r="AXM187" s="27"/>
      <c r="AXN187" s="27"/>
      <c r="AXO187" s="27"/>
      <c r="AXP187" s="27"/>
      <c r="AXQ187" s="27"/>
      <c r="AXR187" s="27"/>
      <c r="AXS187" s="27"/>
      <c r="AXT187" s="27"/>
      <c r="AXU187" s="27"/>
      <c r="AXV187" s="27"/>
      <c r="AXW187" s="27"/>
      <c r="AXX187" s="27"/>
      <c r="AXY187" s="27"/>
      <c r="AXZ187" s="27"/>
      <c r="AYA187" s="27"/>
      <c r="AYB187" s="27"/>
      <c r="AYC187" s="27"/>
      <c r="AYD187" s="27"/>
      <c r="AYE187" s="27"/>
      <c r="AYF187" s="27"/>
      <c r="AYG187" s="27"/>
      <c r="AYH187" s="27"/>
      <c r="AYI187" s="27"/>
      <c r="AYJ187" s="27"/>
      <c r="AYK187" s="27"/>
      <c r="AYL187" s="27"/>
      <c r="AYM187" s="27"/>
      <c r="AYN187" s="27"/>
      <c r="AYO187" s="27"/>
      <c r="AYP187" s="27"/>
      <c r="AYQ187" s="27"/>
      <c r="AYR187" s="27"/>
      <c r="AYS187" s="27"/>
      <c r="AYT187" s="27"/>
      <c r="AYU187" s="27"/>
      <c r="AYV187" s="27"/>
      <c r="AYW187" s="27"/>
      <c r="AYX187" s="27"/>
      <c r="AYY187" s="27"/>
      <c r="AYZ187" s="27"/>
      <c r="AZA187" s="27"/>
      <c r="AZB187" s="27"/>
      <c r="AZC187" s="27"/>
      <c r="AZD187" s="27"/>
      <c r="AZE187" s="27"/>
      <c r="AZF187" s="27"/>
      <c r="AZG187" s="27"/>
      <c r="AZH187" s="27"/>
      <c r="AZI187" s="27"/>
      <c r="AZJ187" s="27"/>
      <c r="AZK187" s="27"/>
      <c r="AZL187" s="27"/>
      <c r="AZM187" s="27"/>
      <c r="AZN187" s="27"/>
      <c r="AZO187" s="27"/>
      <c r="AZP187" s="27"/>
      <c r="AZQ187" s="27"/>
      <c r="AZR187" s="27"/>
      <c r="AZS187" s="27"/>
      <c r="AZT187" s="27"/>
      <c r="AZU187" s="27"/>
      <c r="AZV187" s="27"/>
      <c r="AZW187" s="27"/>
      <c r="AZX187" s="27"/>
      <c r="AZY187" s="27"/>
      <c r="AZZ187" s="27"/>
      <c r="BAA187" s="27"/>
      <c r="BAB187" s="27"/>
      <c r="BAC187" s="27"/>
      <c r="BAD187" s="27"/>
      <c r="BAE187" s="27"/>
      <c r="BAF187" s="27"/>
      <c r="BAG187" s="27"/>
      <c r="BAH187" s="27"/>
      <c r="BAI187" s="27"/>
      <c r="BAJ187" s="27"/>
      <c r="BAK187" s="27"/>
      <c r="BAL187" s="27"/>
      <c r="BAM187" s="27"/>
      <c r="BAN187" s="27"/>
      <c r="BAO187" s="27"/>
      <c r="BAP187" s="27"/>
      <c r="BAQ187" s="27"/>
      <c r="BAR187" s="27"/>
      <c r="BAS187" s="27"/>
      <c r="BAT187" s="27"/>
      <c r="BAU187" s="27"/>
      <c r="BAV187" s="27"/>
      <c r="BAW187" s="27"/>
      <c r="BAX187" s="27"/>
      <c r="BAY187" s="27"/>
      <c r="BAZ187" s="27"/>
      <c r="BBA187" s="27"/>
      <c r="BBB187" s="27"/>
      <c r="BBC187" s="27"/>
      <c r="BBD187" s="27"/>
      <c r="BBE187" s="27"/>
      <c r="BBF187" s="27"/>
      <c r="BBG187" s="27"/>
      <c r="BBH187" s="27"/>
      <c r="BBI187" s="27"/>
      <c r="BBJ187" s="27"/>
      <c r="BBK187" s="27"/>
      <c r="BBL187" s="27"/>
      <c r="BBM187" s="27"/>
      <c r="BBN187" s="27"/>
      <c r="BBO187" s="27"/>
      <c r="BBP187" s="27"/>
      <c r="BBQ187" s="27"/>
      <c r="BBR187" s="27"/>
      <c r="BBS187" s="27"/>
      <c r="BBT187" s="27"/>
      <c r="BBU187" s="27"/>
      <c r="BBV187" s="27"/>
      <c r="BBW187" s="27"/>
      <c r="BBX187" s="27"/>
      <c r="BBY187" s="27"/>
      <c r="BBZ187" s="27"/>
      <c r="BCA187" s="27"/>
      <c r="BCB187" s="27"/>
      <c r="BCC187" s="27"/>
      <c r="BCD187" s="27"/>
      <c r="BCE187" s="27"/>
      <c r="BCF187" s="27"/>
      <c r="BCG187" s="27"/>
      <c r="BCH187" s="27"/>
      <c r="BCI187" s="27"/>
      <c r="BCJ187" s="27"/>
      <c r="BCK187" s="27"/>
      <c r="BCL187" s="27"/>
      <c r="BCM187" s="27"/>
      <c r="BCN187" s="27"/>
      <c r="BCO187" s="27"/>
      <c r="BCP187" s="27"/>
      <c r="BCQ187" s="27"/>
      <c r="BCR187" s="27"/>
      <c r="BCS187" s="27"/>
      <c r="BCT187" s="27"/>
      <c r="BCU187" s="27"/>
      <c r="BCV187" s="27"/>
      <c r="BCW187" s="27"/>
      <c r="BCX187" s="27"/>
      <c r="BCY187" s="27"/>
      <c r="BCZ187" s="27"/>
      <c r="BDA187" s="27"/>
      <c r="BDB187" s="27"/>
      <c r="BDC187" s="27"/>
      <c r="BDD187" s="27"/>
      <c r="BDE187" s="27"/>
      <c r="BDF187" s="27"/>
      <c r="BDG187" s="27"/>
      <c r="BDH187" s="27"/>
      <c r="BDI187" s="27"/>
      <c r="BDJ187" s="27"/>
      <c r="BDK187" s="27"/>
      <c r="BDL187" s="27"/>
      <c r="BDM187" s="27"/>
      <c r="BDN187" s="27"/>
      <c r="BDO187" s="27"/>
      <c r="BDP187" s="27"/>
      <c r="BDQ187" s="27"/>
      <c r="BDR187" s="27"/>
      <c r="BDS187" s="27"/>
      <c r="BDT187" s="27"/>
      <c r="BDU187" s="27"/>
      <c r="BDV187" s="27"/>
      <c r="BDW187" s="27"/>
      <c r="BDX187" s="27"/>
      <c r="BDY187" s="27"/>
      <c r="BDZ187" s="27"/>
      <c r="BEA187" s="27"/>
      <c r="BEB187" s="27"/>
      <c r="BEC187" s="27"/>
      <c r="BED187" s="27"/>
      <c r="BEE187" s="27"/>
      <c r="BEF187" s="27"/>
      <c r="BEG187" s="27"/>
      <c r="BEH187" s="27"/>
      <c r="BEI187" s="27"/>
      <c r="BEJ187" s="27"/>
      <c r="BEK187" s="27"/>
      <c r="BEL187" s="27"/>
      <c r="BEM187" s="27"/>
      <c r="BEN187" s="27"/>
      <c r="BEO187" s="27"/>
      <c r="BEP187" s="27"/>
      <c r="BEQ187" s="27"/>
      <c r="BER187" s="27"/>
      <c r="BES187" s="27"/>
      <c r="BET187" s="27"/>
      <c r="BEU187" s="27"/>
      <c r="BEV187" s="27"/>
      <c r="BEW187" s="27"/>
      <c r="BEX187" s="27"/>
      <c r="BEY187" s="27"/>
      <c r="BEZ187" s="27"/>
      <c r="BFA187" s="27"/>
      <c r="BFB187" s="27"/>
      <c r="BFC187" s="27"/>
      <c r="BFD187" s="27"/>
      <c r="BFE187" s="27"/>
      <c r="BFF187" s="27"/>
      <c r="BFG187" s="27"/>
      <c r="BFH187" s="27"/>
      <c r="BFI187" s="27"/>
      <c r="BFJ187" s="27"/>
      <c r="BFK187" s="27"/>
      <c r="BFL187" s="27"/>
      <c r="BFM187" s="27"/>
      <c r="BFN187" s="27"/>
      <c r="BFO187" s="27"/>
      <c r="BFP187" s="27"/>
      <c r="BFQ187" s="27"/>
      <c r="BFR187" s="27"/>
      <c r="BFS187" s="27"/>
      <c r="BFT187" s="27"/>
      <c r="BFU187" s="27"/>
      <c r="BFV187" s="27"/>
      <c r="BFW187" s="27"/>
      <c r="BFX187" s="27"/>
      <c r="BFY187" s="27"/>
      <c r="BFZ187" s="27"/>
      <c r="BGA187" s="27"/>
      <c r="BGB187" s="27"/>
      <c r="BGC187" s="27"/>
      <c r="BGD187" s="27"/>
      <c r="BGE187" s="27"/>
      <c r="BGF187" s="27"/>
      <c r="BGG187" s="27"/>
      <c r="BGH187" s="27"/>
      <c r="BGI187" s="27"/>
      <c r="BGJ187" s="27"/>
      <c r="BGK187" s="27"/>
      <c r="BGL187" s="27"/>
      <c r="BGM187" s="27"/>
      <c r="BGN187" s="27"/>
      <c r="BGO187" s="27"/>
      <c r="BGP187" s="27"/>
      <c r="BGQ187" s="27"/>
      <c r="BGR187" s="27"/>
      <c r="BGS187" s="27"/>
      <c r="BGT187" s="27"/>
      <c r="BGU187" s="27"/>
      <c r="BGV187" s="27"/>
      <c r="BGW187" s="27"/>
      <c r="BGX187" s="27"/>
      <c r="BGY187" s="27"/>
      <c r="BGZ187" s="27"/>
      <c r="BHA187" s="27"/>
      <c r="BHB187" s="27"/>
      <c r="BHC187" s="27"/>
      <c r="BHD187" s="27"/>
      <c r="BHE187" s="27"/>
      <c r="BHF187" s="27"/>
      <c r="BHG187" s="27"/>
      <c r="BHH187" s="27"/>
      <c r="BHI187" s="27"/>
      <c r="BHJ187" s="27"/>
      <c r="BHK187" s="27"/>
      <c r="BHL187" s="27"/>
      <c r="BHM187" s="27"/>
      <c r="BHN187" s="27"/>
      <c r="BHO187" s="27"/>
      <c r="BHP187" s="27"/>
      <c r="BHQ187" s="27"/>
      <c r="BHR187" s="27"/>
      <c r="BHS187" s="27"/>
      <c r="BHT187" s="27"/>
      <c r="BHU187" s="27"/>
      <c r="BHV187" s="27"/>
      <c r="BHW187" s="27"/>
      <c r="BHX187" s="27"/>
      <c r="BHY187" s="27"/>
      <c r="BHZ187" s="27"/>
      <c r="BIA187" s="27"/>
      <c r="BIB187" s="27"/>
      <c r="BIC187" s="27"/>
      <c r="BID187" s="27"/>
      <c r="BIE187" s="27"/>
      <c r="BIF187" s="27"/>
      <c r="BIG187" s="27"/>
      <c r="BIH187" s="27"/>
      <c r="BII187" s="27"/>
      <c r="BIJ187" s="27"/>
      <c r="BIK187" s="27"/>
      <c r="BIL187" s="27"/>
      <c r="BIM187" s="27"/>
      <c r="BIN187" s="27"/>
      <c r="BIO187" s="27"/>
      <c r="BIP187" s="27"/>
      <c r="BIQ187" s="27"/>
      <c r="BIR187" s="27"/>
      <c r="BIS187" s="27"/>
      <c r="BIT187" s="27"/>
      <c r="BIU187" s="27"/>
      <c r="BIV187" s="27"/>
      <c r="BIW187" s="27"/>
      <c r="BIX187" s="27"/>
      <c r="BIY187" s="27"/>
      <c r="BIZ187" s="27"/>
      <c r="BJA187" s="27"/>
      <c r="BJB187" s="27"/>
      <c r="BJC187" s="27"/>
      <c r="BJD187" s="27"/>
      <c r="BJE187" s="27"/>
      <c r="BJF187" s="27"/>
      <c r="BJG187" s="27"/>
      <c r="BJH187" s="27"/>
      <c r="BJI187" s="27"/>
      <c r="BJJ187" s="27"/>
      <c r="BJK187" s="27"/>
      <c r="BJL187" s="27"/>
      <c r="BJM187" s="27"/>
      <c r="BJN187" s="27"/>
      <c r="BJO187" s="27"/>
      <c r="BJP187" s="27"/>
      <c r="BJQ187" s="27"/>
      <c r="BJR187" s="27"/>
      <c r="BJS187" s="27"/>
      <c r="BJT187" s="27"/>
      <c r="BJU187" s="27"/>
      <c r="BJV187" s="27"/>
      <c r="BJW187" s="27"/>
      <c r="BJX187" s="27"/>
      <c r="BJY187" s="27"/>
      <c r="BJZ187" s="27"/>
      <c r="BKA187" s="27"/>
      <c r="BKB187" s="27"/>
      <c r="BKC187" s="27"/>
      <c r="BKD187" s="27"/>
      <c r="BKE187" s="27"/>
      <c r="BKF187" s="27"/>
      <c r="BKG187" s="27"/>
      <c r="BKH187" s="27"/>
      <c r="BKI187" s="27"/>
      <c r="BKJ187" s="27"/>
      <c r="BKK187" s="27"/>
      <c r="BKL187" s="27"/>
      <c r="BKM187" s="27"/>
      <c r="BKN187" s="27"/>
      <c r="BKO187" s="27"/>
      <c r="BKP187" s="27"/>
      <c r="BKQ187" s="27"/>
      <c r="BKR187" s="27"/>
      <c r="BKS187" s="27"/>
      <c r="BKT187" s="27"/>
      <c r="BKU187" s="27"/>
      <c r="BKV187" s="27"/>
      <c r="BKW187" s="27"/>
      <c r="BKX187" s="27"/>
      <c r="BKY187" s="27"/>
      <c r="BKZ187" s="27"/>
      <c r="BLA187" s="27"/>
      <c r="BLB187" s="27"/>
      <c r="BLC187" s="27"/>
      <c r="BLD187" s="27"/>
      <c r="BLE187" s="27"/>
      <c r="BLF187" s="27"/>
      <c r="BLG187" s="27"/>
      <c r="BLH187" s="27"/>
      <c r="BLI187" s="27"/>
      <c r="BLJ187" s="27"/>
      <c r="BLK187" s="27"/>
      <c r="BLL187" s="27"/>
      <c r="BLM187" s="27"/>
      <c r="BLN187" s="27"/>
      <c r="BLO187" s="27"/>
      <c r="BLP187" s="27"/>
      <c r="BLQ187" s="27"/>
      <c r="BLR187" s="27"/>
      <c r="BLS187" s="27"/>
      <c r="BLT187" s="27"/>
      <c r="BLU187" s="27"/>
      <c r="BLV187" s="27"/>
      <c r="BLW187" s="27"/>
      <c r="BLX187" s="27"/>
      <c r="BLY187" s="27"/>
      <c r="BLZ187" s="27"/>
      <c r="BMA187" s="27"/>
      <c r="BMB187" s="27"/>
      <c r="BMC187" s="27"/>
      <c r="BMD187" s="27"/>
      <c r="BME187" s="27"/>
      <c r="BMF187" s="27"/>
      <c r="BMG187" s="27"/>
      <c r="BMH187" s="27"/>
      <c r="BMI187" s="27"/>
      <c r="BMJ187" s="27"/>
      <c r="BMK187" s="27"/>
      <c r="BML187" s="27"/>
      <c r="BMM187" s="27"/>
      <c r="BMN187" s="27"/>
      <c r="BMO187" s="27"/>
      <c r="BMP187" s="27"/>
      <c r="BMQ187" s="27"/>
      <c r="BMR187" s="27"/>
      <c r="BMS187" s="27"/>
      <c r="BMT187" s="27"/>
      <c r="BMU187" s="27"/>
      <c r="BMV187" s="27"/>
      <c r="BMW187" s="27"/>
      <c r="BMX187" s="27"/>
      <c r="BMY187" s="27"/>
      <c r="BMZ187" s="27"/>
      <c r="BNA187" s="27"/>
      <c r="BNB187" s="27"/>
      <c r="BNC187" s="27"/>
      <c r="BND187" s="27"/>
      <c r="BNE187" s="27"/>
      <c r="BNF187" s="27"/>
      <c r="BNG187" s="27"/>
      <c r="BNH187" s="27"/>
      <c r="BNI187" s="27"/>
      <c r="BNJ187" s="27"/>
      <c r="BNK187" s="27"/>
      <c r="BNL187" s="27"/>
      <c r="BNM187" s="27"/>
      <c r="BNN187" s="27"/>
      <c r="BNO187" s="27"/>
      <c r="BNP187" s="27"/>
      <c r="BNQ187" s="27"/>
      <c r="BNR187" s="27"/>
      <c r="BNS187" s="27"/>
      <c r="BNT187" s="27"/>
      <c r="BNU187" s="27"/>
      <c r="BNV187" s="27"/>
      <c r="BNW187" s="27"/>
      <c r="BNX187" s="27"/>
      <c r="BNY187" s="27"/>
      <c r="BNZ187" s="27"/>
      <c r="BOA187" s="27"/>
      <c r="BOB187" s="27"/>
      <c r="BOC187" s="27"/>
      <c r="BOD187" s="27"/>
      <c r="BOE187" s="27"/>
      <c r="BOF187" s="27"/>
      <c r="BOG187" s="27"/>
      <c r="BOH187" s="27"/>
      <c r="BOI187" s="27"/>
      <c r="BOJ187" s="27"/>
      <c r="BOK187" s="27"/>
      <c r="BOL187" s="27"/>
      <c r="BOM187" s="27"/>
      <c r="BON187" s="27"/>
      <c r="BOO187" s="27"/>
      <c r="BOP187" s="27"/>
      <c r="BOQ187" s="27"/>
      <c r="BOR187" s="27"/>
      <c r="BOS187" s="27"/>
      <c r="BOT187" s="27"/>
      <c r="BOU187" s="27"/>
      <c r="BOV187" s="27"/>
      <c r="BOW187" s="27"/>
      <c r="BOX187" s="27"/>
      <c r="BOY187" s="27"/>
      <c r="BOZ187" s="27"/>
      <c r="BPA187" s="27"/>
      <c r="BPB187" s="27"/>
      <c r="BPC187" s="27"/>
      <c r="BPD187" s="27"/>
      <c r="BPE187" s="27"/>
      <c r="BPF187" s="27"/>
      <c r="BPG187" s="27"/>
      <c r="BPH187" s="27"/>
      <c r="BPI187" s="27"/>
      <c r="BPJ187" s="27"/>
      <c r="BPK187" s="27"/>
      <c r="BPL187" s="27"/>
      <c r="BPM187" s="27"/>
      <c r="BPN187" s="27"/>
      <c r="BPO187" s="27"/>
      <c r="BPP187" s="27"/>
      <c r="BPQ187" s="27"/>
      <c r="BPR187" s="27"/>
      <c r="BPS187" s="27"/>
      <c r="BPT187" s="27"/>
      <c r="BPU187" s="27"/>
      <c r="BPV187" s="27"/>
      <c r="BPW187" s="27"/>
      <c r="BPX187" s="27"/>
      <c r="BPY187" s="27"/>
      <c r="BPZ187" s="27"/>
      <c r="BQA187" s="27"/>
      <c r="BQB187" s="27"/>
      <c r="BQC187" s="27"/>
      <c r="BQD187" s="27"/>
      <c r="BQE187" s="27"/>
      <c r="BQF187" s="27"/>
      <c r="BQG187" s="27"/>
      <c r="BQH187" s="27"/>
      <c r="BQI187" s="27"/>
      <c r="BQJ187" s="27"/>
      <c r="BQK187" s="27"/>
      <c r="BQL187" s="27"/>
      <c r="BQM187" s="27"/>
      <c r="BQN187" s="27"/>
      <c r="BQO187" s="27"/>
      <c r="BQP187" s="27"/>
      <c r="BQQ187" s="27"/>
      <c r="BQR187" s="27"/>
      <c r="BQS187" s="27"/>
      <c r="BQT187" s="27"/>
      <c r="BQU187" s="27"/>
      <c r="BQV187" s="27"/>
      <c r="BQW187" s="27"/>
      <c r="BQX187" s="27"/>
      <c r="BQY187" s="27"/>
      <c r="BQZ187" s="27"/>
      <c r="BRA187" s="27"/>
      <c r="BRB187" s="27"/>
      <c r="BRC187" s="27"/>
      <c r="BRD187" s="27"/>
      <c r="BRE187" s="27"/>
      <c r="BRF187" s="27"/>
      <c r="BRG187" s="27"/>
      <c r="BRH187" s="27"/>
      <c r="BRI187" s="27"/>
      <c r="BRJ187" s="27"/>
      <c r="BRK187" s="27"/>
      <c r="BRL187" s="27"/>
      <c r="BRM187" s="27"/>
      <c r="BRN187" s="27"/>
      <c r="BRO187" s="27"/>
      <c r="BRP187" s="27"/>
      <c r="BRQ187" s="27"/>
      <c r="BRR187" s="27"/>
      <c r="BRS187" s="27"/>
      <c r="BRT187" s="27"/>
      <c r="BRU187" s="27"/>
      <c r="BRV187" s="27"/>
      <c r="BRW187" s="27"/>
      <c r="BRX187" s="27"/>
      <c r="BRY187" s="27"/>
      <c r="BRZ187" s="27"/>
      <c r="BSA187" s="27"/>
      <c r="BSB187" s="27"/>
      <c r="BSC187" s="27"/>
      <c r="BSD187" s="27"/>
      <c r="BSE187" s="27"/>
      <c r="BSF187" s="27"/>
      <c r="BSG187" s="27"/>
      <c r="BSH187" s="27"/>
      <c r="BSI187" s="27"/>
      <c r="BSJ187" s="27"/>
      <c r="BSK187" s="27"/>
      <c r="BSL187" s="27"/>
      <c r="BSM187" s="27"/>
      <c r="BSN187" s="27"/>
      <c r="BSO187" s="27"/>
      <c r="BSP187" s="27"/>
      <c r="BSQ187" s="27"/>
      <c r="BSR187" s="27"/>
      <c r="BSS187" s="27"/>
      <c r="BST187" s="27"/>
      <c r="BSU187" s="27"/>
      <c r="BSV187" s="27"/>
      <c r="BSW187" s="27"/>
      <c r="BSX187" s="27"/>
      <c r="BSY187" s="27"/>
      <c r="BSZ187" s="27"/>
      <c r="BTA187" s="27"/>
      <c r="BTB187" s="27"/>
      <c r="BTC187" s="27"/>
      <c r="BTD187" s="27"/>
      <c r="BTE187" s="27"/>
      <c r="BTF187" s="27"/>
      <c r="BTG187" s="27"/>
      <c r="BTH187" s="27"/>
      <c r="BTI187" s="27"/>
      <c r="BTJ187" s="27"/>
      <c r="BTK187" s="27"/>
      <c r="BTL187" s="27"/>
      <c r="BTM187" s="27"/>
      <c r="BTN187" s="27"/>
      <c r="BTO187" s="27"/>
      <c r="BTP187" s="27"/>
      <c r="BTQ187" s="27"/>
      <c r="BTR187" s="27"/>
      <c r="BTS187" s="27"/>
      <c r="BTT187" s="27"/>
      <c r="BTU187" s="27"/>
      <c r="BTV187" s="27"/>
      <c r="BTW187" s="27"/>
      <c r="BTX187" s="27"/>
      <c r="BTY187" s="27"/>
      <c r="BTZ187" s="27"/>
      <c r="BUA187" s="27"/>
      <c r="BUB187" s="27"/>
      <c r="BUC187" s="27"/>
      <c r="BUD187" s="27"/>
      <c r="BUE187" s="27"/>
      <c r="BUF187" s="27"/>
      <c r="BUG187" s="27"/>
      <c r="BUH187" s="27"/>
      <c r="BUI187" s="27"/>
      <c r="BUJ187" s="27"/>
      <c r="BUK187" s="27"/>
      <c r="BUL187" s="27"/>
      <c r="BUM187" s="27"/>
      <c r="BUN187" s="27"/>
      <c r="BUO187" s="27"/>
      <c r="BUP187" s="27"/>
      <c r="BUQ187" s="27"/>
    </row>
    <row r="188" spans="1:1915" s="47" customFormat="1" ht="13.8">
      <c r="A188" s="23"/>
      <c r="B188" s="53"/>
      <c r="C188" s="53"/>
      <c r="D188" s="224" t="s">
        <v>295</v>
      </c>
      <c r="E188" s="225">
        <v>0.4</v>
      </c>
      <c r="F188" s="26">
        <v>2013</v>
      </c>
      <c r="G188" s="226">
        <v>0.6</v>
      </c>
      <c r="H188" s="26"/>
      <c r="I188" s="26"/>
      <c r="J188" s="26"/>
      <c r="K188" s="103"/>
      <c r="L188" s="103"/>
      <c r="M188" s="103"/>
      <c r="N188" s="103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  <c r="QR188" s="27"/>
      <c r="QS188" s="27"/>
      <c r="QT188" s="27"/>
      <c r="QU188" s="27"/>
      <c r="QV188" s="27"/>
      <c r="QW188" s="27"/>
      <c r="QX188" s="27"/>
      <c r="QY188" s="27"/>
      <c r="QZ188" s="27"/>
      <c r="RA188" s="27"/>
      <c r="RB188" s="27"/>
      <c r="RC188" s="27"/>
      <c r="RD188" s="27"/>
      <c r="RE188" s="27"/>
      <c r="RF188" s="27"/>
      <c r="RG188" s="27"/>
      <c r="RH188" s="27"/>
      <c r="RI188" s="27"/>
      <c r="RJ188" s="27"/>
      <c r="RK188" s="27"/>
      <c r="RL188" s="27"/>
      <c r="RM188" s="27"/>
      <c r="RN188" s="27"/>
      <c r="RO188" s="27"/>
      <c r="RP188" s="27"/>
      <c r="RQ188" s="27"/>
      <c r="RR188" s="27"/>
      <c r="RS188" s="27"/>
      <c r="RT188" s="27"/>
      <c r="RU188" s="27"/>
      <c r="RV188" s="27"/>
      <c r="RW188" s="27"/>
      <c r="RX188" s="27"/>
      <c r="RY188" s="27"/>
      <c r="RZ188" s="27"/>
      <c r="SA188" s="27"/>
      <c r="SB188" s="27"/>
      <c r="SC188" s="27"/>
      <c r="SD188" s="27"/>
      <c r="SE188" s="27"/>
      <c r="SF188" s="27"/>
      <c r="SG188" s="27"/>
      <c r="SH188" s="27"/>
      <c r="SI188" s="27"/>
      <c r="SJ188" s="27"/>
      <c r="SK188" s="27"/>
      <c r="SL188" s="27"/>
      <c r="SM188" s="27"/>
      <c r="SN188" s="27"/>
      <c r="SO188" s="27"/>
      <c r="SP188" s="27"/>
      <c r="SQ188" s="27"/>
      <c r="SR188" s="27"/>
      <c r="SS188" s="27"/>
      <c r="ST188" s="27"/>
      <c r="SU188" s="27"/>
      <c r="SV188" s="27"/>
      <c r="SW188" s="27"/>
      <c r="SX188" s="27"/>
      <c r="SY188" s="27"/>
      <c r="SZ188" s="27"/>
      <c r="TA188" s="27"/>
      <c r="TB188" s="27"/>
      <c r="TC188" s="27"/>
      <c r="TD188" s="27"/>
      <c r="TE188" s="27"/>
      <c r="TF188" s="27"/>
      <c r="TG188" s="27"/>
      <c r="TH188" s="27"/>
      <c r="TI188" s="27"/>
      <c r="TJ188" s="27"/>
      <c r="TK188" s="27"/>
      <c r="TL188" s="27"/>
      <c r="TM188" s="27"/>
      <c r="TN188" s="27"/>
      <c r="TO188" s="27"/>
      <c r="TP188" s="27"/>
      <c r="TQ188" s="27"/>
      <c r="TR188" s="27"/>
      <c r="TS188" s="27"/>
      <c r="TT188" s="27"/>
      <c r="TU188" s="27"/>
      <c r="TV188" s="27"/>
      <c r="TW188" s="27"/>
      <c r="TX188" s="27"/>
      <c r="TY188" s="27"/>
      <c r="TZ188" s="27"/>
      <c r="UA188" s="27"/>
      <c r="UB188" s="27"/>
      <c r="UC188" s="27"/>
      <c r="UD188" s="27"/>
      <c r="UE188" s="27"/>
      <c r="UF188" s="27"/>
      <c r="UG188" s="27"/>
      <c r="UH188" s="27"/>
      <c r="UI188" s="27"/>
      <c r="UJ188" s="27"/>
      <c r="UK188" s="27"/>
      <c r="UL188" s="27"/>
      <c r="UM188" s="27"/>
      <c r="UN188" s="27"/>
      <c r="UO188" s="27"/>
      <c r="UP188" s="27"/>
      <c r="UQ188" s="27"/>
      <c r="UR188" s="27"/>
      <c r="US188" s="27"/>
      <c r="UT188" s="27"/>
      <c r="UU188" s="27"/>
      <c r="UV188" s="27"/>
      <c r="UW188" s="27"/>
      <c r="UX188" s="27"/>
      <c r="UY188" s="27"/>
      <c r="UZ188" s="27"/>
      <c r="VA188" s="27"/>
      <c r="VB188" s="27"/>
      <c r="VC188" s="27"/>
      <c r="VD188" s="27"/>
      <c r="VE188" s="27"/>
      <c r="VF188" s="27"/>
      <c r="VG188" s="27"/>
      <c r="VH188" s="27"/>
      <c r="VI188" s="27"/>
      <c r="VJ188" s="27"/>
      <c r="VK188" s="27"/>
      <c r="VL188" s="27"/>
      <c r="VM188" s="27"/>
      <c r="VN188" s="27"/>
      <c r="VO188" s="27"/>
      <c r="VP188" s="27"/>
      <c r="VQ188" s="27"/>
      <c r="VR188" s="27"/>
      <c r="VS188" s="27"/>
      <c r="VT188" s="27"/>
      <c r="VU188" s="27"/>
      <c r="VV188" s="27"/>
      <c r="VW188" s="27"/>
      <c r="VX188" s="27"/>
      <c r="VY188" s="27"/>
      <c r="VZ188" s="27"/>
      <c r="WA188" s="27"/>
      <c r="WB188" s="27"/>
      <c r="WC188" s="27"/>
      <c r="WD188" s="27"/>
      <c r="WE188" s="27"/>
      <c r="WF188" s="27"/>
      <c r="WG188" s="27"/>
      <c r="WH188" s="27"/>
      <c r="WI188" s="27"/>
      <c r="WJ188" s="27"/>
      <c r="WK188" s="27"/>
      <c r="WL188" s="27"/>
      <c r="WM188" s="27"/>
      <c r="WN188" s="27"/>
      <c r="WO188" s="27"/>
      <c r="WP188" s="27"/>
      <c r="WQ188" s="27"/>
      <c r="WR188" s="27"/>
      <c r="WS188" s="27"/>
      <c r="WT188" s="27"/>
      <c r="WU188" s="27"/>
      <c r="WV188" s="27"/>
      <c r="WW188" s="27"/>
      <c r="WX188" s="27"/>
      <c r="WY188" s="27"/>
      <c r="WZ188" s="27"/>
      <c r="XA188" s="27"/>
      <c r="XB188" s="27"/>
      <c r="XC188" s="27"/>
      <c r="XD188" s="27"/>
      <c r="XE188" s="27"/>
      <c r="XF188" s="27"/>
      <c r="XG188" s="27"/>
      <c r="XH188" s="27"/>
      <c r="XI188" s="27"/>
      <c r="XJ188" s="27"/>
      <c r="XK188" s="27"/>
      <c r="XL188" s="27"/>
      <c r="XM188" s="27"/>
      <c r="XN188" s="27"/>
      <c r="XO188" s="27"/>
      <c r="XP188" s="27"/>
      <c r="XQ188" s="27"/>
      <c r="XR188" s="27"/>
      <c r="XS188" s="27"/>
      <c r="XT188" s="27"/>
      <c r="XU188" s="27"/>
      <c r="XV188" s="27"/>
      <c r="XW188" s="27"/>
      <c r="XX188" s="27"/>
      <c r="XY188" s="27"/>
      <c r="XZ188" s="27"/>
      <c r="YA188" s="27"/>
      <c r="YB188" s="27"/>
      <c r="YC188" s="27"/>
      <c r="YD188" s="27"/>
      <c r="YE188" s="27"/>
      <c r="YF188" s="27"/>
      <c r="YG188" s="27"/>
      <c r="YH188" s="27"/>
      <c r="YI188" s="27"/>
      <c r="YJ188" s="27"/>
      <c r="YK188" s="27"/>
      <c r="YL188" s="27"/>
      <c r="YM188" s="27"/>
      <c r="YN188" s="27"/>
      <c r="YO188" s="27"/>
      <c r="YP188" s="27"/>
      <c r="YQ188" s="27"/>
      <c r="YR188" s="27"/>
      <c r="YS188" s="27"/>
      <c r="YT188" s="27"/>
      <c r="YU188" s="27"/>
      <c r="YV188" s="27"/>
      <c r="YW188" s="27"/>
      <c r="YX188" s="27"/>
      <c r="YY188" s="27"/>
      <c r="YZ188" s="27"/>
      <c r="ZA188" s="27"/>
      <c r="ZB188" s="27"/>
      <c r="ZC188" s="27"/>
      <c r="ZD188" s="27"/>
      <c r="ZE188" s="27"/>
      <c r="ZF188" s="27"/>
      <c r="ZG188" s="27"/>
      <c r="ZH188" s="27"/>
      <c r="ZI188" s="27"/>
      <c r="ZJ188" s="27"/>
      <c r="ZK188" s="27"/>
      <c r="ZL188" s="27"/>
      <c r="ZM188" s="27"/>
      <c r="ZN188" s="27"/>
      <c r="ZO188" s="27"/>
      <c r="ZP188" s="27"/>
      <c r="ZQ188" s="27"/>
      <c r="ZR188" s="27"/>
      <c r="ZS188" s="27"/>
      <c r="ZT188" s="27"/>
      <c r="ZU188" s="27"/>
      <c r="ZV188" s="27"/>
      <c r="ZW188" s="27"/>
      <c r="ZX188" s="27"/>
      <c r="ZY188" s="27"/>
      <c r="ZZ188" s="27"/>
      <c r="AAA188" s="27"/>
      <c r="AAB188" s="27"/>
      <c r="AAC188" s="27"/>
      <c r="AAD188" s="27"/>
      <c r="AAE188" s="27"/>
      <c r="AAF188" s="27"/>
      <c r="AAG188" s="27"/>
      <c r="AAH188" s="27"/>
      <c r="AAI188" s="27"/>
      <c r="AAJ188" s="27"/>
      <c r="AAK188" s="27"/>
      <c r="AAL188" s="27"/>
      <c r="AAM188" s="27"/>
      <c r="AAN188" s="27"/>
      <c r="AAO188" s="27"/>
      <c r="AAP188" s="27"/>
      <c r="AAQ188" s="27"/>
      <c r="AAR188" s="27"/>
      <c r="AAS188" s="27"/>
      <c r="AAT188" s="27"/>
      <c r="AAU188" s="27"/>
      <c r="AAV188" s="27"/>
      <c r="AAW188" s="27"/>
      <c r="AAX188" s="27"/>
      <c r="AAY188" s="27"/>
      <c r="AAZ188" s="27"/>
      <c r="ABA188" s="27"/>
      <c r="ABB188" s="27"/>
      <c r="ABC188" s="27"/>
      <c r="ABD188" s="27"/>
      <c r="ABE188" s="27"/>
      <c r="ABF188" s="27"/>
      <c r="ABG188" s="27"/>
      <c r="ABH188" s="27"/>
      <c r="ABI188" s="27"/>
      <c r="ABJ188" s="27"/>
      <c r="ABK188" s="27"/>
      <c r="ABL188" s="27"/>
      <c r="ABM188" s="27"/>
      <c r="ABN188" s="27"/>
      <c r="ABO188" s="27"/>
      <c r="ABP188" s="27"/>
      <c r="ABQ188" s="27"/>
      <c r="ABR188" s="27"/>
      <c r="ABS188" s="27"/>
      <c r="ABT188" s="27"/>
      <c r="ABU188" s="27"/>
      <c r="ABV188" s="27"/>
      <c r="ABW188" s="27"/>
      <c r="ABX188" s="27"/>
      <c r="ABY188" s="27"/>
      <c r="ABZ188" s="27"/>
      <c r="ACA188" s="27"/>
      <c r="ACB188" s="27"/>
      <c r="ACC188" s="27"/>
      <c r="ACD188" s="27"/>
      <c r="ACE188" s="27"/>
      <c r="ACF188" s="27"/>
      <c r="ACG188" s="27"/>
      <c r="ACH188" s="27"/>
      <c r="ACI188" s="27"/>
      <c r="ACJ188" s="27"/>
      <c r="ACK188" s="27"/>
      <c r="ACL188" s="27"/>
      <c r="ACM188" s="27"/>
      <c r="ACN188" s="27"/>
      <c r="ACO188" s="27"/>
      <c r="ACP188" s="27"/>
      <c r="ACQ188" s="27"/>
      <c r="ACR188" s="27"/>
      <c r="ACS188" s="27"/>
      <c r="ACT188" s="27"/>
      <c r="ACU188" s="27"/>
      <c r="ACV188" s="27"/>
      <c r="ACW188" s="27"/>
      <c r="ACX188" s="27"/>
      <c r="ACY188" s="27"/>
      <c r="ACZ188" s="27"/>
      <c r="ADA188" s="27"/>
      <c r="ADB188" s="27"/>
      <c r="ADC188" s="27"/>
      <c r="ADD188" s="27"/>
      <c r="ADE188" s="27"/>
      <c r="ADF188" s="27"/>
      <c r="ADG188" s="27"/>
      <c r="ADH188" s="27"/>
      <c r="ADI188" s="27"/>
      <c r="ADJ188" s="27"/>
      <c r="ADK188" s="27"/>
      <c r="ADL188" s="27"/>
      <c r="ADM188" s="27"/>
      <c r="ADN188" s="27"/>
      <c r="ADO188" s="27"/>
      <c r="ADP188" s="27"/>
      <c r="ADQ188" s="27"/>
      <c r="ADR188" s="27"/>
      <c r="ADS188" s="27"/>
      <c r="ADT188" s="27"/>
      <c r="ADU188" s="27"/>
      <c r="ADV188" s="27"/>
      <c r="ADW188" s="27"/>
      <c r="ADX188" s="27"/>
      <c r="ADY188" s="27"/>
      <c r="ADZ188" s="27"/>
      <c r="AEA188" s="27"/>
      <c r="AEB188" s="27"/>
      <c r="AEC188" s="27"/>
      <c r="AED188" s="27"/>
      <c r="AEE188" s="27"/>
      <c r="AEF188" s="27"/>
      <c r="AEG188" s="27"/>
      <c r="AEH188" s="27"/>
      <c r="AEI188" s="27"/>
      <c r="AEJ188" s="27"/>
      <c r="AEK188" s="27"/>
      <c r="AEL188" s="27"/>
      <c r="AEM188" s="27"/>
      <c r="AEN188" s="27"/>
      <c r="AEO188" s="27"/>
      <c r="AEP188" s="27"/>
      <c r="AEQ188" s="27"/>
      <c r="AER188" s="27"/>
      <c r="AES188" s="27"/>
      <c r="AET188" s="27"/>
      <c r="AEU188" s="27"/>
      <c r="AEV188" s="27"/>
      <c r="AEW188" s="27"/>
      <c r="AEX188" s="27"/>
      <c r="AEY188" s="27"/>
      <c r="AEZ188" s="27"/>
      <c r="AFA188" s="27"/>
      <c r="AFB188" s="27"/>
      <c r="AFC188" s="27"/>
      <c r="AFD188" s="27"/>
      <c r="AFE188" s="27"/>
      <c r="AFF188" s="27"/>
      <c r="AFG188" s="27"/>
      <c r="AFH188" s="27"/>
      <c r="AFI188" s="27"/>
      <c r="AFJ188" s="27"/>
      <c r="AFK188" s="27"/>
      <c r="AFL188" s="27"/>
      <c r="AFM188" s="27"/>
      <c r="AFN188" s="27"/>
      <c r="AFO188" s="27"/>
      <c r="AFP188" s="27"/>
      <c r="AFQ188" s="27"/>
      <c r="AFR188" s="27"/>
      <c r="AFS188" s="27"/>
      <c r="AFT188" s="27"/>
      <c r="AFU188" s="27"/>
      <c r="AFV188" s="27"/>
      <c r="AFW188" s="27"/>
      <c r="AFX188" s="27"/>
      <c r="AFY188" s="27"/>
      <c r="AFZ188" s="27"/>
      <c r="AGA188" s="27"/>
      <c r="AGB188" s="27"/>
      <c r="AGC188" s="27"/>
      <c r="AGD188" s="27"/>
      <c r="AGE188" s="27"/>
      <c r="AGF188" s="27"/>
      <c r="AGG188" s="27"/>
      <c r="AGH188" s="27"/>
      <c r="AGI188" s="27"/>
      <c r="AGJ188" s="27"/>
      <c r="AGK188" s="27"/>
      <c r="AGL188" s="27"/>
      <c r="AGM188" s="27"/>
      <c r="AGN188" s="27"/>
      <c r="AGO188" s="27"/>
      <c r="AGP188" s="27"/>
      <c r="AGQ188" s="27"/>
      <c r="AGR188" s="27"/>
      <c r="AGS188" s="27"/>
      <c r="AGT188" s="27"/>
      <c r="AGU188" s="27"/>
      <c r="AGV188" s="27"/>
      <c r="AGW188" s="27"/>
      <c r="AGX188" s="27"/>
      <c r="AGY188" s="27"/>
      <c r="AGZ188" s="27"/>
      <c r="AHA188" s="27"/>
      <c r="AHB188" s="27"/>
      <c r="AHC188" s="27"/>
      <c r="AHD188" s="27"/>
      <c r="AHE188" s="27"/>
      <c r="AHF188" s="27"/>
      <c r="AHG188" s="27"/>
      <c r="AHH188" s="27"/>
      <c r="AHI188" s="27"/>
      <c r="AHJ188" s="27"/>
      <c r="AHK188" s="27"/>
      <c r="AHL188" s="27"/>
      <c r="AHM188" s="27"/>
      <c r="AHN188" s="27"/>
      <c r="AHO188" s="27"/>
      <c r="AHP188" s="27"/>
      <c r="AHQ188" s="27"/>
      <c r="AHR188" s="27"/>
      <c r="AHS188" s="27"/>
      <c r="AHT188" s="27"/>
      <c r="AHU188" s="27"/>
      <c r="AHV188" s="27"/>
      <c r="AHW188" s="27"/>
      <c r="AHX188" s="27"/>
      <c r="AHY188" s="27"/>
      <c r="AHZ188" s="27"/>
      <c r="AIA188" s="27"/>
      <c r="AIB188" s="27"/>
      <c r="AIC188" s="27"/>
      <c r="AID188" s="27"/>
      <c r="AIE188" s="27"/>
      <c r="AIF188" s="27"/>
      <c r="AIG188" s="27"/>
      <c r="AIH188" s="27"/>
      <c r="AII188" s="27"/>
      <c r="AIJ188" s="27"/>
      <c r="AIK188" s="27"/>
      <c r="AIL188" s="27"/>
      <c r="AIM188" s="27"/>
      <c r="AIN188" s="27"/>
      <c r="AIO188" s="27"/>
      <c r="AIP188" s="27"/>
      <c r="AIQ188" s="27"/>
      <c r="AIR188" s="27"/>
      <c r="AIS188" s="27"/>
      <c r="AIT188" s="27"/>
      <c r="AIU188" s="27"/>
      <c r="AIV188" s="27"/>
      <c r="AIW188" s="27"/>
      <c r="AIX188" s="27"/>
      <c r="AIY188" s="27"/>
      <c r="AIZ188" s="27"/>
      <c r="AJA188" s="27"/>
      <c r="AJB188" s="27"/>
      <c r="AJC188" s="27"/>
      <c r="AJD188" s="27"/>
      <c r="AJE188" s="27"/>
      <c r="AJF188" s="27"/>
      <c r="AJG188" s="27"/>
      <c r="AJH188" s="27"/>
      <c r="AJI188" s="27"/>
      <c r="AJJ188" s="27"/>
      <c r="AJK188" s="27"/>
      <c r="AJL188" s="27"/>
      <c r="AJM188" s="27"/>
      <c r="AJN188" s="27"/>
      <c r="AJO188" s="27"/>
      <c r="AJP188" s="27"/>
      <c r="AJQ188" s="27"/>
      <c r="AJR188" s="27"/>
      <c r="AJS188" s="27"/>
      <c r="AJT188" s="27"/>
      <c r="AJU188" s="27"/>
      <c r="AJV188" s="27"/>
      <c r="AJW188" s="27"/>
      <c r="AJX188" s="27"/>
      <c r="AJY188" s="27"/>
      <c r="AJZ188" s="27"/>
      <c r="AKA188" s="27"/>
      <c r="AKB188" s="27"/>
      <c r="AKC188" s="27"/>
      <c r="AKD188" s="27"/>
      <c r="AKE188" s="27"/>
      <c r="AKF188" s="27"/>
      <c r="AKG188" s="27"/>
      <c r="AKH188" s="27"/>
      <c r="AKI188" s="27"/>
      <c r="AKJ188" s="27"/>
      <c r="AKK188" s="27"/>
      <c r="AKL188" s="27"/>
      <c r="AKM188" s="27"/>
      <c r="AKN188" s="27"/>
      <c r="AKO188" s="27"/>
      <c r="AKP188" s="27"/>
      <c r="AKQ188" s="27"/>
      <c r="AKR188" s="27"/>
      <c r="AKS188" s="27"/>
      <c r="AKT188" s="27"/>
      <c r="AKU188" s="27"/>
      <c r="AKV188" s="27"/>
      <c r="AKW188" s="27"/>
      <c r="AKX188" s="27"/>
      <c r="AKY188" s="27"/>
      <c r="AKZ188" s="27"/>
      <c r="ALA188" s="27"/>
      <c r="ALB188" s="27"/>
      <c r="ALC188" s="27"/>
      <c r="ALD188" s="27"/>
      <c r="ALE188" s="27"/>
      <c r="ALF188" s="27"/>
      <c r="ALG188" s="27"/>
      <c r="ALH188" s="27"/>
      <c r="ALI188" s="27"/>
      <c r="ALJ188" s="27"/>
      <c r="ALK188" s="27"/>
      <c r="ALL188" s="27"/>
      <c r="ALM188" s="27"/>
      <c r="ALN188" s="27"/>
      <c r="ALO188" s="27"/>
      <c r="ALP188" s="27"/>
      <c r="ALQ188" s="27"/>
      <c r="ALR188" s="27"/>
      <c r="ALS188" s="27"/>
      <c r="ALT188" s="27"/>
      <c r="ALU188" s="27"/>
      <c r="ALV188" s="27"/>
      <c r="ALW188" s="27"/>
      <c r="ALX188" s="27"/>
      <c r="ALY188" s="27"/>
      <c r="ALZ188" s="27"/>
      <c r="AMA188" s="27"/>
      <c r="AMB188" s="27"/>
      <c r="AMC188" s="27"/>
      <c r="AMD188" s="27"/>
      <c r="AME188" s="27"/>
      <c r="AMF188" s="27"/>
      <c r="AMG188" s="27"/>
      <c r="AMH188" s="27"/>
      <c r="AMI188" s="27"/>
      <c r="AMJ188" s="27"/>
      <c r="AMK188" s="27"/>
      <c r="AML188" s="27"/>
      <c r="AMM188" s="27"/>
      <c r="AMN188" s="27"/>
      <c r="AMO188" s="27"/>
      <c r="AMP188" s="27"/>
      <c r="AMQ188" s="27"/>
      <c r="AMR188" s="27"/>
      <c r="AMS188" s="27"/>
      <c r="AMT188" s="27"/>
      <c r="AMU188" s="27"/>
      <c r="AMV188" s="27"/>
      <c r="AMW188" s="27"/>
      <c r="AMX188" s="27"/>
      <c r="AMY188" s="27"/>
      <c r="AMZ188" s="27"/>
      <c r="ANA188" s="27"/>
      <c r="ANB188" s="27"/>
      <c r="ANC188" s="27"/>
      <c r="AND188" s="27"/>
      <c r="ANE188" s="27"/>
      <c r="ANF188" s="27"/>
      <c r="ANG188" s="27"/>
      <c r="ANH188" s="27"/>
      <c r="ANI188" s="27"/>
      <c r="ANJ188" s="27"/>
      <c r="ANK188" s="27"/>
      <c r="ANL188" s="27"/>
      <c r="ANM188" s="27"/>
      <c r="ANN188" s="27"/>
      <c r="ANO188" s="27"/>
      <c r="ANP188" s="27"/>
      <c r="ANQ188" s="27"/>
      <c r="ANR188" s="27"/>
      <c r="ANS188" s="27"/>
      <c r="ANT188" s="27"/>
      <c r="ANU188" s="27"/>
      <c r="ANV188" s="27"/>
      <c r="ANW188" s="27"/>
      <c r="ANX188" s="27"/>
      <c r="ANY188" s="27"/>
      <c r="ANZ188" s="27"/>
      <c r="AOA188" s="27"/>
      <c r="AOB188" s="27"/>
      <c r="AOC188" s="27"/>
      <c r="AOD188" s="27"/>
      <c r="AOE188" s="27"/>
      <c r="AOF188" s="27"/>
      <c r="AOG188" s="27"/>
      <c r="AOH188" s="27"/>
      <c r="AOI188" s="27"/>
      <c r="AOJ188" s="27"/>
      <c r="AOK188" s="27"/>
      <c r="AOL188" s="27"/>
      <c r="AOM188" s="27"/>
      <c r="AON188" s="27"/>
      <c r="AOO188" s="27"/>
      <c r="AOP188" s="27"/>
      <c r="AOQ188" s="27"/>
      <c r="AOR188" s="27"/>
      <c r="AOS188" s="27"/>
      <c r="AOT188" s="27"/>
      <c r="AOU188" s="27"/>
      <c r="AOV188" s="27"/>
      <c r="AOW188" s="27"/>
      <c r="AOX188" s="27"/>
      <c r="AOY188" s="27"/>
      <c r="AOZ188" s="27"/>
      <c r="APA188" s="27"/>
      <c r="APB188" s="27"/>
      <c r="APC188" s="27"/>
      <c r="APD188" s="27"/>
      <c r="APE188" s="27"/>
      <c r="APF188" s="27"/>
      <c r="APG188" s="27"/>
      <c r="APH188" s="27"/>
      <c r="API188" s="27"/>
      <c r="APJ188" s="27"/>
      <c r="APK188" s="27"/>
      <c r="APL188" s="27"/>
      <c r="APM188" s="27"/>
      <c r="APN188" s="27"/>
      <c r="APO188" s="27"/>
      <c r="APP188" s="27"/>
      <c r="APQ188" s="27"/>
      <c r="APR188" s="27"/>
      <c r="APS188" s="27"/>
      <c r="APT188" s="27"/>
      <c r="APU188" s="27"/>
      <c r="APV188" s="27"/>
      <c r="APW188" s="27"/>
      <c r="APX188" s="27"/>
      <c r="APY188" s="27"/>
      <c r="APZ188" s="27"/>
      <c r="AQA188" s="27"/>
      <c r="AQB188" s="27"/>
      <c r="AQC188" s="27"/>
      <c r="AQD188" s="27"/>
      <c r="AQE188" s="27"/>
      <c r="AQF188" s="27"/>
      <c r="AQG188" s="27"/>
      <c r="AQH188" s="27"/>
      <c r="AQI188" s="27"/>
      <c r="AQJ188" s="27"/>
      <c r="AQK188" s="27"/>
      <c r="AQL188" s="27"/>
      <c r="AQM188" s="27"/>
      <c r="AQN188" s="27"/>
      <c r="AQO188" s="27"/>
      <c r="AQP188" s="27"/>
      <c r="AQQ188" s="27"/>
      <c r="AQR188" s="27"/>
      <c r="AQS188" s="27"/>
      <c r="AQT188" s="27"/>
      <c r="AQU188" s="27"/>
      <c r="AQV188" s="27"/>
      <c r="AQW188" s="27"/>
      <c r="AQX188" s="27"/>
      <c r="AQY188" s="27"/>
      <c r="AQZ188" s="27"/>
      <c r="ARA188" s="27"/>
      <c r="ARB188" s="27"/>
      <c r="ARC188" s="27"/>
      <c r="ARD188" s="27"/>
      <c r="ARE188" s="27"/>
      <c r="ARF188" s="27"/>
      <c r="ARG188" s="27"/>
      <c r="ARH188" s="27"/>
      <c r="ARI188" s="27"/>
      <c r="ARJ188" s="27"/>
      <c r="ARK188" s="27"/>
      <c r="ARL188" s="27"/>
      <c r="ARM188" s="27"/>
      <c r="ARN188" s="27"/>
      <c r="ARO188" s="27"/>
      <c r="ARP188" s="27"/>
      <c r="ARQ188" s="27"/>
      <c r="ARR188" s="27"/>
      <c r="ARS188" s="27"/>
      <c r="ART188" s="27"/>
      <c r="ARU188" s="27"/>
      <c r="ARV188" s="27"/>
      <c r="ARW188" s="27"/>
      <c r="ARX188" s="27"/>
      <c r="ARY188" s="27"/>
      <c r="ARZ188" s="27"/>
      <c r="ASA188" s="27"/>
      <c r="ASB188" s="27"/>
      <c r="ASC188" s="27"/>
      <c r="ASD188" s="27"/>
      <c r="ASE188" s="27"/>
      <c r="ASF188" s="27"/>
      <c r="ASG188" s="27"/>
      <c r="ASH188" s="27"/>
      <c r="ASI188" s="27"/>
      <c r="ASJ188" s="27"/>
      <c r="ASK188" s="27"/>
      <c r="ASL188" s="27"/>
      <c r="ASM188" s="27"/>
      <c r="ASN188" s="27"/>
      <c r="ASO188" s="27"/>
      <c r="ASP188" s="27"/>
      <c r="ASQ188" s="27"/>
      <c r="ASR188" s="27"/>
      <c r="ASS188" s="27"/>
      <c r="AST188" s="27"/>
      <c r="ASU188" s="27"/>
      <c r="ASV188" s="27"/>
      <c r="ASW188" s="27"/>
      <c r="ASX188" s="27"/>
      <c r="ASY188" s="27"/>
      <c r="ASZ188" s="27"/>
      <c r="ATA188" s="27"/>
      <c r="ATB188" s="27"/>
      <c r="ATC188" s="27"/>
      <c r="ATD188" s="27"/>
      <c r="ATE188" s="27"/>
      <c r="ATF188" s="27"/>
      <c r="ATG188" s="27"/>
      <c r="ATH188" s="27"/>
      <c r="ATI188" s="27"/>
      <c r="ATJ188" s="27"/>
      <c r="ATK188" s="27"/>
      <c r="ATL188" s="27"/>
      <c r="ATM188" s="27"/>
      <c r="ATN188" s="27"/>
      <c r="ATO188" s="27"/>
      <c r="ATP188" s="27"/>
      <c r="ATQ188" s="27"/>
      <c r="ATR188" s="27"/>
      <c r="ATS188" s="27"/>
      <c r="ATT188" s="27"/>
      <c r="ATU188" s="27"/>
      <c r="ATV188" s="27"/>
      <c r="ATW188" s="27"/>
      <c r="ATX188" s="27"/>
      <c r="ATY188" s="27"/>
      <c r="ATZ188" s="27"/>
      <c r="AUA188" s="27"/>
      <c r="AUB188" s="27"/>
      <c r="AUC188" s="27"/>
      <c r="AUD188" s="27"/>
      <c r="AUE188" s="27"/>
      <c r="AUF188" s="27"/>
      <c r="AUG188" s="27"/>
      <c r="AUH188" s="27"/>
      <c r="AUI188" s="27"/>
      <c r="AUJ188" s="27"/>
      <c r="AUK188" s="27"/>
      <c r="AUL188" s="27"/>
      <c r="AUM188" s="27"/>
      <c r="AUN188" s="27"/>
      <c r="AUO188" s="27"/>
      <c r="AUP188" s="27"/>
      <c r="AUQ188" s="27"/>
      <c r="AUR188" s="27"/>
      <c r="AUS188" s="27"/>
      <c r="AUT188" s="27"/>
      <c r="AUU188" s="27"/>
      <c r="AUV188" s="27"/>
      <c r="AUW188" s="27"/>
      <c r="AUX188" s="27"/>
      <c r="AUY188" s="27"/>
      <c r="AUZ188" s="27"/>
      <c r="AVA188" s="27"/>
      <c r="AVB188" s="27"/>
      <c r="AVC188" s="27"/>
      <c r="AVD188" s="27"/>
      <c r="AVE188" s="27"/>
      <c r="AVF188" s="27"/>
      <c r="AVG188" s="27"/>
      <c r="AVH188" s="27"/>
      <c r="AVI188" s="27"/>
      <c r="AVJ188" s="27"/>
      <c r="AVK188" s="27"/>
      <c r="AVL188" s="27"/>
      <c r="AVM188" s="27"/>
      <c r="AVN188" s="27"/>
      <c r="AVO188" s="27"/>
      <c r="AVP188" s="27"/>
      <c r="AVQ188" s="27"/>
      <c r="AVR188" s="27"/>
      <c r="AVS188" s="27"/>
      <c r="AVT188" s="27"/>
      <c r="AVU188" s="27"/>
      <c r="AVV188" s="27"/>
      <c r="AVW188" s="27"/>
      <c r="AVX188" s="27"/>
      <c r="AVY188" s="27"/>
      <c r="AVZ188" s="27"/>
      <c r="AWA188" s="27"/>
      <c r="AWB188" s="27"/>
      <c r="AWC188" s="27"/>
      <c r="AWD188" s="27"/>
      <c r="AWE188" s="27"/>
      <c r="AWF188" s="27"/>
      <c r="AWG188" s="27"/>
      <c r="AWH188" s="27"/>
      <c r="AWI188" s="27"/>
      <c r="AWJ188" s="27"/>
      <c r="AWK188" s="27"/>
      <c r="AWL188" s="27"/>
      <c r="AWM188" s="27"/>
      <c r="AWN188" s="27"/>
      <c r="AWO188" s="27"/>
      <c r="AWP188" s="27"/>
      <c r="AWQ188" s="27"/>
      <c r="AWR188" s="27"/>
      <c r="AWS188" s="27"/>
      <c r="AWT188" s="27"/>
      <c r="AWU188" s="27"/>
      <c r="AWV188" s="27"/>
      <c r="AWW188" s="27"/>
      <c r="AWX188" s="27"/>
      <c r="AWY188" s="27"/>
      <c r="AWZ188" s="27"/>
      <c r="AXA188" s="27"/>
      <c r="AXB188" s="27"/>
      <c r="AXC188" s="27"/>
      <c r="AXD188" s="27"/>
      <c r="AXE188" s="27"/>
      <c r="AXF188" s="27"/>
      <c r="AXG188" s="27"/>
      <c r="AXH188" s="27"/>
      <c r="AXI188" s="27"/>
      <c r="AXJ188" s="27"/>
      <c r="AXK188" s="27"/>
      <c r="AXL188" s="27"/>
      <c r="AXM188" s="27"/>
      <c r="AXN188" s="27"/>
      <c r="AXO188" s="27"/>
      <c r="AXP188" s="27"/>
      <c r="AXQ188" s="27"/>
      <c r="AXR188" s="27"/>
      <c r="AXS188" s="27"/>
      <c r="AXT188" s="27"/>
      <c r="AXU188" s="27"/>
      <c r="AXV188" s="27"/>
      <c r="AXW188" s="27"/>
      <c r="AXX188" s="27"/>
      <c r="AXY188" s="27"/>
      <c r="AXZ188" s="27"/>
      <c r="AYA188" s="27"/>
      <c r="AYB188" s="27"/>
      <c r="AYC188" s="27"/>
      <c r="AYD188" s="27"/>
      <c r="AYE188" s="27"/>
      <c r="AYF188" s="27"/>
      <c r="AYG188" s="27"/>
      <c r="AYH188" s="27"/>
      <c r="AYI188" s="27"/>
      <c r="AYJ188" s="27"/>
      <c r="AYK188" s="27"/>
      <c r="AYL188" s="27"/>
      <c r="AYM188" s="27"/>
      <c r="AYN188" s="27"/>
      <c r="AYO188" s="27"/>
      <c r="AYP188" s="27"/>
      <c r="AYQ188" s="27"/>
      <c r="AYR188" s="27"/>
      <c r="AYS188" s="27"/>
      <c r="AYT188" s="27"/>
      <c r="AYU188" s="27"/>
      <c r="AYV188" s="27"/>
      <c r="AYW188" s="27"/>
      <c r="AYX188" s="27"/>
      <c r="AYY188" s="27"/>
      <c r="AYZ188" s="27"/>
      <c r="AZA188" s="27"/>
      <c r="AZB188" s="27"/>
      <c r="AZC188" s="27"/>
      <c r="AZD188" s="27"/>
      <c r="AZE188" s="27"/>
      <c r="AZF188" s="27"/>
      <c r="AZG188" s="27"/>
      <c r="AZH188" s="27"/>
      <c r="AZI188" s="27"/>
      <c r="AZJ188" s="27"/>
      <c r="AZK188" s="27"/>
      <c r="AZL188" s="27"/>
      <c r="AZM188" s="27"/>
      <c r="AZN188" s="27"/>
      <c r="AZO188" s="27"/>
      <c r="AZP188" s="27"/>
      <c r="AZQ188" s="27"/>
      <c r="AZR188" s="27"/>
      <c r="AZS188" s="27"/>
      <c r="AZT188" s="27"/>
      <c r="AZU188" s="27"/>
      <c r="AZV188" s="27"/>
      <c r="AZW188" s="27"/>
      <c r="AZX188" s="27"/>
      <c r="AZY188" s="27"/>
      <c r="AZZ188" s="27"/>
      <c r="BAA188" s="27"/>
      <c r="BAB188" s="27"/>
      <c r="BAC188" s="27"/>
      <c r="BAD188" s="27"/>
      <c r="BAE188" s="27"/>
      <c r="BAF188" s="27"/>
      <c r="BAG188" s="27"/>
      <c r="BAH188" s="27"/>
      <c r="BAI188" s="27"/>
      <c r="BAJ188" s="27"/>
      <c r="BAK188" s="27"/>
      <c r="BAL188" s="27"/>
      <c r="BAM188" s="27"/>
      <c r="BAN188" s="27"/>
      <c r="BAO188" s="27"/>
      <c r="BAP188" s="27"/>
      <c r="BAQ188" s="27"/>
      <c r="BAR188" s="27"/>
      <c r="BAS188" s="27"/>
      <c r="BAT188" s="27"/>
      <c r="BAU188" s="27"/>
      <c r="BAV188" s="27"/>
      <c r="BAW188" s="27"/>
      <c r="BAX188" s="27"/>
      <c r="BAY188" s="27"/>
      <c r="BAZ188" s="27"/>
      <c r="BBA188" s="27"/>
      <c r="BBB188" s="27"/>
      <c r="BBC188" s="27"/>
      <c r="BBD188" s="27"/>
      <c r="BBE188" s="27"/>
      <c r="BBF188" s="27"/>
      <c r="BBG188" s="27"/>
      <c r="BBH188" s="27"/>
      <c r="BBI188" s="27"/>
      <c r="BBJ188" s="27"/>
      <c r="BBK188" s="27"/>
      <c r="BBL188" s="27"/>
      <c r="BBM188" s="27"/>
      <c r="BBN188" s="27"/>
      <c r="BBO188" s="27"/>
      <c r="BBP188" s="27"/>
      <c r="BBQ188" s="27"/>
      <c r="BBR188" s="27"/>
      <c r="BBS188" s="27"/>
      <c r="BBT188" s="27"/>
      <c r="BBU188" s="27"/>
      <c r="BBV188" s="27"/>
      <c r="BBW188" s="27"/>
      <c r="BBX188" s="27"/>
      <c r="BBY188" s="27"/>
      <c r="BBZ188" s="27"/>
      <c r="BCA188" s="27"/>
      <c r="BCB188" s="27"/>
      <c r="BCC188" s="27"/>
      <c r="BCD188" s="27"/>
      <c r="BCE188" s="27"/>
      <c r="BCF188" s="27"/>
      <c r="BCG188" s="27"/>
      <c r="BCH188" s="27"/>
      <c r="BCI188" s="27"/>
      <c r="BCJ188" s="27"/>
      <c r="BCK188" s="27"/>
      <c r="BCL188" s="27"/>
      <c r="BCM188" s="27"/>
      <c r="BCN188" s="27"/>
      <c r="BCO188" s="27"/>
      <c r="BCP188" s="27"/>
      <c r="BCQ188" s="27"/>
      <c r="BCR188" s="27"/>
      <c r="BCS188" s="27"/>
      <c r="BCT188" s="27"/>
      <c r="BCU188" s="27"/>
      <c r="BCV188" s="27"/>
      <c r="BCW188" s="27"/>
      <c r="BCX188" s="27"/>
      <c r="BCY188" s="27"/>
      <c r="BCZ188" s="27"/>
      <c r="BDA188" s="27"/>
      <c r="BDB188" s="27"/>
      <c r="BDC188" s="27"/>
      <c r="BDD188" s="27"/>
      <c r="BDE188" s="27"/>
      <c r="BDF188" s="27"/>
      <c r="BDG188" s="27"/>
      <c r="BDH188" s="27"/>
      <c r="BDI188" s="27"/>
      <c r="BDJ188" s="27"/>
      <c r="BDK188" s="27"/>
      <c r="BDL188" s="27"/>
      <c r="BDM188" s="27"/>
      <c r="BDN188" s="27"/>
      <c r="BDO188" s="27"/>
      <c r="BDP188" s="27"/>
      <c r="BDQ188" s="27"/>
      <c r="BDR188" s="27"/>
      <c r="BDS188" s="27"/>
      <c r="BDT188" s="27"/>
      <c r="BDU188" s="27"/>
      <c r="BDV188" s="27"/>
      <c r="BDW188" s="27"/>
      <c r="BDX188" s="27"/>
      <c r="BDY188" s="27"/>
      <c r="BDZ188" s="27"/>
      <c r="BEA188" s="27"/>
      <c r="BEB188" s="27"/>
      <c r="BEC188" s="27"/>
      <c r="BED188" s="27"/>
      <c r="BEE188" s="27"/>
      <c r="BEF188" s="27"/>
      <c r="BEG188" s="27"/>
      <c r="BEH188" s="27"/>
      <c r="BEI188" s="27"/>
      <c r="BEJ188" s="27"/>
      <c r="BEK188" s="27"/>
      <c r="BEL188" s="27"/>
      <c r="BEM188" s="27"/>
      <c r="BEN188" s="27"/>
      <c r="BEO188" s="27"/>
      <c r="BEP188" s="27"/>
      <c r="BEQ188" s="27"/>
      <c r="BER188" s="27"/>
      <c r="BES188" s="27"/>
      <c r="BET188" s="27"/>
      <c r="BEU188" s="27"/>
      <c r="BEV188" s="27"/>
      <c r="BEW188" s="27"/>
      <c r="BEX188" s="27"/>
      <c r="BEY188" s="27"/>
      <c r="BEZ188" s="27"/>
      <c r="BFA188" s="27"/>
      <c r="BFB188" s="27"/>
      <c r="BFC188" s="27"/>
      <c r="BFD188" s="27"/>
      <c r="BFE188" s="27"/>
      <c r="BFF188" s="27"/>
      <c r="BFG188" s="27"/>
      <c r="BFH188" s="27"/>
      <c r="BFI188" s="27"/>
      <c r="BFJ188" s="27"/>
      <c r="BFK188" s="27"/>
      <c r="BFL188" s="27"/>
      <c r="BFM188" s="27"/>
      <c r="BFN188" s="27"/>
      <c r="BFO188" s="27"/>
      <c r="BFP188" s="27"/>
      <c r="BFQ188" s="27"/>
      <c r="BFR188" s="27"/>
      <c r="BFS188" s="27"/>
      <c r="BFT188" s="27"/>
      <c r="BFU188" s="27"/>
      <c r="BFV188" s="27"/>
      <c r="BFW188" s="27"/>
      <c r="BFX188" s="27"/>
      <c r="BFY188" s="27"/>
      <c r="BFZ188" s="27"/>
      <c r="BGA188" s="27"/>
      <c r="BGB188" s="27"/>
      <c r="BGC188" s="27"/>
      <c r="BGD188" s="27"/>
      <c r="BGE188" s="27"/>
      <c r="BGF188" s="27"/>
      <c r="BGG188" s="27"/>
      <c r="BGH188" s="27"/>
      <c r="BGI188" s="27"/>
      <c r="BGJ188" s="27"/>
      <c r="BGK188" s="27"/>
      <c r="BGL188" s="27"/>
      <c r="BGM188" s="27"/>
      <c r="BGN188" s="27"/>
      <c r="BGO188" s="27"/>
      <c r="BGP188" s="27"/>
      <c r="BGQ188" s="27"/>
      <c r="BGR188" s="27"/>
      <c r="BGS188" s="27"/>
      <c r="BGT188" s="27"/>
      <c r="BGU188" s="27"/>
      <c r="BGV188" s="27"/>
      <c r="BGW188" s="27"/>
      <c r="BGX188" s="27"/>
      <c r="BGY188" s="27"/>
      <c r="BGZ188" s="27"/>
      <c r="BHA188" s="27"/>
      <c r="BHB188" s="27"/>
      <c r="BHC188" s="27"/>
      <c r="BHD188" s="27"/>
      <c r="BHE188" s="27"/>
      <c r="BHF188" s="27"/>
      <c r="BHG188" s="27"/>
      <c r="BHH188" s="27"/>
      <c r="BHI188" s="27"/>
      <c r="BHJ188" s="27"/>
      <c r="BHK188" s="27"/>
      <c r="BHL188" s="27"/>
      <c r="BHM188" s="27"/>
      <c r="BHN188" s="27"/>
      <c r="BHO188" s="27"/>
      <c r="BHP188" s="27"/>
      <c r="BHQ188" s="27"/>
      <c r="BHR188" s="27"/>
      <c r="BHS188" s="27"/>
      <c r="BHT188" s="27"/>
      <c r="BHU188" s="27"/>
      <c r="BHV188" s="27"/>
      <c r="BHW188" s="27"/>
      <c r="BHX188" s="27"/>
      <c r="BHY188" s="27"/>
      <c r="BHZ188" s="27"/>
      <c r="BIA188" s="27"/>
      <c r="BIB188" s="27"/>
      <c r="BIC188" s="27"/>
      <c r="BID188" s="27"/>
      <c r="BIE188" s="27"/>
      <c r="BIF188" s="27"/>
      <c r="BIG188" s="27"/>
      <c r="BIH188" s="27"/>
      <c r="BII188" s="27"/>
      <c r="BIJ188" s="27"/>
      <c r="BIK188" s="27"/>
      <c r="BIL188" s="27"/>
      <c r="BIM188" s="27"/>
      <c r="BIN188" s="27"/>
      <c r="BIO188" s="27"/>
      <c r="BIP188" s="27"/>
      <c r="BIQ188" s="27"/>
      <c r="BIR188" s="27"/>
      <c r="BIS188" s="27"/>
      <c r="BIT188" s="27"/>
      <c r="BIU188" s="27"/>
      <c r="BIV188" s="27"/>
      <c r="BIW188" s="27"/>
      <c r="BIX188" s="27"/>
      <c r="BIY188" s="27"/>
      <c r="BIZ188" s="27"/>
      <c r="BJA188" s="27"/>
      <c r="BJB188" s="27"/>
      <c r="BJC188" s="27"/>
      <c r="BJD188" s="27"/>
      <c r="BJE188" s="27"/>
      <c r="BJF188" s="27"/>
      <c r="BJG188" s="27"/>
      <c r="BJH188" s="27"/>
      <c r="BJI188" s="27"/>
      <c r="BJJ188" s="27"/>
      <c r="BJK188" s="27"/>
      <c r="BJL188" s="27"/>
      <c r="BJM188" s="27"/>
      <c r="BJN188" s="27"/>
      <c r="BJO188" s="27"/>
      <c r="BJP188" s="27"/>
      <c r="BJQ188" s="27"/>
      <c r="BJR188" s="27"/>
      <c r="BJS188" s="27"/>
      <c r="BJT188" s="27"/>
      <c r="BJU188" s="27"/>
      <c r="BJV188" s="27"/>
      <c r="BJW188" s="27"/>
      <c r="BJX188" s="27"/>
      <c r="BJY188" s="27"/>
      <c r="BJZ188" s="27"/>
      <c r="BKA188" s="27"/>
      <c r="BKB188" s="27"/>
      <c r="BKC188" s="27"/>
      <c r="BKD188" s="27"/>
      <c r="BKE188" s="27"/>
      <c r="BKF188" s="27"/>
      <c r="BKG188" s="27"/>
      <c r="BKH188" s="27"/>
      <c r="BKI188" s="27"/>
      <c r="BKJ188" s="27"/>
      <c r="BKK188" s="27"/>
      <c r="BKL188" s="27"/>
      <c r="BKM188" s="27"/>
      <c r="BKN188" s="27"/>
      <c r="BKO188" s="27"/>
      <c r="BKP188" s="27"/>
      <c r="BKQ188" s="27"/>
      <c r="BKR188" s="27"/>
      <c r="BKS188" s="27"/>
      <c r="BKT188" s="27"/>
      <c r="BKU188" s="27"/>
      <c r="BKV188" s="27"/>
      <c r="BKW188" s="27"/>
      <c r="BKX188" s="27"/>
      <c r="BKY188" s="27"/>
      <c r="BKZ188" s="27"/>
      <c r="BLA188" s="27"/>
      <c r="BLB188" s="27"/>
      <c r="BLC188" s="27"/>
      <c r="BLD188" s="27"/>
      <c r="BLE188" s="27"/>
      <c r="BLF188" s="27"/>
      <c r="BLG188" s="27"/>
      <c r="BLH188" s="27"/>
      <c r="BLI188" s="27"/>
      <c r="BLJ188" s="27"/>
      <c r="BLK188" s="27"/>
      <c r="BLL188" s="27"/>
      <c r="BLM188" s="27"/>
      <c r="BLN188" s="27"/>
      <c r="BLO188" s="27"/>
      <c r="BLP188" s="27"/>
      <c r="BLQ188" s="27"/>
      <c r="BLR188" s="27"/>
      <c r="BLS188" s="27"/>
      <c r="BLT188" s="27"/>
      <c r="BLU188" s="27"/>
      <c r="BLV188" s="27"/>
      <c r="BLW188" s="27"/>
      <c r="BLX188" s="27"/>
      <c r="BLY188" s="27"/>
      <c r="BLZ188" s="27"/>
      <c r="BMA188" s="27"/>
      <c r="BMB188" s="27"/>
      <c r="BMC188" s="27"/>
      <c r="BMD188" s="27"/>
      <c r="BME188" s="27"/>
      <c r="BMF188" s="27"/>
      <c r="BMG188" s="27"/>
      <c r="BMH188" s="27"/>
      <c r="BMI188" s="27"/>
      <c r="BMJ188" s="27"/>
      <c r="BMK188" s="27"/>
      <c r="BML188" s="27"/>
      <c r="BMM188" s="27"/>
      <c r="BMN188" s="27"/>
      <c r="BMO188" s="27"/>
      <c r="BMP188" s="27"/>
      <c r="BMQ188" s="27"/>
      <c r="BMR188" s="27"/>
      <c r="BMS188" s="27"/>
      <c r="BMT188" s="27"/>
      <c r="BMU188" s="27"/>
      <c r="BMV188" s="27"/>
      <c r="BMW188" s="27"/>
      <c r="BMX188" s="27"/>
      <c r="BMY188" s="27"/>
      <c r="BMZ188" s="27"/>
      <c r="BNA188" s="27"/>
      <c r="BNB188" s="27"/>
      <c r="BNC188" s="27"/>
      <c r="BND188" s="27"/>
      <c r="BNE188" s="27"/>
      <c r="BNF188" s="27"/>
      <c r="BNG188" s="27"/>
      <c r="BNH188" s="27"/>
      <c r="BNI188" s="27"/>
      <c r="BNJ188" s="27"/>
      <c r="BNK188" s="27"/>
      <c r="BNL188" s="27"/>
      <c r="BNM188" s="27"/>
      <c r="BNN188" s="27"/>
      <c r="BNO188" s="27"/>
      <c r="BNP188" s="27"/>
      <c r="BNQ188" s="27"/>
      <c r="BNR188" s="27"/>
      <c r="BNS188" s="27"/>
      <c r="BNT188" s="27"/>
      <c r="BNU188" s="27"/>
      <c r="BNV188" s="27"/>
      <c r="BNW188" s="27"/>
      <c r="BNX188" s="27"/>
      <c r="BNY188" s="27"/>
      <c r="BNZ188" s="27"/>
      <c r="BOA188" s="27"/>
      <c r="BOB188" s="27"/>
      <c r="BOC188" s="27"/>
      <c r="BOD188" s="27"/>
      <c r="BOE188" s="27"/>
      <c r="BOF188" s="27"/>
      <c r="BOG188" s="27"/>
      <c r="BOH188" s="27"/>
      <c r="BOI188" s="27"/>
      <c r="BOJ188" s="27"/>
      <c r="BOK188" s="27"/>
      <c r="BOL188" s="27"/>
      <c r="BOM188" s="27"/>
      <c r="BON188" s="27"/>
      <c r="BOO188" s="27"/>
      <c r="BOP188" s="27"/>
      <c r="BOQ188" s="27"/>
      <c r="BOR188" s="27"/>
      <c r="BOS188" s="27"/>
      <c r="BOT188" s="27"/>
      <c r="BOU188" s="27"/>
      <c r="BOV188" s="27"/>
      <c r="BOW188" s="27"/>
      <c r="BOX188" s="27"/>
      <c r="BOY188" s="27"/>
      <c r="BOZ188" s="27"/>
      <c r="BPA188" s="27"/>
      <c r="BPB188" s="27"/>
      <c r="BPC188" s="27"/>
      <c r="BPD188" s="27"/>
      <c r="BPE188" s="27"/>
      <c r="BPF188" s="27"/>
      <c r="BPG188" s="27"/>
      <c r="BPH188" s="27"/>
      <c r="BPI188" s="27"/>
      <c r="BPJ188" s="27"/>
      <c r="BPK188" s="27"/>
      <c r="BPL188" s="27"/>
      <c r="BPM188" s="27"/>
      <c r="BPN188" s="27"/>
      <c r="BPO188" s="27"/>
      <c r="BPP188" s="27"/>
      <c r="BPQ188" s="27"/>
      <c r="BPR188" s="27"/>
      <c r="BPS188" s="27"/>
      <c r="BPT188" s="27"/>
      <c r="BPU188" s="27"/>
      <c r="BPV188" s="27"/>
      <c r="BPW188" s="27"/>
      <c r="BPX188" s="27"/>
      <c r="BPY188" s="27"/>
      <c r="BPZ188" s="27"/>
      <c r="BQA188" s="27"/>
      <c r="BQB188" s="27"/>
      <c r="BQC188" s="27"/>
      <c r="BQD188" s="27"/>
      <c r="BQE188" s="27"/>
      <c r="BQF188" s="27"/>
      <c r="BQG188" s="27"/>
      <c r="BQH188" s="27"/>
      <c r="BQI188" s="27"/>
      <c r="BQJ188" s="27"/>
      <c r="BQK188" s="27"/>
      <c r="BQL188" s="27"/>
      <c r="BQM188" s="27"/>
      <c r="BQN188" s="27"/>
      <c r="BQO188" s="27"/>
      <c r="BQP188" s="27"/>
      <c r="BQQ188" s="27"/>
      <c r="BQR188" s="27"/>
      <c r="BQS188" s="27"/>
      <c r="BQT188" s="27"/>
      <c r="BQU188" s="27"/>
      <c r="BQV188" s="27"/>
      <c r="BQW188" s="27"/>
      <c r="BQX188" s="27"/>
      <c r="BQY188" s="27"/>
      <c r="BQZ188" s="27"/>
      <c r="BRA188" s="27"/>
      <c r="BRB188" s="27"/>
      <c r="BRC188" s="27"/>
      <c r="BRD188" s="27"/>
      <c r="BRE188" s="27"/>
      <c r="BRF188" s="27"/>
      <c r="BRG188" s="27"/>
      <c r="BRH188" s="27"/>
      <c r="BRI188" s="27"/>
      <c r="BRJ188" s="27"/>
      <c r="BRK188" s="27"/>
      <c r="BRL188" s="27"/>
      <c r="BRM188" s="27"/>
      <c r="BRN188" s="27"/>
      <c r="BRO188" s="27"/>
      <c r="BRP188" s="27"/>
      <c r="BRQ188" s="27"/>
      <c r="BRR188" s="27"/>
      <c r="BRS188" s="27"/>
      <c r="BRT188" s="27"/>
      <c r="BRU188" s="27"/>
      <c r="BRV188" s="27"/>
      <c r="BRW188" s="27"/>
      <c r="BRX188" s="27"/>
      <c r="BRY188" s="27"/>
      <c r="BRZ188" s="27"/>
      <c r="BSA188" s="27"/>
      <c r="BSB188" s="27"/>
      <c r="BSC188" s="27"/>
      <c r="BSD188" s="27"/>
      <c r="BSE188" s="27"/>
      <c r="BSF188" s="27"/>
      <c r="BSG188" s="27"/>
      <c r="BSH188" s="27"/>
      <c r="BSI188" s="27"/>
      <c r="BSJ188" s="27"/>
      <c r="BSK188" s="27"/>
      <c r="BSL188" s="27"/>
      <c r="BSM188" s="27"/>
      <c r="BSN188" s="27"/>
      <c r="BSO188" s="27"/>
      <c r="BSP188" s="27"/>
      <c r="BSQ188" s="27"/>
      <c r="BSR188" s="27"/>
      <c r="BSS188" s="27"/>
      <c r="BST188" s="27"/>
      <c r="BSU188" s="27"/>
      <c r="BSV188" s="27"/>
      <c r="BSW188" s="27"/>
      <c r="BSX188" s="27"/>
      <c r="BSY188" s="27"/>
      <c r="BSZ188" s="27"/>
      <c r="BTA188" s="27"/>
      <c r="BTB188" s="27"/>
      <c r="BTC188" s="27"/>
      <c r="BTD188" s="27"/>
      <c r="BTE188" s="27"/>
      <c r="BTF188" s="27"/>
      <c r="BTG188" s="27"/>
      <c r="BTH188" s="27"/>
      <c r="BTI188" s="27"/>
      <c r="BTJ188" s="27"/>
      <c r="BTK188" s="27"/>
      <c r="BTL188" s="27"/>
      <c r="BTM188" s="27"/>
      <c r="BTN188" s="27"/>
      <c r="BTO188" s="27"/>
      <c r="BTP188" s="27"/>
      <c r="BTQ188" s="27"/>
      <c r="BTR188" s="27"/>
      <c r="BTS188" s="27"/>
      <c r="BTT188" s="27"/>
      <c r="BTU188" s="27"/>
      <c r="BTV188" s="27"/>
      <c r="BTW188" s="27"/>
      <c r="BTX188" s="27"/>
      <c r="BTY188" s="27"/>
      <c r="BTZ188" s="27"/>
      <c r="BUA188" s="27"/>
      <c r="BUB188" s="27"/>
      <c r="BUC188" s="27"/>
      <c r="BUD188" s="27"/>
      <c r="BUE188" s="27"/>
      <c r="BUF188" s="27"/>
      <c r="BUG188" s="27"/>
      <c r="BUH188" s="27"/>
      <c r="BUI188" s="27"/>
      <c r="BUJ188" s="27"/>
      <c r="BUK188" s="27"/>
      <c r="BUL188" s="27"/>
      <c r="BUM188" s="27"/>
      <c r="BUN188" s="27"/>
      <c r="BUO188" s="27"/>
      <c r="BUP188" s="27"/>
      <c r="BUQ188" s="27"/>
    </row>
    <row r="189" spans="1:1915" s="47" customFormat="1" ht="13.8">
      <c r="A189" s="23"/>
      <c r="B189" s="53"/>
      <c r="C189" s="53"/>
      <c r="D189" s="224" t="s">
        <v>296</v>
      </c>
      <c r="E189" s="225">
        <v>0.38</v>
      </c>
      <c r="F189" s="26">
        <v>2014</v>
      </c>
      <c r="G189" s="226">
        <v>0.6</v>
      </c>
      <c r="H189" s="26"/>
      <c r="I189" s="26"/>
      <c r="J189" s="26"/>
      <c r="K189" s="103"/>
      <c r="L189" s="103"/>
      <c r="M189" s="103"/>
      <c r="N189" s="103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  <c r="OA189" s="27"/>
      <c r="OB189" s="27"/>
      <c r="OC189" s="27"/>
      <c r="OD189" s="27"/>
      <c r="OE189" s="27"/>
      <c r="OF189" s="27"/>
      <c r="OG189" s="27"/>
      <c r="OH189" s="27"/>
      <c r="OI189" s="27"/>
      <c r="OJ189" s="27"/>
      <c r="OK189" s="27"/>
      <c r="OL189" s="27"/>
      <c r="OM189" s="27"/>
      <c r="ON189" s="27"/>
      <c r="OO189" s="27"/>
      <c r="OP189" s="27"/>
      <c r="OQ189" s="27"/>
      <c r="OR189" s="27"/>
      <c r="OS189" s="27"/>
      <c r="OT189" s="27"/>
      <c r="OU189" s="27"/>
      <c r="OV189" s="27"/>
      <c r="OW189" s="27"/>
      <c r="OX189" s="27"/>
      <c r="OY189" s="27"/>
      <c r="OZ189" s="27"/>
      <c r="PA189" s="27"/>
      <c r="PB189" s="27"/>
      <c r="PC189" s="27"/>
      <c r="PD189" s="27"/>
      <c r="PE189" s="27"/>
      <c r="PF189" s="27"/>
      <c r="PG189" s="27"/>
      <c r="PH189" s="27"/>
      <c r="PI189" s="27"/>
      <c r="PJ189" s="27"/>
      <c r="PK189" s="27"/>
      <c r="PL189" s="27"/>
      <c r="PM189" s="27"/>
      <c r="PN189" s="27"/>
      <c r="PO189" s="27"/>
      <c r="PP189" s="27"/>
      <c r="PQ189" s="27"/>
      <c r="PR189" s="27"/>
      <c r="PS189" s="27"/>
      <c r="PT189" s="27"/>
      <c r="PU189" s="27"/>
      <c r="PV189" s="27"/>
      <c r="PW189" s="27"/>
      <c r="PX189" s="27"/>
      <c r="PY189" s="27"/>
      <c r="PZ189" s="27"/>
      <c r="QA189" s="27"/>
      <c r="QB189" s="27"/>
      <c r="QC189" s="27"/>
      <c r="QD189" s="27"/>
      <c r="QE189" s="27"/>
      <c r="QF189" s="27"/>
      <c r="QG189" s="27"/>
      <c r="QH189" s="27"/>
      <c r="QI189" s="27"/>
      <c r="QJ189" s="27"/>
      <c r="QK189" s="27"/>
      <c r="QL189" s="27"/>
      <c r="QM189" s="27"/>
      <c r="QN189" s="27"/>
      <c r="QO189" s="27"/>
      <c r="QP189" s="27"/>
      <c r="QQ189" s="27"/>
      <c r="QR189" s="27"/>
      <c r="QS189" s="27"/>
      <c r="QT189" s="27"/>
      <c r="QU189" s="27"/>
      <c r="QV189" s="27"/>
      <c r="QW189" s="27"/>
      <c r="QX189" s="27"/>
      <c r="QY189" s="27"/>
      <c r="QZ189" s="27"/>
      <c r="RA189" s="27"/>
      <c r="RB189" s="27"/>
      <c r="RC189" s="27"/>
      <c r="RD189" s="27"/>
      <c r="RE189" s="27"/>
      <c r="RF189" s="27"/>
      <c r="RG189" s="27"/>
      <c r="RH189" s="27"/>
      <c r="RI189" s="27"/>
      <c r="RJ189" s="27"/>
      <c r="RK189" s="27"/>
      <c r="RL189" s="27"/>
      <c r="RM189" s="27"/>
      <c r="RN189" s="27"/>
      <c r="RO189" s="27"/>
      <c r="RP189" s="27"/>
      <c r="RQ189" s="27"/>
      <c r="RR189" s="27"/>
      <c r="RS189" s="27"/>
      <c r="RT189" s="27"/>
      <c r="RU189" s="27"/>
      <c r="RV189" s="27"/>
      <c r="RW189" s="27"/>
      <c r="RX189" s="27"/>
      <c r="RY189" s="27"/>
      <c r="RZ189" s="27"/>
      <c r="SA189" s="27"/>
      <c r="SB189" s="27"/>
      <c r="SC189" s="27"/>
      <c r="SD189" s="27"/>
      <c r="SE189" s="27"/>
      <c r="SF189" s="27"/>
      <c r="SG189" s="27"/>
      <c r="SH189" s="27"/>
      <c r="SI189" s="27"/>
      <c r="SJ189" s="27"/>
      <c r="SK189" s="27"/>
      <c r="SL189" s="27"/>
      <c r="SM189" s="27"/>
      <c r="SN189" s="27"/>
      <c r="SO189" s="27"/>
      <c r="SP189" s="27"/>
      <c r="SQ189" s="27"/>
      <c r="SR189" s="27"/>
      <c r="SS189" s="27"/>
      <c r="ST189" s="27"/>
      <c r="SU189" s="27"/>
      <c r="SV189" s="27"/>
      <c r="SW189" s="27"/>
      <c r="SX189" s="27"/>
      <c r="SY189" s="27"/>
      <c r="SZ189" s="27"/>
      <c r="TA189" s="27"/>
      <c r="TB189" s="27"/>
      <c r="TC189" s="27"/>
      <c r="TD189" s="27"/>
      <c r="TE189" s="27"/>
      <c r="TF189" s="27"/>
      <c r="TG189" s="27"/>
      <c r="TH189" s="27"/>
      <c r="TI189" s="27"/>
      <c r="TJ189" s="27"/>
      <c r="TK189" s="27"/>
      <c r="TL189" s="27"/>
      <c r="TM189" s="27"/>
      <c r="TN189" s="27"/>
      <c r="TO189" s="27"/>
      <c r="TP189" s="27"/>
      <c r="TQ189" s="27"/>
      <c r="TR189" s="27"/>
      <c r="TS189" s="27"/>
      <c r="TT189" s="27"/>
      <c r="TU189" s="27"/>
      <c r="TV189" s="27"/>
      <c r="TW189" s="27"/>
      <c r="TX189" s="27"/>
      <c r="TY189" s="27"/>
      <c r="TZ189" s="27"/>
      <c r="UA189" s="27"/>
      <c r="UB189" s="27"/>
      <c r="UC189" s="27"/>
      <c r="UD189" s="27"/>
      <c r="UE189" s="27"/>
      <c r="UF189" s="27"/>
      <c r="UG189" s="27"/>
      <c r="UH189" s="27"/>
      <c r="UI189" s="27"/>
      <c r="UJ189" s="27"/>
      <c r="UK189" s="27"/>
      <c r="UL189" s="27"/>
      <c r="UM189" s="27"/>
      <c r="UN189" s="27"/>
      <c r="UO189" s="27"/>
      <c r="UP189" s="27"/>
      <c r="UQ189" s="27"/>
      <c r="UR189" s="27"/>
      <c r="US189" s="27"/>
      <c r="UT189" s="27"/>
      <c r="UU189" s="27"/>
      <c r="UV189" s="27"/>
      <c r="UW189" s="27"/>
      <c r="UX189" s="27"/>
      <c r="UY189" s="27"/>
      <c r="UZ189" s="27"/>
      <c r="VA189" s="27"/>
      <c r="VB189" s="27"/>
      <c r="VC189" s="27"/>
      <c r="VD189" s="27"/>
      <c r="VE189" s="27"/>
      <c r="VF189" s="27"/>
      <c r="VG189" s="27"/>
      <c r="VH189" s="27"/>
      <c r="VI189" s="27"/>
      <c r="VJ189" s="27"/>
      <c r="VK189" s="27"/>
      <c r="VL189" s="27"/>
      <c r="VM189" s="27"/>
      <c r="VN189" s="27"/>
      <c r="VO189" s="27"/>
      <c r="VP189" s="27"/>
      <c r="VQ189" s="27"/>
      <c r="VR189" s="27"/>
      <c r="VS189" s="27"/>
      <c r="VT189" s="27"/>
      <c r="VU189" s="27"/>
      <c r="VV189" s="27"/>
      <c r="VW189" s="27"/>
      <c r="VX189" s="27"/>
      <c r="VY189" s="27"/>
      <c r="VZ189" s="27"/>
      <c r="WA189" s="27"/>
      <c r="WB189" s="27"/>
      <c r="WC189" s="27"/>
      <c r="WD189" s="27"/>
      <c r="WE189" s="27"/>
      <c r="WF189" s="27"/>
      <c r="WG189" s="27"/>
      <c r="WH189" s="27"/>
      <c r="WI189" s="27"/>
      <c r="WJ189" s="27"/>
      <c r="WK189" s="27"/>
      <c r="WL189" s="27"/>
      <c r="WM189" s="27"/>
      <c r="WN189" s="27"/>
      <c r="WO189" s="27"/>
      <c r="WP189" s="27"/>
      <c r="WQ189" s="27"/>
      <c r="WR189" s="27"/>
      <c r="WS189" s="27"/>
      <c r="WT189" s="27"/>
      <c r="WU189" s="27"/>
      <c r="WV189" s="27"/>
      <c r="WW189" s="27"/>
      <c r="WX189" s="27"/>
      <c r="WY189" s="27"/>
      <c r="WZ189" s="27"/>
      <c r="XA189" s="27"/>
      <c r="XB189" s="27"/>
      <c r="XC189" s="27"/>
      <c r="XD189" s="27"/>
      <c r="XE189" s="27"/>
      <c r="XF189" s="27"/>
      <c r="XG189" s="27"/>
      <c r="XH189" s="27"/>
      <c r="XI189" s="27"/>
      <c r="XJ189" s="27"/>
      <c r="XK189" s="27"/>
      <c r="XL189" s="27"/>
      <c r="XM189" s="27"/>
      <c r="XN189" s="27"/>
      <c r="XO189" s="27"/>
      <c r="XP189" s="27"/>
      <c r="XQ189" s="27"/>
      <c r="XR189" s="27"/>
      <c r="XS189" s="27"/>
      <c r="XT189" s="27"/>
      <c r="XU189" s="27"/>
      <c r="XV189" s="27"/>
      <c r="XW189" s="27"/>
      <c r="XX189" s="27"/>
      <c r="XY189" s="27"/>
      <c r="XZ189" s="27"/>
      <c r="YA189" s="27"/>
      <c r="YB189" s="27"/>
      <c r="YC189" s="27"/>
      <c r="YD189" s="27"/>
      <c r="YE189" s="27"/>
      <c r="YF189" s="27"/>
      <c r="YG189" s="27"/>
      <c r="YH189" s="27"/>
      <c r="YI189" s="27"/>
      <c r="YJ189" s="27"/>
      <c r="YK189" s="27"/>
      <c r="YL189" s="27"/>
      <c r="YM189" s="27"/>
      <c r="YN189" s="27"/>
      <c r="YO189" s="27"/>
      <c r="YP189" s="27"/>
      <c r="YQ189" s="27"/>
      <c r="YR189" s="27"/>
      <c r="YS189" s="27"/>
      <c r="YT189" s="27"/>
      <c r="YU189" s="27"/>
      <c r="YV189" s="27"/>
      <c r="YW189" s="27"/>
      <c r="YX189" s="27"/>
      <c r="YY189" s="27"/>
      <c r="YZ189" s="27"/>
      <c r="ZA189" s="27"/>
      <c r="ZB189" s="27"/>
      <c r="ZC189" s="27"/>
      <c r="ZD189" s="27"/>
      <c r="ZE189" s="27"/>
      <c r="ZF189" s="27"/>
      <c r="ZG189" s="27"/>
      <c r="ZH189" s="27"/>
      <c r="ZI189" s="27"/>
      <c r="ZJ189" s="27"/>
      <c r="ZK189" s="27"/>
      <c r="ZL189" s="27"/>
      <c r="ZM189" s="27"/>
      <c r="ZN189" s="27"/>
      <c r="ZO189" s="27"/>
      <c r="ZP189" s="27"/>
      <c r="ZQ189" s="27"/>
      <c r="ZR189" s="27"/>
      <c r="ZS189" s="27"/>
      <c r="ZT189" s="27"/>
      <c r="ZU189" s="27"/>
      <c r="ZV189" s="27"/>
      <c r="ZW189" s="27"/>
      <c r="ZX189" s="27"/>
      <c r="ZY189" s="27"/>
      <c r="ZZ189" s="27"/>
      <c r="AAA189" s="27"/>
      <c r="AAB189" s="27"/>
      <c r="AAC189" s="27"/>
      <c r="AAD189" s="27"/>
      <c r="AAE189" s="27"/>
      <c r="AAF189" s="27"/>
      <c r="AAG189" s="27"/>
      <c r="AAH189" s="27"/>
      <c r="AAI189" s="27"/>
      <c r="AAJ189" s="27"/>
      <c r="AAK189" s="27"/>
      <c r="AAL189" s="27"/>
      <c r="AAM189" s="27"/>
      <c r="AAN189" s="27"/>
      <c r="AAO189" s="27"/>
      <c r="AAP189" s="27"/>
      <c r="AAQ189" s="27"/>
      <c r="AAR189" s="27"/>
      <c r="AAS189" s="27"/>
      <c r="AAT189" s="27"/>
      <c r="AAU189" s="27"/>
      <c r="AAV189" s="27"/>
      <c r="AAW189" s="27"/>
      <c r="AAX189" s="27"/>
      <c r="AAY189" s="27"/>
      <c r="AAZ189" s="27"/>
      <c r="ABA189" s="27"/>
      <c r="ABB189" s="27"/>
      <c r="ABC189" s="27"/>
      <c r="ABD189" s="27"/>
      <c r="ABE189" s="27"/>
      <c r="ABF189" s="27"/>
      <c r="ABG189" s="27"/>
      <c r="ABH189" s="27"/>
      <c r="ABI189" s="27"/>
      <c r="ABJ189" s="27"/>
      <c r="ABK189" s="27"/>
      <c r="ABL189" s="27"/>
      <c r="ABM189" s="27"/>
      <c r="ABN189" s="27"/>
      <c r="ABO189" s="27"/>
      <c r="ABP189" s="27"/>
      <c r="ABQ189" s="27"/>
      <c r="ABR189" s="27"/>
      <c r="ABS189" s="27"/>
      <c r="ABT189" s="27"/>
      <c r="ABU189" s="27"/>
      <c r="ABV189" s="27"/>
      <c r="ABW189" s="27"/>
      <c r="ABX189" s="27"/>
      <c r="ABY189" s="27"/>
      <c r="ABZ189" s="27"/>
      <c r="ACA189" s="27"/>
      <c r="ACB189" s="27"/>
      <c r="ACC189" s="27"/>
      <c r="ACD189" s="27"/>
      <c r="ACE189" s="27"/>
      <c r="ACF189" s="27"/>
      <c r="ACG189" s="27"/>
      <c r="ACH189" s="27"/>
      <c r="ACI189" s="27"/>
      <c r="ACJ189" s="27"/>
      <c r="ACK189" s="27"/>
      <c r="ACL189" s="27"/>
      <c r="ACM189" s="27"/>
      <c r="ACN189" s="27"/>
      <c r="ACO189" s="27"/>
      <c r="ACP189" s="27"/>
      <c r="ACQ189" s="27"/>
      <c r="ACR189" s="27"/>
      <c r="ACS189" s="27"/>
      <c r="ACT189" s="27"/>
      <c r="ACU189" s="27"/>
      <c r="ACV189" s="27"/>
      <c r="ACW189" s="27"/>
      <c r="ACX189" s="27"/>
      <c r="ACY189" s="27"/>
      <c r="ACZ189" s="27"/>
      <c r="ADA189" s="27"/>
      <c r="ADB189" s="27"/>
      <c r="ADC189" s="27"/>
      <c r="ADD189" s="27"/>
      <c r="ADE189" s="27"/>
      <c r="ADF189" s="27"/>
      <c r="ADG189" s="27"/>
      <c r="ADH189" s="27"/>
      <c r="ADI189" s="27"/>
      <c r="ADJ189" s="27"/>
      <c r="ADK189" s="27"/>
      <c r="ADL189" s="27"/>
      <c r="ADM189" s="27"/>
      <c r="ADN189" s="27"/>
      <c r="ADO189" s="27"/>
      <c r="ADP189" s="27"/>
      <c r="ADQ189" s="27"/>
      <c r="ADR189" s="27"/>
      <c r="ADS189" s="27"/>
      <c r="ADT189" s="27"/>
      <c r="ADU189" s="27"/>
      <c r="ADV189" s="27"/>
      <c r="ADW189" s="27"/>
      <c r="ADX189" s="27"/>
      <c r="ADY189" s="27"/>
      <c r="ADZ189" s="27"/>
      <c r="AEA189" s="27"/>
      <c r="AEB189" s="27"/>
      <c r="AEC189" s="27"/>
      <c r="AED189" s="27"/>
      <c r="AEE189" s="27"/>
      <c r="AEF189" s="27"/>
      <c r="AEG189" s="27"/>
      <c r="AEH189" s="27"/>
      <c r="AEI189" s="27"/>
      <c r="AEJ189" s="27"/>
      <c r="AEK189" s="27"/>
      <c r="AEL189" s="27"/>
      <c r="AEM189" s="27"/>
      <c r="AEN189" s="27"/>
      <c r="AEO189" s="27"/>
      <c r="AEP189" s="27"/>
      <c r="AEQ189" s="27"/>
      <c r="AER189" s="27"/>
      <c r="AES189" s="27"/>
      <c r="AET189" s="27"/>
      <c r="AEU189" s="27"/>
      <c r="AEV189" s="27"/>
      <c r="AEW189" s="27"/>
      <c r="AEX189" s="27"/>
      <c r="AEY189" s="27"/>
      <c r="AEZ189" s="27"/>
      <c r="AFA189" s="27"/>
      <c r="AFB189" s="27"/>
      <c r="AFC189" s="27"/>
      <c r="AFD189" s="27"/>
      <c r="AFE189" s="27"/>
      <c r="AFF189" s="27"/>
      <c r="AFG189" s="27"/>
      <c r="AFH189" s="27"/>
      <c r="AFI189" s="27"/>
      <c r="AFJ189" s="27"/>
      <c r="AFK189" s="27"/>
      <c r="AFL189" s="27"/>
      <c r="AFM189" s="27"/>
      <c r="AFN189" s="27"/>
      <c r="AFO189" s="27"/>
      <c r="AFP189" s="27"/>
      <c r="AFQ189" s="27"/>
      <c r="AFR189" s="27"/>
      <c r="AFS189" s="27"/>
      <c r="AFT189" s="27"/>
      <c r="AFU189" s="27"/>
      <c r="AFV189" s="27"/>
      <c r="AFW189" s="27"/>
      <c r="AFX189" s="27"/>
      <c r="AFY189" s="27"/>
      <c r="AFZ189" s="27"/>
      <c r="AGA189" s="27"/>
      <c r="AGB189" s="27"/>
      <c r="AGC189" s="27"/>
      <c r="AGD189" s="27"/>
      <c r="AGE189" s="27"/>
      <c r="AGF189" s="27"/>
      <c r="AGG189" s="27"/>
      <c r="AGH189" s="27"/>
      <c r="AGI189" s="27"/>
      <c r="AGJ189" s="27"/>
      <c r="AGK189" s="27"/>
      <c r="AGL189" s="27"/>
      <c r="AGM189" s="27"/>
      <c r="AGN189" s="27"/>
      <c r="AGO189" s="27"/>
      <c r="AGP189" s="27"/>
      <c r="AGQ189" s="27"/>
      <c r="AGR189" s="27"/>
      <c r="AGS189" s="27"/>
      <c r="AGT189" s="27"/>
      <c r="AGU189" s="27"/>
      <c r="AGV189" s="27"/>
      <c r="AGW189" s="27"/>
      <c r="AGX189" s="27"/>
      <c r="AGY189" s="27"/>
      <c r="AGZ189" s="27"/>
      <c r="AHA189" s="27"/>
      <c r="AHB189" s="27"/>
      <c r="AHC189" s="27"/>
      <c r="AHD189" s="27"/>
      <c r="AHE189" s="27"/>
      <c r="AHF189" s="27"/>
      <c r="AHG189" s="27"/>
      <c r="AHH189" s="27"/>
      <c r="AHI189" s="27"/>
      <c r="AHJ189" s="27"/>
      <c r="AHK189" s="27"/>
      <c r="AHL189" s="27"/>
      <c r="AHM189" s="27"/>
      <c r="AHN189" s="27"/>
      <c r="AHO189" s="27"/>
      <c r="AHP189" s="27"/>
      <c r="AHQ189" s="27"/>
      <c r="AHR189" s="27"/>
      <c r="AHS189" s="27"/>
      <c r="AHT189" s="27"/>
      <c r="AHU189" s="27"/>
      <c r="AHV189" s="27"/>
      <c r="AHW189" s="27"/>
      <c r="AHX189" s="27"/>
      <c r="AHY189" s="27"/>
      <c r="AHZ189" s="27"/>
      <c r="AIA189" s="27"/>
      <c r="AIB189" s="27"/>
      <c r="AIC189" s="27"/>
      <c r="AID189" s="27"/>
      <c r="AIE189" s="27"/>
      <c r="AIF189" s="27"/>
      <c r="AIG189" s="27"/>
      <c r="AIH189" s="27"/>
      <c r="AII189" s="27"/>
      <c r="AIJ189" s="27"/>
      <c r="AIK189" s="27"/>
      <c r="AIL189" s="27"/>
      <c r="AIM189" s="27"/>
      <c r="AIN189" s="27"/>
      <c r="AIO189" s="27"/>
      <c r="AIP189" s="27"/>
      <c r="AIQ189" s="27"/>
      <c r="AIR189" s="27"/>
      <c r="AIS189" s="27"/>
      <c r="AIT189" s="27"/>
      <c r="AIU189" s="27"/>
      <c r="AIV189" s="27"/>
      <c r="AIW189" s="27"/>
      <c r="AIX189" s="27"/>
      <c r="AIY189" s="27"/>
      <c r="AIZ189" s="27"/>
      <c r="AJA189" s="27"/>
      <c r="AJB189" s="27"/>
      <c r="AJC189" s="27"/>
      <c r="AJD189" s="27"/>
      <c r="AJE189" s="27"/>
      <c r="AJF189" s="27"/>
      <c r="AJG189" s="27"/>
      <c r="AJH189" s="27"/>
      <c r="AJI189" s="27"/>
      <c r="AJJ189" s="27"/>
      <c r="AJK189" s="27"/>
      <c r="AJL189" s="27"/>
      <c r="AJM189" s="27"/>
      <c r="AJN189" s="27"/>
      <c r="AJO189" s="27"/>
      <c r="AJP189" s="27"/>
      <c r="AJQ189" s="27"/>
      <c r="AJR189" s="27"/>
      <c r="AJS189" s="27"/>
      <c r="AJT189" s="27"/>
      <c r="AJU189" s="27"/>
      <c r="AJV189" s="27"/>
      <c r="AJW189" s="27"/>
      <c r="AJX189" s="27"/>
      <c r="AJY189" s="27"/>
      <c r="AJZ189" s="27"/>
      <c r="AKA189" s="27"/>
      <c r="AKB189" s="27"/>
      <c r="AKC189" s="27"/>
      <c r="AKD189" s="27"/>
      <c r="AKE189" s="27"/>
      <c r="AKF189" s="27"/>
      <c r="AKG189" s="27"/>
      <c r="AKH189" s="27"/>
      <c r="AKI189" s="27"/>
      <c r="AKJ189" s="27"/>
      <c r="AKK189" s="27"/>
      <c r="AKL189" s="27"/>
      <c r="AKM189" s="27"/>
      <c r="AKN189" s="27"/>
      <c r="AKO189" s="27"/>
      <c r="AKP189" s="27"/>
      <c r="AKQ189" s="27"/>
      <c r="AKR189" s="27"/>
      <c r="AKS189" s="27"/>
      <c r="AKT189" s="27"/>
      <c r="AKU189" s="27"/>
      <c r="AKV189" s="27"/>
      <c r="AKW189" s="27"/>
      <c r="AKX189" s="27"/>
      <c r="AKY189" s="27"/>
      <c r="AKZ189" s="27"/>
      <c r="ALA189" s="27"/>
      <c r="ALB189" s="27"/>
      <c r="ALC189" s="27"/>
      <c r="ALD189" s="27"/>
      <c r="ALE189" s="27"/>
      <c r="ALF189" s="27"/>
      <c r="ALG189" s="27"/>
      <c r="ALH189" s="27"/>
      <c r="ALI189" s="27"/>
      <c r="ALJ189" s="27"/>
      <c r="ALK189" s="27"/>
      <c r="ALL189" s="27"/>
      <c r="ALM189" s="27"/>
      <c r="ALN189" s="27"/>
      <c r="ALO189" s="27"/>
      <c r="ALP189" s="27"/>
      <c r="ALQ189" s="27"/>
      <c r="ALR189" s="27"/>
      <c r="ALS189" s="27"/>
      <c r="ALT189" s="27"/>
      <c r="ALU189" s="27"/>
      <c r="ALV189" s="27"/>
      <c r="ALW189" s="27"/>
      <c r="ALX189" s="27"/>
      <c r="ALY189" s="27"/>
      <c r="ALZ189" s="27"/>
      <c r="AMA189" s="27"/>
      <c r="AMB189" s="27"/>
      <c r="AMC189" s="27"/>
      <c r="AMD189" s="27"/>
      <c r="AME189" s="27"/>
      <c r="AMF189" s="27"/>
      <c r="AMG189" s="27"/>
      <c r="AMH189" s="27"/>
      <c r="AMI189" s="27"/>
      <c r="AMJ189" s="27"/>
      <c r="AMK189" s="27"/>
      <c r="AML189" s="27"/>
      <c r="AMM189" s="27"/>
      <c r="AMN189" s="27"/>
      <c r="AMO189" s="27"/>
      <c r="AMP189" s="27"/>
      <c r="AMQ189" s="27"/>
      <c r="AMR189" s="27"/>
      <c r="AMS189" s="27"/>
      <c r="AMT189" s="27"/>
      <c r="AMU189" s="27"/>
      <c r="AMV189" s="27"/>
      <c r="AMW189" s="27"/>
      <c r="AMX189" s="27"/>
      <c r="AMY189" s="27"/>
      <c r="AMZ189" s="27"/>
      <c r="ANA189" s="27"/>
      <c r="ANB189" s="27"/>
      <c r="ANC189" s="27"/>
      <c r="AND189" s="27"/>
      <c r="ANE189" s="27"/>
      <c r="ANF189" s="27"/>
      <c r="ANG189" s="27"/>
      <c r="ANH189" s="27"/>
      <c r="ANI189" s="27"/>
      <c r="ANJ189" s="27"/>
      <c r="ANK189" s="27"/>
      <c r="ANL189" s="27"/>
      <c r="ANM189" s="27"/>
      <c r="ANN189" s="27"/>
      <c r="ANO189" s="27"/>
      <c r="ANP189" s="27"/>
      <c r="ANQ189" s="27"/>
      <c r="ANR189" s="27"/>
      <c r="ANS189" s="27"/>
      <c r="ANT189" s="27"/>
      <c r="ANU189" s="27"/>
      <c r="ANV189" s="27"/>
      <c r="ANW189" s="27"/>
      <c r="ANX189" s="27"/>
      <c r="ANY189" s="27"/>
      <c r="ANZ189" s="27"/>
      <c r="AOA189" s="27"/>
      <c r="AOB189" s="27"/>
      <c r="AOC189" s="27"/>
      <c r="AOD189" s="27"/>
      <c r="AOE189" s="27"/>
      <c r="AOF189" s="27"/>
      <c r="AOG189" s="27"/>
      <c r="AOH189" s="27"/>
      <c r="AOI189" s="27"/>
      <c r="AOJ189" s="27"/>
      <c r="AOK189" s="27"/>
      <c r="AOL189" s="27"/>
      <c r="AOM189" s="27"/>
      <c r="AON189" s="27"/>
      <c r="AOO189" s="27"/>
      <c r="AOP189" s="27"/>
      <c r="AOQ189" s="27"/>
      <c r="AOR189" s="27"/>
      <c r="AOS189" s="27"/>
      <c r="AOT189" s="27"/>
      <c r="AOU189" s="27"/>
      <c r="AOV189" s="27"/>
      <c r="AOW189" s="27"/>
      <c r="AOX189" s="27"/>
      <c r="AOY189" s="27"/>
      <c r="AOZ189" s="27"/>
      <c r="APA189" s="27"/>
      <c r="APB189" s="27"/>
      <c r="APC189" s="27"/>
      <c r="APD189" s="27"/>
      <c r="APE189" s="27"/>
      <c r="APF189" s="27"/>
      <c r="APG189" s="27"/>
      <c r="APH189" s="27"/>
      <c r="API189" s="27"/>
      <c r="APJ189" s="27"/>
      <c r="APK189" s="27"/>
      <c r="APL189" s="27"/>
      <c r="APM189" s="27"/>
      <c r="APN189" s="27"/>
      <c r="APO189" s="27"/>
      <c r="APP189" s="27"/>
      <c r="APQ189" s="27"/>
      <c r="APR189" s="27"/>
      <c r="APS189" s="27"/>
      <c r="APT189" s="27"/>
      <c r="APU189" s="27"/>
      <c r="APV189" s="27"/>
      <c r="APW189" s="27"/>
      <c r="APX189" s="27"/>
      <c r="APY189" s="27"/>
      <c r="APZ189" s="27"/>
      <c r="AQA189" s="27"/>
      <c r="AQB189" s="27"/>
      <c r="AQC189" s="27"/>
      <c r="AQD189" s="27"/>
      <c r="AQE189" s="27"/>
      <c r="AQF189" s="27"/>
      <c r="AQG189" s="27"/>
      <c r="AQH189" s="27"/>
      <c r="AQI189" s="27"/>
      <c r="AQJ189" s="27"/>
      <c r="AQK189" s="27"/>
      <c r="AQL189" s="27"/>
      <c r="AQM189" s="27"/>
      <c r="AQN189" s="27"/>
      <c r="AQO189" s="27"/>
      <c r="AQP189" s="27"/>
      <c r="AQQ189" s="27"/>
      <c r="AQR189" s="27"/>
      <c r="AQS189" s="27"/>
      <c r="AQT189" s="27"/>
      <c r="AQU189" s="27"/>
      <c r="AQV189" s="27"/>
      <c r="AQW189" s="27"/>
      <c r="AQX189" s="27"/>
      <c r="AQY189" s="27"/>
      <c r="AQZ189" s="27"/>
      <c r="ARA189" s="27"/>
      <c r="ARB189" s="27"/>
      <c r="ARC189" s="27"/>
      <c r="ARD189" s="27"/>
      <c r="ARE189" s="27"/>
      <c r="ARF189" s="27"/>
      <c r="ARG189" s="27"/>
      <c r="ARH189" s="27"/>
      <c r="ARI189" s="27"/>
      <c r="ARJ189" s="27"/>
      <c r="ARK189" s="27"/>
      <c r="ARL189" s="27"/>
      <c r="ARM189" s="27"/>
      <c r="ARN189" s="27"/>
      <c r="ARO189" s="27"/>
      <c r="ARP189" s="27"/>
      <c r="ARQ189" s="27"/>
      <c r="ARR189" s="27"/>
      <c r="ARS189" s="27"/>
      <c r="ART189" s="27"/>
      <c r="ARU189" s="27"/>
      <c r="ARV189" s="27"/>
      <c r="ARW189" s="27"/>
      <c r="ARX189" s="27"/>
      <c r="ARY189" s="27"/>
      <c r="ARZ189" s="27"/>
      <c r="ASA189" s="27"/>
      <c r="ASB189" s="27"/>
      <c r="ASC189" s="27"/>
      <c r="ASD189" s="27"/>
      <c r="ASE189" s="27"/>
      <c r="ASF189" s="27"/>
      <c r="ASG189" s="27"/>
      <c r="ASH189" s="27"/>
      <c r="ASI189" s="27"/>
      <c r="ASJ189" s="27"/>
      <c r="ASK189" s="27"/>
      <c r="ASL189" s="27"/>
      <c r="ASM189" s="27"/>
      <c r="ASN189" s="27"/>
      <c r="ASO189" s="27"/>
      <c r="ASP189" s="27"/>
      <c r="ASQ189" s="27"/>
      <c r="ASR189" s="27"/>
      <c r="ASS189" s="27"/>
      <c r="AST189" s="27"/>
      <c r="ASU189" s="27"/>
      <c r="ASV189" s="27"/>
      <c r="ASW189" s="27"/>
      <c r="ASX189" s="27"/>
      <c r="ASY189" s="27"/>
      <c r="ASZ189" s="27"/>
      <c r="ATA189" s="27"/>
      <c r="ATB189" s="27"/>
      <c r="ATC189" s="27"/>
      <c r="ATD189" s="27"/>
      <c r="ATE189" s="27"/>
      <c r="ATF189" s="27"/>
      <c r="ATG189" s="27"/>
      <c r="ATH189" s="27"/>
      <c r="ATI189" s="27"/>
      <c r="ATJ189" s="27"/>
      <c r="ATK189" s="27"/>
      <c r="ATL189" s="27"/>
      <c r="ATM189" s="27"/>
      <c r="ATN189" s="27"/>
      <c r="ATO189" s="27"/>
      <c r="ATP189" s="27"/>
      <c r="ATQ189" s="27"/>
      <c r="ATR189" s="27"/>
      <c r="ATS189" s="27"/>
      <c r="ATT189" s="27"/>
      <c r="ATU189" s="27"/>
      <c r="ATV189" s="27"/>
      <c r="ATW189" s="27"/>
      <c r="ATX189" s="27"/>
      <c r="ATY189" s="27"/>
      <c r="ATZ189" s="27"/>
      <c r="AUA189" s="27"/>
      <c r="AUB189" s="27"/>
      <c r="AUC189" s="27"/>
      <c r="AUD189" s="27"/>
      <c r="AUE189" s="27"/>
      <c r="AUF189" s="27"/>
      <c r="AUG189" s="27"/>
      <c r="AUH189" s="27"/>
      <c r="AUI189" s="27"/>
      <c r="AUJ189" s="27"/>
      <c r="AUK189" s="27"/>
      <c r="AUL189" s="27"/>
      <c r="AUM189" s="27"/>
      <c r="AUN189" s="27"/>
      <c r="AUO189" s="27"/>
      <c r="AUP189" s="27"/>
      <c r="AUQ189" s="27"/>
      <c r="AUR189" s="27"/>
      <c r="AUS189" s="27"/>
      <c r="AUT189" s="27"/>
      <c r="AUU189" s="27"/>
      <c r="AUV189" s="27"/>
      <c r="AUW189" s="27"/>
      <c r="AUX189" s="27"/>
      <c r="AUY189" s="27"/>
      <c r="AUZ189" s="27"/>
      <c r="AVA189" s="27"/>
      <c r="AVB189" s="27"/>
      <c r="AVC189" s="27"/>
      <c r="AVD189" s="27"/>
      <c r="AVE189" s="27"/>
      <c r="AVF189" s="27"/>
      <c r="AVG189" s="27"/>
      <c r="AVH189" s="27"/>
      <c r="AVI189" s="27"/>
      <c r="AVJ189" s="27"/>
      <c r="AVK189" s="27"/>
      <c r="AVL189" s="27"/>
      <c r="AVM189" s="27"/>
      <c r="AVN189" s="27"/>
      <c r="AVO189" s="27"/>
      <c r="AVP189" s="27"/>
      <c r="AVQ189" s="27"/>
      <c r="AVR189" s="27"/>
      <c r="AVS189" s="27"/>
      <c r="AVT189" s="27"/>
      <c r="AVU189" s="27"/>
      <c r="AVV189" s="27"/>
      <c r="AVW189" s="27"/>
      <c r="AVX189" s="27"/>
      <c r="AVY189" s="27"/>
      <c r="AVZ189" s="27"/>
      <c r="AWA189" s="27"/>
      <c r="AWB189" s="27"/>
      <c r="AWC189" s="27"/>
      <c r="AWD189" s="27"/>
      <c r="AWE189" s="27"/>
      <c r="AWF189" s="27"/>
      <c r="AWG189" s="27"/>
      <c r="AWH189" s="27"/>
      <c r="AWI189" s="27"/>
      <c r="AWJ189" s="27"/>
      <c r="AWK189" s="27"/>
      <c r="AWL189" s="27"/>
      <c r="AWM189" s="27"/>
      <c r="AWN189" s="27"/>
      <c r="AWO189" s="27"/>
      <c r="AWP189" s="27"/>
      <c r="AWQ189" s="27"/>
      <c r="AWR189" s="27"/>
      <c r="AWS189" s="27"/>
      <c r="AWT189" s="27"/>
      <c r="AWU189" s="27"/>
      <c r="AWV189" s="27"/>
      <c r="AWW189" s="27"/>
      <c r="AWX189" s="27"/>
      <c r="AWY189" s="27"/>
      <c r="AWZ189" s="27"/>
      <c r="AXA189" s="27"/>
      <c r="AXB189" s="27"/>
      <c r="AXC189" s="27"/>
      <c r="AXD189" s="27"/>
      <c r="AXE189" s="27"/>
      <c r="AXF189" s="27"/>
      <c r="AXG189" s="27"/>
      <c r="AXH189" s="27"/>
      <c r="AXI189" s="27"/>
      <c r="AXJ189" s="27"/>
      <c r="AXK189" s="27"/>
      <c r="AXL189" s="27"/>
      <c r="AXM189" s="27"/>
      <c r="AXN189" s="27"/>
      <c r="AXO189" s="27"/>
      <c r="AXP189" s="27"/>
      <c r="AXQ189" s="27"/>
      <c r="AXR189" s="27"/>
      <c r="AXS189" s="27"/>
      <c r="AXT189" s="27"/>
      <c r="AXU189" s="27"/>
      <c r="AXV189" s="27"/>
      <c r="AXW189" s="27"/>
      <c r="AXX189" s="27"/>
      <c r="AXY189" s="27"/>
      <c r="AXZ189" s="27"/>
      <c r="AYA189" s="27"/>
      <c r="AYB189" s="27"/>
      <c r="AYC189" s="27"/>
      <c r="AYD189" s="27"/>
      <c r="AYE189" s="27"/>
      <c r="AYF189" s="27"/>
      <c r="AYG189" s="27"/>
      <c r="AYH189" s="27"/>
      <c r="AYI189" s="27"/>
      <c r="AYJ189" s="27"/>
      <c r="AYK189" s="27"/>
      <c r="AYL189" s="27"/>
      <c r="AYM189" s="27"/>
      <c r="AYN189" s="27"/>
      <c r="AYO189" s="27"/>
      <c r="AYP189" s="27"/>
      <c r="AYQ189" s="27"/>
      <c r="AYR189" s="27"/>
      <c r="AYS189" s="27"/>
      <c r="AYT189" s="27"/>
      <c r="AYU189" s="27"/>
      <c r="AYV189" s="27"/>
      <c r="AYW189" s="27"/>
      <c r="AYX189" s="27"/>
      <c r="AYY189" s="27"/>
      <c r="AYZ189" s="27"/>
      <c r="AZA189" s="27"/>
      <c r="AZB189" s="27"/>
      <c r="AZC189" s="27"/>
      <c r="AZD189" s="27"/>
      <c r="AZE189" s="27"/>
      <c r="AZF189" s="27"/>
      <c r="AZG189" s="27"/>
      <c r="AZH189" s="27"/>
      <c r="AZI189" s="27"/>
      <c r="AZJ189" s="27"/>
      <c r="AZK189" s="27"/>
      <c r="AZL189" s="27"/>
      <c r="AZM189" s="27"/>
      <c r="AZN189" s="27"/>
      <c r="AZO189" s="27"/>
      <c r="AZP189" s="27"/>
      <c r="AZQ189" s="27"/>
      <c r="AZR189" s="27"/>
      <c r="AZS189" s="27"/>
      <c r="AZT189" s="27"/>
      <c r="AZU189" s="27"/>
      <c r="AZV189" s="27"/>
      <c r="AZW189" s="27"/>
      <c r="AZX189" s="27"/>
      <c r="AZY189" s="27"/>
      <c r="AZZ189" s="27"/>
      <c r="BAA189" s="27"/>
      <c r="BAB189" s="27"/>
      <c r="BAC189" s="27"/>
      <c r="BAD189" s="27"/>
      <c r="BAE189" s="27"/>
      <c r="BAF189" s="27"/>
      <c r="BAG189" s="27"/>
      <c r="BAH189" s="27"/>
      <c r="BAI189" s="27"/>
      <c r="BAJ189" s="27"/>
      <c r="BAK189" s="27"/>
      <c r="BAL189" s="27"/>
      <c r="BAM189" s="27"/>
      <c r="BAN189" s="27"/>
      <c r="BAO189" s="27"/>
      <c r="BAP189" s="27"/>
      <c r="BAQ189" s="27"/>
      <c r="BAR189" s="27"/>
      <c r="BAS189" s="27"/>
      <c r="BAT189" s="27"/>
      <c r="BAU189" s="27"/>
      <c r="BAV189" s="27"/>
      <c r="BAW189" s="27"/>
      <c r="BAX189" s="27"/>
      <c r="BAY189" s="27"/>
      <c r="BAZ189" s="27"/>
      <c r="BBA189" s="27"/>
      <c r="BBB189" s="27"/>
      <c r="BBC189" s="27"/>
      <c r="BBD189" s="27"/>
      <c r="BBE189" s="27"/>
      <c r="BBF189" s="27"/>
      <c r="BBG189" s="27"/>
      <c r="BBH189" s="27"/>
      <c r="BBI189" s="27"/>
      <c r="BBJ189" s="27"/>
      <c r="BBK189" s="27"/>
      <c r="BBL189" s="27"/>
      <c r="BBM189" s="27"/>
      <c r="BBN189" s="27"/>
      <c r="BBO189" s="27"/>
      <c r="BBP189" s="27"/>
      <c r="BBQ189" s="27"/>
      <c r="BBR189" s="27"/>
      <c r="BBS189" s="27"/>
      <c r="BBT189" s="27"/>
      <c r="BBU189" s="27"/>
      <c r="BBV189" s="27"/>
      <c r="BBW189" s="27"/>
      <c r="BBX189" s="27"/>
      <c r="BBY189" s="27"/>
      <c r="BBZ189" s="27"/>
      <c r="BCA189" s="27"/>
      <c r="BCB189" s="27"/>
      <c r="BCC189" s="27"/>
      <c r="BCD189" s="27"/>
      <c r="BCE189" s="27"/>
      <c r="BCF189" s="27"/>
      <c r="BCG189" s="27"/>
      <c r="BCH189" s="27"/>
      <c r="BCI189" s="27"/>
      <c r="BCJ189" s="27"/>
      <c r="BCK189" s="27"/>
      <c r="BCL189" s="27"/>
      <c r="BCM189" s="27"/>
      <c r="BCN189" s="27"/>
      <c r="BCO189" s="27"/>
      <c r="BCP189" s="27"/>
      <c r="BCQ189" s="27"/>
      <c r="BCR189" s="27"/>
      <c r="BCS189" s="27"/>
      <c r="BCT189" s="27"/>
      <c r="BCU189" s="27"/>
      <c r="BCV189" s="27"/>
      <c r="BCW189" s="27"/>
      <c r="BCX189" s="27"/>
      <c r="BCY189" s="27"/>
      <c r="BCZ189" s="27"/>
      <c r="BDA189" s="27"/>
      <c r="BDB189" s="27"/>
      <c r="BDC189" s="27"/>
      <c r="BDD189" s="27"/>
      <c r="BDE189" s="27"/>
      <c r="BDF189" s="27"/>
      <c r="BDG189" s="27"/>
      <c r="BDH189" s="27"/>
      <c r="BDI189" s="27"/>
      <c r="BDJ189" s="27"/>
      <c r="BDK189" s="27"/>
      <c r="BDL189" s="27"/>
      <c r="BDM189" s="27"/>
      <c r="BDN189" s="27"/>
      <c r="BDO189" s="27"/>
      <c r="BDP189" s="27"/>
      <c r="BDQ189" s="27"/>
      <c r="BDR189" s="27"/>
      <c r="BDS189" s="27"/>
      <c r="BDT189" s="27"/>
      <c r="BDU189" s="27"/>
      <c r="BDV189" s="27"/>
      <c r="BDW189" s="27"/>
      <c r="BDX189" s="27"/>
      <c r="BDY189" s="27"/>
      <c r="BDZ189" s="27"/>
      <c r="BEA189" s="27"/>
      <c r="BEB189" s="27"/>
      <c r="BEC189" s="27"/>
      <c r="BED189" s="27"/>
      <c r="BEE189" s="27"/>
      <c r="BEF189" s="27"/>
      <c r="BEG189" s="27"/>
      <c r="BEH189" s="27"/>
      <c r="BEI189" s="27"/>
      <c r="BEJ189" s="27"/>
      <c r="BEK189" s="27"/>
      <c r="BEL189" s="27"/>
      <c r="BEM189" s="27"/>
      <c r="BEN189" s="27"/>
      <c r="BEO189" s="27"/>
      <c r="BEP189" s="27"/>
      <c r="BEQ189" s="27"/>
      <c r="BER189" s="27"/>
      <c r="BES189" s="27"/>
      <c r="BET189" s="27"/>
      <c r="BEU189" s="27"/>
      <c r="BEV189" s="27"/>
      <c r="BEW189" s="27"/>
      <c r="BEX189" s="27"/>
      <c r="BEY189" s="27"/>
      <c r="BEZ189" s="27"/>
      <c r="BFA189" s="27"/>
      <c r="BFB189" s="27"/>
      <c r="BFC189" s="27"/>
      <c r="BFD189" s="27"/>
      <c r="BFE189" s="27"/>
      <c r="BFF189" s="27"/>
      <c r="BFG189" s="27"/>
      <c r="BFH189" s="27"/>
      <c r="BFI189" s="27"/>
      <c r="BFJ189" s="27"/>
      <c r="BFK189" s="27"/>
      <c r="BFL189" s="27"/>
      <c r="BFM189" s="27"/>
      <c r="BFN189" s="27"/>
      <c r="BFO189" s="27"/>
      <c r="BFP189" s="27"/>
      <c r="BFQ189" s="27"/>
      <c r="BFR189" s="27"/>
      <c r="BFS189" s="27"/>
      <c r="BFT189" s="27"/>
      <c r="BFU189" s="27"/>
      <c r="BFV189" s="27"/>
      <c r="BFW189" s="27"/>
      <c r="BFX189" s="27"/>
      <c r="BFY189" s="27"/>
      <c r="BFZ189" s="27"/>
      <c r="BGA189" s="27"/>
      <c r="BGB189" s="27"/>
      <c r="BGC189" s="27"/>
      <c r="BGD189" s="27"/>
      <c r="BGE189" s="27"/>
      <c r="BGF189" s="27"/>
      <c r="BGG189" s="27"/>
      <c r="BGH189" s="27"/>
      <c r="BGI189" s="27"/>
      <c r="BGJ189" s="27"/>
      <c r="BGK189" s="27"/>
      <c r="BGL189" s="27"/>
      <c r="BGM189" s="27"/>
      <c r="BGN189" s="27"/>
      <c r="BGO189" s="27"/>
      <c r="BGP189" s="27"/>
      <c r="BGQ189" s="27"/>
      <c r="BGR189" s="27"/>
      <c r="BGS189" s="27"/>
      <c r="BGT189" s="27"/>
      <c r="BGU189" s="27"/>
      <c r="BGV189" s="27"/>
      <c r="BGW189" s="27"/>
      <c r="BGX189" s="27"/>
      <c r="BGY189" s="27"/>
      <c r="BGZ189" s="27"/>
      <c r="BHA189" s="27"/>
      <c r="BHB189" s="27"/>
      <c r="BHC189" s="27"/>
      <c r="BHD189" s="27"/>
      <c r="BHE189" s="27"/>
      <c r="BHF189" s="27"/>
      <c r="BHG189" s="27"/>
      <c r="BHH189" s="27"/>
      <c r="BHI189" s="27"/>
      <c r="BHJ189" s="27"/>
      <c r="BHK189" s="27"/>
      <c r="BHL189" s="27"/>
      <c r="BHM189" s="27"/>
      <c r="BHN189" s="27"/>
      <c r="BHO189" s="27"/>
      <c r="BHP189" s="27"/>
      <c r="BHQ189" s="27"/>
      <c r="BHR189" s="27"/>
      <c r="BHS189" s="27"/>
      <c r="BHT189" s="27"/>
      <c r="BHU189" s="27"/>
      <c r="BHV189" s="27"/>
      <c r="BHW189" s="27"/>
      <c r="BHX189" s="27"/>
      <c r="BHY189" s="27"/>
      <c r="BHZ189" s="27"/>
      <c r="BIA189" s="27"/>
      <c r="BIB189" s="27"/>
      <c r="BIC189" s="27"/>
      <c r="BID189" s="27"/>
      <c r="BIE189" s="27"/>
      <c r="BIF189" s="27"/>
      <c r="BIG189" s="27"/>
      <c r="BIH189" s="27"/>
      <c r="BII189" s="27"/>
      <c r="BIJ189" s="27"/>
      <c r="BIK189" s="27"/>
      <c r="BIL189" s="27"/>
      <c r="BIM189" s="27"/>
      <c r="BIN189" s="27"/>
      <c r="BIO189" s="27"/>
      <c r="BIP189" s="27"/>
      <c r="BIQ189" s="27"/>
      <c r="BIR189" s="27"/>
      <c r="BIS189" s="27"/>
      <c r="BIT189" s="27"/>
      <c r="BIU189" s="27"/>
      <c r="BIV189" s="27"/>
      <c r="BIW189" s="27"/>
      <c r="BIX189" s="27"/>
      <c r="BIY189" s="27"/>
      <c r="BIZ189" s="27"/>
      <c r="BJA189" s="27"/>
      <c r="BJB189" s="27"/>
      <c r="BJC189" s="27"/>
      <c r="BJD189" s="27"/>
      <c r="BJE189" s="27"/>
      <c r="BJF189" s="27"/>
      <c r="BJG189" s="27"/>
      <c r="BJH189" s="27"/>
      <c r="BJI189" s="27"/>
      <c r="BJJ189" s="27"/>
      <c r="BJK189" s="27"/>
      <c r="BJL189" s="27"/>
      <c r="BJM189" s="27"/>
      <c r="BJN189" s="27"/>
      <c r="BJO189" s="27"/>
      <c r="BJP189" s="27"/>
      <c r="BJQ189" s="27"/>
      <c r="BJR189" s="27"/>
      <c r="BJS189" s="27"/>
      <c r="BJT189" s="27"/>
      <c r="BJU189" s="27"/>
      <c r="BJV189" s="27"/>
      <c r="BJW189" s="27"/>
      <c r="BJX189" s="27"/>
      <c r="BJY189" s="27"/>
      <c r="BJZ189" s="27"/>
      <c r="BKA189" s="27"/>
      <c r="BKB189" s="27"/>
      <c r="BKC189" s="27"/>
      <c r="BKD189" s="27"/>
      <c r="BKE189" s="27"/>
      <c r="BKF189" s="27"/>
      <c r="BKG189" s="27"/>
      <c r="BKH189" s="27"/>
      <c r="BKI189" s="27"/>
      <c r="BKJ189" s="27"/>
      <c r="BKK189" s="27"/>
      <c r="BKL189" s="27"/>
      <c r="BKM189" s="27"/>
      <c r="BKN189" s="27"/>
      <c r="BKO189" s="27"/>
      <c r="BKP189" s="27"/>
      <c r="BKQ189" s="27"/>
      <c r="BKR189" s="27"/>
      <c r="BKS189" s="27"/>
      <c r="BKT189" s="27"/>
      <c r="BKU189" s="27"/>
      <c r="BKV189" s="27"/>
      <c r="BKW189" s="27"/>
      <c r="BKX189" s="27"/>
      <c r="BKY189" s="27"/>
      <c r="BKZ189" s="27"/>
      <c r="BLA189" s="27"/>
      <c r="BLB189" s="27"/>
      <c r="BLC189" s="27"/>
      <c r="BLD189" s="27"/>
      <c r="BLE189" s="27"/>
      <c r="BLF189" s="27"/>
      <c r="BLG189" s="27"/>
      <c r="BLH189" s="27"/>
      <c r="BLI189" s="27"/>
      <c r="BLJ189" s="27"/>
      <c r="BLK189" s="27"/>
      <c r="BLL189" s="27"/>
      <c r="BLM189" s="27"/>
      <c r="BLN189" s="27"/>
      <c r="BLO189" s="27"/>
      <c r="BLP189" s="27"/>
      <c r="BLQ189" s="27"/>
      <c r="BLR189" s="27"/>
      <c r="BLS189" s="27"/>
      <c r="BLT189" s="27"/>
      <c r="BLU189" s="27"/>
      <c r="BLV189" s="27"/>
      <c r="BLW189" s="27"/>
      <c r="BLX189" s="27"/>
      <c r="BLY189" s="27"/>
      <c r="BLZ189" s="27"/>
      <c r="BMA189" s="27"/>
      <c r="BMB189" s="27"/>
      <c r="BMC189" s="27"/>
      <c r="BMD189" s="27"/>
      <c r="BME189" s="27"/>
      <c r="BMF189" s="27"/>
      <c r="BMG189" s="27"/>
      <c r="BMH189" s="27"/>
      <c r="BMI189" s="27"/>
      <c r="BMJ189" s="27"/>
      <c r="BMK189" s="27"/>
      <c r="BML189" s="27"/>
      <c r="BMM189" s="27"/>
      <c r="BMN189" s="27"/>
      <c r="BMO189" s="27"/>
      <c r="BMP189" s="27"/>
      <c r="BMQ189" s="27"/>
      <c r="BMR189" s="27"/>
      <c r="BMS189" s="27"/>
      <c r="BMT189" s="27"/>
      <c r="BMU189" s="27"/>
      <c r="BMV189" s="27"/>
      <c r="BMW189" s="27"/>
      <c r="BMX189" s="27"/>
      <c r="BMY189" s="27"/>
      <c r="BMZ189" s="27"/>
      <c r="BNA189" s="27"/>
      <c r="BNB189" s="27"/>
      <c r="BNC189" s="27"/>
      <c r="BND189" s="27"/>
      <c r="BNE189" s="27"/>
      <c r="BNF189" s="27"/>
      <c r="BNG189" s="27"/>
      <c r="BNH189" s="27"/>
      <c r="BNI189" s="27"/>
      <c r="BNJ189" s="27"/>
      <c r="BNK189" s="27"/>
      <c r="BNL189" s="27"/>
      <c r="BNM189" s="27"/>
      <c r="BNN189" s="27"/>
      <c r="BNO189" s="27"/>
      <c r="BNP189" s="27"/>
      <c r="BNQ189" s="27"/>
      <c r="BNR189" s="27"/>
      <c r="BNS189" s="27"/>
      <c r="BNT189" s="27"/>
      <c r="BNU189" s="27"/>
      <c r="BNV189" s="27"/>
      <c r="BNW189" s="27"/>
      <c r="BNX189" s="27"/>
      <c r="BNY189" s="27"/>
      <c r="BNZ189" s="27"/>
      <c r="BOA189" s="27"/>
      <c r="BOB189" s="27"/>
      <c r="BOC189" s="27"/>
      <c r="BOD189" s="27"/>
      <c r="BOE189" s="27"/>
      <c r="BOF189" s="27"/>
      <c r="BOG189" s="27"/>
      <c r="BOH189" s="27"/>
      <c r="BOI189" s="27"/>
      <c r="BOJ189" s="27"/>
      <c r="BOK189" s="27"/>
      <c r="BOL189" s="27"/>
      <c r="BOM189" s="27"/>
      <c r="BON189" s="27"/>
      <c r="BOO189" s="27"/>
      <c r="BOP189" s="27"/>
      <c r="BOQ189" s="27"/>
      <c r="BOR189" s="27"/>
      <c r="BOS189" s="27"/>
      <c r="BOT189" s="27"/>
      <c r="BOU189" s="27"/>
      <c r="BOV189" s="27"/>
      <c r="BOW189" s="27"/>
      <c r="BOX189" s="27"/>
      <c r="BOY189" s="27"/>
      <c r="BOZ189" s="27"/>
      <c r="BPA189" s="27"/>
      <c r="BPB189" s="27"/>
      <c r="BPC189" s="27"/>
      <c r="BPD189" s="27"/>
      <c r="BPE189" s="27"/>
      <c r="BPF189" s="27"/>
      <c r="BPG189" s="27"/>
      <c r="BPH189" s="27"/>
      <c r="BPI189" s="27"/>
      <c r="BPJ189" s="27"/>
      <c r="BPK189" s="27"/>
      <c r="BPL189" s="27"/>
      <c r="BPM189" s="27"/>
      <c r="BPN189" s="27"/>
      <c r="BPO189" s="27"/>
      <c r="BPP189" s="27"/>
      <c r="BPQ189" s="27"/>
      <c r="BPR189" s="27"/>
      <c r="BPS189" s="27"/>
      <c r="BPT189" s="27"/>
      <c r="BPU189" s="27"/>
      <c r="BPV189" s="27"/>
      <c r="BPW189" s="27"/>
      <c r="BPX189" s="27"/>
      <c r="BPY189" s="27"/>
      <c r="BPZ189" s="27"/>
      <c r="BQA189" s="27"/>
      <c r="BQB189" s="27"/>
      <c r="BQC189" s="27"/>
      <c r="BQD189" s="27"/>
      <c r="BQE189" s="27"/>
      <c r="BQF189" s="27"/>
      <c r="BQG189" s="27"/>
      <c r="BQH189" s="27"/>
      <c r="BQI189" s="27"/>
      <c r="BQJ189" s="27"/>
      <c r="BQK189" s="27"/>
      <c r="BQL189" s="27"/>
      <c r="BQM189" s="27"/>
      <c r="BQN189" s="27"/>
      <c r="BQO189" s="27"/>
      <c r="BQP189" s="27"/>
      <c r="BQQ189" s="27"/>
      <c r="BQR189" s="27"/>
      <c r="BQS189" s="27"/>
      <c r="BQT189" s="27"/>
      <c r="BQU189" s="27"/>
      <c r="BQV189" s="27"/>
      <c r="BQW189" s="27"/>
      <c r="BQX189" s="27"/>
      <c r="BQY189" s="27"/>
      <c r="BQZ189" s="27"/>
      <c r="BRA189" s="27"/>
      <c r="BRB189" s="27"/>
      <c r="BRC189" s="27"/>
      <c r="BRD189" s="27"/>
      <c r="BRE189" s="27"/>
      <c r="BRF189" s="27"/>
      <c r="BRG189" s="27"/>
      <c r="BRH189" s="27"/>
      <c r="BRI189" s="27"/>
      <c r="BRJ189" s="27"/>
      <c r="BRK189" s="27"/>
      <c r="BRL189" s="27"/>
      <c r="BRM189" s="27"/>
      <c r="BRN189" s="27"/>
      <c r="BRO189" s="27"/>
      <c r="BRP189" s="27"/>
      <c r="BRQ189" s="27"/>
      <c r="BRR189" s="27"/>
      <c r="BRS189" s="27"/>
      <c r="BRT189" s="27"/>
      <c r="BRU189" s="27"/>
      <c r="BRV189" s="27"/>
      <c r="BRW189" s="27"/>
      <c r="BRX189" s="27"/>
      <c r="BRY189" s="27"/>
      <c r="BRZ189" s="27"/>
      <c r="BSA189" s="27"/>
      <c r="BSB189" s="27"/>
      <c r="BSC189" s="27"/>
      <c r="BSD189" s="27"/>
      <c r="BSE189" s="27"/>
      <c r="BSF189" s="27"/>
      <c r="BSG189" s="27"/>
      <c r="BSH189" s="27"/>
      <c r="BSI189" s="27"/>
      <c r="BSJ189" s="27"/>
      <c r="BSK189" s="27"/>
      <c r="BSL189" s="27"/>
      <c r="BSM189" s="27"/>
      <c r="BSN189" s="27"/>
      <c r="BSO189" s="27"/>
      <c r="BSP189" s="27"/>
      <c r="BSQ189" s="27"/>
      <c r="BSR189" s="27"/>
      <c r="BSS189" s="27"/>
      <c r="BST189" s="27"/>
      <c r="BSU189" s="27"/>
      <c r="BSV189" s="27"/>
      <c r="BSW189" s="27"/>
      <c r="BSX189" s="27"/>
      <c r="BSY189" s="27"/>
      <c r="BSZ189" s="27"/>
      <c r="BTA189" s="27"/>
      <c r="BTB189" s="27"/>
      <c r="BTC189" s="27"/>
      <c r="BTD189" s="27"/>
      <c r="BTE189" s="27"/>
      <c r="BTF189" s="27"/>
      <c r="BTG189" s="27"/>
      <c r="BTH189" s="27"/>
      <c r="BTI189" s="27"/>
      <c r="BTJ189" s="27"/>
      <c r="BTK189" s="27"/>
      <c r="BTL189" s="27"/>
      <c r="BTM189" s="27"/>
      <c r="BTN189" s="27"/>
      <c r="BTO189" s="27"/>
      <c r="BTP189" s="27"/>
      <c r="BTQ189" s="27"/>
      <c r="BTR189" s="27"/>
      <c r="BTS189" s="27"/>
      <c r="BTT189" s="27"/>
      <c r="BTU189" s="27"/>
      <c r="BTV189" s="27"/>
      <c r="BTW189" s="27"/>
      <c r="BTX189" s="27"/>
      <c r="BTY189" s="27"/>
      <c r="BTZ189" s="27"/>
      <c r="BUA189" s="27"/>
      <c r="BUB189" s="27"/>
      <c r="BUC189" s="27"/>
      <c r="BUD189" s="27"/>
      <c r="BUE189" s="27"/>
      <c r="BUF189" s="27"/>
      <c r="BUG189" s="27"/>
      <c r="BUH189" s="27"/>
      <c r="BUI189" s="27"/>
      <c r="BUJ189" s="27"/>
      <c r="BUK189" s="27"/>
      <c r="BUL189" s="27"/>
      <c r="BUM189" s="27"/>
      <c r="BUN189" s="27"/>
      <c r="BUO189" s="27"/>
      <c r="BUP189" s="27"/>
      <c r="BUQ189" s="27"/>
    </row>
    <row r="190" spans="1:1915" s="47" customFormat="1" ht="13.8">
      <c r="A190" s="23"/>
      <c r="B190" s="53"/>
      <c r="C190" s="53"/>
      <c r="D190" s="224" t="s">
        <v>297</v>
      </c>
      <c r="E190" s="225">
        <v>0.41</v>
      </c>
      <c r="F190" s="26">
        <v>2015</v>
      </c>
      <c r="G190" s="226">
        <v>0.7</v>
      </c>
      <c r="H190" s="26"/>
      <c r="I190" s="26"/>
      <c r="J190" s="26"/>
      <c r="K190" s="103"/>
      <c r="L190" s="103"/>
      <c r="M190" s="103"/>
      <c r="N190" s="103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  <c r="OA190" s="27"/>
      <c r="OB190" s="27"/>
      <c r="OC190" s="27"/>
      <c r="OD190" s="27"/>
      <c r="OE190" s="27"/>
      <c r="OF190" s="27"/>
      <c r="OG190" s="27"/>
      <c r="OH190" s="27"/>
      <c r="OI190" s="27"/>
      <c r="OJ190" s="27"/>
      <c r="OK190" s="27"/>
      <c r="OL190" s="27"/>
      <c r="OM190" s="27"/>
      <c r="ON190" s="27"/>
      <c r="OO190" s="27"/>
      <c r="OP190" s="27"/>
      <c r="OQ190" s="27"/>
      <c r="OR190" s="27"/>
      <c r="OS190" s="27"/>
      <c r="OT190" s="27"/>
      <c r="OU190" s="27"/>
      <c r="OV190" s="27"/>
      <c r="OW190" s="27"/>
      <c r="OX190" s="27"/>
      <c r="OY190" s="27"/>
      <c r="OZ190" s="27"/>
      <c r="PA190" s="27"/>
      <c r="PB190" s="27"/>
      <c r="PC190" s="27"/>
      <c r="PD190" s="27"/>
      <c r="PE190" s="27"/>
      <c r="PF190" s="27"/>
      <c r="PG190" s="27"/>
      <c r="PH190" s="27"/>
      <c r="PI190" s="27"/>
      <c r="PJ190" s="27"/>
      <c r="PK190" s="27"/>
      <c r="PL190" s="27"/>
      <c r="PM190" s="27"/>
      <c r="PN190" s="27"/>
      <c r="PO190" s="27"/>
      <c r="PP190" s="27"/>
      <c r="PQ190" s="27"/>
      <c r="PR190" s="27"/>
      <c r="PS190" s="27"/>
      <c r="PT190" s="27"/>
      <c r="PU190" s="27"/>
      <c r="PV190" s="27"/>
      <c r="PW190" s="27"/>
      <c r="PX190" s="27"/>
      <c r="PY190" s="27"/>
      <c r="PZ190" s="27"/>
      <c r="QA190" s="27"/>
      <c r="QB190" s="27"/>
      <c r="QC190" s="27"/>
      <c r="QD190" s="27"/>
      <c r="QE190" s="27"/>
      <c r="QF190" s="27"/>
      <c r="QG190" s="27"/>
      <c r="QH190" s="27"/>
      <c r="QI190" s="27"/>
      <c r="QJ190" s="27"/>
      <c r="QK190" s="27"/>
      <c r="QL190" s="27"/>
      <c r="QM190" s="27"/>
      <c r="QN190" s="27"/>
      <c r="QO190" s="27"/>
      <c r="QP190" s="27"/>
      <c r="QQ190" s="27"/>
      <c r="QR190" s="27"/>
      <c r="QS190" s="27"/>
      <c r="QT190" s="27"/>
      <c r="QU190" s="27"/>
      <c r="QV190" s="27"/>
      <c r="QW190" s="27"/>
      <c r="QX190" s="27"/>
      <c r="QY190" s="27"/>
      <c r="QZ190" s="27"/>
      <c r="RA190" s="27"/>
      <c r="RB190" s="27"/>
      <c r="RC190" s="27"/>
      <c r="RD190" s="27"/>
      <c r="RE190" s="27"/>
      <c r="RF190" s="27"/>
      <c r="RG190" s="27"/>
      <c r="RH190" s="27"/>
      <c r="RI190" s="27"/>
      <c r="RJ190" s="27"/>
      <c r="RK190" s="27"/>
      <c r="RL190" s="27"/>
      <c r="RM190" s="27"/>
      <c r="RN190" s="27"/>
      <c r="RO190" s="27"/>
      <c r="RP190" s="27"/>
      <c r="RQ190" s="27"/>
      <c r="RR190" s="27"/>
      <c r="RS190" s="27"/>
      <c r="RT190" s="27"/>
      <c r="RU190" s="27"/>
      <c r="RV190" s="27"/>
      <c r="RW190" s="27"/>
      <c r="RX190" s="27"/>
      <c r="RY190" s="27"/>
      <c r="RZ190" s="27"/>
      <c r="SA190" s="27"/>
      <c r="SB190" s="27"/>
      <c r="SC190" s="27"/>
      <c r="SD190" s="27"/>
      <c r="SE190" s="27"/>
      <c r="SF190" s="27"/>
      <c r="SG190" s="27"/>
      <c r="SH190" s="27"/>
      <c r="SI190" s="27"/>
      <c r="SJ190" s="27"/>
      <c r="SK190" s="27"/>
      <c r="SL190" s="27"/>
      <c r="SM190" s="27"/>
      <c r="SN190" s="27"/>
      <c r="SO190" s="27"/>
      <c r="SP190" s="27"/>
      <c r="SQ190" s="27"/>
      <c r="SR190" s="27"/>
      <c r="SS190" s="27"/>
      <c r="ST190" s="27"/>
      <c r="SU190" s="27"/>
      <c r="SV190" s="27"/>
      <c r="SW190" s="27"/>
      <c r="SX190" s="27"/>
      <c r="SY190" s="27"/>
      <c r="SZ190" s="27"/>
      <c r="TA190" s="27"/>
      <c r="TB190" s="27"/>
      <c r="TC190" s="27"/>
      <c r="TD190" s="27"/>
      <c r="TE190" s="27"/>
      <c r="TF190" s="27"/>
      <c r="TG190" s="27"/>
      <c r="TH190" s="27"/>
      <c r="TI190" s="27"/>
      <c r="TJ190" s="27"/>
      <c r="TK190" s="27"/>
      <c r="TL190" s="27"/>
      <c r="TM190" s="27"/>
      <c r="TN190" s="27"/>
      <c r="TO190" s="27"/>
      <c r="TP190" s="27"/>
      <c r="TQ190" s="27"/>
      <c r="TR190" s="27"/>
      <c r="TS190" s="27"/>
      <c r="TT190" s="27"/>
      <c r="TU190" s="27"/>
      <c r="TV190" s="27"/>
      <c r="TW190" s="27"/>
      <c r="TX190" s="27"/>
      <c r="TY190" s="27"/>
      <c r="TZ190" s="27"/>
      <c r="UA190" s="27"/>
      <c r="UB190" s="27"/>
      <c r="UC190" s="27"/>
      <c r="UD190" s="27"/>
      <c r="UE190" s="27"/>
      <c r="UF190" s="27"/>
      <c r="UG190" s="27"/>
      <c r="UH190" s="27"/>
      <c r="UI190" s="27"/>
      <c r="UJ190" s="27"/>
      <c r="UK190" s="27"/>
      <c r="UL190" s="27"/>
      <c r="UM190" s="27"/>
      <c r="UN190" s="27"/>
      <c r="UO190" s="27"/>
      <c r="UP190" s="27"/>
      <c r="UQ190" s="27"/>
      <c r="UR190" s="27"/>
      <c r="US190" s="27"/>
      <c r="UT190" s="27"/>
      <c r="UU190" s="27"/>
      <c r="UV190" s="27"/>
      <c r="UW190" s="27"/>
      <c r="UX190" s="27"/>
      <c r="UY190" s="27"/>
      <c r="UZ190" s="27"/>
      <c r="VA190" s="27"/>
      <c r="VB190" s="27"/>
      <c r="VC190" s="27"/>
      <c r="VD190" s="27"/>
      <c r="VE190" s="27"/>
      <c r="VF190" s="27"/>
      <c r="VG190" s="27"/>
      <c r="VH190" s="27"/>
      <c r="VI190" s="27"/>
      <c r="VJ190" s="27"/>
      <c r="VK190" s="27"/>
      <c r="VL190" s="27"/>
      <c r="VM190" s="27"/>
      <c r="VN190" s="27"/>
      <c r="VO190" s="27"/>
      <c r="VP190" s="27"/>
      <c r="VQ190" s="27"/>
      <c r="VR190" s="27"/>
      <c r="VS190" s="27"/>
      <c r="VT190" s="27"/>
      <c r="VU190" s="27"/>
      <c r="VV190" s="27"/>
      <c r="VW190" s="27"/>
      <c r="VX190" s="27"/>
      <c r="VY190" s="27"/>
      <c r="VZ190" s="27"/>
      <c r="WA190" s="27"/>
      <c r="WB190" s="27"/>
      <c r="WC190" s="27"/>
      <c r="WD190" s="27"/>
      <c r="WE190" s="27"/>
      <c r="WF190" s="27"/>
      <c r="WG190" s="27"/>
      <c r="WH190" s="27"/>
      <c r="WI190" s="27"/>
      <c r="WJ190" s="27"/>
      <c r="WK190" s="27"/>
      <c r="WL190" s="27"/>
      <c r="WM190" s="27"/>
      <c r="WN190" s="27"/>
      <c r="WO190" s="27"/>
      <c r="WP190" s="27"/>
      <c r="WQ190" s="27"/>
      <c r="WR190" s="27"/>
      <c r="WS190" s="27"/>
      <c r="WT190" s="27"/>
      <c r="WU190" s="27"/>
      <c r="WV190" s="27"/>
      <c r="WW190" s="27"/>
      <c r="WX190" s="27"/>
      <c r="WY190" s="27"/>
      <c r="WZ190" s="27"/>
      <c r="XA190" s="27"/>
      <c r="XB190" s="27"/>
      <c r="XC190" s="27"/>
      <c r="XD190" s="27"/>
      <c r="XE190" s="27"/>
      <c r="XF190" s="27"/>
      <c r="XG190" s="27"/>
      <c r="XH190" s="27"/>
      <c r="XI190" s="27"/>
      <c r="XJ190" s="27"/>
      <c r="XK190" s="27"/>
      <c r="XL190" s="27"/>
      <c r="XM190" s="27"/>
      <c r="XN190" s="27"/>
      <c r="XO190" s="27"/>
      <c r="XP190" s="27"/>
      <c r="XQ190" s="27"/>
      <c r="XR190" s="27"/>
      <c r="XS190" s="27"/>
      <c r="XT190" s="27"/>
      <c r="XU190" s="27"/>
      <c r="XV190" s="27"/>
      <c r="XW190" s="27"/>
      <c r="XX190" s="27"/>
      <c r="XY190" s="27"/>
      <c r="XZ190" s="27"/>
      <c r="YA190" s="27"/>
      <c r="YB190" s="27"/>
      <c r="YC190" s="27"/>
      <c r="YD190" s="27"/>
      <c r="YE190" s="27"/>
      <c r="YF190" s="27"/>
      <c r="YG190" s="27"/>
      <c r="YH190" s="27"/>
      <c r="YI190" s="27"/>
      <c r="YJ190" s="27"/>
      <c r="YK190" s="27"/>
      <c r="YL190" s="27"/>
      <c r="YM190" s="27"/>
      <c r="YN190" s="27"/>
      <c r="YO190" s="27"/>
      <c r="YP190" s="27"/>
      <c r="YQ190" s="27"/>
      <c r="YR190" s="27"/>
      <c r="YS190" s="27"/>
      <c r="YT190" s="27"/>
      <c r="YU190" s="27"/>
      <c r="YV190" s="27"/>
      <c r="YW190" s="27"/>
      <c r="YX190" s="27"/>
      <c r="YY190" s="27"/>
      <c r="YZ190" s="27"/>
      <c r="ZA190" s="27"/>
      <c r="ZB190" s="27"/>
      <c r="ZC190" s="27"/>
      <c r="ZD190" s="27"/>
      <c r="ZE190" s="27"/>
      <c r="ZF190" s="27"/>
      <c r="ZG190" s="27"/>
      <c r="ZH190" s="27"/>
      <c r="ZI190" s="27"/>
      <c r="ZJ190" s="27"/>
      <c r="ZK190" s="27"/>
      <c r="ZL190" s="27"/>
      <c r="ZM190" s="27"/>
      <c r="ZN190" s="27"/>
      <c r="ZO190" s="27"/>
      <c r="ZP190" s="27"/>
      <c r="ZQ190" s="27"/>
      <c r="ZR190" s="27"/>
      <c r="ZS190" s="27"/>
      <c r="ZT190" s="27"/>
      <c r="ZU190" s="27"/>
      <c r="ZV190" s="27"/>
      <c r="ZW190" s="27"/>
      <c r="ZX190" s="27"/>
      <c r="ZY190" s="27"/>
      <c r="ZZ190" s="27"/>
      <c r="AAA190" s="27"/>
      <c r="AAB190" s="27"/>
      <c r="AAC190" s="27"/>
      <c r="AAD190" s="27"/>
      <c r="AAE190" s="27"/>
      <c r="AAF190" s="27"/>
      <c r="AAG190" s="27"/>
      <c r="AAH190" s="27"/>
      <c r="AAI190" s="27"/>
      <c r="AAJ190" s="27"/>
      <c r="AAK190" s="27"/>
      <c r="AAL190" s="27"/>
      <c r="AAM190" s="27"/>
      <c r="AAN190" s="27"/>
      <c r="AAO190" s="27"/>
      <c r="AAP190" s="27"/>
      <c r="AAQ190" s="27"/>
      <c r="AAR190" s="27"/>
      <c r="AAS190" s="27"/>
      <c r="AAT190" s="27"/>
      <c r="AAU190" s="27"/>
      <c r="AAV190" s="27"/>
      <c r="AAW190" s="27"/>
      <c r="AAX190" s="27"/>
      <c r="AAY190" s="27"/>
      <c r="AAZ190" s="27"/>
      <c r="ABA190" s="27"/>
      <c r="ABB190" s="27"/>
      <c r="ABC190" s="27"/>
      <c r="ABD190" s="27"/>
      <c r="ABE190" s="27"/>
      <c r="ABF190" s="27"/>
      <c r="ABG190" s="27"/>
      <c r="ABH190" s="27"/>
      <c r="ABI190" s="27"/>
      <c r="ABJ190" s="27"/>
      <c r="ABK190" s="27"/>
      <c r="ABL190" s="27"/>
      <c r="ABM190" s="27"/>
      <c r="ABN190" s="27"/>
      <c r="ABO190" s="27"/>
      <c r="ABP190" s="27"/>
      <c r="ABQ190" s="27"/>
      <c r="ABR190" s="27"/>
      <c r="ABS190" s="27"/>
      <c r="ABT190" s="27"/>
      <c r="ABU190" s="27"/>
      <c r="ABV190" s="27"/>
      <c r="ABW190" s="27"/>
      <c r="ABX190" s="27"/>
      <c r="ABY190" s="27"/>
      <c r="ABZ190" s="27"/>
      <c r="ACA190" s="27"/>
      <c r="ACB190" s="27"/>
      <c r="ACC190" s="27"/>
      <c r="ACD190" s="27"/>
      <c r="ACE190" s="27"/>
      <c r="ACF190" s="27"/>
      <c r="ACG190" s="27"/>
      <c r="ACH190" s="27"/>
      <c r="ACI190" s="27"/>
      <c r="ACJ190" s="27"/>
      <c r="ACK190" s="27"/>
      <c r="ACL190" s="27"/>
      <c r="ACM190" s="27"/>
      <c r="ACN190" s="27"/>
      <c r="ACO190" s="27"/>
      <c r="ACP190" s="27"/>
      <c r="ACQ190" s="27"/>
      <c r="ACR190" s="27"/>
      <c r="ACS190" s="27"/>
      <c r="ACT190" s="27"/>
      <c r="ACU190" s="27"/>
      <c r="ACV190" s="27"/>
      <c r="ACW190" s="27"/>
      <c r="ACX190" s="27"/>
      <c r="ACY190" s="27"/>
      <c r="ACZ190" s="27"/>
      <c r="ADA190" s="27"/>
      <c r="ADB190" s="27"/>
      <c r="ADC190" s="27"/>
      <c r="ADD190" s="27"/>
      <c r="ADE190" s="27"/>
      <c r="ADF190" s="27"/>
      <c r="ADG190" s="27"/>
      <c r="ADH190" s="27"/>
      <c r="ADI190" s="27"/>
      <c r="ADJ190" s="27"/>
      <c r="ADK190" s="27"/>
      <c r="ADL190" s="27"/>
      <c r="ADM190" s="27"/>
      <c r="ADN190" s="27"/>
      <c r="ADO190" s="27"/>
      <c r="ADP190" s="27"/>
      <c r="ADQ190" s="27"/>
      <c r="ADR190" s="27"/>
      <c r="ADS190" s="27"/>
      <c r="ADT190" s="27"/>
      <c r="ADU190" s="27"/>
      <c r="ADV190" s="27"/>
      <c r="ADW190" s="27"/>
      <c r="ADX190" s="27"/>
      <c r="ADY190" s="27"/>
      <c r="ADZ190" s="27"/>
      <c r="AEA190" s="27"/>
      <c r="AEB190" s="27"/>
      <c r="AEC190" s="27"/>
      <c r="AED190" s="27"/>
      <c r="AEE190" s="27"/>
      <c r="AEF190" s="27"/>
      <c r="AEG190" s="27"/>
      <c r="AEH190" s="27"/>
      <c r="AEI190" s="27"/>
      <c r="AEJ190" s="27"/>
      <c r="AEK190" s="27"/>
      <c r="AEL190" s="27"/>
      <c r="AEM190" s="27"/>
      <c r="AEN190" s="27"/>
      <c r="AEO190" s="27"/>
      <c r="AEP190" s="27"/>
      <c r="AEQ190" s="27"/>
      <c r="AER190" s="27"/>
      <c r="AES190" s="27"/>
      <c r="AET190" s="27"/>
      <c r="AEU190" s="27"/>
      <c r="AEV190" s="27"/>
      <c r="AEW190" s="27"/>
      <c r="AEX190" s="27"/>
      <c r="AEY190" s="27"/>
      <c r="AEZ190" s="27"/>
      <c r="AFA190" s="27"/>
      <c r="AFB190" s="27"/>
      <c r="AFC190" s="27"/>
      <c r="AFD190" s="27"/>
      <c r="AFE190" s="27"/>
      <c r="AFF190" s="27"/>
      <c r="AFG190" s="27"/>
      <c r="AFH190" s="27"/>
      <c r="AFI190" s="27"/>
      <c r="AFJ190" s="27"/>
      <c r="AFK190" s="27"/>
      <c r="AFL190" s="27"/>
      <c r="AFM190" s="27"/>
      <c r="AFN190" s="27"/>
      <c r="AFO190" s="27"/>
      <c r="AFP190" s="27"/>
      <c r="AFQ190" s="27"/>
      <c r="AFR190" s="27"/>
      <c r="AFS190" s="27"/>
      <c r="AFT190" s="27"/>
      <c r="AFU190" s="27"/>
      <c r="AFV190" s="27"/>
      <c r="AFW190" s="27"/>
      <c r="AFX190" s="27"/>
      <c r="AFY190" s="27"/>
      <c r="AFZ190" s="27"/>
      <c r="AGA190" s="27"/>
      <c r="AGB190" s="27"/>
      <c r="AGC190" s="27"/>
      <c r="AGD190" s="27"/>
      <c r="AGE190" s="27"/>
      <c r="AGF190" s="27"/>
      <c r="AGG190" s="27"/>
      <c r="AGH190" s="27"/>
      <c r="AGI190" s="27"/>
      <c r="AGJ190" s="27"/>
      <c r="AGK190" s="27"/>
      <c r="AGL190" s="27"/>
      <c r="AGM190" s="27"/>
      <c r="AGN190" s="27"/>
      <c r="AGO190" s="27"/>
      <c r="AGP190" s="27"/>
      <c r="AGQ190" s="27"/>
      <c r="AGR190" s="27"/>
      <c r="AGS190" s="27"/>
      <c r="AGT190" s="27"/>
      <c r="AGU190" s="27"/>
      <c r="AGV190" s="27"/>
      <c r="AGW190" s="27"/>
      <c r="AGX190" s="27"/>
      <c r="AGY190" s="27"/>
      <c r="AGZ190" s="27"/>
      <c r="AHA190" s="27"/>
      <c r="AHB190" s="27"/>
      <c r="AHC190" s="27"/>
      <c r="AHD190" s="27"/>
      <c r="AHE190" s="27"/>
      <c r="AHF190" s="27"/>
      <c r="AHG190" s="27"/>
      <c r="AHH190" s="27"/>
      <c r="AHI190" s="27"/>
      <c r="AHJ190" s="27"/>
      <c r="AHK190" s="27"/>
      <c r="AHL190" s="27"/>
      <c r="AHM190" s="27"/>
      <c r="AHN190" s="27"/>
      <c r="AHO190" s="27"/>
      <c r="AHP190" s="27"/>
      <c r="AHQ190" s="27"/>
      <c r="AHR190" s="27"/>
      <c r="AHS190" s="27"/>
      <c r="AHT190" s="27"/>
      <c r="AHU190" s="27"/>
      <c r="AHV190" s="27"/>
      <c r="AHW190" s="27"/>
      <c r="AHX190" s="27"/>
      <c r="AHY190" s="27"/>
      <c r="AHZ190" s="27"/>
      <c r="AIA190" s="27"/>
      <c r="AIB190" s="27"/>
      <c r="AIC190" s="27"/>
      <c r="AID190" s="27"/>
      <c r="AIE190" s="27"/>
      <c r="AIF190" s="27"/>
      <c r="AIG190" s="27"/>
      <c r="AIH190" s="27"/>
      <c r="AII190" s="27"/>
      <c r="AIJ190" s="27"/>
      <c r="AIK190" s="27"/>
      <c r="AIL190" s="27"/>
      <c r="AIM190" s="27"/>
      <c r="AIN190" s="27"/>
      <c r="AIO190" s="27"/>
      <c r="AIP190" s="27"/>
      <c r="AIQ190" s="27"/>
      <c r="AIR190" s="27"/>
      <c r="AIS190" s="27"/>
      <c r="AIT190" s="27"/>
      <c r="AIU190" s="27"/>
      <c r="AIV190" s="27"/>
      <c r="AIW190" s="27"/>
      <c r="AIX190" s="27"/>
      <c r="AIY190" s="27"/>
      <c r="AIZ190" s="27"/>
      <c r="AJA190" s="27"/>
      <c r="AJB190" s="27"/>
      <c r="AJC190" s="27"/>
      <c r="AJD190" s="27"/>
      <c r="AJE190" s="27"/>
      <c r="AJF190" s="27"/>
      <c r="AJG190" s="27"/>
      <c r="AJH190" s="27"/>
      <c r="AJI190" s="27"/>
      <c r="AJJ190" s="27"/>
      <c r="AJK190" s="27"/>
      <c r="AJL190" s="27"/>
      <c r="AJM190" s="27"/>
      <c r="AJN190" s="27"/>
      <c r="AJO190" s="27"/>
      <c r="AJP190" s="27"/>
      <c r="AJQ190" s="27"/>
      <c r="AJR190" s="27"/>
      <c r="AJS190" s="27"/>
      <c r="AJT190" s="27"/>
      <c r="AJU190" s="27"/>
      <c r="AJV190" s="27"/>
      <c r="AJW190" s="27"/>
      <c r="AJX190" s="27"/>
      <c r="AJY190" s="27"/>
      <c r="AJZ190" s="27"/>
      <c r="AKA190" s="27"/>
      <c r="AKB190" s="27"/>
      <c r="AKC190" s="27"/>
      <c r="AKD190" s="27"/>
      <c r="AKE190" s="27"/>
      <c r="AKF190" s="27"/>
      <c r="AKG190" s="27"/>
      <c r="AKH190" s="27"/>
      <c r="AKI190" s="27"/>
      <c r="AKJ190" s="27"/>
      <c r="AKK190" s="27"/>
      <c r="AKL190" s="27"/>
      <c r="AKM190" s="27"/>
      <c r="AKN190" s="27"/>
      <c r="AKO190" s="27"/>
      <c r="AKP190" s="27"/>
      <c r="AKQ190" s="27"/>
      <c r="AKR190" s="27"/>
      <c r="AKS190" s="27"/>
      <c r="AKT190" s="27"/>
      <c r="AKU190" s="27"/>
      <c r="AKV190" s="27"/>
      <c r="AKW190" s="27"/>
      <c r="AKX190" s="27"/>
      <c r="AKY190" s="27"/>
      <c r="AKZ190" s="27"/>
      <c r="ALA190" s="27"/>
      <c r="ALB190" s="27"/>
      <c r="ALC190" s="27"/>
      <c r="ALD190" s="27"/>
      <c r="ALE190" s="27"/>
      <c r="ALF190" s="27"/>
      <c r="ALG190" s="27"/>
      <c r="ALH190" s="27"/>
      <c r="ALI190" s="27"/>
      <c r="ALJ190" s="27"/>
      <c r="ALK190" s="27"/>
      <c r="ALL190" s="27"/>
      <c r="ALM190" s="27"/>
      <c r="ALN190" s="27"/>
      <c r="ALO190" s="27"/>
      <c r="ALP190" s="27"/>
      <c r="ALQ190" s="27"/>
      <c r="ALR190" s="27"/>
      <c r="ALS190" s="27"/>
      <c r="ALT190" s="27"/>
      <c r="ALU190" s="27"/>
      <c r="ALV190" s="27"/>
      <c r="ALW190" s="27"/>
      <c r="ALX190" s="27"/>
      <c r="ALY190" s="27"/>
      <c r="ALZ190" s="27"/>
      <c r="AMA190" s="27"/>
      <c r="AMB190" s="27"/>
      <c r="AMC190" s="27"/>
      <c r="AMD190" s="27"/>
      <c r="AME190" s="27"/>
      <c r="AMF190" s="27"/>
      <c r="AMG190" s="27"/>
      <c r="AMH190" s="27"/>
      <c r="AMI190" s="27"/>
      <c r="AMJ190" s="27"/>
      <c r="AMK190" s="27"/>
      <c r="AML190" s="27"/>
      <c r="AMM190" s="27"/>
      <c r="AMN190" s="27"/>
      <c r="AMO190" s="27"/>
      <c r="AMP190" s="27"/>
      <c r="AMQ190" s="27"/>
      <c r="AMR190" s="27"/>
      <c r="AMS190" s="27"/>
      <c r="AMT190" s="27"/>
      <c r="AMU190" s="27"/>
      <c r="AMV190" s="27"/>
      <c r="AMW190" s="27"/>
      <c r="AMX190" s="27"/>
      <c r="AMY190" s="27"/>
      <c r="AMZ190" s="27"/>
      <c r="ANA190" s="27"/>
      <c r="ANB190" s="27"/>
      <c r="ANC190" s="27"/>
      <c r="AND190" s="27"/>
      <c r="ANE190" s="27"/>
      <c r="ANF190" s="27"/>
      <c r="ANG190" s="27"/>
      <c r="ANH190" s="27"/>
      <c r="ANI190" s="27"/>
      <c r="ANJ190" s="27"/>
      <c r="ANK190" s="27"/>
      <c r="ANL190" s="27"/>
      <c r="ANM190" s="27"/>
      <c r="ANN190" s="27"/>
      <c r="ANO190" s="27"/>
      <c r="ANP190" s="27"/>
      <c r="ANQ190" s="27"/>
      <c r="ANR190" s="27"/>
      <c r="ANS190" s="27"/>
      <c r="ANT190" s="27"/>
      <c r="ANU190" s="27"/>
      <c r="ANV190" s="27"/>
      <c r="ANW190" s="27"/>
      <c r="ANX190" s="27"/>
      <c r="ANY190" s="27"/>
      <c r="ANZ190" s="27"/>
      <c r="AOA190" s="27"/>
      <c r="AOB190" s="27"/>
      <c r="AOC190" s="27"/>
      <c r="AOD190" s="27"/>
      <c r="AOE190" s="27"/>
      <c r="AOF190" s="27"/>
      <c r="AOG190" s="27"/>
      <c r="AOH190" s="27"/>
      <c r="AOI190" s="27"/>
      <c r="AOJ190" s="27"/>
      <c r="AOK190" s="27"/>
      <c r="AOL190" s="27"/>
      <c r="AOM190" s="27"/>
      <c r="AON190" s="27"/>
      <c r="AOO190" s="27"/>
      <c r="AOP190" s="27"/>
      <c r="AOQ190" s="27"/>
      <c r="AOR190" s="27"/>
      <c r="AOS190" s="27"/>
      <c r="AOT190" s="27"/>
      <c r="AOU190" s="27"/>
      <c r="AOV190" s="27"/>
      <c r="AOW190" s="27"/>
      <c r="AOX190" s="27"/>
      <c r="AOY190" s="27"/>
      <c r="AOZ190" s="27"/>
      <c r="APA190" s="27"/>
      <c r="APB190" s="27"/>
      <c r="APC190" s="27"/>
      <c r="APD190" s="27"/>
      <c r="APE190" s="27"/>
      <c r="APF190" s="27"/>
      <c r="APG190" s="27"/>
      <c r="APH190" s="27"/>
      <c r="API190" s="27"/>
      <c r="APJ190" s="27"/>
      <c r="APK190" s="27"/>
      <c r="APL190" s="27"/>
      <c r="APM190" s="27"/>
      <c r="APN190" s="27"/>
      <c r="APO190" s="27"/>
      <c r="APP190" s="27"/>
      <c r="APQ190" s="27"/>
      <c r="APR190" s="27"/>
      <c r="APS190" s="27"/>
      <c r="APT190" s="27"/>
      <c r="APU190" s="27"/>
      <c r="APV190" s="27"/>
      <c r="APW190" s="27"/>
      <c r="APX190" s="27"/>
      <c r="APY190" s="27"/>
      <c r="APZ190" s="27"/>
      <c r="AQA190" s="27"/>
      <c r="AQB190" s="27"/>
      <c r="AQC190" s="27"/>
      <c r="AQD190" s="27"/>
      <c r="AQE190" s="27"/>
      <c r="AQF190" s="27"/>
      <c r="AQG190" s="27"/>
      <c r="AQH190" s="27"/>
      <c r="AQI190" s="27"/>
      <c r="AQJ190" s="27"/>
      <c r="AQK190" s="27"/>
      <c r="AQL190" s="27"/>
      <c r="AQM190" s="27"/>
      <c r="AQN190" s="27"/>
      <c r="AQO190" s="27"/>
      <c r="AQP190" s="27"/>
      <c r="AQQ190" s="27"/>
      <c r="AQR190" s="27"/>
      <c r="AQS190" s="27"/>
      <c r="AQT190" s="27"/>
      <c r="AQU190" s="27"/>
      <c r="AQV190" s="27"/>
      <c r="AQW190" s="27"/>
      <c r="AQX190" s="27"/>
      <c r="AQY190" s="27"/>
      <c r="AQZ190" s="27"/>
      <c r="ARA190" s="27"/>
      <c r="ARB190" s="27"/>
      <c r="ARC190" s="27"/>
      <c r="ARD190" s="27"/>
      <c r="ARE190" s="27"/>
      <c r="ARF190" s="27"/>
      <c r="ARG190" s="27"/>
      <c r="ARH190" s="27"/>
      <c r="ARI190" s="27"/>
      <c r="ARJ190" s="27"/>
      <c r="ARK190" s="27"/>
      <c r="ARL190" s="27"/>
      <c r="ARM190" s="27"/>
      <c r="ARN190" s="27"/>
      <c r="ARO190" s="27"/>
      <c r="ARP190" s="27"/>
      <c r="ARQ190" s="27"/>
      <c r="ARR190" s="27"/>
      <c r="ARS190" s="27"/>
      <c r="ART190" s="27"/>
      <c r="ARU190" s="27"/>
      <c r="ARV190" s="27"/>
      <c r="ARW190" s="27"/>
      <c r="ARX190" s="27"/>
      <c r="ARY190" s="27"/>
      <c r="ARZ190" s="27"/>
      <c r="ASA190" s="27"/>
      <c r="ASB190" s="27"/>
      <c r="ASC190" s="27"/>
      <c r="ASD190" s="27"/>
      <c r="ASE190" s="27"/>
      <c r="ASF190" s="27"/>
      <c r="ASG190" s="27"/>
      <c r="ASH190" s="27"/>
      <c r="ASI190" s="27"/>
      <c r="ASJ190" s="27"/>
      <c r="ASK190" s="27"/>
      <c r="ASL190" s="27"/>
      <c r="ASM190" s="27"/>
      <c r="ASN190" s="27"/>
      <c r="ASO190" s="27"/>
      <c r="ASP190" s="27"/>
      <c r="ASQ190" s="27"/>
      <c r="ASR190" s="27"/>
      <c r="ASS190" s="27"/>
      <c r="AST190" s="27"/>
      <c r="ASU190" s="27"/>
      <c r="ASV190" s="27"/>
      <c r="ASW190" s="27"/>
      <c r="ASX190" s="27"/>
      <c r="ASY190" s="27"/>
      <c r="ASZ190" s="27"/>
      <c r="ATA190" s="27"/>
      <c r="ATB190" s="27"/>
      <c r="ATC190" s="27"/>
      <c r="ATD190" s="27"/>
      <c r="ATE190" s="27"/>
      <c r="ATF190" s="27"/>
      <c r="ATG190" s="27"/>
      <c r="ATH190" s="27"/>
      <c r="ATI190" s="27"/>
      <c r="ATJ190" s="27"/>
      <c r="ATK190" s="27"/>
      <c r="ATL190" s="27"/>
      <c r="ATM190" s="27"/>
      <c r="ATN190" s="27"/>
      <c r="ATO190" s="27"/>
      <c r="ATP190" s="27"/>
      <c r="ATQ190" s="27"/>
      <c r="ATR190" s="27"/>
      <c r="ATS190" s="27"/>
      <c r="ATT190" s="27"/>
      <c r="ATU190" s="27"/>
      <c r="ATV190" s="27"/>
      <c r="ATW190" s="27"/>
      <c r="ATX190" s="27"/>
      <c r="ATY190" s="27"/>
      <c r="ATZ190" s="27"/>
      <c r="AUA190" s="27"/>
      <c r="AUB190" s="27"/>
      <c r="AUC190" s="27"/>
      <c r="AUD190" s="27"/>
      <c r="AUE190" s="27"/>
      <c r="AUF190" s="27"/>
      <c r="AUG190" s="27"/>
      <c r="AUH190" s="27"/>
      <c r="AUI190" s="27"/>
      <c r="AUJ190" s="27"/>
      <c r="AUK190" s="27"/>
      <c r="AUL190" s="27"/>
      <c r="AUM190" s="27"/>
      <c r="AUN190" s="27"/>
      <c r="AUO190" s="27"/>
      <c r="AUP190" s="27"/>
      <c r="AUQ190" s="27"/>
      <c r="AUR190" s="27"/>
      <c r="AUS190" s="27"/>
      <c r="AUT190" s="27"/>
      <c r="AUU190" s="27"/>
      <c r="AUV190" s="27"/>
      <c r="AUW190" s="27"/>
      <c r="AUX190" s="27"/>
      <c r="AUY190" s="27"/>
      <c r="AUZ190" s="27"/>
      <c r="AVA190" s="27"/>
      <c r="AVB190" s="27"/>
      <c r="AVC190" s="27"/>
      <c r="AVD190" s="27"/>
      <c r="AVE190" s="27"/>
      <c r="AVF190" s="27"/>
      <c r="AVG190" s="27"/>
      <c r="AVH190" s="27"/>
      <c r="AVI190" s="27"/>
      <c r="AVJ190" s="27"/>
      <c r="AVK190" s="27"/>
      <c r="AVL190" s="27"/>
      <c r="AVM190" s="27"/>
      <c r="AVN190" s="27"/>
      <c r="AVO190" s="27"/>
      <c r="AVP190" s="27"/>
      <c r="AVQ190" s="27"/>
      <c r="AVR190" s="27"/>
      <c r="AVS190" s="27"/>
      <c r="AVT190" s="27"/>
      <c r="AVU190" s="27"/>
      <c r="AVV190" s="27"/>
      <c r="AVW190" s="27"/>
      <c r="AVX190" s="27"/>
      <c r="AVY190" s="27"/>
      <c r="AVZ190" s="27"/>
      <c r="AWA190" s="27"/>
      <c r="AWB190" s="27"/>
      <c r="AWC190" s="27"/>
      <c r="AWD190" s="27"/>
      <c r="AWE190" s="27"/>
      <c r="AWF190" s="27"/>
      <c r="AWG190" s="27"/>
      <c r="AWH190" s="27"/>
      <c r="AWI190" s="27"/>
      <c r="AWJ190" s="27"/>
      <c r="AWK190" s="27"/>
      <c r="AWL190" s="27"/>
      <c r="AWM190" s="27"/>
      <c r="AWN190" s="27"/>
      <c r="AWO190" s="27"/>
      <c r="AWP190" s="27"/>
      <c r="AWQ190" s="27"/>
      <c r="AWR190" s="27"/>
      <c r="AWS190" s="27"/>
      <c r="AWT190" s="27"/>
      <c r="AWU190" s="27"/>
      <c r="AWV190" s="27"/>
      <c r="AWW190" s="27"/>
      <c r="AWX190" s="27"/>
      <c r="AWY190" s="27"/>
      <c r="AWZ190" s="27"/>
      <c r="AXA190" s="27"/>
      <c r="AXB190" s="27"/>
      <c r="AXC190" s="27"/>
      <c r="AXD190" s="27"/>
      <c r="AXE190" s="27"/>
      <c r="AXF190" s="27"/>
      <c r="AXG190" s="27"/>
      <c r="AXH190" s="27"/>
      <c r="AXI190" s="27"/>
      <c r="AXJ190" s="27"/>
      <c r="AXK190" s="27"/>
      <c r="AXL190" s="27"/>
      <c r="AXM190" s="27"/>
      <c r="AXN190" s="27"/>
      <c r="AXO190" s="27"/>
      <c r="AXP190" s="27"/>
      <c r="AXQ190" s="27"/>
      <c r="AXR190" s="27"/>
      <c r="AXS190" s="27"/>
      <c r="AXT190" s="27"/>
      <c r="AXU190" s="27"/>
      <c r="AXV190" s="27"/>
      <c r="AXW190" s="27"/>
      <c r="AXX190" s="27"/>
      <c r="AXY190" s="27"/>
      <c r="AXZ190" s="27"/>
      <c r="AYA190" s="27"/>
      <c r="AYB190" s="27"/>
      <c r="AYC190" s="27"/>
      <c r="AYD190" s="27"/>
      <c r="AYE190" s="27"/>
      <c r="AYF190" s="27"/>
      <c r="AYG190" s="27"/>
      <c r="AYH190" s="27"/>
      <c r="AYI190" s="27"/>
      <c r="AYJ190" s="27"/>
      <c r="AYK190" s="27"/>
      <c r="AYL190" s="27"/>
      <c r="AYM190" s="27"/>
      <c r="AYN190" s="27"/>
      <c r="AYO190" s="27"/>
      <c r="AYP190" s="27"/>
      <c r="AYQ190" s="27"/>
      <c r="AYR190" s="27"/>
      <c r="AYS190" s="27"/>
      <c r="AYT190" s="27"/>
      <c r="AYU190" s="27"/>
      <c r="AYV190" s="27"/>
      <c r="AYW190" s="27"/>
      <c r="AYX190" s="27"/>
      <c r="AYY190" s="27"/>
      <c r="AYZ190" s="27"/>
      <c r="AZA190" s="27"/>
      <c r="AZB190" s="27"/>
      <c r="AZC190" s="27"/>
      <c r="AZD190" s="27"/>
      <c r="AZE190" s="27"/>
      <c r="AZF190" s="27"/>
      <c r="AZG190" s="27"/>
      <c r="AZH190" s="27"/>
      <c r="AZI190" s="27"/>
      <c r="AZJ190" s="27"/>
      <c r="AZK190" s="27"/>
      <c r="AZL190" s="27"/>
      <c r="AZM190" s="27"/>
      <c r="AZN190" s="27"/>
      <c r="AZO190" s="27"/>
      <c r="AZP190" s="27"/>
      <c r="AZQ190" s="27"/>
      <c r="AZR190" s="27"/>
      <c r="AZS190" s="27"/>
      <c r="AZT190" s="27"/>
      <c r="AZU190" s="27"/>
      <c r="AZV190" s="27"/>
      <c r="AZW190" s="27"/>
      <c r="AZX190" s="27"/>
      <c r="AZY190" s="27"/>
      <c r="AZZ190" s="27"/>
      <c r="BAA190" s="27"/>
      <c r="BAB190" s="27"/>
      <c r="BAC190" s="27"/>
      <c r="BAD190" s="27"/>
      <c r="BAE190" s="27"/>
      <c r="BAF190" s="27"/>
      <c r="BAG190" s="27"/>
      <c r="BAH190" s="27"/>
      <c r="BAI190" s="27"/>
      <c r="BAJ190" s="27"/>
      <c r="BAK190" s="27"/>
      <c r="BAL190" s="27"/>
      <c r="BAM190" s="27"/>
      <c r="BAN190" s="27"/>
      <c r="BAO190" s="27"/>
      <c r="BAP190" s="27"/>
      <c r="BAQ190" s="27"/>
      <c r="BAR190" s="27"/>
      <c r="BAS190" s="27"/>
      <c r="BAT190" s="27"/>
      <c r="BAU190" s="27"/>
      <c r="BAV190" s="27"/>
      <c r="BAW190" s="27"/>
      <c r="BAX190" s="27"/>
      <c r="BAY190" s="27"/>
      <c r="BAZ190" s="27"/>
      <c r="BBA190" s="27"/>
      <c r="BBB190" s="27"/>
      <c r="BBC190" s="27"/>
      <c r="BBD190" s="27"/>
      <c r="BBE190" s="27"/>
      <c r="BBF190" s="27"/>
      <c r="BBG190" s="27"/>
      <c r="BBH190" s="27"/>
      <c r="BBI190" s="27"/>
      <c r="BBJ190" s="27"/>
      <c r="BBK190" s="27"/>
      <c r="BBL190" s="27"/>
      <c r="BBM190" s="27"/>
      <c r="BBN190" s="27"/>
      <c r="BBO190" s="27"/>
      <c r="BBP190" s="27"/>
      <c r="BBQ190" s="27"/>
      <c r="BBR190" s="27"/>
      <c r="BBS190" s="27"/>
      <c r="BBT190" s="27"/>
      <c r="BBU190" s="27"/>
      <c r="BBV190" s="27"/>
      <c r="BBW190" s="27"/>
      <c r="BBX190" s="27"/>
      <c r="BBY190" s="27"/>
      <c r="BBZ190" s="27"/>
      <c r="BCA190" s="27"/>
      <c r="BCB190" s="27"/>
      <c r="BCC190" s="27"/>
      <c r="BCD190" s="27"/>
      <c r="BCE190" s="27"/>
      <c r="BCF190" s="27"/>
      <c r="BCG190" s="27"/>
      <c r="BCH190" s="27"/>
      <c r="BCI190" s="27"/>
      <c r="BCJ190" s="27"/>
      <c r="BCK190" s="27"/>
      <c r="BCL190" s="27"/>
      <c r="BCM190" s="27"/>
      <c r="BCN190" s="27"/>
      <c r="BCO190" s="27"/>
      <c r="BCP190" s="27"/>
      <c r="BCQ190" s="27"/>
      <c r="BCR190" s="27"/>
      <c r="BCS190" s="27"/>
      <c r="BCT190" s="27"/>
      <c r="BCU190" s="27"/>
      <c r="BCV190" s="27"/>
      <c r="BCW190" s="27"/>
      <c r="BCX190" s="27"/>
      <c r="BCY190" s="27"/>
      <c r="BCZ190" s="27"/>
      <c r="BDA190" s="27"/>
      <c r="BDB190" s="27"/>
      <c r="BDC190" s="27"/>
      <c r="BDD190" s="27"/>
      <c r="BDE190" s="27"/>
      <c r="BDF190" s="27"/>
      <c r="BDG190" s="27"/>
      <c r="BDH190" s="27"/>
      <c r="BDI190" s="27"/>
      <c r="BDJ190" s="27"/>
      <c r="BDK190" s="27"/>
      <c r="BDL190" s="27"/>
      <c r="BDM190" s="27"/>
      <c r="BDN190" s="27"/>
      <c r="BDO190" s="27"/>
      <c r="BDP190" s="27"/>
      <c r="BDQ190" s="27"/>
      <c r="BDR190" s="27"/>
      <c r="BDS190" s="27"/>
      <c r="BDT190" s="27"/>
      <c r="BDU190" s="27"/>
      <c r="BDV190" s="27"/>
      <c r="BDW190" s="27"/>
      <c r="BDX190" s="27"/>
      <c r="BDY190" s="27"/>
      <c r="BDZ190" s="27"/>
      <c r="BEA190" s="27"/>
      <c r="BEB190" s="27"/>
      <c r="BEC190" s="27"/>
      <c r="BED190" s="27"/>
      <c r="BEE190" s="27"/>
      <c r="BEF190" s="27"/>
      <c r="BEG190" s="27"/>
      <c r="BEH190" s="27"/>
      <c r="BEI190" s="27"/>
      <c r="BEJ190" s="27"/>
      <c r="BEK190" s="27"/>
      <c r="BEL190" s="27"/>
      <c r="BEM190" s="27"/>
      <c r="BEN190" s="27"/>
      <c r="BEO190" s="27"/>
      <c r="BEP190" s="27"/>
      <c r="BEQ190" s="27"/>
      <c r="BER190" s="27"/>
      <c r="BES190" s="27"/>
      <c r="BET190" s="27"/>
      <c r="BEU190" s="27"/>
      <c r="BEV190" s="27"/>
      <c r="BEW190" s="27"/>
      <c r="BEX190" s="27"/>
      <c r="BEY190" s="27"/>
      <c r="BEZ190" s="27"/>
      <c r="BFA190" s="27"/>
      <c r="BFB190" s="27"/>
      <c r="BFC190" s="27"/>
      <c r="BFD190" s="27"/>
      <c r="BFE190" s="27"/>
      <c r="BFF190" s="27"/>
      <c r="BFG190" s="27"/>
      <c r="BFH190" s="27"/>
      <c r="BFI190" s="27"/>
      <c r="BFJ190" s="27"/>
      <c r="BFK190" s="27"/>
      <c r="BFL190" s="27"/>
      <c r="BFM190" s="27"/>
      <c r="BFN190" s="27"/>
      <c r="BFO190" s="27"/>
      <c r="BFP190" s="27"/>
      <c r="BFQ190" s="27"/>
      <c r="BFR190" s="27"/>
      <c r="BFS190" s="27"/>
      <c r="BFT190" s="27"/>
      <c r="BFU190" s="27"/>
      <c r="BFV190" s="27"/>
      <c r="BFW190" s="27"/>
      <c r="BFX190" s="27"/>
      <c r="BFY190" s="27"/>
      <c r="BFZ190" s="27"/>
      <c r="BGA190" s="27"/>
      <c r="BGB190" s="27"/>
      <c r="BGC190" s="27"/>
      <c r="BGD190" s="27"/>
      <c r="BGE190" s="27"/>
      <c r="BGF190" s="27"/>
      <c r="BGG190" s="27"/>
      <c r="BGH190" s="27"/>
      <c r="BGI190" s="27"/>
      <c r="BGJ190" s="27"/>
      <c r="BGK190" s="27"/>
      <c r="BGL190" s="27"/>
      <c r="BGM190" s="27"/>
      <c r="BGN190" s="27"/>
      <c r="BGO190" s="27"/>
      <c r="BGP190" s="27"/>
      <c r="BGQ190" s="27"/>
      <c r="BGR190" s="27"/>
      <c r="BGS190" s="27"/>
      <c r="BGT190" s="27"/>
      <c r="BGU190" s="27"/>
      <c r="BGV190" s="27"/>
      <c r="BGW190" s="27"/>
      <c r="BGX190" s="27"/>
      <c r="BGY190" s="27"/>
      <c r="BGZ190" s="27"/>
      <c r="BHA190" s="27"/>
      <c r="BHB190" s="27"/>
      <c r="BHC190" s="27"/>
      <c r="BHD190" s="27"/>
      <c r="BHE190" s="27"/>
      <c r="BHF190" s="27"/>
      <c r="BHG190" s="27"/>
      <c r="BHH190" s="27"/>
      <c r="BHI190" s="27"/>
      <c r="BHJ190" s="27"/>
      <c r="BHK190" s="27"/>
      <c r="BHL190" s="27"/>
      <c r="BHM190" s="27"/>
      <c r="BHN190" s="27"/>
      <c r="BHO190" s="27"/>
      <c r="BHP190" s="27"/>
      <c r="BHQ190" s="27"/>
      <c r="BHR190" s="27"/>
      <c r="BHS190" s="27"/>
      <c r="BHT190" s="27"/>
      <c r="BHU190" s="27"/>
      <c r="BHV190" s="27"/>
      <c r="BHW190" s="27"/>
      <c r="BHX190" s="27"/>
      <c r="BHY190" s="27"/>
      <c r="BHZ190" s="27"/>
      <c r="BIA190" s="27"/>
      <c r="BIB190" s="27"/>
      <c r="BIC190" s="27"/>
      <c r="BID190" s="27"/>
      <c r="BIE190" s="27"/>
      <c r="BIF190" s="27"/>
      <c r="BIG190" s="27"/>
      <c r="BIH190" s="27"/>
      <c r="BII190" s="27"/>
      <c r="BIJ190" s="27"/>
      <c r="BIK190" s="27"/>
      <c r="BIL190" s="27"/>
      <c r="BIM190" s="27"/>
      <c r="BIN190" s="27"/>
      <c r="BIO190" s="27"/>
      <c r="BIP190" s="27"/>
      <c r="BIQ190" s="27"/>
      <c r="BIR190" s="27"/>
      <c r="BIS190" s="27"/>
      <c r="BIT190" s="27"/>
      <c r="BIU190" s="27"/>
      <c r="BIV190" s="27"/>
      <c r="BIW190" s="27"/>
      <c r="BIX190" s="27"/>
      <c r="BIY190" s="27"/>
      <c r="BIZ190" s="27"/>
      <c r="BJA190" s="27"/>
      <c r="BJB190" s="27"/>
      <c r="BJC190" s="27"/>
      <c r="BJD190" s="27"/>
      <c r="BJE190" s="27"/>
      <c r="BJF190" s="27"/>
      <c r="BJG190" s="27"/>
      <c r="BJH190" s="27"/>
      <c r="BJI190" s="27"/>
      <c r="BJJ190" s="27"/>
      <c r="BJK190" s="27"/>
      <c r="BJL190" s="27"/>
      <c r="BJM190" s="27"/>
      <c r="BJN190" s="27"/>
      <c r="BJO190" s="27"/>
      <c r="BJP190" s="27"/>
      <c r="BJQ190" s="27"/>
      <c r="BJR190" s="27"/>
      <c r="BJS190" s="27"/>
      <c r="BJT190" s="27"/>
      <c r="BJU190" s="27"/>
      <c r="BJV190" s="27"/>
      <c r="BJW190" s="27"/>
      <c r="BJX190" s="27"/>
      <c r="BJY190" s="27"/>
      <c r="BJZ190" s="27"/>
      <c r="BKA190" s="27"/>
      <c r="BKB190" s="27"/>
      <c r="BKC190" s="27"/>
      <c r="BKD190" s="27"/>
      <c r="BKE190" s="27"/>
      <c r="BKF190" s="27"/>
      <c r="BKG190" s="27"/>
      <c r="BKH190" s="27"/>
      <c r="BKI190" s="27"/>
      <c r="BKJ190" s="27"/>
      <c r="BKK190" s="27"/>
      <c r="BKL190" s="27"/>
      <c r="BKM190" s="27"/>
      <c r="BKN190" s="27"/>
      <c r="BKO190" s="27"/>
      <c r="BKP190" s="27"/>
      <c r="BKQ190" s="27"/>
      <c r="BKR190" s="27"/>
      <c r="BKS190" s="27"/>
      <c r="BKT190" s="27"/>
      <c r="BKU190" s="27"/>
      <c r="BKV190" s="27"/>
      <c r="BKW190" s="27"/>
      <c r="BKX190" s="27"/>
      <c r="BKY190" s="27"/>
      <c r="BKZ190" s="27"/>
      <c r="BLA190" s="27"/>
      <c r="BLB190" s="27"/>
      <c r="BLC190" s="27"/>
      <c r="BLD190" s="27"/>
      <c r="BLE190" s="27"/>
      <c r="BLF190" s="27"/>
      <c r="BLG190" s="27"/>
      <c r="BLH190" s="27"/>
      <c r="BLI190" s="27"/>
      <c r="BLJ190" s="27"/>
      <c r="BLK190" s="27"/>
      <c r="BLL190" s="27"/>
      <c r="BLM190" s="27"/>
      <c r="BLN190" s="27"/>
      <c r="BLO190" s="27"/>
      <c r="BLP190" s="27"/>
      <c r="BLQ190" s="27"/>
      <c r="BLR190" s="27"/>
      <c r="BLS190" s="27"/>
      <c r="BLT190" s="27"/>
      <c r="BLU190" s="27"/>
      <c r="BLV190" s="27"/>
      <c r="BLW190" s="27"/>
      <c r="BLX190" s="27"/>
      <c r="BLY190" s="27"/>
      <c r="BLZ190" s="27"/>
      <c r="BMA190" s="27"/>
      <c r="BMB190" s="27"/>
      <c r="BMC190" s="27"/>
      <c r="BMD190" s="27"/>
      <c r="BME190" s="27"/>
      <c r="BMF190" s="27"/>
      <c r="BMG190" s="27"/>
      <c r="BMH190" s="27"/>
      <c r="BMI190" s="27"/>
      <c r="BMJ190" s="27"/>
      <c r="BMK190" s="27"/>
      <c r="BML190" s="27"/>
      <c r="BMM190" s="27"/>
      <c r="BMN190" s="27"/>
      <c r="BMO190" s="27"/>
      <c r="BMP190" s="27"/>
      <c r="BMQ190" s="27"/>
      <c r="BMR190" s="27"/>
      <c r="BMS190" s="27"/>
      <c r="BMT190" s="27"/>
      <c r="BMU190" s="27"/>
      <c r="BMV190" s="27"/>
      <c r="BMW190" s="27"/>
      <c r="BMX190" s="27"/>
      <c r="BMY190" s="27"/>
      <c r="BMZ190" s="27"/>
      <c r="BNA190" s="27"/>
      <c r="BNB190" s="27"/>
      <c r="BNC190" s="27"/>
      <c r="BND190" s="27"/>
      <c r="BNE190" s="27"/>
      <c r="BNF190" s="27"/>
      <c r="BNG190" s="27"/>
      <c r="BNH190" s="27"/>
      <c r="BNI190" s="27"/>
      <c r="BNJ190" s="27"/>
      <c r="BNK190" s="27"/>
      <c r="BNL190" s="27"/>
      <c r="BNM190" s="27"/>
      <c r="BNN190" s="27"/>
      <c r="BNO190" s="27"/>
      <c r="BNP190" s="27"/>
      <c r="BNQ190" s="27"/>
      <c r="BNR190" s="27"/>
      <c r="BNS190" s="27"/>
      <c r="BNT190" s="27"/>
      <c r="BNU190" s="27"/>
      <c r="BNV190" s="27"/>
      <c r="BNW190" s="27"/>
      <c r="BNX190" s="27"/>
      <c r="BNY190" s="27"/>
      <c r="BNZ190" s="27"/>
      <c r="BOA190" s="27"/>
      <c r="BOB190" s="27"/>
      <c r="BOC190" s="27"/>
      <c r="BOD190" s="27"/>
      <c r="BOE190" s="27"/>
      <c r="BOF190" s="27"/>
      <c r="BOG190" s="27"/>
      <c r="BOH190" s="27"/>
      <c r="BOI190" s="27"/>
      <c r="BOJ190" s="27"/>
      <c r="BOK190" s="27"/>
      <c r="BOL190" s="27"/>
      <c r="BOM190" s="27"/>
      <c r="BON190" s="27"/>
      <c r="BOO190" s="27"/>
      <c r="BOP190" s="27"/>
      <c r="BOQ190" s="27"/>
      <c r="BOR190" s="27"/>
      <c r="BOS190" s="27"/>
      <c r="BOT190" s="27"/>
      <c r="BOU190" s="27"/>
      <c r="BOV190" s="27"/>
      <c r="BOW190" s="27"/>
      <c r="BOX190" s="27"/>
      <c r="BOY190" s="27"/>
      <c r="BOZ190" s="27"/>
      <c r="BPA190" s="27"/>
      <c r="BPB190" s="27"/>
      <c r="BPC190" s="27"/>
      <c r="BPD190" s="27"/>
      <c r="BPE190" s="27"/>
      <c r="BPF190" s="27"/>
      <c r="BPG190" s="27"/>
      <c r="BPH190" s="27"/>
      <c r="BPI190" s="27"/>
      <c r="BPJ190" s="27"/>
      <c r="BPK190" s="27"/>
      <c r="BPL190" s="27"/>
      <c r="BPM190" s="27"/>
      <c r="BPN190" s="27"/>
      <c r="BPO190" s="27"/>
      <c r="BPP190" s="27"/>
      <c r="BPQ190" s="27"/>
      <c r="BPR190" s="27"/>
      <c r="BPS190" s="27"/>
      <c r="BPT190" s="27"/>
      <c r="BPU190" s="27"/>
      <c r="BPV190" s="27"/>
      <c r="BPW190" s="27"/>
      <c r="BPX190" s="27"/>
      <c r="BPY190" s="27"/>
      <c r="BPZ190" s="27"/>
      <c r="BQA190" s="27"/>
      <c r="BQB190" s="27"/>
      <c r="BQC190" s="27"/>
      <c r="BQD190" s="27"/>
      <c r="BQE190" s="27"/>
      <c r="BQF190" s="27"/>
      <c r="BQG190" s="27"/>
      <c r="BQH190" s="27"/>
      <c r="BQI190" s="27"/>
      <c r="BQJ190" s="27"/>
      <c r="BQK190" s="27"/>
      <c r="BQL190" s="27"/>
      <c r="BQM190" s="27"/>
      <c r="BQN190" s="27"/>
      <c r="BQO190" s="27"/>
      <c r="BQP190" s="27"/>
      <c r="BQQ190" s="27"/>
      <c r="BQR190" s="27"/>
      <c r="BQS190" s="27"/>
      <c r="BQT190" s="27"/>
      <c r="BQU190" s="27"/>
      <c r="BQV190" s="27"/>
      <c r="BQW190" s="27"/>
      <c r="BQX190" s="27"/>
      <c r="BQY190" s="27"/>
      <c r="BQZ190" s="27"/>
      <c r="BRA190" s="27"/>
      <c r="BRB190" s="27"/>
      <c r="BRC190" s="27"/>
      <c r="BRD190" s="27"/>
      <c r="BRE190" s="27"/>
      <c r="BRF190" s="27"/>
      <c r="BRG190" s="27"/>
      <c r="BRH190" s="27"/>
      <c r="BRI190" s="27"/>
      <c r="BRJ190" s="27"/>
      <c r="BRK190" s="27"/>
      <c r="BRL190" s="27"/>
      <c r="BRM190" s="27"/>
      <c r="BRN190" s="27"/>
      <c r="BRO190" s="27"/>
      <c r="BRP190" s="27"/>
      <c r="BRQ190" s="27"/>
      <c r="BRR190" s="27"/>
      <c r="BRS190" s="27"/>
      <c r="BRT190" s="27"/>
      <c r="BRU190" s="27"/>
      <c r="BRV190" s="27"/>
      <c r="BRW190" s="27"/>
      <c r="BRX190" s="27"/>
      <c r="BRY190" s="27"/>
      <c r="BRZ190" s="27"/>
      <c r="BSA190" s="27"/>
      <c r="BSB190" s="27"/>
      <c r="BSC190" s="27"/>
      <c r="BSD190" s="27"/>
      <c r="BSE190" s="27"/>
      <c r="BSF190" s="27"/>
      <c r="BSG190" s="27"/>
      <c r="BSH190" s="27"/>
      <c r="BSI190" s="27"/>
      <c r="BSJ190" s="27"/>
      <c r="BSK190" s="27"/>
      <c r="BSL190" s="27"/>
      <c r="BSM190" s="27"/>
      <c r="BSN190" s="27"/>
      <c r="BSO190" s="27"/>
      <c r="BSP190" s="27"/>
      <c r="BSQ190" s="27"/>
      <c r="BSR190" s="27"/>
      <c r="BSS190" s="27"/>
      <c r="BST190" s="27"/>
      <c r="BSU190" s="27"/>
      <c r="BSV190" s="27"/>
      <c r="BSW190" s="27"/>
      <c r="BSX190" s="27"/>
      <c r="BSY190" s="27"/>
      <c r="BSZ190" s="27"/>
      <c r="BTA190" s="27"/>
      <c r="BTB190" s="27"/>
      <c r="BTC190" s="27"/>
      <c r="BTD190" s="27"/>
      <c r="BTE190" s="27"/>
      <c r="BTF190" s="27"/>
      <c r="BTG190" s="27"/>
      <c r="BTH190" s="27"/>
      <c r="BTI190" s="27"/>
      <c r="BTJ190" s="27"/>
      <c r="BTK190" s="27"/>
      <c r="BTL190" s="27"/>
      <c r="BTM190" s="27"/>
      <c r="BTN190" s="27"/>
      <c r="BTO190" s="27"/>
      <c r="BTP190" s="27"/>
      <c r="BTQ190" s="27"/>
      <c r="BTR190" s="27"/>
      <c r="BTS190" s="27"/>
      <c r="BTT190" s="27"/>
      <c r="BTU190" s="27"/>
      <c r="BTV190" s="27"/>
      <c r="BTW190" s="27"/>
      <c r="BTX190" s="27"/>
      <c r="BTY190" s="27"/>
      <c r="BTZ190" s="27"/>
      <c r="BUA190" s="27"/>
      <c r="BUB190" s="27"/>
      <c r="BUC190" s="27"/>
      <c r="BUD190" s="27"/>
      <c r="BUE190" s="27"/>
      <c r="BUF190" s="27"/>
      <c r="BUG190" s="27"/>
      <c r="BUH190" s="27"/>
      <c r="BUI190" s="27"/>
      <c r="BUJ190" s="27"/>
      <c r="BUK190" s="27"/>
      <c r="BUL190" s="27"/>
      <c r="BUM190" s="27"/>
      <c r="BUN190" s="27"/>
      <c r="BUO190" s="27"/>
      <c r="BUP190" s="27"/>
      <c r="BUQ190" s="27"/>
    </row>
    <row r="191" spans="1:1915" s="47" customFormat="1" ht="13.8">
      <c r="A191" s="23"/>
      <c r="B191" s="53"/>
      <c r="C191" s="53"/>
      <c r="D191" s="224" t="s">
        <v>298</v>
      </c>
      <c r="E191" s="225">
        <v>0.44</v>
      </c>
      <c r="F191" s="26">
        <v>2016</v>
      </c>
      <c r="G191" s="226">
        <v>0.7</v>
      </c>
      <c r="H191" s="26"/>
      <c r="I191" s="26"/>
      <c r="J191" s="26"/>
      <c r="K191" s="103"/>
      <c r="L191" s="103"/>
      <c r="M191" s="103"/>
      <c r="N191" s="103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27"/>
      <c r="NG191" s="27"/>
      <c r="NH191" s="27"/>
      <c r="NI191" s="27"/>
      <c r="NJ191" s="27"/>
      <c r="NK191" s="27"/>
      <c r="NL191" s="27"/>
      <c r="NM191" s="27"/>
      <c r="NN191" s="27"/>
      <c r="NO191" s="27"/>
      <c r="NP191" s="27"/>
      <c r="NQ191" s="27"/>
      <c r="NR191" s="27"/>
      <c r="NS191" s="27"/>
      <c r="NT191" s="27"/>
      <c r="NU191" s="27"/>
      <c r="NV191" s="27"/>
      <c r="NW191" s="27"/>
      <c r="NX191" s="27"/>
      <c r="NY191" s="27"/>
      <c r="NZ191" s="27"/>
      <c r="OA191" s="27"/>
      <c r="OB191" s="27"/>
      <c r="OC191" s="27"/>
      <c r="OD191" s="27"/>
      <c r="OE191" s="27"/>
      <c r="OF191" s="27"/>
      <c r="OG191" s="27"/>
      <c r="OH191" s="27"/>
      <c r="OI191" s="27"/>
      <c r="OJ191" s="27"/>
      <c r="OK191" s="27"/>
      <c r="OL191" s="27"/>
      <c r="OM191" s="27"/>
      <c r="ON191" s="27"/>
      <c r="OO191" s="27"/>
      <c r="OP191" s="27"/>
      <c r="OQ191" s="27"/>
      <c r="OR191" s="27"/>
      <c r="OS191" s="27"/>
      <c r="OT191" s="27"/>
      <c r="OU191" s="27"/>
      <c r="OV191" s="27"/>
      <c r="OW191" s="27"/>
      <c r="OX191" s="27"/>
      <c r="OY191" s="27"/>
      <c r="OZ191" s="27"/>
      <c r="PA191" s="27"/>
      <c r="PB191" s="27"/>
      <c r="PC191" s="27"/>
      <c r="PD191" s="27"/>
      <c r="PE191" s="27"/>
      <c r="PF191" s="27"/>
      <c r="PG191" s="27"/>
      <c r="PH191" s="27"/>
      <c r="PI191" s="27"/>
      <c r="PJ191" s="27"/>
      <c r="PK191" s="27"/>
      <c r="PL191" s="27"/>
      <c r="PM191" s="27"/>
      <c r="PN191" s="27"/>
      <c r="PO191" s="27"/>
      <c r="PP191" s="27"/>
      <c r="PQ191" s="27"/>
      <c r="PR191" s="27"/>
      <c r="PS191" s="27"/>
      <c r="PT191" s="27"/>
      <c r="PU191" s="27"/>
      <c r="PV191" s="27"/>
      <c r="PW191" s="27"/>
      <c r="PX191" s="27"/>
      <c r="PY191" s="27"/>
      <c r="PZ191" s="27"/>
      <c r="QA191" s="27"/>
      <c r="QB191" s="27"/>
      <c r="QC191" s="27"/>
      <c r="QD191" s="27"/>
      <c r="QE191" s="27"/>
      <c r="QF191" s="27"/>
      <c r="QG191" s="27"/>
      <c r="QH191" s="27"/>
      <c r="QI191" s="27"/>
      <c r="QJ191" s="27"/>
      <c r="QK191" s="27"/>
      <c r="QL191" s="27"/>
      <c r="QM191" s="27"/>
      <c r="QN191" s="27"/>
      <c r="QO191" s="27"/>
      <c r="QP191" s="27"/>
      <c r="QQ191" s="27"/>
      <c r="QR191" s="27"/>
      <c r="QS191" s="27"/>
      <c r="QT191" s="27"/>
      <c r="QU191" s="27"/>
      <c r="QV191" s="27"/>
      <c r="QW191" s="27"/>
      <c r="QX191" s="27"/>
      <c r="QY191" s="27"/>
      <c r="QZ191" s="27"/>
      <c r="RA191" s="27"/>
      <c r="RB191" s="27"/>
      <c r="RC191" s="27"/>
      <c r="RD191" s="27"/>
      <c r="RE191" s="27"/>
      <c r="RF191" s="27"/>
      <c r="RG191" s="27"/>
      <c r="RH191" s="27"/>
      <c r="RI191" s="27"/>
      <c r="RJ191" s="27"/>
      <c r="RK191" s="27"/>
      <c r="RL191" s="27"/>
      <c r="RM191" s="27"/>
      <c r="RN191" s="27"/>
      <c r="RO191" s="27"/>
      <c r="RP191" s="27"/>
      <c r="RQ191" s="27"/>
      <c r="RR191" s="27"/>
      <c r="RS191" s="27"/>
      <c r="RT191" s="27"/>
      <c r="RU191" s="27"/>
      <c r="RV191" s="27"/>
      <c r="RW191" s="27"/>
      <c r="RX191" s="27"/>
      <c r="RY191" s="27"/>
      <c r="RZ191" s="27"/>
      <c r="SA191" s="27"/>
      <c r="SB191" s="27"/>
      <c r="SC191" s="27"/>
      <c r="SD191" s="27"/>
      <c r="SE191" s="27"/>
      <c r="SF191" s="27"/>
      <c r="SG191" s="27"/>
      <c r="SH191" s="27"/>
      <c r="SI191" s="27"/>
      <c r="SJ191" s="27"/>
      <c r="SK191" s="27"/>
      <c r="SL191" s="27"/>
      <c r="SM191" s="27"/>
      <c r="SN191" s="27"/>
      <c r="SO191" s="27"/>
      <c r="SP191" s="27"/>
      <c r="SQ191" s="27"/>
      <c r="SR191" s="27"/>
      <c r="SS191" s="27"/>
      <c r="ST191" s="27"/>
      <c r="SU191" s="27"/>
      <c r="SV191" s="27"/>
      <c r="SW191" s="27"/>
      <c r="SX191" s="27"/>
      <c r="SY191" s="27"/>
      <c r="SZ191" s="27"/>
      <c r="TA191" s="27"/>
      <c r="TB191" s="27"/>
      <c r="TC191" s="27"/>
      <c r="TD191" s="27"/>
      <c r="TE191" s="27"/>
      <c r="TF191" s="27"/>
      <c r="TG191" s="27"/>
      <c r="TH191" s="27"/>
      <c r="TI191" s="27"/>
      <c r="TJ191" s="27"/>
      <c r="TK191" s="27"/>
      <c r="TL191" s="27"/>
      <c r="TM191" s="27"/>
      <c r="TN191" s="27"/>
      <c r="TO191" s="27"/>
      <c r="TP191" s="27"/>
      <c r="TQ191" s="27"/>
      <c r="TR191" s="27"/>
      <c r="TS191" s="27"/>
      <c r="TT191" s="27"/>
      <c r="TU191" s="27"/>
      <c r="TV191" s="27"/>
      <c r="TW191" s="27"/>
      <c r="TX191" s="27"/>
      <c r="TY191" s="27"/>
      <c r="TZ191" s="27"/>
      <c r="UA191" s="27"/>
      <c r="UB191" s="27"/>
      <c r="UC191" s="27"/>
      <c r="UD191" s="27"/>
      <c r="UE191" s="27"/>
      <c r="UF191" s="27"/>
      <c r="UG191" s="27"/>
      <c r="UH191" s="27"/>
      <c r="UI191" s="27"/>
      <c r="UJ191" s="27"/>
      <c r="UK191" s="27"/>
      <c r="UL191" s="27"/>
      <c r="UM191" s="27"/>
      <c r="UN191" s="27"/>
      <c r="UO191" s="27"/>
      <c r="UP191" s="27"/>
      <c r="UQ191" s="27"/>
      <c r="UR191" s="27"/>
      <c r="US191" s="27"/>
      <c r="UT191" s="27"/>
      <c r="UU191" s="27"/>
      <c r="UV191" s="27"/>
      <c r="UW191" s="27"/>
      <c r="UX191" s="27"/>
      <c r="UY191" s="27"/>
      <c r="UZ191" s="27"/>
      <c r="VA191" s="27"/>
      <c r="VB191" s="27"/>
      <c r="VC191" s="27"/>
      <c r="VD191" s="27"/>
      <c r="VE191" s="27"/>
      <c r="VF191" s="27"/>
      <c r="VG191" s="27"/>
      <c r="VH191" s="27"/>
      <c r="VI191" s="27"/>
      <c r="VJ191" s="27"/>
      <c r="VK191" s="27"/>
      <c r="VL191" s="27"/>
      <c r="VM191" s="27"/>
      <c r="VN191" s="27"/>
      <c r="VO191" s="27"/>
      <c r="VP191" s="27"/>
      <c r="VQ191" s="27"/>
      <c r="VR191" s="27"/>
      <c r="VS191" s="27"/>
      <c r="VT191" s="27"/>
      <c r="VU191" s="27"/>
      <c r="VV191" s="27"/>
      <c r="VW191" s="27"/>
      <c r="VX191" s="27"/>
      <c r="VY191" s="27"/>
      <c r="VZ191" s="27"/>
      <c r="WA191" s="27"/>
      <c r="WB191" s="27"/>
      <c r="WC191" s="27"/>
      <c r="WD191" s="27"/>
      <c r="WE191" s="27"/>
      <c r="WF191" s="27"/>
      <c r="WG191" s="27"/>
      <c r="WH191" s="27"/>
      <c r="WI191" s="27"/>
      <c r="WJ191" s="27"/>
      <c r="WK191" s="27"/>
      <c r="WL191" s="27"/>
      <c r="WM191" s="27"/>
      <c r="WN191" s="27"/>
      <c r="WO191" s="27"/>
      <c r="WP191" s="27"/>
      <c r="WQ191" s="27"/>
      <c r="WR191" s="27"/>
      <c r="WS191" s="27"/>
      <c r="WT191" s="27"/>
      <c r="WU191" s="27"/>
      <c r="WV191" s="27"/>
      <c r="WW191" s="27"/>
      <c r="WX191" s="27"/>
      <c r="WY191" s="27"/>
      <c r="WZ191" s="27"/>
      <c r="XA191" s="27"/>
      <c r="XB191" s="27"/>
      <c r="XC191" s="27"/>
      <c r="XD191" s="27"/>
      <c r="XE191" s="27"/>
      <c r="XF191" s="27"/>
      <c r="XG191" s="27"/>
      <c r="XH191" s="27"/>
      <c r="XI191" s="27"/>
      <c r="XJ191" s="27"/>
      <c r="XK191" s="27"/>
      <c r="XL191" s="27"/>
      <c r="XM191" s="27"/>
      <c r="XN191" s="27"/>
      <c r="XO191" s="27"/>
      <c r="XP191" s="27"/>
      <c r="XQ191" s="27"/>
      <c r="XR191" s="27"/>
      <c r="XS191" s="27"/>
      <c r="XT191" s="27"/>
      <c r="XU191" s="27"/>
      <c r="XV191" s="27"/>
      <c r="XW191" s="27"/>
      <c r="XX191" s="27"/>
      <c r="XY191" s="27"/>
      <c r="XZ191" s="27"/>
      <c r="YA191" s="27"/>
      <c r="YB191" s="27"/>
      <c r="YC191" s="27"/>
      <c r="YD191" s="27"/>
      <c r="YE191" s="27"/>
      <c r="YF191" s="27"/>
      <c r="YG191" s="27"/>
      <c r="YH191" s="27"/>
      <c r="YI191" s="27"/>
      <c r="YJ191" s="27"/>
      <c r="YK191" s="27"/>
      <c r="YL191" s="27"/>
      <c r="YM191" s="27"/>
      <c r="YN191" s="27"/>
      <c r="YO191" s="27"/>
      <c r="YP191" s="27"/>
      <c r="YQ191" s="27"/>
      <c r="YR191" s="27"/>
      <c r="YS191" s="27"/>
      <c r="YT191" s="27"/>
      <c r="YU191" s="27"/>
      <c r="YV191" s="27"/>
      <c r="YW191" s="27"/>
      <c r="YX191" s="27"/>
      <c r="YY191" s="27"/>
      <c r="YZ191" s="27"/>
      <c r="ZA191" s="27"/>
      <c r="ZB191" s="27"/>
      <c r="ZC191" s="27"/>
      <c r="ZD191" s="27"/>
      <c r="ZE191" s="27"/>
      <c r="ZF191" s="27"/>
      <c r="ZG191" s="27"/>
      <c r="ZH191" s="27"/>
      <c r="ZI191" s="27"/>
      <c r="ZJ191" s="27"/>
      <c r="ZK191" s="27"/>
      <c r="ZL191" s="27"/>
      <c r="ZM191" s="27"/>
      <c r="ZN191" s="27"/>
      <c r="ZO191" s="27"/>
      <c r="ZP191" s="27"/>
      <c r="ZQ191" s="27"/>
      <c r="ZR191" s="27"/>
      <c r="ZS191" s="27"/>
      <c r="ZT191" s="27"/>
      <c r="ZU191" s="27"/>
      <c r="ZV191" s="27"/>
      <c r="ZW191" s="27"/>
      <c r="ZX191" s="27"/>
      <c r="ZY191" s="27"/>
      <c r="ZZ191" s="27"/>
      <c r="AAA191" s="27"/>
      <c r="AAB191" s="27"/>
      <c r="AAC191" s="27"/>
      <c r="AAD191" s="27"/>
      <c r="AAE191" s="27"/>
      <c r="AAF191" s="27"/>
      <c r="AAG191" s="27"/>
      <c r="AAH191" s="27"/>
      <c r="AAI191" s="27"/>
      <c r="AAJ191" s="27"/>
      <c r="AAK191" s="27"/>
      <c r="AAL191" s="27"/>
      <c r="AAM191" s="27"/>
      <c r="AAN191" s="27"/>
      <c r="AAO191" s="27"/>
      <c r="AAP191" s="27"/>
      <c r="AAQ191" s="27"/>
      <c r="AAR191" s="27"/>
      <c r="AAS191" s="27"/>
      <c r="AAT191" s="27"/>
      <c r="AAU191" s="27"/>
      <c r="AAV191" s="27"/>
      <c r="AAW191" s="27"/>
      <c r="AAX191" s="27"/>
      <c r="AAY191" s="27"/>
      <c r="AAZ191" s="27"/>
      <c r="ABA191" s="27"/>
      <c r="ABB191" s="27"/>
      <c r="ABC191" s="27"/>
      <c r="ABD191" s="27"/>
      <c r="ABE191" s="27"/>
      <c r="ABF191" s="27"/>
      <c r="ABG191" s="27"/>
      <c r="ABH191" s="27"/>
      <c r="ABI191" s="27"/>
      <c r="ABJ191" s="27"/>
      <c r="ABK191" s="27"/>
      <c r="ABL191" s="27"/>
      <c r="ABM191" s="27"/>
      <c r="ABN191" s="27"/>
      <c r="ABO191" s="27"/>
      <c r="ABP191" s="27"/>
      <c r="ABQ191" s="27"/>
      <c r="ABR191" s="27"/>
      <c r="ABS191" s="27"/>
      <c r="ABT191" s="27"/>
      <c r="ABU191" s="27"/>
      <c r="ABV191" s="27"/>
      <c r="ABW191" s="27"/>
      <c r="ABX191" s="27"/>
      <c r="ABY191" s="27"/>
      <c r="ABZ191" s="27"/>
      <c r="ACA191" s="27"/>
      <c r="ACB191" s="27"/>
      <c r="ACC191" s="27"/>
      <c r="ACD191" s="27"/>
      <c r="ACE191" s="27"/>
      <c r="ACF191" s="27"/>
      <c r="ACG191" s="27"/>
      <c r="ACH191" s="27"/>
      <c r="ACI191" s="27"/>
      <c r="ACJ191" s="27"/>
      <c r="ACK191" s="27"/>
      <c r="ACL191" s="27"/>
      <c r="ACM191" s="27"/>
      <c r="ACN191" s="27"/>
      <c r="ACO191" s="27"/>
      <c r="ACP191" s="27"/>
      <c r="ACQ191" s="27"/>
      <c r="ACR191" s="27"/>
      <c r="ACS191" s="27"/>
      <c r="ACT191" s="27"/>
      <c r="ACU191" s="27"/>
      <c r="ACV191" s="27"/>
      <c r="ACW191" s="27"/>
      <c r="ACX191" s="27"/>
      <c r="ACY191" s="27"/>
      <c r="ACZ191" s="27"/>
      <c r="ADA191" s="27"/>
      <c r="ADB191" s="27"/>
      <c r="ADC191" s="27"/>
      <c r="ADD191" s="27"/>
      <c r="ADE191" s="27"/>
      <c r="ADF191" s="27"/>
      <c r="ADG191" s="27"/>
      <c r="ADH191" s="27"/>
      <c r="ADI191" s="27"/>
      <c r="ADJ191" s="27"/>
      <c r="ADK191" s="27"/>
      <c r="ADL191" s="27"/>
      <c r="ADM191" s="27"/>
      <c r="ADN191" s="27"/>
      <c r="ADO191" s="27"/>
      <c r="ADP191" s="27"/>
      <c r="ADQ191" s="27"/>
      <c r="ADR191" s="27"/>
      <c r="ADS191" s="27"/>
      <c r="ADT191" s="27"/>
      <c r="ADU191" s="27"/>
      <c r="ADV191" s="27"/>
      <c r="ADW191" s="27"/>
      <c r="ADX191" s="27"/>
      <c r="ADY191" s="27"/>
      <c r="ADZ191" s="27"/>
      <c r="AEA191" s="27"/>
      <c r="AEB191" s="27"/>
      <c r="AEC191" s="27"/>
      <c r="AED191" s="27"/>
      <c r="AEE191" s="27"/>
      <c r="AEF191" s="27"/>
      <c r="AEG191" s="27"/>
      <c r="AEH191" s="27"/>
      <c r="AEI191" s="27"/>
      <c r="AEJ191" s="27"/>
      <c r="AEK191" s="27"/>
      <c r="AEL191" s="27"/>
      <c r="AEM191" s="27"/>
      <c r="AEN191" s="27"/>
      <c r="AEO191" s="27"/>
      <c r="AEP191" s="27"/>
      <c r="AEQ191" s="27"/>
      <c r="AER191" s="27"/>
      <c r="AES191" s="27"/>
      <c r="AET191" s="27"/>
      <c r="AEU191" s="27"/>
      <c r="AEV191" s="27"/>
      <c r="AEW191" s="27"/>
      <c r="AEX191" s="27"/>
      <c r="AEY191" s="27"/>
      <c r="AEZ191" s="27"/>
      <c r="AFA191" s="27"/>
      <c r="AFB191" s="27"/>
      <c r="AFC191" s="27"/>
      <c r="AFD191" s="27"/>
      <c r="AFE191" s="27"/>
      <c r="AFF191" s="27"/>
      <c r="AFG191" s="27"/>
      <c r="AFH191" s="27"/>
      <c r="AFI191" s="27"/>
      <c r="AFJ191" s="27"/>
      <c r="AFK191" s="27"/>
      <c r="AFL191" s="27"/>
      <c r="AFM191" s="27"/>
      <c r="AFN191" s="27"/>
      <c r="AFO191" s="27"/>
      <c r="AFP191" s="27"/>
      <c r="AFQ191" s="27"/>
      <c r="AFR191" s="27"/>
      <c r="AFS191" s="27"/>
      <c r="AFT191" s="27"/>
      <c r="AFU191" s="27"/>
      <c r="AFV191" s="27"/>
      <c r="AFW191" s="27"/>
      <c r="AFX191" s="27"/>
      <c r="AFY191" s="27"/>
      <c r="AFZ191" s="27"/>
      <c r="AGA191" s="27"/>
      <c r="AGB191" s="27"/>
      <c r="AGC191" s="27"/>
      <c r="AGD191" s="27"/>
      <c r="AGE191" s="27"/>
      <c r="AGF191" s="27"/>
      <c r="AGG191" s="27"/>
      <c r="AGH191" s="27"/>
      <c r="AGI191" s="27"/>
      <c r="AGJ191" s="27"/>
      <c r="AGK191" s="27"/>
      <c r="AGL191" s="27"/>
      <c r="AGM191" s="27"/>
      <c r="AGN191" s="27"/>
      <c r="AGO191" s="27"/>
      <c r="AGP191" s="27"/>
      <c r="AGQ191" s="27"/>
      <c r="AGR191" s="27"/>
      <c r="AGS191" s="27"/>
      <c r="AGT191" s="27"/>
      <c r="AGU191" s="27"/>
      <c r="AGV191" s="27"/>
      <c r="AGW191" s="27"/>
      <c r="AGX191" s="27"/>
      <c r="AGY191" s="27"/>
      <c r="AGZ191" s="27"/>
      <c r="AHA191" s="27"/>
      <c r="AHB191" s="27"/>
      <c r="AHC191" s="27"/>
      <c r="AHD191" s="27"/>
      <c r="AHE191" s="27"/>
      <c r="AHF191" s="27"/>
      <c r="AHG191" s="27"/>
      <c r="AHH191" s="27"/>
      <c r="AHI191" s="27"/>
      <c r="AHJ191" s="27"/>
      <c r="AHK191" s="27"/>
      <c r="AHL191" s="27"/>
      <c r="AHM191" s="27"/>
      <c r="AHN191" s="27"/>
      <c r="AHO191" s="27"/>
      <c r="AHP191" s="27"/>
      <c r="AHQ191" s="27"/>
      <c r="AHR191" s="27"/>
      <c r="AHS191" s="27"/>
      <c r="AHT191" s="27"/>
      <c r="AHU191" s="27"/>
      <c r="AHV191" s="27"/>
      <c r="AHW191" s="27"/>
      <c r="AHX191" s="27"/>
      <c r="AHY191" s="27"/>
      <c r="AHZ191" s="27"/>
      <c r="AIA191" s="27"/>
      <c r="AIB191" s="27"/>
      <c r="AIC191" s="27"/>
      <c r="AID191" s="27"/>
      <c r="AIE191" s="27"/>
      <c r="AIF191" s="27"/>
      <c r="AIG191" s="27"/>
      <c r="AIH191" s="27"/>
      <c r="AII191" s="27"/>
      <c r="AIJ191" s="27"/>
      <c r="AIK191" s="27"/>
      <c r="AIL191" s="27"/>
      <c r="AIM191" s="27"/>
      <c r="AIN191" s="27"/>
      <c r="AIO191" s="27"/>
      <c r="AIP191" s="27"/>
      <c r="AIQ191" s="27"/>
      <c r="AIR191" s="27"/>
      <c r="AIS191" s="27"/>
      <c r="AIT191" s="27"/>
      <c r="AIU191" s="27"/>
      <c r="AIV191" s="27"/>
      <c r="AIW191" s="27"/>
      <c r="AIX191" s="27"/>
      <c r="AIY191" s="27"/>
      <c r="AIZ191" s="27"/>
      <c r="AJA191" s="27"/>
      <c r="AJB191" s="27"/>
      <c r="AJC191" s="27"/>
      <c r="AJD191" s="27"/>
      <c r="AJE191" s="27"/>
      <c r="AJF191" s="27"/>
      <c r="AJG191" s="27"/>
      <c r="AJH191" s="27"/>
      <c r="AJI191" s="27"/>
      <c r="AJJ191" s="27"/>
      <c r="AJK191" s="27"/>
      <c r="AJL191" s="27"/>
      <c r="AJM191" s="27"/>
      <c r="AJN191" s="27"/>
      <c r="AJO191" s="27"/>
      <c r="AJP191" s="27"/>
      <c r="AJQ191" s="27"/>
      <c r="AJR191" s="27"/>
      <c r="AJS191" s="27"/>
      <c r="AJT191" s="27"/>
      <c r="AJU191" s="27"/>
      <c r="AJV191" s="27"/>
      <c r="AJW191" s="27"/>
      <c r="AJX191" s="27"/>
      <c r="AJY191" s="27"/>
      <c r="AJZ191" s="27"/>
      <c r="AKA191" s="27"/>
      <c r="AKB191" s="27"/>
      <c r="AKC191" s="27"/>
      <c r="AKD191" s="27"/>
      <c r="AKE191" s="27"/>
      <c r="AKF191" s="27"/>
      <c r="AKG191" s="27"/>
      <c r="AKH191" s="27"/>
      <c r="AKI191" s="27"/>
      <c r="AKJ191" s="27"/>
      <c r="AKK191" s="27"/>
      <c r="AKL191" s="27"/>
      <c r="AKM191" s="27"/>
      <c r="AKN191" s="27"/>
      <c r="AKO191" s="27"/>
      <c r="AKP191" s="27"/>
      <c r="AKQ191" s="27"/>
      <c r="AKR191" s="27"/>
      <c r="AKS191" s="27"/>
      <c r="AKT191" s="27"/>
      <c r="AKU191" s="27"/>
      <c r="AKV191" s="27"/>
      <c r="AKW191" s="27"/>
      <c r="AKX191" s="27"/>
      <c r="AKY191" s="27"/>
      <c r="AKZ191" s="27"/>
      <c r="ALA191" s="27"/>
      <c r="ALB191" s="27"/>
      <c r="ALC191" s="27"/>
      <c r="ALD191" s="27"/>
      <c r="ALE191" s="27"/>
      <c r="ALF191" s="27"/>
      <c r="ALG191" s="27"/>
      <c r="ALH191" s="27"/>
      <c r="ALI191" s="27"/>
      <c r="ALJ191" s="27"/>
      <c r="ALK191" s="27"/>
      <c r="ALL191" s="27"/>
      <c r="ALM191" s="27"/>
      <c r="ALN191" s="27"/>
      <c r="ALO191" s="27"/>
      <c r="ALP191" s="27"/>
      <c r="ALQ191" s="27"/>
      <c r="ALR191" s="27"/>
      <c r="ALS191" s="27"/>
      <c r="ALT191" s="27"/>
      <c r="ALU191" s="27"/>
      <c r="ALV191" s="27"/>
      <c r="ALW191" s="27"/>
      <c r="ALX191" s="27"/>
      <c r="ALY191" s="27"/>
      <c r="ALZ191" s="27"/>
      <c r="AMA191" s="27"/>
      <c r="AMB191" s="27"/>
      <c r="AMC191" s="27"/>
      <c r="AMD191" s="27"/>
      <c r="AME191" s="27"/>
      <c r="AMF191" s="27"/>
      <c r="AMG191" s="27"/>
      <c r="AMH191" s="27"/>
      <c r="AMI191" s="27"/>
      <c r="AMJ191" s="27"/>
      <c r="AMK191" s="27"/>
      <c r="AML191" s="27"/>
      <c r="AMM191" s="27"/>
      <c r="AMN191" s="27"/>
      <c r="AMO191" s="27"/>
      <c r="AMP191" s="27"/>
      <c r="AMQ191" s="27"/>
      <c r="AMR191" s="27"/>
      <c r="AMS191" s="27"/>
      <c r="AMT191" s="27"/>
      <c r="AMU191" s="27"/>
      <c r="AMV191" s="27"/>
      <c r="AMW191" s="27"/>
      <c r="AMX191" s="27"/>
      <c r="AMY191" s="27"/>
      <c r="AMZ191" s="27"/>
      <c r="ANA191" s="27"/>
      <c r="ANB191" s="27"/>
      <c r="ANC191" s="27"/>
      <c r="AND191" s="27"/>
      <c r="ANE191" s="27"/>
      <c r="ANF191" s="27"/>
      <c r="ANG191" s="27"/>
      <c r="ANH191" s="27"/>
      <c r="ANI191" s="27"/>
      <c r="ANJ191" s="27"/>
      <c r="ANK191" s="27"/>
      <c r="ANL191" s="27"/>
      <c r="ANM191" s="27"/>
      <c r="ANN191" s="27"/>
      <c r="ANO191" s="27"/>
      <c r="ANP191" s="27"/>
      <c r="ANQ191" s="27"/>
      <c r="ANR191" s="27"/>
      <c r="ANS191" s="27"/>
      <c r="ANT191" s="27"/>
      <c r="ANU191" s="27"/>
      <c r="ANV191" s="27"/>
      <c r="ANW191" s="27"/>
      <c r="ANX191" s="27"/>
      <c r="ANY191" s="27"/>
      <c r="ANZ191" s="27"/>
      <c r="AOA191" s="27"/>
      <c r="AOB191" s="27"/>
      <c r="AOC191" s="27"/>
      <c r="AOD191" s="27"/>
      <c r="AOE191" s="27"/>
      <c r="AOF191" s="27"/>
      <c r="AOG191" s="27"/>
      <c r="AOH191" s="27"/>
      <c r="AOI191" s="27"/>
      <c r="AOJ191" s="27"/>
      <c r="AOK191" s="27"/>
      <c r="AOL191" s="27"/>
      <c r="AOM191" s="27"/>
      <c r="AON191" s="27"/>
      <c r="AOO191" s="27"/>
      <c r="AOP191" s="27"/>
      <c r="AOQ191" s="27"/>
      <c r="AOR191" s="27"/>
      <c r="AOS191" s="27"/>
      <c r="AOT191" s="27"/>
      <c r="AOU191" s="27"/>
      <c r="AOV191" s="27"/>
      <c r="AOW191" s="27"/>
      <c r="AOX191" s="27"/>
      <c r="AOY191" s="27"/>
      <c r="AOZ191" s="27"/>
      <c r="APA191" s="27"/>
      <c r="APB191" s="27"/>
      <c r="APC191" s="27"/>
      <c r="APD191" s="27"/>
      <c r="APE191" s="27"/>
      <c r="APF191" s="27"/>
      <c r="APG191" s="27"/>
      <c r="APH191" s="27"/>
      <c r="API191" s="27"/>
      <c r="APJ191" s="27"/>
      <c r="APK191" s="27"/>
      <c r="APL191" s="27"/>
      <c r="APM191" s="27"/>
      <c r="APN191" s="27"/>
      <c r="APO191" s="27"/>
      <c r="APP191" s="27"/>
      <c r="APQ191" s="27"/>
      <c r="APR191" s="27"/>
      <c r="APS191" s="27"/>
      <c r="APT191" s="27"/>
      <c r="APU191" s="27"/>
      <c r="APV191" s="27"/>
      <c r="APW191" s="27"/>
      <c r="APX191" s="27"/>
      <c r="APY191" s="27"/>
      <c r="APZ191" s="27"/>
      <c r="AQA191" s="27"/>
      <c r="AQB191" s="27"/>
      <c r="AQC191" s="27"/>
      <c r="AQD191" s="27"/>
      <c r="AQE191" s="27"/>
      <c r="AQF191" s="27"/>
      <c r="AQG191" s="27"/>
      <c r="AQH191" s="27"/>
      <c r="AQI191" s="27"/>
      <c r="AQJ191" s="27"/>
      <c r="AQK191" s="27"/>
      <c r="AQL191" s="27"/>
      <c r="AQM191" s="27"/>
      <c r="AQN191" s="27"/>
      <c r="AQO191" s="27"/>
      <c r="AQP191" s="27"/>
      <c r="AQQ191" s="27"/>
      <c r="AQR191" s="27"/>
      <c r="AQS191" s="27"/>
      <c r="AQT191" s="27"/>
      <c r="AQU191" s="27"/>
      <c r="AQV191" s="27"/>
      <c r="AQW191" s="27"/>
      <c r="AQX191" s="27"/>
      <c r="AQY191" s="27"/>
      <c r="AQZ191" s="27"/>
      <c r="ARA191" s="27"/>
      <c r="ARB191" s="27"/>
      <c r="ARC191" s="27"/>
      <c r="ARD191" s="27"/>
      <c r="ARE191" s="27"/>
      <c r="ARF191" s="27"/>
      <c r="ARG191" s="27"/>
      <c r="ARH191" s="27"/>
      <c r="ARI191" s="27"/>
      <c r="ARJ191" s="27"/>
      <c r="ARK191" s="27"/>
      <c r="ARL191" s="27"/>
      <c r="ARM191" s="27"/>
      <c r="ARN191" s="27"/>
      <c r="ARO191" s="27"/>
      <c r="ARP191" s="27"/>
      <c r="ARQ191" s="27"/>
      <c r="ARR191" s="27"/>
      <c r="ARS191" s="27"/>
      <c r="ART191" s="27"/>
      <c r="ARU191" s="27"/>
      <c r="ARV191" s="27"/>
      <c r="ARW191" s="27"/>
      <c r="ARX191" s="27"/>
      <c r="ARY191" s="27"/>
      <c r="ARZ191" s="27"/>
      <c r="ASA191" s="27"/>
      <c r="ASB191" s="27"/>
      <c r="ASC191" s="27"/>
      <c r="ASD191" s="27"/>
      <c r="ASE191" s="27"/>
      <c r="ASF191" s="27"/>
      <c r="ASG191" s="27"/>
      <c r="ASH191" s="27"/>
      <c r="ASI191" s="27"/>
      <c r="ASJ191" s="27"/>
      <c r="ASK191" s="27"/>
      <c r="ASL191" s="27"/>
      <c r="ASM191" s="27"/>
      <c r="ASN191" s="27"/>
      <c r="ASO191" s="27"/>
      <c r="ASP191" s="27"/>
      <c r="ASQ191" s="27"/>
      <c r="ASR191" s="27"/>
      <c r="ASS191" s="27"/>
      <c r="AST191" s="27"/>
      <c r="ASU191" s="27"/>
      <c r="ASV191" s="27"/>
      <c r="ASW191" s="27"/>
      <c r="ASX191" s="27"/>
      <c r="ASY191" s="27"/>
      <c r="ASZ191" s="27"/>
      <c r="ATA191" s="27"/>
      <c r="ATB191" s="27"/>
      <c r="ATC191" s="27"/>
      <c r="ATD191" s="27"/>
      <c r="ATE191" s="27"/>
      <c r="ATF191" s="27"/>
      <c r="ATG191" s="27"/>
      <c r="ATH191" s="27"/>
      <c r="ATI191" s="27"/>
      <c r="ATJ191" s="27"/>
      <c r="ATK191" s="27"/>
      <c r="ATL191" s="27"/>
      <c r="ATM191" s="27"/>
      <c r="ATN191" s="27"/>
      <c r="ATO191" s="27"/>
      <c r="ATP191" s="27"/>
      <c r="ATQ191" s="27"/>
      <c r="ATR191" s="27"/>
      <c r="ATS191" s="27"/>
      <c r="ATT191" s="27"/>
      <c r="ATU191" s="27"/>
      <c r="ATV191" s="27"/>
      <c r="ATW191" s="27"/>
      <c r="ATX191" s="27"/>
      <c r="ATY191" s="27"/>
      <c r="ATZ191" s="27"/>
      <c r="AUA191" s="27"/>
      <c r="AUB191" s="27"/>
      <c r="AUC191" s="27"/>
      <c r="AUD191" s="27"/>
      <c r="AUE191" s="27"/>
      <c r="AUF191" s="27"/>
      <c r="AUG191" s="27"/>
      <c r="AUH191" s="27"/>
      <c r="AUI191" s="27"/>
      <c r="AUJ191" s="27"/>
      <c r="AUK191" s="27"/>
      <c r="AUL191" s="27"/>
      <c r="AUM191" s="27"/>
      <c r="AUN191" s="27"/>
      <c r="AUO191" s="27"/>
      <c r="AUP191" s="27"/>
      <c r="AUQ191" s="27"/>
      <c r="AUR191" s="27"/>
      <c r="AUS191" s="27"/>
      <c r="AUT191" s="27"/>
      <c r="AUU191" s="27"/>
      <c r="AUV191" s="27"/>
      <c r="AUW191" s="27"/>
      <c r="AUX191" s="27"/>
      <c r="AUY191" s="27"/>
      <c r="AUZ191" s="27"/>
      <c r="AVA191" s="27"/>
      <c r="AVB191" s="27"/>
      <c r="AVC191" s="27"/>
      <c r="AVD191" s="27"/>
      <c r="AVE191" s="27"/>
      <c r="AVF191" s="27"/>
      <c r="AVG191" s="27"/>
      <c r="AVH191" s="27"/>
      <c r="AVI191" s="27"/>
      <c r="AVJ191" s="27"/>
      <c r="AVK191" s="27"/>
      <c r="AVL191" s="27"/>
      <c r="AVM191" s="27"/>
      <c r="AVN191" s="27"/>
      <c r="AVO191" s="27"/>
      <c r="AVP191" s="27"/>
      <c r="AVQ191" s="27"/>
      <c r="AVR191" s="27"/>
      <c r="AVS191" s="27"/>
      <c r="AVT191" s="27"/>
      <c r="AVU191" s="27"/>
      <c r="AVV191" s="27"/>
      <c r="AVW191" s="27"/>
      <c r="AVX191" s="27"/>
      <c r="AVY191" s="27"/>
      <c r="AVZ191" s="27"/>
      <c r="AWA191" s="27"/>
      <c r="AWB191" s="27"/>
      <c r="AWC191" s="27"/>
      <c r="AWD191" s="27"/>
      <c r="AWE191" s="27"/>
      <c r="AWF191" s="27"/>
      <c r="AWG191" s="27"/>
      <c r="AWH191" s="27"/>
      <c r="AWI191" s="27"/>
      <c r="AWJ191" s="27"/>
      <c r="AWK191" s="27"/>
      <c r="AWL191" s="27"/>
      <c r="AWM191" s="27"/>
      <c r="AWN191" s="27"/>
      <c r="AWO191" s="27"/>
      <c r="AWP191" s="27"/>
      <c r="AWQ191" s="27"/>
      <c r="AWR191" s="27"/>
      <c r="AWS191" s="27"/>
      <c r="AWT191" s="27"/>
      <c r="AWU191" s="27"/>
      <c r="AWV191" s="27"/>
      <c r="AWW191" s="27"/>
      <c r="AWX191" s="27"/>
      <c r="AWY191" s="27"/>
      <c r="AWZ191" s="27"/>
      <c r="AXA191" s="27"/>
      <c r="AXB191" s="27"/>
      <c r="AXC191" s="27"/>
      <c r="AXD191" s="27"/>
      <c r="AXE191" s="27"/>
      <c r="AXF191" s="27"/>
      <c r="AXG191" s="27"/>
      <c r="AXH191" s="27"/>
      <c r="AXI191" s="27"/>
      <c r="AXJ191" s="27"/>
      <c r="AXK191" s="27"/>
      <c r="AXL191" s="27"/>
      <c r="AXM191" s="27"/>
      <c r="AXN191" s="27"/>
      <c r="AXO191" s="27"/>
      <c r="AXP191" s="27"/>
      <c r="AXQ191" s="27"/>
      <c r="AXR191" s="27"/>
      <c r="AXS191" s="27"/>
      <c r="AXT191" s="27"/>
      <c r="AXU191" s="27"/>
      <c r="AXV191" s="27"/>
      <c r="AXW191" s="27"/>
      <c r="AXX191" s="27"/>
      <c r="AXY191" s="27"/>
      <c r="AXZ191" s="27"/>
      <c r="AYA191" s="27"/>
      <c r="AYB191" s="27"/>
      <c r="AYC191" s="27"/>
      <c r="AYD191" s="27"/>
      <c r="AYE191" s="27"/>
      <c r="AYF191" s="27"/>
      <c r="AYG191" s="27"/>
      <c r="AYH191" s="27"/>
      <c r="AYI191" s="27"/>
      <c r="AYJ191" s="27"/>
      <c r="AYK191" s="27"/>
      <c r="AYL191" s="27"/>
      <c r="AYM191" s="27"/>
      <c r="AYN191" s="27"/>
      <c r="AYO191" s="27"/>
      <c r="AYP191" s="27"/>
      <c r="AYQ191" s="27"/>
      <c r="AYR191" s="27"/>
      <c r="AYS191" s="27"/>
      <c r="AYT191" s="27"/>
      <c r="AYU191" s="27"/>
      <c r="AYV191" s="27"/>
      <c r="AYW191" s="27"/>
      <c r="AYX191" s="27"/>
      <c r="AYY191" s="27"/>
      <c r="AYZ191" s="27"/>
      <c r="AZA191" s="27"/>
      <c r="AZB191" s="27"/>
      <c r="AZC191" s="27"/>
      <c r="AZD191" s="27"/>
      <c r="AZE191" s="27"/>
      <c r="AZF191" s="27"/>
      <c r="AZG191" s="27"/>
      <c r="AZH191" s="27"/>
      <c r="AZI191" s="27"/>
      <c r="AZJ191" s="27"/>
      <c r="AZK191" s="27"/>
      <c r="AZL191" s="27"/>
      <c r="AZM191" s="27"/>
      <c r="AZN191" s="27"/>
      <c r="AZO191" s="27"/>
      <c r="AZP191" s="27"/>
      <c r="AZQ191" s="27"/>
      <c r="AZR191" s="27"/>
      <c r="AZS191" s="27"/>
      <c r="AZT191" s="27"/>
      <c r="AZU191" s="27"/>
      <c r="AZV191" s="27"/>
      <c r="AZW191" s="27"/>
      <c r="AZX191" s="27"/>
      <c r="AZY191" s="27"/>
      <c r="AZZ191" s="27"/>
      <c r="BAA191" s="27"/>
      <c r="BAB191" s="27"/>
      <c r="BAC191" s="27"/>
      <c r="BAD191" s="27"/>
      <c r="BAE191" s="27"/>
      <c r="BAF191" s="27"/>
      <c r="BAG191" s="27"/>
      <c r="BAH191" s="27"/>
      <c r="BAI191" s="27"/>
      <c r="BAJ191" s="27"/>
      <c r="BAK191" s="27"/>
      <c r="BAL191" s="27"/>
      <c r="BAM191" s="27"/>
      <c r="BAN191" s="27"/>
      <c r="BAO191" s="27"/>
      <c r="BAP191" s="27"/>
      <c r="BAQ191" s="27"/>
      <c r="BAR191" s="27"/>
      <c r="BAS191" s="27"/>
      <c r="BAT191" s="27"/>
      <c r="BAU191" s="27"/>
      <c r="BAV191" s="27"/>
      <c r="BAW191" s="27"/>
      <c r="BAX191" s="27"/>
      <c r="BAY191" s="27"/>
      <c r="BAZ191" s="27"/>
      <c r="BBA191" s="27"/>
      <c r="BBB191" s="27"/>
      <c r="BBC191" s="27"/>
      <c r="BBD191" s="27"/>
      <c r="BBE191" s="27"/>
      <c r="BBF191" s="27"/>
      <c r="BBG191" s="27"/>
      <c r="BBH191" s="27"/>
      <c r="BBI191" s="27"/>
      <c r="BBJ191" s="27"/>
      <c r="BBK191" s="27"/>
      <c r="BBL191" s="27"/>
      <c r="BBM191" s="27"/>
      <c r="BBN191" s="27"/>
      <c r="BBO191" s="27"/>
      <c r="BBP191" s="27"/>
      <c r="BBQ191" s="27"/>
      <c r="BBR191" s="27"/>
      <c r="BBS191" s="27"/>
      <c r="BBT191" s="27"/>
      <c r="BBU191" s="27"/>
      <c r="BBV191" s="27"/>
      <c r="BBW191" s="27"/>
      <c r="BBX191" s="27"/>
      <c r="BBY191" s="27"/>
      <c r="BBZ191" s="27"/>
      <c r="BCA191" s="27"/>
      <c r="BCB191" s="27"/>
      <c r="BCC191" s="27"/>
      <c r="BCD191" s="27"/>
      <c r="BCE191" s="27"/>
      <c r="BCF191" s="27"/>
      <c r="BCG191" s="27"/>
      <c r="BCH191" s="27"/>
      <c r="BCI191" s="27"/>
      <c r="BCJ191" s="27"/>
      <c r="BCK191" s="27"/>
      <c r="BCL191" s="27"/>
      <c r="BCM191" s="27"/>
      <c r="BCN191" s="27"/>
      <c r="BCO191" s="27"/>
      <c r="BCP191" s="27"/>
      <c r="BCQ191" s="27"/>
      <c r="BCR191" s="27"/>
      <c r="BCS191" s="27"/>
      <c r="BCT191" s="27"/>
      <c r="BCU191" s="27"/>
      <c r="BCV191" s="27"/>
      <c r="BCW191" s="27"/>
      <c r="BCX191" s="27"/>
      <c r="BCY191" s="27"/>
      <c r="BCZ191" s="27"/>
      <c r="BDA191" s="27"/>
      <c r="BDB191" s="27"/>
      <c r="BDC191" s="27"/>
      <c r="BDD191" s="27"/>
      <c r="BDE191" s="27"/>
      <c r="BDF191" s="27"/>
      <c r="BDG191" s="27"/>
      <c r="BDH191" s="27"/>
      <c r="BDI191" s="27"/>
      <c r="BDJ191" s="27"/>
      <c r="BDK191" s="27"/>
      <c r="BDL191" s="27"/>
      <c r="BDM191" s="27"/>
      <c r="BDN191" s="27"/>
      <c r="BDO191" s="27"/>
      <c r="BDP191" s="27"/>
      <c r="BDQ191" s="27"/>
      <c r="BDR191" s="27"/>
      <c r="BDS191" s="27"/>
      <c r="BDT191" s="27"/>
      <c r="BDU191" s="27"/>
      <c r="BDV191" s="27"/>
      <c r="BDW191" s="27"/>
      <c r="BDX191" s="27"/>
      <c r="BDY191" s="27"/>
      <c r="BDZ191" s="27"/>
      <c r="BEA191" s="27"/>
      <c r="BEB191" s="27"/>
      <c r="BEC191" s="27"/>
      <c r="BED191" s="27"/>
      <c r="BEE191" s="27"/>
      <c r="BEF191" s="27"/>
      <c r="BEG191" s="27"/>
      <c r="BEH191" s="27"/>
      <c r="BEI191" s="27"/>
      <c r="BEJ191" s="27"/>
      <c r="BEK191" s="27"/>
      <c r="BEL191" s="27"/>
      <c r="BEM191" s="27"/>
      <c r="BEN191" s="27"/>
      <c r="BEO191" s="27"/>
      <c r="BEP191" s="27"/>
      <c r="BEQ191" s="27"/>
      <c r="BER191" s="27"/>
      <c r="BES191" s="27"/>
      <c r="BET191" s="27"/>
      <c r="BEU191" s="27"/>
      <c r="BEV191" s="27"/>
      <c r="BEW191" s="27"/>
      <c r="BEX191" s="27"/>
      <c r="BEY191" s="27"/>
      <c r="BEZ191" s="27"/>
      <c r="BFA191" s="27"/>
      <c r="BFB191" s="27"/>
      <c r="BFC191" s="27"/>
      <c r="BFD191" s="27"/>
      <c r="BFE191" s="27"/>
      <c r="BFF191" s="27"/>
      <c r="BFG191" s="27"/>
      <c r="BFH191" s="27"/>
      <c r="BFI191" s="27"/>
      <c r="BFJ191" s="27"/>
      <c r="BFK191" s="27"/>
      <c r="BFL191" s="27"/>
      <c r="BFM191" s="27"/>
      <c r="BFN191" s="27"/>
      <c r="BFO191" s="27"/>
      <c r="BFP191" s="27"/>
      <c r="BFQ191" s="27"/>
      <c r="BFR191" s="27"/>
      <c r="BFS191" s="27"/>
      <c r="BFT191" s="27"/>
      <c r="BFU191" s="27"/>
      <c r="BFV191" s="27"/>
      <c r="BFW191" s="27"/>
      <c r="BFX191" s="27"/>
      <c r="BFY191" s="27"/>
      <c r="BFZ191" s="27"/>
      <c r="BGA191" s="27"/>
      <c r="BGB191" s="27"/>
      <c r="BGC191" s="27"/>
      <c r="BGD191" s="27"/>
      <c r="BGE191" s="27"/>
      <c r="BGF191" s="27"/>
      <c r="BGG191" s="27"/>
      <c r="BGH191" s="27"/>
      <c r="BGI191" s="27"/>
      <c r="BGJ191" s="27"/>
      <c r="BGK191" s="27"/>
      <c r="BGL191" s="27"/>
      <c r="BGM191" s="27"/>
      <c r="BGN191" s="27"/>
      <c r="BGO191" s="27"/>
      <c r="BGP191" s="27"/>
      <c r="BGQ191" s="27"/>
      <c r="BGR191" s="27"/>
      <c r="BGS191" s="27"/>
      <c r="BGT191" s="27"/>
      <c r="BGU191" s="27"/>
      <c r="BGV191" s="27"/>
      <c r="BGW191" s="27"/>
      <c r="BGX191" s="27"/>
      <c r="BGY191" s="27"/>
      <c r="BGZ191" s="27"/>
      <c r="BHA191" s="27"/>
      <c r="BHB191" s="27"/>
      <c r="BHC191" s="27"/>
      <c r="BHD191" s="27"/>
      <c r="BHE191" s="27"/>
      <c r="BHF191" s="27"/>
      <c r="BHG191" s="27"/>
      <c r="BHH191" s="27"/>
      <c r="BHI191" s="27"/>
      <c r="BHJ191" s="27"/>
      <c r="BHK191" s="27"/>
      <c r="BHL191" s="27"/>
      <c r="BHM191" s="27"/>
      <c r="BHN191" s="27"/>
      <c r="BHO191" s="27"/>
      <c r="BHP191" s="27"/>
      <c r="BHQ191" s="27"/>
      <c r="BHR191" s="27"/>
      <c r="BHS191" s="27"/>
      <c r="BHT191" s="27"/>
      <c r="BHU191" s="27"/>
      <c r="BHV191" s="27"/>
      <c r="BHW191" s="27"/>
      <c r="BHX191" s="27"/>
      <c r="BHY191" s="27"/>
      <c r="BHZ191" s="27"/>
      <c r="BIA191" s="27"/>
      <c r="BIB191" s="27"/>
      <c r="BIC191" s="27"/>
      <c r="BID191" s="27"/>
      <c r="BIE191" s="27"/>
      <c r="BIF191" s="27"/>
      <c r="BIG191" s="27"/>
      <c r="BIH191" s="27"/>
      <c r="BII191" s="27"/>
      <c r="BIJ191" s="27"/>
      <c r="BIK191" s="27"/>
      <c r="BIL191" s="27"/>
      <c r="BIM191" s="27"/>
      <c r="BIN191" s="27"/>
      <c r="BIO191" s="27"/>
      <c r="BIP191" s="27"/>
      <c r="BIQ191" s="27"/>
      <c r="BIR191" s="27"/>
      <c r="BIS191" s="27"/>
      <c r="BIT191" s="27"/>
      <c r="BIU191" s="27"/>
      <c r="BIV191" s="27"/>
      <c r="BIW191" s="27"/>
      <c r="BIX191" s="27"/>
      <c r="BIY191" s="27"/>
      <c r="BIZ191" s="27"/>
      <c r="BJA191" s="27"/>
      <c r="BJB191" s="27"/>
      <c r="BJC191" s="27"/>
      <c r="BJD191" s="27"/>
      <c r="BJE191" s="27"/>
      <c r="BJF191" s="27"/>
      <c r="BJG191" s="27"/>
      <c r="BJH191" s="27"/>
      <c r="BJI191" s="27"/>
      <c r="BJJ191" s="27"/>
      <c r="BJK191" s="27"/>
      <c r="BJL191" s="27"/>
      <c r="BJM191" s="27"/>
      <c r="BJN191" s="27"/>
      <c r="BJO191" s="27"/>
      <c r="BJP191" s="27"/>
      <c r="BJQ191" s="27"/>
      <c r="BJR191" s="27"/>
      <c r="BJS191" s="27"/>
      <c r="BJT191" s="27"/>
      <c r="BJU191" s="27"/>
      <c r="BJV191" s="27"/>
      <c r="BJW191" s="27"/>
      <c r="BJX191" s="27"/>
      <c r="BJY191" s="27"/>
      <c r="BJZ191" s="27"/>
      <c r="BKA191" s="27"/>
      <c r="BKB191" s="27"/>
      <c r="BKC191" s="27"/>
      <c r="BKD191" s="27"/>
      <c r="BKE191" s="27"/>
      <c r="BKF191" s="27"/>
      <c r="BKG191" s="27"/>
      <c r="BKH191" s="27"/>
      <c r="BKI191" s="27"/>
      <c r="BKJ191" s="27"/>
      <c r="BKK191" s="27"/>
      <c r="BKL191" s="27"/>
      <c r="BKM191" s="27"/>
      <c r="BKN191" s="27"/>
      <c r="BKO191" s="27"/>
      <c r="BKP191" s="27"/>
      <c r="BKQ191" s="27"/>
      <c r="BKR191" s="27"/>
      <c r="BKS191" s="27"/>
      <c r="BKT191" s="27"/>
      <c r="BKU191" s="27"/>
      <c r="BKV191" s="27"/>
      <c r="BKW191" s="27"/>
      <c r="BKX191" s="27"/>
      <c r="BKY191" s="27"/>
      <c r="BKZ191" s="27"/>
      <c r="BLA191" s="27"/>
      <c r="BLB191" s="27"/>
      <c r="BLC191" s="27"/>
      <c r="BLD191" s="27"/>
      <c r="BLE191" s="27"/>
      <c r="BLF191" s="27"/>
      <c r="BLG191" s="27"/>
      <c r="BLH191" s="27"/>
      <c r="BLI191" s="27"/>
      <c r="BLJ191" s="27"/>
      <c r="BLK191" s="27"/>
      <c r="BLL191" s="27"/>
      <c r="BLM191" s="27"/>
      <c r="BLN191" s="27"/>
      <c r="BLO191" s="27"/>
      <c r="BLP191" s="27"/>
      <c r="BLQ191" s="27"/>
      <c r="BLR191" s="27"/>
      <c r="BLS191" s="27"/>
      <c r="BLT191" s="27"/>
      <c r="BLU191" s="27"/>
      <c r="BLV191" s="27"/>
      <c r="BLW191" s="27"/>
      <c r="BLX191" s="27"/>
      <c r="BLY191" s="27"/>
      <c r="BLZ191" s="27"/>
      <c r="BMA191" s="27"/>
      <c r="BMB191" s="27"/>
      <c r="BMC191" s="27"/>
      <c r="BMD191" s="27"/>
      <c r="BME191" s="27"/>
      <c r="BMF191" s="27"/>
      <c r="BMG191" s="27"/>
      <c r="BMH191" s="27"/>
      <c r="BMI191" s="27"/>
      <c r="BMJ191" s="27"/>
      <c r="BMK191" s="27"/>
      <c r="BML191" s="27"/>
      <c r="BMM191" s="27"/>
      <c r="BMN191" s="27"/>
      <c r="BMO191" s="27"/>
      <c r="BMP191" s="27"/>
      <c r="BMQ191" s="27"/>
      <c r="BMR191" s="27"/>
      <c r="BMS191" s="27"/>
      <c r="BMT191" s="27"/>
      <c r="BMU191" s="27"/>
      <c r="BMV191" s="27"/>
      <c r="BMW191" s="27"/>
      <c r="BMX191" s="27"/>
      <c r="BMY191" s="27"/>
      <c r="BMZ191" s="27"/>
      <c r="BNA191" s="27"/>
      <c r="BNB191" s="27"/>
      <c r="BNC191" s="27"/>
      <c r="BND191" s="27"/>
      <c r="BNE191" s="27"/>
      <c r="BNF191" s="27"/>
      <c r="BNG191" s="27"/>
      <c r="BNH191" s="27"/>
      <c r="BNI191" s="27"/>
      <c r="BNJ191" s="27"/>
      <c r="BNK191" s="27"/>
      <c r="BNL191" s="27"/>
      <c r="BNM191" s="27"/>
      <c r="BNN191" s="27"/>
      <c r="BNO191" s="27"/>
      <c r="BNP191" s="27"/>
      <c r="BNQ191" s="27"/>
      <c r="BNR191" s="27"/>
      <c r="BNS191" s="27"/>
      <c r="BNT191" s="27"/>
      <c r="BNU191" s="27"/>
      <c r="BNV191" s="27"/>
      <c r="BNW191" s="27"/>
      <c r="BNX191" s="27"/>
      <c r="BNY191" s="27"/>
      <c r="BNZ191" s="27"/>
      <c r="BOA191" s="27"/>
      <c r="BOB191" s="27"/>
      <c r="BOC191" s="27"/>
      <c r="BOD191" s="27"/>
      <c r="BOE191" s="27"/>
      <c r="BOF191" s="27"/>
      <c r="BOG191" s="27"/>
      <c r="BOH191" s="27"/>
      <c r="BOI191" s="27"/>
      <c r="BOJ191" s="27"/>
      <c r="BOK191" s="27"/>
      <c r="BOL191" s="27"/>
      <c r="BOM191" s="27"/>
      <c r="BON191" s="27"/>
      <c r="BOO191" s="27"/>
      <c r="BOP191" s="27"/>
      <c r="BOQ191" s="27"/>
      <c r="BOR191" s="27"/>
      <c r="BOS191" s="27"/>
      <c r="BOT191" s="27"/>
      <c r="BOU191" s="27"/>
      <c r="BOV191" s="27"/>
      <c r="BOW191" s="27"/>
      <c r="BOX191" s="27"/>
      <c r="BOY191" s="27"/>
      <c r="BOZ191" s="27"/>
      <c r="BPA191" s="27"/>
      <c r="BPB191" s="27"/>
      <c r="BPC191" s="27"/>
      <c r="BPD191" s="27"/>
      <c r="BPE191" s="27"/>
      <c r="BPF191" s="27"/>
      <c r="BPG191" s="27"/>
      <c r="BPH191" s="27"/>
      <c r="BPI191" s="27"/>
      <c r="BPJ191" s="27"/>
      <c r="BPK191" s="27"/>
      <c r="BPL191" s="27"/>
      <c r="BPM191" s="27"/>
      <c r="BPN191" s="27"/>
      <c r="BPO191" s="27"/>
      <c r="BPP191" s="27"/>
      <c r="BPQ191" s="27"/>
      <c r="BPR191" s="27"/>
      <c r="BPS191" s="27"/>
      <c r="BPT191" s="27"/>
      <c r="BPU191" s="27"/>
      <c r="BPV191" s="27"/>
      <c r="BPW191" s="27"/>
      <c r="BPX191" s="27"/>
      <c r="BPY191" s="27"/>
      <c r="BPZ191" s="27"/>
      <c r="BQA191" s="27"/>
      <c r="BQB191" s="27"/>
      <c r="BQC191" s="27"/>
      <c r="BQD191" s="27"/>
      <c r="BQE191" s="27"/>
      <c r="BQF191" s="27"/>
      <c r="BQG191" s="27"/>
      <c r="BQH191" s="27"/>
      <c r="BQI191" s="27"/>
      <c r="BQJ191" s="27"/>
      <c r="BQK191" s="27"/>
      <c r="BQL191" s="27"/>
      <c r="BQM191" s="27"/>
      <c r="BQN191" s="27"/>
      <c r="BQO191" s="27"/>
      <c r="BQP191" s="27"/>
      <c r="BQQ191" s="27"/>
      <c r="BQR191" s="27"/>
      <c r="BQS191" s="27"/>
      <c r="BQT191" s="27"/>
      <c r="BQU191" s="27"/>
      <c r="BQV191" s="27"/>
      <c r="BQW191" s="27"/>
      <c r="BQX191" s="27"/>
      <c r="BQY191" s="27"/>
      <c r="BQZ191" s="27"/>
      <c r="BRA191" s="27"/>
      <c r="BRB191" s="27"/>
      <c r="BRC191" s="27"/>
      <c r="BRD191" s="27"/>
      <c r="BRE191" s="27"/>
      <c r="BRF191" s="27"/>
      <c r="BRG191" s="27"/>
      <c r="BRH191" s="27"/>
      <c r="BRI191" s="27"/>
      <c r="BRJ191" s="27"/>
      <c r="BRK191" s="27"/>
      <c r="BRL191" s="27"/>
      <c r="BRM191" s="27"/>
      <c r="BRN191" s="27"/>
      <c r="BRO191" s="27"/>
      <c r="BRP191" s="27"/>
      <c r="BRQ191" s="27"/>
      <c r="BRR191" s="27"/>
      <c r="BRS191" s="27"/>
      <c r="BRT191" s="27"/>
      <c r="BRU191" s="27"/>
      <c r="BRV191" s="27"/>
      <c r="BRW191" s="27"/>
      <c r="BRX191" s="27"/>
      <c r="BRY191" s="27"/>
      <c r="BRZ191" s="27"/>
      <c r="BSA191" s="27"/>
      <c r="BSB191" s="27"/>
      <c r="BSC191" s="27"/>
      <c r="BSD191" s="27"/>
      <c r="BSE191" s="27"/>
      <c r="BSF191" s="27"/>
      <c r="BSG191" s="27"/>
      <c r="BSH191" s="27"/>
      <c r="BSI191" s="27"/>
      <c r="BSJ191" s="27"/>
      <c r="BSK191" s="27"/>
      <c r="BSL191" s="27"/>
      <c r="BSM191" s="27"/>
      <c r="BSN191" s="27"/>
      <c r="BSO191" s="27"/>
      <c r="BSP191" s="27"/>
      <c r="BSQ191" s="27"/>
      <c r="BSR191" s="27"/>
      <c r="BSS191" s="27"/>
      <c r="BST191" s="27"/>
      <c r="BSU191" s="27"/>
      <c r="BSV191" s="27"/>
      <c r="BSW191" s="27"/>
      <c r="BSX191" s="27"/>
      <c r="BSY191" s="27"/>
      <c r="BSZ191" s="27"/>
      <c r="BTA191" s="27"/>
      <c r="BTB191" s="27"/>
      <c r="BTC191" s="27"/>
      <c r="BTD191" s="27"/>
      <c r="BTE191" s="27"/>
      <c r="BTF191" s="27"/>
      <c r="BTG191" s="27"/>
      <c r="BTH191" s="27"/>
      <c r="BTI191" s="27"/>
      <c r="BTJ191" s="27"/>
      <c r="BTK191" s="27"/>
      <c r="BTL191" s="27"/>
      <c r="BTM191" s="27"/>
      <c r="BTN191" s="27"/>
      <c r="BTO191" s="27"/>
      <c r="BTP191" s="27"/>
      <c r="BTQ191" s="27"/>
      <c r="BTR191" s="27"/>
      <c r="BTS191" s="27"/>
      <c r="BTT191" s="27"/>
      <c r="BTU191" s="27"/>
      <c r="BTV191" s="27"/>
      <c r="BTW191" s="27"/>
      <c r="BTX191" s="27"/>
      <c r="BTY191" s="27"/>
      <c r="BTZ191" s="27"/>
      <c r="BUA191" s="27"/>
      <c r="BUB191" s="27"/>
      <c r="BUC191" s="27"/>
      <c r="BUD191" s="27"/>
      <c r="BUE191" s="27"/>
      <c r="BUF191" s="27"/>
      <c r="BUG191" s="27"/>
      <c r="BUH191" s="27"/>
      <c r="BUI191" s="27"/>
      <c r="BUJ191" s="27"/>
      <c r="BUK191" s="27"/>
      <c r="BUL191" s="27"/>
      <c r="BUM191" s="27"/>
      <c r="BUN191" s="27"/>
      <c r="BUO191" s="27"/>
      <c r="BUP191" s="27"/>
      <c r="BUQ191" s="27"/>
    </row>
    <row r="192" spans="1:1915" s="47" customFormat="1" ht="13.8">
      <c r="A192" s="23"/>
      <c r="B192" s="53"/>
      <c r="C192" s="53"/>
      <c r="D192" s="224" t="s">
        <v>299</v>
      </c>
      <c r="E192" s="225">
        <v>0.5</v>
      </c>
      <c r="F192" s="26">
        <v>2017</v>
      </c>
      <c r="G192" s="226">
        <v>0.7</v>
      </c>
      <c r="H192" s="26"/>
      <c r="I192" s="26"/>
      <c r="J192" s="26"/>
      <c r="K192" s="103"/>
      <c r="L192" s="103"/>
      <c r="M192" s="103"/>
      <c r="N192" s="103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27"/>
      <c r="NG192" s="27"/>
      <c r="NH192" s="27"/>
      <c r="NI192" s="27"/>
      <c r="NJ192" s="27"/>
      <c r="NK192" s="27"/>
      <c r="NL192" s="27"/>
      <c r="NM192" s="27"/>
      <c r="NN192" s="27"/>
      <c r="NO192" s="27"/>
      <c r="NP192" s="27"/>
      <c r="NQ192" s="27"/>
      <c r="NR192" s="27"/>
      <c r="NS192" s="27"/>
      <c r="NT192" s="27"/>
      <c r="NU192" s="27"/>
      <c r="NV192" s="27"/>
      <c r="NW192" s="27"/>
      <c r="NX192" s="27"/>
      <c r="NY192" s="27"/>
      <c r="NZ192" s="27"/>
      <c r="OA192" s="27"/>
      <c r="OB192" s="27"/>
      <c r="OC192" s="27"/>
      <c r="OD192" s="27"/>
      <c r="OE192" s="27"/>
      <c r="OF192" s="27"/>
      <c r="OG192" s="27"/>
      <c r="OH192" s="27"/>
      <c r="OI192" s="27"/>
      <c r="OJ192" s="27"/>
      <c r="OK192" s="27"/>
      <c r="OL192" s="27"/>
      <c r="OM192" s="27"/>
      <c r="ON192" s="27"/>
      <c r="OO192" s="27"/>
      <c r="OP192" s="27"/>
      <c r="OQ192" s="27"/>
      <c r="OR192" s="27"/>
      <c r="OS192" s="27"/>
      <c r="OT192" s="27"/>
      <c r="OU192" s="27"/>
      <c r="OV192" s="27"/>
      <c r="OW192" s="27"/>
      <c r="OX192" s="27"/>
      <c r="OY192" s="27"/>
      <c r="OZ192" s="27"/>
      <c r="PA192" s="27"/>
      <c r="PB192" s="27"/>
      <c r="PC192" s="27"/>
      <c r="PD192" s="27"/>
      <c r="PE192" s="27"/>
      <c r="PF192" s="27"/>
      <c r="PG192" s="27"/>
      <c r="PH192" s="27"/>
      <c r="PI192" s="27"/>
      <c r="PJ192" s="27"/>
      <c r="PK192" s="27"/>
      <c r="PL192" s="27"/>
      <c r="PM192" s="27"/>
      <c r="PN192" s="27"/>
      <c r="PO192" s="27"/>
      <c r="PP192" s="27"/>
      <c r="PQ192" s="27"/>
      <c r="PR192" s="27"/>
      <c r="PS192" s="27"/>
      <c r="PT192" s="27"/>
      <c r="PU192" s="27"/>
      <c r="PV192" s="27"/>
      <c r="PW192" s="27"/>
      <c r="PX192" s="27"/>
      <c r="PY192" s="27"/>
      <c r="PZ192" s="27"/>
      <c r="QA192" s="27"/>
      <c r="QB192" s="27"/>
      <c r="QC192" s="27"/>
      <c r="QD192" s="27"/>
      <c r="QE192" s="27"/>
      <c r="QF192" s="27"/>
      <c r="QG192" s="27"/>
      <c r="QH192" s="27"/>
      <c r="QI192" s="27"/>
      <c r="QJ192" s="27"/>
      <c r="QK192" s="27"/>
      <c r="QL192" s="27"/>
      <c r="QM192" s="27"/>
      <c r="QN192" s="27"/>
      <c r="QO192" s="27"/>
      <c r="QP192" s="27"/>
      <c r="QQ192" s="27"/>
      <c r="QR192" s="27"/>
      <c r="QS192" s="27"/>
      <c r="QT192" s="27"/>
      <c r="QU192" s="27"/>
      <c r="QV192" s="27"/>
      <c r="QW192" s="27"/>
      <c r="QX192" s="27"/>
      <c r="QY192" s="27"/>
      <c r="QZ192" s="27"/>
      <c r="RA192" s="27"/>
      <c r="RB192" s="27"/>
      <c r="RC192" s="27"/>
      <c r="RD192" s="27"/>
      <c r="RE192" s="27"/>
      <c r="RF192" s="27"/>
      <c r="RG192" s="27"/>
      <c r="RH192" s="27"/>
      <c r="RI192" s="27"/>
      <c r="RJ192" s="27"/>
      <c r="RK192" s="27"/>
      <c r="RL192" s="27"/>
      <c r="RM192" s="27"/>
      <c r="RN192" s="27"/>
      <c r="RO192" s="27"/>
      <c r="RP192" s="27"/>
      <c r="RQ192" s="27"/>
      <c r="RR192" s="27"/>
      <c r="RS192" s="27"/>
      <c r="RT192" s="27"/>
      <c r="RU192" s="27"/>
      <c r="RV192" s="27"/>
      <c r="RW192" s="27"/>
      <c r="RX192" s="27"/>
      <c r="RY192" s="27"/>
      <c r="RZ192" s="27"/>
      <c r="SA192" s="27"/>
      <c r="SB192" s="27"/>
      <c r="SC192" s="27"/>
      <c r="SD192" s="27"/>
      <c r="SE192" s="27"/>
      <c r="SF192" s="27"/>
      <c r="SG192" s="27"/>
      <c r="SH192" s="27"/>
      <c r="SI192" s="27"/>
      <c r="SJ192" s="27"/>
      <c r="SK192" s="27"/>
      <c r="SL192" s="27"/>
      <c r="SM192" s="27"/>
      <c r="SN192" s="27"/>
      <c r="SO192" s="27"/>
      <c r="SP192" s="27"/>
      <c r="SQ192" s="27"/>
      <c r="SR192" s="27"/>
      <c r="SS192" s="27"/>
      <c r="ST192" s="27"/>
      <c r="SU192" s="27"/>
      <c r="SV192" s="27"/>
      <c r="SW192" s="27"/>
      <c r="SX192" s="27"/>
      <c r="SY192" s="27"/>
      <c r="SZ192" s="27"/>
      <c r="TA192" s="27"/>
      <c r="TB192" s="27"/>
      <c r="TC192" s="27"/>
      <c r="TD192" s="27"/>
      <c r="TE192" s="27"/>
      <c r="TF192" s="27"/>
      <c r="TG192" s="27"/>
      <c r="TH192" s="27"/>
      <c r="TI192" s="27"/>
      <c r="TJ192" s="27"/>
      <c r="TK192" s="27"/>
      <c r="TL192" s="27"/>
      <c r="TM192" s="27"/>
      <c r="TN192" s="27"/>
      <c r="TO192" s="27"/>
      <c r="TP192" s="27"/>
      <c r="TQ192" s="27"/>
      <c r="TR192" s="27"/>
      <c r="TS192" s="27"/>
      <c r="TT192" s="27"/>
      <c r="TU192" s="27"/>
      <c r="TV192" s="27"/>
      <c r="TW192" s="27"/>
      <c r="TX192" s="27"/>
      <c r="TY192" s="27"/>
      <c r="TZ192" s="27"/>
      <c r="UA192" s="27"/>
      <c r="UB192" s="27"/>
      <c r="UC192" s="27"/>
      <c r="UD192" s="27"/>
      <c r="UE192" s="27"/>
      <c r="UF192" s="27"/>
      <c r="UG192" s="27"/>
      <c r="UH192" s="27"/>
      <c r="UI192" s="27"/>
      <c r="UJ192" s="27"/>
      <c r="UK192" s="27"/>
      <c r="UL192" s="27"/>
      <c r="UM192" s="27"/>
      <c r="UN192" s="27"/>
      <c r="UO192" s="27"/>
      <c r="UP192" s="27"/>
      <c r="UQ192" s="27"/>
      <c r="UR192" s="27"/>
      <c r="US192" s="27"/>
      <c r="UT192" s="27"/>
      <c r="UU192" s="27"/>
      <c r="UV192" s="27"/>
      <c r="UW192" s="27"/>
      <c r="UX192" s="27"/>
      <c r="UY192" s="27"/>
      <c r="UZ192" s="27"/>
      <c r="VA192" s="27"/>
      <c r="VB192" s="27"/>
      <c r="VC192" s="27"/>
      <c r="VD192" s="27"/>
      <c r="VE192" s="27"/>
      <c r="VF192" s="27"/>
      <c r="VG192" s="27"/>
      <c r="VH192" s="27"/>
      <c r="VI192" s="27"/>
      <c r="VJ192" s="27"/>
      <c r="VK192" s="27"/>
      <c r="VL192" s="27"/>
      <c r="VM192" s="27"/>
      <c r="VN192" s="27"/>
      <c r="VO192" s="27"/>
      <c r="VP192" s="27"/>
      <c r="VQ192" s="27"/>
      <c r="VR192" s="27"/>
      <c r="VS192" s="27"/>
      <c r="VT192" s="27"/>
      <c r="VU192" s="27"/>
      <c r="VV192" s="27"/>
      <c r="VW192" s="27"/>
      <c r="VX192" s="27"/>
      <c r="VY192" s="27"/>
      <c r="VZ192" s="27"/>
      <c r="WA192" s="27"/>
      <c r="WB192" s="27"/>
      <c r="WC192" s="27"/>
      <c r="WD192" s="27"/>
      <c r="WE192" s="27"/>
      <c r="WF192" s="27"/>
      <c r="WG192" s="27"/>
      <c r="WH192" s="27"/>
      <c r="WI192" s="27"/>
      <c r="WJ192" s="27"/>
      <c r="WK192" s="27"/>
      <c r="WL192" s="27"/>
      <c r="WM192" s="27"/>
      <c r="WN192" s="27"/>
      <c r="WO192" s="27"/>
      <c r="WP192" s="27"/>
      <c r="WQ192" s="27"/>
      <c r="WR192" s="27"/>
      <c r="WS192" s="27"/>
      <c r="WT192" s="27"/>
      <c r="WU192" s="27"/>
      <c r="WV192" s="27"/>
      <c r="WW192" s="27"/>
      <c r="WX192" s="27"/>
      <c r="WY192" s="27"/>
      <c r="WZ192" s="27"/>
      <c r="XA192" s="27"/>
      <c r="XB192" s="27"/>
      <c r="XC192" s="27"/>
      <c r="XD192" s="27"/>
      <c r="XE192" s="27"/>
      <c r="XF192" s="27"/>
      <c r="XG192" s="27"/>
      <c r="XH192" s="27"/>
      <c r="XI192" s="27"/>
      <c r="XJ192" s="27"/>
      <c r="XK192" s="27"/>
      <c r="XL192" s="27"/>
      <c r="XM192" s="27"/>
      <c r="XN192" s="27"/>
      <c r="XO192" s="27"/>
      <c r="XP192" s="27"/>
      <c r="XQ192" s="27"/>
      <c r="XR192" s="27"/>
      <c r="XS192" s="27"/>
      <c r="XT192" s="27"/>
      <c r="XU192" s="27"/>
      <c r="XV192" s="27"/>
      <c r="XW192" s="27"/>
      <c r="XX192" s="27"/>
      <c r="XY192" s="27"/>
      <c r="XZ192" s="27"/>
      <c r="YA192" s="27"/>
      <c r="YB192" s="27"/>
      <c r="YC192" s="27"/>
      <c r="YD192" s="27"/>
      <c r="YE192" s="27"/>
      <c r="YF192" s="27"/>
      <c r="YG192" s="27"/>
      <c r="YH192" s="27"/>
      <c r="YI192" s="27"/>
      <c r="YJ192" s="27"/>
      <c r="YK192" s="27"/>
      <c r="YL192" s="27"/>
      <c r="YM192" s="27"/>
      <c r="YN192" s="27"/>
      <c r="YO192" s="27"/>
      <c r="YP192" s="27"/>
      <c r="YQ192" s="27"/>
      <c r="YR192" s="27"/>
      <c r="YS192" s="27"/>
      <c r="YT192" s="27"/>
      <c r="YU192" s="27"/>
      <c r="YV192" s="27"/>
      <c r="YW192" s="27"/>
      <c r="YX192" s="27"/>
      <c r="YY192" s="27"/>
      <c r="YZ192" s="27"/>
      <c r="ZA192" s="27"/>
      <c r="ZB192" s="27"/>
      <c r="ZC192" s="27"/>
      <c r="ZD192" s="27"/>
      <c r="ZE192" s="27"/>
      <c r="ZF192" s="27"/>
      <c r="ZG192" s="27"/>
      <c r="ZH192" s="27"/>
      <c r="ZI192" s="27"/>
      <c r="ZJ192" s="27"/>
      <c r="ZK192" s="27"/>
      <c r="ZL192" s="27"/>
      <c r="ZM192" s="27"/>
      <c r="ZN192" s="27"/>
      <c r="ZO192" s="27"/>
      <c r="ZP192" s="27"/>
      <c r="ZQ192" s="27"/>
      <c r="ZR192" s="27"/>
      <c r="ZS192" s="27"/>
      <c r="ZT192" s="27"/>
      <c r="ZU192" s="27"/>
      <c r="ZV192" s="27"/>
      <c r="ZW192" s="27"/>
      <c r="ZX192" s="27"/>
      <c r="ZY192" s="27"/>
      <c r="ZZ192" s="27"/>
      <c r="AAA192" s="27"/>
      <c r="AAB192" s="27"/>
      <c r="AAC192" s="27"/>
      <c r="AAD192" s="27"/>
      <c r="AAE192" s="27"/>
      <c r="AAF192" s="27"/>
      <c r="AAG192" s="27"/>
      <c r="AAH192" s="27"/>
      <c r="AAI192" s="27"/>
      <c r="AAJ192" s="27"/>
      <c r="AAK192" s="27"/>
      <c r="AAL192" s="27"/>
      <c r="AAM192" s="27"/>
      <c r="AAN192" s="27"/>
      <c r="AAO192" s="27"/>
      <c r="AAP192" s="27"/>
      <c r="AAQ192" s="27"/>
      <c r="AAR192" s="27"/>
      <c r="AAS192" s="27"/>
      <c r="AAT192" s="27"/>
      <c r="AAU192" s="27"/>
      <c r="AAV192" s="27"/>
      <c r="AAW192" s="27"/>
      <c r="AAX192" s="27"/>
      <c r="AAY192" s="27"/>
      <c r="AAZ192" s="27"/>
      <c r="ABA192" s="27"/>
      <c r="ABB192" s="27"/>
      <c r="ABC192" s="27"/>
      <c r="ABD192" s="27"/>
      <c r="ABE192" s="27"/>
      <c r="ABF192" s="27"/>
      <c r="ABG192" s="27"/>
      <c r="ABH192" s="27"/>
      <c r="ABI192" s="27"/>
      <c r="ABJ192" s="27"/>
      <c r="ABK192" s="27"/>
      <c r="ABL192" s="27"/>
      <c r="ABM192" s="27"/>
      <c r="ABN192" s="27"/>
      <c r="ABO192" s="27"/>
      <c r="ABP192" s="27"/>
      <c r="ABQ192" s="27"/>
      <c r="ABR192" s="27"/>
      <c r="ABS192" s="27"/>
      <c r="ABT192" s="27"/>
      <c r="ABU192" s="27"/>
      <c r="ABV192" s="27"/>
      <c r="ABW192" s="27"/>
      <c r="ABX192" s="27"/>
      <c r="ABY192" s="27"/>
      <c r="ABZ192" s="27"/>
      <c r="ACA192" s="27"/>
      <c r="ACB192" s="27"/>
      <c r="ACC192" s="27"/>
      <c r="ACD192" s="27"/>
      <c r="ACE192" s="27"/>
      <c r="ACF192" s="27"/>
      <c r="ACG192" s="27"/>
      <c r="ACH192" s="27"/>
      <c r="ACI192" s="27"/>
      <c r="ACJ192" s="27"/>
      <c r="ACK192" s="27"/>
      <c r="ACL192" s="27"/>
      <c r="ACM192" s="27"/>
      <c r="ACN192" s="27"/>
      <c r="ACO192" s="27"/>
      <c r="ACP192" s="27"/>
      <c r="ACQ192" s="27"/>
      <c r="ACR192" s="27"/>
      <c r="ACS192" s="27"/>
      <c r="ACT192" s="27"/>
      <c r="ACU192" s="27"/>
      <c r="ACV192" s="27"/>
      <c r="ACW192" s="27"/>
      <c r="ACX192" s="27"/>
      <c r="ACY192" s="27"/>
      <c r="ACZ192" s="27"/>
      <c r="ADA192" s="27"/>
      <c r="ADB192" s="27"/>
      <c r="ADC192" s="27"/>
      <c r="ADD192" s="27"/>
      <c r="ADE192" s="27"/>
      <c r="ADF192" s="27"/>
      <c r="ADG192" s="27"/>
      <c r="ADH192" s="27"/>
      <c r="ADI192" s="27"/>
      <c r="ADJ192" s="27"/>
      <c r="ADK192" s="27"/>
      <c r="ADL192" s="27"/>
      <c r="ADM192" s="27"/>
      <c r="ADN192" s="27"/>
      <c r="ADO192" s="27"/>
      <c r="ADP192" s="27"/>
      <c r="ADQ192" s="27"/>
      <c r="ADR192" s="27"/>
      <c r="ADS192" s="27"/>
      <c r="ADT192" s="27"/>
      <c r="ADU192" s="27"/>
      <c r="ADV192" s="27"/>
      <c r="ADW192" s="27"/>
      <c r="ADX192" s="27"/>
      <c r="ADY192" s="27"/>
      <c r="ADZ192" s="27"/>
      <c r="AEA192" s="27"/>
      <c r="AEB192" s="27"/>
      <c r="AEC192" s="27"/>
      <c r="AED192" s="27"/>
      <c r="AEE192" s="27"/>
      <c r="AEF192" s="27"/>
      <c r="AEG192" s="27"/>
      <c r="AEH192" s="27"/>
      <c r="AEI192" s="27"/>
      <c r="AEJ192" s="27"/>
      <c r="AEK192" s="27"/>
      <c r="AEL192" s="27"/>
      <c r="AEM192" s="27"/>
      <c r="AEN192" s="27"/>
      <c r="AEO192" s="27"/>
      <c r="AEP192" s="27"/>
      <c r="AEQ192" s="27"/>
      <c r="AER192" s="27"/>
      <c r="AES192" s="27"/>
      <c r="AET192" s="27"/>
      <c r="AEU192" s="27"/>
      <c r="AEV192" s="27"/>
      <c r="AEW192" s="27"/>
      <c r="AEX192" s="27"/>
      <c r="AEY192" s="27"/>
      <c r="AEZ192" s="27"/>
      <c r="AFA192" s="27"/>
      <c r="AFB192" s="27"/>
      <c r="AFC192" s="27"/>
      <c r="AFD192" s="27"/>
      <c r="AFE192" s="27"/>
      <c r="AFF192" s="27"/>
      <c r="AFG192" s="27"/>
      <c r="AFH192" s="27"/>
      <c r="AFI192" s="27"/>
      <c r="AFJ192" s="27"/>
      <c r="AFK192" s="27"/>
      <c r="AFL192" s="27"/>
      <c r="AFM192" s="27"/>
      <c r="AFN192" s="27"/>
      <c r="AFO192" s="27"/>
      <c r="AFP192" s="27"/>
      <c r="AFQ192" s="27"/>
      <c r="AFR192" s="27"/>
      <c r="AFS192" s="27"/>
      <c r="AFT192" s="27"/>
      <c r="AFU192" s="27"/>
      <c r="AFV192" s="27"/>
      <c r="AFW192" s="27"/>
      <c r="AFX192" s="27"/>
      <c r="AFY192" s="27"/>
      <c r="AFZ192" s="27"/>
      <c r="AGA192" s="27"/>
      <c r="AGB192" s="27"/>
      <c r="AGC192" s="27"/>
      <c r="AGD192" s="27"/>
      <c r="AGE192" s="27"/>
      <c r="AGF192" s="27"/>
      <c r="AGG192" s="27"/>
      <c r="AGH192" s="27"/>
      <c r="AGI192" s="27"/>
      <c r="AGJ192" s="27"/>
      <c r="AGK192" s="27"/>
      <c r="AGL192" s="27"/>
      <c r="AGM192" s="27"/>
      <c r="AGN192" s="27"/>
      <c r="AGO192" s="27"/>
      <c r="AGP192" s="27"/>
      <c r="AGQ192" s="27"/>
      <c r="AGR192" s="27"/>
      <c r="AGS192" s="27"/>
      <c r="AGT192" s="27"/>
      <c r="AGU192" s="27"/>
      <c r="AGV192" s="27"/>
      <c r="AGW192" s="27"/>
      <c r="AGX192" s="27"/>
      <c r="AGY192" s="27"/>
      <c r="AGZ192" s="27"/>
      <c r="AHA192" s="27"/>
      <c r="AHB192" s="27"/>
      <c r="AHC192" s="27"/>
      <c r="AHD192" s="27"/>
      <c r="AHE192" s="27"/>
      <c r="AHF192" s="27"/>
      <c r="AHG192" s="27"/>
      <c r="AHH192" s="27"/>
      <c r="AHI192" s="27"/>
      <c r="AHJ192" s="27"/>
      <c r="AHK192" s="27"/>
      <c r="AHL192" s="27"/>
      <c r="AHM192" s="27"/>
      <c r="AHN192" s="27"/>
      <c r="AHO192" s="27"/>
      <c r="AHP192" s="27"/>
      <c r="AHQ192" s="27"/>
      <c r="AHR192" s="27"/>
      <c r="AHS192" s="27"/>
      <c r="AHT192" s="27"/>
      <c r="AHU192" s="27"/>
      <c r="AHV192" s="27"/>
      <c r="AHW192" s="27"/>
      <c r="AHX192" s="27"/>
      <c r="AHY192" s="27"/>
      <c r="AHZ192" s="27"/>
      <c r="AIA192" s="27"/>
      <c r="AIB192" s="27"/>
      <c r="AIC192" s="27"/>
      <c r="AID192" s="27"/>
      <c r="AIE192" s="27"/>
      <c r="AIF192" s="27"/>
      <c r="AIG192" s="27"/>
      <c r="AIH192" s="27"/>
      <c r="AII192" s="27"/>
      <c r="AIJ192" s="27"/>
      <c r="AIK192" s="27"/>
      <c r="AIL192" s="27"/>
      <c r="AIM192" s="27"/>
      <c r="AIN192" s="27"/>
      <c r="AIO192" s="27"/>
      <c r="AIP192" s="27"/>
      <c r="AIQ192" s="27"/>
      <c r="AIR192" s="27"/>
      <c r="AIS192" s="27"/>
      <c r="AIT192" s="27"/>
      <c r="AIU192" s="27"/>
      <c r="AIV192" s="27"/>
      <c r="AIW192" s="27"/>
      <c r="AIX192" s="27"/>
      <c r="AIY192" s="27"/>
      <c r="AIZ192" s="27"/>
      <c r="AJA192" s="27"/>
      <c r="AJB192" s="27"/>
      <c r="AJC192" s="27"/>
      <c r="AJD192" s="27"/>
      <c r="AJE192" s="27"/>
      <c r="AJF192" s="27"/>
      <c r="AJG192" s="27"/>
      <c r="AJH192" s="27"/>
      <c r="AJI192" s="27"/>
      <c r="AJJ192" s="27"/>
      <c r="AJK192" s="27"/>
      <c r="AJL192" s="27"/>
      <c r="AJM192" s="27"/>
      <c r="AJN192" s="27"/>
      <c r="AJO192" s="27"/>
      <c r="AJP192" s="27"/>
      <c r="AJQ192" s="27"/>
      <c r="AJR192" s="27"/>
      <c r="AJS192" s="27"/>
      <c r="AJT192" s="27"/>
      <c r="AJU192" s="27"/>
      <c r="AJV192" s="27"/>
      <c r="AJW192" s="27"/>
      <c r="AJX192" s="27"/>
      <c r="AJY192" s="27"/>
      <c r="AJZ192" s="27"/>
      <c r="AKA192" s="27"/>
      <c r="AKB192" s="27"/>
      <c r="AKC192" s="27"/>
      <c r="AKD192" s="27"/>
      <c r="AKE192" s="27"/>
      <c r="AKF192" s="27"/>
      <c r="AKG192" s="27"/>
      <c r="AKH192" s="27"/>
      <c r="AKI192" s="27"/>
      <c r="AKJ192" s="27"/>
      <c r="AKK192" s="27"/>
      <c r="AKL192" s="27"/>
      <c r="AKM192" s="27"/>
      <c r="AKN192" s="27"/>
      <c r="AKO192" s="27"/>
      <c r="AKP192" s="27"/>
      <c r="AKQ192" s="27"/>
      <c r="AKR192" s="27"/>
      <c r="AKS192" s="27"/>
      <c r="AKT192" s="27"/>
      <c r="AKU192" s="27"/>
      <c r="AKV192" s="27"/>
      <c r="AKW192" s="27"/>
      <c r="AKX192" s="27"/>
      <c r="AKY192" s="27"/>
      <c r="AKZ192" s="27"/>
      <c r="ALA192" s="27"/>
      <c r="ALB192" s="27"/>
      <c r="ALC192" s="27"/>
      <c r="ALD192" s="27"/>
      <c r="ALE192" s="27"/>
      <c r="ALF192" s="27"/>
      <c r="ALG192" s="27"/>
      <c r="ALH192" s="27"/>
      <c r="ALI192" s="27"/>
      <c r="ALJ192" s="27"/>
      <c r="ALK192" s="27"/>
      <c r="ALL192" s="27"/>
      <c r="ALM192" s="27"/>
      <c r="ALN192" s="27"/>
      <c r="ALO192" s="27"/>
      <c r="ALP192" s="27"/>
      <c r="ALQ192" s="27"/>
      <c r="ALR192" s="27"/>
      <c r="ALS192" s="27"/>
      <c r="ALT192" s="27"/>
      <c r="ALU192" s="27"/>
      <c r="ALV192" s="27"/>
      <c r="ALW192" s="27"/>
      <c r="ALX192" s="27"/>
      <c r="ALY192" s="27"/>
      <c r="ALZ192" s="27"/>
      <c r="AMA192" s="27"/>
      <c r="AMB192" s="27"/>
      <c r="AMC192" s="27"/>
      <c r="AMD192" s="27"/>
      <c r="AME192" s="27"/>
      <c r="AMF192" s="27"/>
      <c r="AMG192" s="27"/>
      <c r="AMH192" s="27"/>
      <c r="AMI192" s="27"/>
      <c r="AMJ192" s="27"/>
      <c r="AMK192" s="27"/>
      <c r="AML192" s="27"/>
      <c r="AMM192" s="27"/>
      <c r="AMN192" s="27"/>
      <c r="AMO192" s="27"/>
      <c r="AMP192" s="27"/>
      <c r="AMQ192" s="27"/>
      <c r="AMR192" s="27"/>
      <c r="AMS192" s="27"/>
      <c r="AMT192" s="27"/>
      <c r="AMU192" s="27"/>
      <c r="AMV192" s="27"/>
      <c r="AMW192" s="27"/>
      <c r="AMX192" s="27"/>
      <c r="AMY192" s="27"/>
      <c r="AMZ192" s="27"/>
      <c r="ANA192" s="27"/>
      <c r="ANB192" s="27"/>
      <c r="ANC192" s="27"/>
      <c r="AND192" s="27"/>
      <c r="ANE192" s="27"/>
      <c r="ANF192" s="27"/>
      <c r="ANG192" s="27"/>
      <c r="ANH192" s="27"/>
      <c r="ANI192" s="27"/>
      <c r="ANJ192" s="27"/>
      <c r="ANK192" s="27"/>
      <c r="ANL192" s="27"/>
      <c r="ANM192" s="27"/>
      <c r="ANN192" s="27"/>
      <c r="ANO192" s="27"/>
      <c r="ANP192" s="27"/>
      <c r="ANQ192" s="27"/>
      <c r="ANR192" s="27"/>
      <c r="ANS192" s="27"/>
      <c r="ANT192" s="27"/>
      <c r="ANU192" s="27"/>
      <c r="ANV192" s="27"/>
      <c r="ANW192" s="27"/>
      <c r="ANX192" s="27"/>
      <c r="ANY192" s="27"/>
      <c r="ANZ192" s="27"/>
      <c r="AOA192" s="27"/>
      <c r="AOB192" s="27"/>
      <c r="AOC192" s="27"/>
      <c r="AOD192" s="27"/>
      <c r="AOE192" s="27"/>
      <c r="AOF192" s="27"/>
      <c r="AOG192" s="27"/>
      <c r="AOH192" s="27"/>
      <c r="AOI192" s="27"/>
      <c r="AOJ192" s="27"/>
      <c r="AOK192" s="27"/>
      <c r="AOL192" s="27"/>
      <c r="AOM192" s="27"/>
      <c r="AON192" s="27"/>
      <c r="AOO192" s="27"/>
      <c r="AOP192" s="27"/>
      <c r="AOQ192" s="27"/>
      <c r="AOR192" s="27"/>
      <c r="AOS192" s="27"/>
      <c r="AOT192" s="27"/>
      <c r="AOU192" s="27"/>
      <c r="AOV192" s="27"/>
      <c r="AOW192" s="27"/>
      <c r="AOX192" s="27"/>
      <c r="AOY192" s="27"/>
      <c r="AOZ192" s="27"/>
      <c r="APA192" s="27"/>
      <c r="APB192" s="27"/>
      <c r="APC192" s="27"/>
      <c r="APD192" s="27"/>
      <c r="APE192" s="27"/>
      <c r="APF192" s="27"/>
      <c r="APG192" s="27"/>
      <c r="APH192" s="27"/>
      <c r="API192" s="27"/>
      <c r="APJ192" s="27"/>
      <c r="APK192" s="27"/>
      <c r="APL192" s="27"/>
      <c r="APM192" s="27"/>
      <c r="APN192" s="27"/>
      <c r="APO192" s="27"/>
      <c r="APP192" s="27"/>
      <c r="APQ192" s="27"/>
      <c r="APR192" s="27"/>
      <c r="APS192" s="27"/>
      <c r="APT192" s="27"/>
      <c r="APU192" s="27"/>
      <c r="APV192" s="27"/>
      <c r="APW192" s="27"/>
      <c r="APX192" s="27"/>
      <c r="APY192" s="27"/>
      <c r="APZ192" s="27"/>
      <c r="AQA192" s="27"/>
      <c r="AQB192" s="27"/>
      <c r="AQC192" s="27"/>
      <c r="AQD192" s="27"/>
      <c r="AQE192" s="27"/>
      <c r="AQF192" s="27"/>
      <c r="AQG192" s="27"/>
      <c r="AQH192" s="27"/>
      <c r="AQI192" s="27"/>
      <c r="AQJ192" s="27"/>
      <c r="AQK192" s="27"/>
      <c r="AQL192" s="27"/>
      <c r="AQM192" s="27"/>
      <c r="AQN192" s="27"/>
      <c r="AQO192" s="27"/>
      <c r="AQP192" s="27"/>
      <c r="AQQ192" s="27"/>
      <c r="AQR192" s="27"/>
      <c r="AQS192" s="27"/>
      <c r="AQT192" s="27"/>
      <c r="AQU192" s="27"/>
      <c r="AQV192" s="27"/>
      <c r="AQW192" s="27"/>
      <c r="AQX192" s="27"/>
      <c r="AQY192" s="27"/>
      <c r="AQZ192" s="27"/>
      <c r="ARA192" s="27"/>
      <c r="ARB192" s="27"/>
      <c r="ARC192" s="27"/>
      <c r="ARD192" s="27"/>
      <c r="ARE192" s="27"/>
      <c r="ARF192" s="27"/>
      <c r="ARG192" s="27"/>
      <c r="ARH192" s="27"/>
      <c r="ARI192" s="27"/>
      <c r="ARJ192" s="27"/>
      <c r="ARK192" s="27"/>
      <c r="ARL192" s="27"/>
      <c r="ARM192" s="27"/>
      <c r="ARN192" s="27"/>
      <c r="ARO192" s="27"/>
      <c r="ARP192" s="27"/>
      <c r="ARQ192" s="27"/>
      <c r="ARR192" s="27"/>
      <c r="ARS192" s="27"/>
      <c r="ART192" s="27"/>
      <c r="ARU192" s="27"/>
      <c r="ARV192" s="27"/>
      <c r="ARW192" s="27"/>
      <c r="ARX192" s="27"/>
      <c r="ARY192" s="27"/>
      <c r="ARZ192" s="27"/>
      <c r="ASA192" s="27"/>
      <c r="ASB192" s="27"/>
      <c r="ASC192" s="27"/>
      <c r="ASD192" s="27"/>
      <c r="ASE192" s="27"/>
      <c r="ASF192" s="27"/>
      <c r="ASG192" s="27"/>
      <c r="ASH192" s="27"/>
      <c r="ASI192" s="27"/>
      <c r="ASJ192" s="27"/>
      <c r="ASK192" s="27"/>
      <c r="ASL192" s="27"/>
      <c r="ASM192" s="27"/>
      <c r="ASN192" s="27"/>
      <c r="ASO192" s="27"/>
      <c r="ASP192" s="27"/>
      <c r="ASQ192" s="27"/>
      <c r="ASR192" s="27"/>
      <c r="ASS192" s="27"/>
      <c r="AST192" s="27"/>
      <c r="ASU192" s="27"/>
      <c r="ASV192" s="27"/>
      <c r="ASW192" s="27"/>
      <c r="ASX192" s="27"/>
      <c r="ASY192" s="27"/>
      <c r="ASZ192" s="27"/>
      <c r="ATA192" s="27"/>
      <c r="ATB192" s="27"/>
      <c r="ATC192" s="27"/>
      <c r="ATD192" s="27"/>
      <c r="ATE192" s="27"/>
      <c r="ATF192" s="27"/>
      <c r="ATG192" s="27"/>
      <c r="ATH192" s="27"/>
      <c r="ATI192" s="27"/>
      <c r="ATJ192" s="27"/>
      <c r="ATK192" s="27"/>
      <c r="ATL192" s="27"/>
      <c r="ATM192" s="27"/>
      <c r="ATN192" s="27"/>
      <c r="ATO192" s="27"/>
      <c r="ATP192" s="27"/>
      <c r="ATQ192" s="27"/>
      <c r="ATR192" s="27"/>
      <c r="ATS192" s="27"/>
      <c r="ATT192" s="27"/>
      <c r="ATU192" s="27"/>
      <c r="ATV192" s="27"/>
      <c r="ATW192" s="27"/>
      <c r="ATX192" s="27"/>
      <c r="ATY192" s="27"/>
      <c r="ATZ192" s="27"/>
      <c r="AUA192" s="27"/>
      <c r="AUB192" s="27"/>
      <c r="AUC192" s="27"/>
      <c r="AUD192" s="27"/>
      <c r="AUE192" s="27"/>
      <c r="AUF192" s="27"/>
      <c r="AUG192" s="27"/>
      <c r="AUH192" s="27"/>
      <c r="AUI192" s="27"/>
      <c r="AUJ192" s="27"/>
      <c r="AUK192" s="27"/>
      <c r="AUL192" s="27"/>
      <c r="AUM192" s="27"/>
      <c r="AUN192" s="27"/>
      <c r="AUO192" s="27"/>
      <c r="AUP192" s="27"/>
      <c r="AUQ192" s="27"/>
      <c r="AUR192" s="27"/>
      <c r="AUS192" s="27"/>
      <c r="AUT192" s="27"/>
      <c r="AUU192" s="27"/>
      <c r="AUV192" s="27"/>
      <c r="AUW192" s="27"/>
      <c r="AUX192" s="27"/>
      <c r="AUY192" s="27"/>
      <c r="AUZ192" s="27"/>
      <c r="AVA192" s="27"/>
      <c r="AVB192" s="27"/>
      <c r="AVC192" s="27"/>
      <c r="AVD192" s="27"/>
      <c r="AVE192" s="27"/>
      <c r="AVF192" s="27"/>
      <c r="AVG192" s="27"/>
      <c r="AVH192" s="27"/>
      <c r="AVI192" s="27"/>
      <c r="AVJ192" s="27"/>
      <c r="AVK192" s="27"/>
      <c r="AVL192" s="27"/>
      <c r="AVM192" s="27"/>
      <c r="AVN192" s="27"/>
      <c r="AVO192" s="27"/>
      <c r="AVP192" s="27"/>
      <c r="AVQ192" s="27"/>
      <c r="AVR192" s="27"/>
      <c r="AVS192" s="27"/>
      <c r="AVT192" s="27"/>
      <c r="AVU192" s="27"/>
      <c r="AVV192" s="27"/>
      <c r="AVW192" s="27"/>
      <c r="AVX192" s="27"/>
      <c r="AVY192" s="27"/>
      <c r="AVZ192" s="27"/>
      <c r="AWA192" s="27"/>
      <c r="AWB192" s="27"/>
      <c r="AWC192" s="27"/>
      <c r="AWD192" s="27"/>
      <c r="AWE192" s="27"/>
      <c r="AWF192" s="27"/>
      <c r="AWG192" s="27"/>
      <c r="AWH192" s="27"/>
      <c r="AWI192" s="27"/>
      <c r="AWJ192" s="27"/>
      <c r="AWK192" s="27"/>
      <c r="AWL192" s="27"/>
      <c r="AWM192" s="27"/>
      <c r="AWN192" s="27"/>
      <c r="AWO192" s="27"/>
      <c r="AWP192" s="27"/>
      <c r="AWQ192" s="27"/>
      <c r="AWR192" s="27"/>
      <c r="AWS192" s="27"/>
      <c r="AWT192" s="27"/>
      <c r="AWU192" s="27"/>
      <c r="AWV192" s="27"/>
      <c r="AWW192" s="27"/>
      <c r="AWX192" s="27"/>
      <c r="AWY192" s="27"/>
      <c r="AWZ192" s="27"/>
      <c r="AXA192" s="27"/>
      <c r="AXB192" s="27"/>
      <c r="AXC192" s="27"/>
      <c r="AXD192" s="27"/>
      <c r="AXE192" s="27"/>
      <c r="AXF192" s="27"/>
      <c r="AXG192" s="27"/>
      <c r="AXH192" s="27"/>
      <c r="AXI192" s="27"/>
      <c r="AXJ192" s="27"/>
      <c r="AXK192" s="27"/>
      <c r="AXL192" s="27"/>
      <c r="AXM192" s="27"/>
      <c r="AXN192" s="27"/>
      <c r="AXO192" s="27"/>
      <c r="AXP192" s="27"/>
      <c r="AXQ192" s="27"/>
      <c r="AXR192" s="27"/>
      <c r="AXS192" s="27"/>
      <c r="AXT192" s="27"/>
      <c r="AXU192" s="27"/>
      <c r="AXV192" s="27"/>
      <c r="AXW192" s="27"/>
      <c r="AXX192" s="27"/>
      <c r="AXY192" s="27"/>
      <c r="AXZ192" s="27"/>
      <c r="AYA192" s="27"/>
      <c r="AYB192" s="27"/>
      <c r="AYC192" s="27"/>
      <c r="AYD192" s="27"/>
      <c r="AYE192" s="27"/>
      <c r="AYF192" s="27"/>
      <c r="AYG192" s="27"/>
      <c r="AYH192" s="27"/>
      <c r="AYI192" s="27"/>
      <c r="AYJ192" s="27"/>
      <c r="AYK192" s="27"/>
      <c r="AYL192" s="27"/>
      <c r="AYM192" s="27"/>
      <c r="AYN192" s="27"/>
      <c r="AYO192" s="27"/>
      <c r="AYP192" s="27"/>
      <c r="AYQ192" s="27"/>
      <c r="AYR192" s="27"/>
      <c r="AYS192" s="27"/>
      <c r="AYT192" s="27"/>
      <c r="AYU192" s="27"/>
      <c r="AYV192" s="27"/>
      <c r="AYW192" s="27"/>
      <c r="AYX192" s="27"/>
      <c r="AYY192" s="27"/>
      <c r="AYZ192" s="27"/>
      <c r="AZA192" s="27"/>
      <c r="AZB192" s="27"/>
      <c r="AZC192" s="27"/>
      <c r="AZD192" s="27"/>
      <c r="AZE192" s="27"/>
      <c r="AZF192" s="27"/>
      <c r="AZG192" s="27"/>
      <c r="AZH192" s="27"/>
      <c r="AZI192" s="27"/>
      <c r="AZJ192" s="27"/>
      <c r="AZK192" s="27"/>
      <c r="AZL192" s="27"/>
      <c r="AZM192" s="27"/>
      <c r="AZN192" s="27"/>
      <c r="AZO192" s="27"/>
      <c r="AZP192" s="27"/>
      <c r="AZQ192" s="27"/>
      <c r="AZR192" s="27"/>
      <c r="AZS192" s="27"/>
      <c r="AZT192" s="27"/>
      <c r="AZU192" s="27"/>
      <c r="AZV192" s="27"/>
      <c r="AZW192" s="27"/>
      <c r="AZX192" s="27"/>
      <c r="AZY192" s="27"/>
      <c r="AZZ192" s="27"/>
      <c r="BAA192" s="27"/>
      <c r="BAB192" s="27"/>
      <c r="BAC192" s="27"/>
      <c r="BAD192" s="27"/>
      <c r="BAE192" s="27"/>
      <c r="BAF192" s="27"/>
      <c r="BAG192" s="27"/>
      <c r="BAH192" s="27"/>
      <c r="BAI192" s="27"/>
      <c r="BAJ192" s="27"/>
      <c r="BAK192" s="27"/>
      <c r="BAL192" s="27"/>
      <c r="BAM192" s="27"/>
      <c r="BAN192" s="27"/>
      <c r="BAO192" s="27"/>
      <c r="BAP192" s="27"/>
      <c r="BAQ192" s="27"/>
      <c r="BAR192" s="27"/>
      <c r="BAS192" s="27"/>
      <c r="BAT192" s="27"/>
      <c r="BAU192" s="27"/>
      <c r="BAV192" s="27"/>
      <c r="BAW192" s="27"/>
      <c r="BAX192" s="27"/>
      <c r="BAY192" s="27"/>
      <c r="BAZ192" s="27"/>
      <c r="BBA192" s="27"/>
      <c r="BBB192" s="27"/>
      <c r="BBC192" s="27"/>
      <c r="BBD192" s="27"/>
      <c r="BBE192" s="27"/>
      <c r="BBF192" s="27"/>
      <c r="BBG192" s="27"/>
      <c r="BBH192" s="27"/>
      <c r="BBI192" s="27"/>
      <c r="BBJ192" s="27"/>
      <c r="BBK192" s="27"/>
      <c r="BBL192" s="27"/>
      <c r="BBM192" s="27"/>
      <c r="BBN192" s="27"/>
      <c r="BBO192" s="27"/>
      <c r="BBP192" s="27"/>
      <c r="BBQ192" s="27"/>
      <c r="BBR192" s="27"/>
      <c r="BBS192" s="27"/>
      <c r="BBT192" s="27"/>
      <c r="BBU192" s="27"/>
      <c r="BBV192" s="27"/>
      <c r="BBW192" s="27"/>
      <c r="BBX192" s="27"/>
      <c r="BBY192" s="27"/>
      <c r="BBZ192" s="27"/>
      <c r="BCA192" s="27"/>
      <c r="BCB192" s="27"/>
      <c r="BCC192" s="27"/>
      <c r="BCD192" s="27"/>
      <c r="BCE192" s="27"/>
      <c r="BCF192" s="27"/>
      <c r="BCG192" s="27"/>
      <c r="BCH192" s="27"/>
      <c r="BCI192" s="27"/>
      <c r="BCJ192" s="27"/>
      <c r="BCK192" s="27"/>
      <c r="BCL192" s="27"/>
      <c r="BCM192" s="27"/>
      <c r="BCN192" s="27"/>
      <c r="BCO192" s="27"/>
      <c r="BCP192" s="27"/>
      <c r="BCQ192" s="27"/>
      <c r="BCR192" s="27"/>
      <c r="BCS192" s="27"/>
      <c r="BCT192" s="27"/>
      <c r="BCU192" s="27"/>
      <c r="BCV192" s="27"/>
      <c r="BCW192" s="27"/>
      <c r="BCX192" s="27"/>
      <c r="BCY192" s="27"/>
      <c r="BCZ192" s="27"/>
      <c r="BDA192" s="27"/>
      <c r="BDB192" s="27"/>
      <c r="BDC192" s="27"/>
      <c r="BDD192" s="27"/>
      <c r="BDE192" s="27"/>
      <c r="BDF192" s="27"/>
      <c r="BDG192" s="27"/>
      <c r="BDH192" s="27"/>
      <c r="BDI192" s="27"/>
      <c r="BDJ192" s="27"/>
      <c r="BDK192" s="27"/>
      <c r="BDL192" s="27"/>
      <c r="BDM192" s="27"/>
      <c r="BDN192" s="27"/>
      <c r="BDO192" s="27"/>
      <c r="BDP192" s="27"/>
      <c r="BDQ192" s="27"/>
      <c r="BDR192" s="27"/>
      <c r="BDS192" s="27"/>
      <c r="BDT192" s="27"/>
      <c r="BDU192" s="27"/>
      <c r="BDV192" s="27"/>
      <c r="BDW192" s="27"/>
      <c r="BDX192" s="27"/>
      <c r="BDY192" s="27"/>
      <c r="BDZ192" s="27"/>
      <c r="BEA192" s="27"/>
      <c r="BEB192" s="27"/>
      <c r="BEC192" s="27"/>
      <c r="BED192" s="27"/>
      <c r="BEE192" s="27"/>
      <c r="BEF192" s="27"/>
      <c r="BEG192" s="27"/>
      <c r="BEH192" s="27"/>
      <c r="BEI192" s="27"/>
      <c r="BEJ192" s="27"/>
      <c r="BEK192" s="27"/>
      <c r="BEL192" s="27"/>
      <c r="BEM192" s="27"/>
      <c r="BEN192" s="27"/>
      <c r="BEO192" s="27"/>
      <c r="BEP192" s="27"/>
      <c r="BEQ192" s="27"/>
      <c r="BER192" s="27"/>
      <c r="BES192" s="27"/>
      <c r="BET192" s="27"/>
      <c r="BEU192" s="27"/>
      <c r="BEV192" s="27"/>
      <c r="BEW192" s="27"/>
      <c r="BEX192" s="27"/>
      <c r="BEY192" s="27"/>
      <c r="BEZ192" s="27"/>
      <c r="BFA192" s="27"/>
      <c r="BFB192" s="27"/>
      <c r="BFC192" s="27"/>
      <c r="BFD192" s="27"/>
      <c r="BFE192" s="27"/>
      <c r="BFF192" s="27"/>
      <c r="BFG192" s="27"/>
      <c r="BFH192" s="27"/>
      <c r="BFI192" s="27"/>
      <c r="BFJ192" s="27"/>
      <c r="BFK192" s="27"/>
      <c r="BFL192" s="27"/>
      <c r="BFM192" s="27"/>
      <c r="BFN192" s="27"/>
      <c r="BFO192" s="27"/>
      <c r="BFP192" s="27"/>
      <c r="BFQ192" s="27"/>
      <c r="BFR192" s="27"/>
      <c r="BFS192" s="27"/>
      <c r="BFT192" s="27"/>
      <c r="BFU192" s="27"/>
      <c r="BFV192" s="27"/>
      <c r="BFW192" s="27"/>
      <c r="BFX192" s="27"/>
      <c r="BFY192" s="27"/>
      <c r="BFZ192" s="27"/>
      <c r="BGA192" s="27"/>
      <c r="BGB192" s="27"/>
      <c r="BGC192" s="27"/>
      <c r="BGD192" s="27"/>
      <c r="BGE192" s="27"/>
      <c r="BGF192" s="27"/>
      <c r="BGG192" s="27"/>
      <c r="BGH192" s="27"/>
      <c r="BGI192" s="27"/>
      <c r="BGJ192" s="27"/>
      <c r="BGK192" s="27"/>
      <c r="BGL192" s="27"/>
      <c r="BGM192" s="27"/>
      <c r="BGN192" s="27"/>
      <c r="BGO192" s="27"/>
      <c r="BGP192" s="27"/>
      <c r="BGQ192" s="27"/>
      <c r="BGR192" s="27"/>
      <c r="BGS192" s="27"/>
      <c r="BGT192" s="27"/>
      <c r="BGU192" s="27"/>
      <c r="BGV192" s="27"/>
      <c r="BGW192" s="27"/>
      <c r="BGX192" s="27"/>
      <c r="BGY192" s="27"/>
      <c r="BGZ192" s="27"/>
      <c r="BHA192" s="27"/>
      <c r="BHB192" s="27"/>
      <c r="BHC192" s="27"/>
      <c r="BHD192" s="27"/>
      <c r="BHE192" s="27"/>
      <c r="BHF192" s="27"/>
      <c r="BHG192" s="27"/>
      <c r="BHH192" s="27"/>
      <c r="BHI192" s="27"/>
      <c r="BHJ192" s="27"/>
      <c r="BHK192" s="27"/>
      <c r="BHL192" s="27"/>
      <c r="BHM192" s="27"/>
      <c r="BHN192" s="27"/>
      <c r="BHO192" s="27"/>
      <c r="BHP192" s="27"/>
      <c r="BHQ192" s="27"/>
      <c r="BHR192" s="27"/>
      <c r="BHS192" s="27"/>
      <c r="BHT192" s="27"/>
      <c r="BHU192" s="27"/>
      <c r="BHV192" s="27"/>
      <c r="BHW192" s="27"/>
      <c r="BHX192" s="27"/>
      <c r="BHY192" s="27"/>
      <c r="BHZ192" s="27"/>
      <c r="BIA192" s="27"/>
      <c r="BIB192" s="27"/>
      <c r="BIC192" s="27"/>
      <c r="BID192" s="27"/>
      <c r="BIE192" s="27"/>
      <c r="BIF192" s="27"/>
      <c r="BIG192" s="27"/>
      <c r="BIH192" s="27"/>
      <c r="BII192" s="27"/>
      <c r="BIJ192" s="27"/>
      <c r="BIK192" s="27"/>
      <c r="BIL192" s="27"/>
      <c r="BIM192" s="27"/>
      <c r="BIN192" s="27"/>
      <c r="BIO192" s="27"/>
      <c r="BIP192" s="27"/>
      <c r="BIQ192" s="27"/>
      <c r="BIR192" s="27"/>
      <c r="BIS192" s="27"/>
      <c r="BIT192" s="27"/>
      <c r="BIU192" s="27"/>
      <c r="BIV192" s="27"/>
      <c r="BIW192" s="27"/>
      <c r="BIX192" s="27"/>
      <c r="BIY192" s="27"/>
      <c r="BIZ192" s="27"/>
      <c r="BJA192" s="27"/>
      <c r="BJB192" s="27"/>
      <c r="BJC192" s="27"/>
      <c r="BJD192" s="27"/>
      <c r="BJE192" s="27"/>
      <c r="BJF192" s="27"/>
      <c r="BJG192" s="27"/>
      <c r="BJH192" s="27"/>
      <c r="BJI192" s="27"/>
      <c r="BJJ192" s="27"/>
      <c r="BJK192" s="27"/>
      <c r="BJL192" s="27"/>
      <c r="BJM192" s="27"/>
      <c r="BJN192" s="27"/>
      <c r="BJO192" s="27"/>
      <c r="BJP192" s="27"/>
      <c r="BJQ192" s="27"/>
      <c r="BJR192" s="27"/>
      <c r="BJS192" s="27"/>
      <c r="BJT192" s="27"/>
      <c r="BJU192" s="27"/>
      <c r="BJV192" s="27"/>
      <c r="BJW192" s="27"/>
      <c r="BJX192" s="27"/>
      <c r="BJY192" s="27"/>
      <c r="BJZ192" s="27"/>
      <c r="BKA192" s="27"/>
      <c r="BKB192" s="27"/>
      <c r="BKC192" s="27"/>
      <c r="BKD192" s="27"/>
      <c r="BKE192" s="27"/>
      <c r="BKF192" s="27"/>
      <c r="BKG192" s="27"/>
      <c r="BKH192" s="27"/>
      <c r="BKI192" s="27"/>
      <c r="BKJ192" s="27"/>
      <c r="BKK192" s="27"/>
      <c r="BKL192" s="27"/>
      <c r="BKM192" s="27"/>
      <c r="BKN192" s="27"/>
      <c r="BKO192" s="27"/>
      <c r="BKP192" s="27"/>
      <c r="BKQ192" s="27"/>
      <c r="BKR192" s="27"/>
      <c r="BKS192" s="27"/>
      <c r="BKT192" s="27"/>
      <c r="BKU192" s="27"/>
      <c r="BKV192" s="27"/>
      <c r="BKW192" s="27"/>
      <c r="BKX192" s="27"/>
      <c r="BKY192" s="27"/>
      <c r="BKZ192" s="27"/>
      <c r="BLA192" s="27"/>
      <c r="BLB192" s="27"/>
      <c r="BLC192" s="27"/>
      <c r="BLD192" s="27"/>
      <c r="BLE192" s="27"/>
      <c r="BLF192" s="27"/>
      <c r="BLG192" s="27"/>
      <c r="BLH192" s="27"/>
      <c r="BLI192" s="27"/>
      <c r="BLJ192" s="27"/>
      <c r="BLK192" s="27"/>
      <c r="BLL192" s="27"/>
      <c r="BLM192" s="27"/>
      <c r="BLN192" s="27"/>
      <c r="BLO192" s="27"/>
      <c r="BLP192" s="27"/>
      <c r="BLQ192" s="27"/>
      <c r="BLR192" s="27"/>
      <c r="BLS192" s="27"/>
      <c r="BLT192" s="27"/>
      <c r="BLU192" s="27"/>
      <c r="BLV192" s="27"/>
      <c r="BLW192" s="27"/>
      <c r="BLX192" s="27"/>
      <c r="BLY192" s="27"/>
      <c r="BLZ192" s="27"/>
      <c r="BMA192" s="27"/>
      <c r="BMB192" s="27"/>
      <c r="BMC192" s="27"/>
      <c r="BMD192" s="27"/>
      <c r="BME192" s="27"/>
      <c r="BMF192" s="27"/>
      <c r="BMG192" s="27"/>
      <c r="BMH192" s="27"/>
      <c r="BMI192" s="27"/>
      <c r="BMJ192" s="27"/>
      <c r="BMK192" s="27"/>
      <c r="BML192" s="27"/>
      <c r="BMM192" s="27"/>
      <c r="BMN192" s="27"/>
      <c r="BMO192" s="27"/>
      <c r="BMP192" s="27"/>
      <c r="BMQ192" s="27"/>
      <c r="BMR192" s="27"/>
      <c r="BMS192" s="27"/>
      <c r="BMT192" s="27"/>
      <c r="BMU192" s="27"/>
      <c r="BMV192" s="27"/>
      <c r="BMW192" s="27"/>
      <c r="BMX192" s="27"/>
      <c r="BMY192" s="27"/>
      <c r="BMZ192" s="27"/>
      <c r="BNA192" s="27"/>
      <c r="BNB192" s="27"/>
      <c r="BNC192" s="27"/>
      <c r="BND192" s="27"/>
      <c r="BNE192" s="27"/>
      <c r="BNF192" s="27"/>
      <c r="BNG192" s="27"/>
      <c r="BNH192" s="27"/>
      <c r="BNI192" s="27"/>
      <c r="BNJ192" s="27"/>
      <c r="BNK192" s="27"/>
      <c r="BNL192" s="27"/>
      <c r="BNM192" s="27"/>
      <c r="BNN192" s="27"/>
      <c r="BNO192" s="27"/>
      <c r="BNP192" s="27"/>
      <c r="BNQ192" s="27"/>
      <c r="BNR192" s="27"/>
      <c r="BNS192" s="27"/>
      <c r="BNT192" s="27"/>
      <c r="BNU192" s="27"/>
      <c r="BNV192" s="27"/>
      <c r="BNW192" s="27"/>
      <c r="BNX192" s="27"/>
      <c r="BNY192" s="27"/>
      <c r="BNZ192" s="27"/>
      <c r="BOA192" s="27"/>
      <c r="BOB192" s="27"/>
      <c r="BOC192" s="27"/>
      <c r="BOD192" s="27"/>
      <c r="BOE192" s="27"/>
      <c r="BOF192" s="27"/>
      <c r="BOG192" s="27"/>
      <c r="BOH192" s="27"/>
      <c r="BOI192" s="27"/>
      <c r="BOJ192" s="27"/>
      <c r="BOK192" s="27"/>
      <c r="BOL192" s="27"/>
      <c r="BOM192" s="27"/>
      <c r="BON192" s="27"/>
      <c r="BOO192" s="27"/>
      <c r="BOP192" s="27"/>
      <c r="BOQ192" s="27"/>
      <c r="BOR192" s="27"/>
      <c r="BOS192" s="27"/>
      <c r="BOT192" s="27"/>
      <c r="BOU192" s="27"/>
      <c r="BOV192" s="27"/>
      <c r="BOW192" s="27"/>
      <c r="BOX192" s="27"/>
      <c r="BOY192" s="27"/>
      <c r="BOZ192" s="27"/>
      <c r="BPA192" s="27"/>
      <c r="BPB192" s="27"/>
      <c r="BPC192" s="27"/>
      <c r="BPD192" s="27"/>
      <c r="BPE192" s="27"/>
      <c r="BPF192" s="27"/>
      <c r="BPG192" s="27"/>
      <c r="BPH192" s="27"/>
      <c r="BPI192" s="27"/>
      <c r="BPJ192" s="27"/>
      <c r="BPK192" s="27"/>
      <c r="BPL192" s="27"/>
      <c r="BPM192" s="27"/>
      <c r="BPN192" s="27"/>
      <c r="BPO192" s="27"/>
      <c r="BPP192" s="27"/>
      <c r="BPQ192" s="27"/>
      <c r="BPR192" s="27"/>
      <c r="BPS192" s="27"/>
      <c r="BPT192" s="27"/>
      <c r="BPU192" s="27"/>
      <c r="BPV192" s="27"/>
      <c r="BPW192" s="27"/>
      <c r="BPX192" s="27"/>
      <c r="BPY192" s="27"/>
      <c r="BPZ192" s="27"/>
      <c r="BQA192" s="27"/>
      <c r="BQB192" s="27"/>
      <c r="BQC192" s="27"/>
      <c r="BQD192" s="27"/>
      <c r="BQE192" s="27"/>
      <c r="BQF192" s="27"/>
      <c r="BQG192" s="27"/>
      <c r="BQH192" s="27"/>
      <c r="BQI192" s="27"/>
      <c r="BQJ192" s="27"/>
      <c r="BQK192" s="27"/>
      <c r="BQL192" s="27"/>
      <c r="BQM192" s="27"/>
      <c r="BQN192" s="27"/>
      <c r="BQO192" s="27"/>
      <c r="BQP192" s="27"/>
      <c r="BQQ192" s="27"/>
      <c r="BQR192" s="27"/>
      <c r="BQS192" s="27"/>
      <c r="BQT192" s="27"/>
      <c r="BQU192" s="27"/>
      <c r="BQV192" s="27"/>
      <c r="BQW192" s="27"/>
      <c r="BQX192" s="27"/>
      <c r="BQY192" s="27"/>
      <c r="BQZ192" s="27"/>
      <c r="BRA192" s="27"/>
      <c r="BRB192" s="27"/>
      <c r="BRC192" s="27"/>
      <c r="BRD192" s="27"/>
      <c r="BRE192" s="27"/>
      <c r="BRF192" s="27"/>
      <c r="BRG192" s="27"/>
      <c r="BRH192" s="27"/>
      <c r="BRI192" s="27"/>
      <c r="BRJ192" s="27"/>
      <c r="BRK192" s="27"/>
      <c r="BRL192" s="27"/>
      <c r="BRM192" s="27"/>
      <c r="BRN192" s="27"/>
      <c r="BRO192" s="27"/>
      <c r="BRP192" s="27"/>
      <c r="BRQ192" s="27"/>
      <c r="BRR192" s="27"/>
      <c r="BRS192" s="27"/>
      <c r="BRT192" s="27"/>
      <c r="BRU192" s="27"/>
      <c r="BRV192" s="27"/>
      <c r="BRW192" s="27"/>
      <c r="BRX192" s="27"/>
      <c r="BRY192" s="27"/>
      <c r="BRZ192" s="27"/>
      <c r="BSA192" s="27"/>
      <c r="BSB192" s="27"/>
      <c r="BSC192" s="27"/>
      <c r="BSD192" s="27"/>
      <c r="BSE192" s="27"/>
      <c r="BSF192" s="27"/>
      <c r="BSG192" s="27"/>
      <c r="BSH192" s="27"/>
      <c r="BSI192" s="27"/>
      <c r="BSJ192" s="27"/>
      <c r="BSK192" s="27"/>
      <c r="BSL192" s="27"/>
      <c r="BSM192" s="27"/>
      <c r="BSN192" s="27"/>
      <c r="BSO192" s="27"/>
      <c r="BSP192" s="27"/>
      <c r="BSQ192" s="27"/>
      <c r="BSR192" s="27"/>
      <c r="BSS192" s="27"/>
      <c r="BST192" s="27"/>
      <c r="BSU192" s="27"/>
      <c r="BSV192" s="27"/>
      <c r="BSW192" s="27"/>
      <c r="BSX192" s="27"/>
      <c r="BSY192" s="27"/>
      <c r="BSZ192" s="27"/>
      <c r="BTA192" s="27"/>
      <c r="BTB192" s="27"/>
      <c r="BTC192" s="27"/>
      <c r="BTD192" s="27"/>
      <c r="BTE192" s="27"/>
      <c r="BTF192" s="27"/>
      <c r="BTG192" s="27"/>
      <c r="BTH192" s="27"/>
      <c r="BTI192" s="27"/>
      <c r="BTJ192" s="27"/>
      <c r="BTK192" s="27"/>
      <c r="BTL192" s="27"/>
      <c r="BTM192" s="27"/>
      <c r="BTN192" s="27"/>
      <c r="BTO192" s="27"/>
      <c r="BTP192" s="27"/>
      <c r="BTQ192" s="27"/>
      <c r="BTR192" s="27"/>
      <c r="BTS192" s="27"/>
      <c r="BTT192" s="27"/>
      <c r="BTU192" s="27"/>
      <c r="BTV192" s="27"/>
      <c r="BTW192" s="27"/>
      <c r="BTX192" s="27"/>
      <c r="BTY192" s="27"/>
      <c r="BTZ192" s="27"/>
      <c r="BUA192" s="27"/>
      <c r="BUB192" s="27"/>
      <c r="BUC192" s="27"/>
      <c r="BUD192" s="27"/>
      <c r="BUE192" s="27"/>
      <c r="BUF192" s="27"/>
      <c r="BUG192" s="27"/>
      <c r="BUH192" s="27"/>
      <c r="BUI192" s="27"/>
      <c r="BUJ192" s="27"/>
      <c r="BUK192" s="27"/>
      <c r="BUL192" s="27"/>
      <c r="BUM192" s="27"/>
      <c r="BUN192" s="27"/>
      <c r="BUO192" s="27"/>
      <c r="BUP192" s="27"/>
      <c r="BUQ192" s="27"/>
    </row>
    <row r="193" spans="1:1915" s="47" customFormat="1" ht="13.8">
      <c r="A193" s="23"/>
      <c r="B193" s="53"/>
      <c r="C193" s="53"/>
      <c r="D193" s="224" t="s">
        <v>300</v>
      </c>
      <c r="E193" s="225">
        <v>0.35</v>
      </c>
      <c r="F193" s="26">
        <v>2018</v>
      </c>
      <c r="G193" s="226">
        <v>0.7</v>
      </c>
      <c r="H193" s="26"/>
      <c r="I193" s="26"/>
      <c r="J193" s="26"/>
      <c r="K193" s="103"/>
      <c r="L193" s="103"/>
      <c r="M193" s="103"/>
      <c r="N193" s="103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7"/>
      <c r="MB193" s="27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7"/>
      <c r="MV193" s="27"/>
      <c r="MW193" s="27"/>
      <c r="MX193" s="27"/>
      <c r="MY193" s="27"/>
      <c r="MZ193" s="27"/>
      <c r="NA193" s="27"/>
      <c r="NB193" s="27"/>
      <c r="NC193" s="27"/>
      <c r="ND193" s="27"/>
      <c r="NE193" s="27"/>
      <c r="NF193" s="27"/>
      <c r="NG193" s="27"/>
      <c r="NH193" s="27"/>
      <c r="NI193" s="27"/>
      <c r="NJ193" s="27"/>
      <c r="NK193" s="27"/>
      <c r="NL193" s="27"/>
      <c r="NM193" s="27"/>
      <c r="NN193" s="27"/>
      <c r="NO193" s="27"/>
      <c r="NP193" s="27"/>
      <c r="NQ193" s="27"/>
      <c r="NR193" s="27"/>
      <c r="NS193" s="27"/>
      <c r="NT193" s="27"/>
      <c r="NU193" s="27"/>
      <c r="NV193" s="27"/>
      <c r="NW193" s="27"/>
      <c r="NX193" s="27"/>
      <c r="NY193" s="27"/>
      <c r="NZ193" s="27"/>
      <c r="OA193" s="27"/>
      <c r="OB193" s="27"/>
      <c r="OC193" s="27"/>
      <c r="OD193" s="27"/>
      <c r="OE193" s="27"/>
      <c r="OF193" s="27"/>
      <c r="OG193" s="27"/>
      <c r="OH193" s="27"/>
      <c r="OI193" s="27"/>
      <c r="OJ193" s="27"/>
      <c r="OK193" s="27"/>
      <c r="OL193" s="27"/>
      <c r="OM193" s="27"/>
      <c r="ON193" s="27"/>
      <c r="OO193" s="27"/>
      <c r="OP193" s="27"/>
      <c r="OQ193" s="27"/>
      <c r="OR193" s="27"/>
      <c r="OS193" s="27"/>
      <c r="OT193" s="27"/>
      <c r="OU193" s="27"/>
      <c r="OV193" s="27"/>
      <c r="OW193" s="27"/>
      <c r="OX193" s="27"/>
      <c r="OY193" s="27"/>
      <c r="OZ193" s="27"/>
      <c r="PA193" s="27"/>
      <c r="PB193" s="27"/>
      <c r="PC193" s="27"/>
      <c r="PD193" s="27"/>
      <c r="PE193" s="27"/>
      <c r="PF193" s="27"/>
      <c r="PG193" s="27"/>
      <c r="PH193" s="27"/>
      <c r="PI193" s="27"/>
      <c r="PJ193" s="27"/>
      <c r="PK193" s="27"/>
      <c r="PL193" s="27"/>
      <c r="PM193" s="27"/>
      <c r="PN193" s="27"/>
      <c r="PO193" s="27"/>
      <c r="PP193" s="27"/>
      <c r="PQ193" s="27"/>
      <c r="PR193" s="27"/>
      <c r="PS193" s="27"/>
      <c r="PT193" s="27"/>
      <c r="PU193" s="27"/>
      <c r="PV193" s="27"/>
      <c r="PW193" s="27"/>
      <c r="PX193" s="27"/>
      <c r="PY193" s="27"/>
      <c r="PZ193" s="27"/>
      <c r="QA193" s="27"/>
      <c r="QB193" s="27"/>
      <c r="QC193" s="27"/>
      <c r="QD193" s="27"/>
      <c r="QE193" s="27"/>
      <c r="QF193" s="27"/>
      <c r="QG193" s="27"/>
      <c r="QH193" s="27"/>
      <c r="QI193" s="27"/>
      <c r="QJ193" s="27"/>
      <c r="QK193" s="27"/>
      <c r="QL193" s="27"/>
      <c r="QM193" s="27"/>
      <c r="QN193" s="27"/>
      <c r="QO193" s="27"/>
      <c r="QP193" s="27"/>
      <c r="QQ193" s="27"/>
      <c r="QR193" s="27"/>
      <c r="QS193" s="27"/>
      <c r="QT193" s="27"/>
      <c r="QU193" s="27"/>
      <c r="QV193" s="27"/>
      <c r="QW193" s="27"/>
      <c r="QX193" s="27"/>
      <c r="QY193" s="27"/>
      <c r="QZ193" s="27"/>
      <c r="RA193" s="27"/>
      <c r="RB193" s="27"/>
      <c r="RC193" s="27"/>
      <c r="RD193" s="27"/>
      <c r="RE193" s="27"/>
      <c r="RF193" s="27"/>
      <c r="RG193" s="27"/>
      <c r="RH193" s="27"/>
      <c r="RI193" s="27"/>
      <c r="RJ193" s="27"/>
      <c r="RK193" s="27"/>
      <c r="RL193" s="27"/>
      <c r="RM193" s="27"/>
      <c r="RN193" s="27"/>
      <c r="RO193" s="27"/>
      <c r="RP193" s="27"/>
      <c r="RQ193" s="27"/>
      <c r="RR193" s="27"/>
      <c r="RS193" s="27"/>
      <c r="RT193" s="27"/>
      <c r="RU193" s="27"/>
      <c r="RV193" s="27"/>
      <c r="RW193" s="27"/>
      <c r="RX193" s="27"/>
      <c r="RY193" s="27"/>
      <c r="RZ193" s="27"/>
      <c r="SA193" s="27"/>
      <c r="SB193" s="27"/>
      <c r="SC193" s="27"/>
      <c r="SD193" s="27"/>
      <c r="SE193" s="27"/>
      <c r="SF193" s="27"/>
      <c r="SG193" s="27"/>
      <c r="SH193" s="27"/>
      <c r="SI193" s="27"/>
      <c r="SJ193" s="27"/>
      <c r="SK193" s="27"/>
      <c r="SL193" s="27"/>
      <c r="SM193" s="27"/>
      <c r="SN193" s="27"/>
      <c r="SO193" s="27"/>
      <c r="SP193" s="27"/>
      <c r="SQ193" s="27"/>
      <c r="SR193" s="27"/>
      <c r="SS193" s="27"/>
      <c r="ST193" s="27"/>
      <c r="SU193" s="27"/>
      <c r="SV193" s="27"/>
      <c r="SW193" s="27"/>
      <c r="SX193" s="27"/>
      <c r="SY193" s="27"/>
      <c r="SZ193" s="27"/>
      <c r="TA193" s="27"/>
      <c r="TB193" s="27"/>
      <c r="TC193" s="27"/>
      <c r="TD193" s="27"/>
      <c r="TE193" s="27"/>
      <c r="TF193" s="27"/>
      <c r="TG193" s="27"/>
      <c r="TH193" s="27"/>
      <c r="TI193" s="27"/>
      <c r="TJ193" s="27"/>
      <c r="TK193" s="27"/>
      <c r="TL193" s="27"/>
      <c r="TM193" s="27"/>
      <c r="TN193" s="27"/>
      <c r="TO193" s="27"/>
      <c r="TP193" s="27"/>
      <c r="TQ193" s="27"/>
      <c r="TR193" s="27"/>
      <c r="TS193" s="27"/>
      <c r="TT193" s="27"/>
      <c r="TU193" s="27"/>
      <c r="TV193" s="27"/>
      <c r="TW193" s="27"/>
      <c r="TX193" s="27"/>
      <c r="TY193" s="27"/>
      <c r="TZ193" s="27"/>
      <c r="UA193" s="27"/>
      <c r="UB193" s="27"/>
      <c r="UC193" s="27"/>
      <c r="UD193" s="27"/>
      <c r="UE193" s="27"/>
      <c r="UF193" s="27"/>
      <c r="UG193" s="27"/>
      <c r="UH193" s="27"/>
      <c r="UI193" s="27"/>
      <c r="UJ193" s="27"/>
      <c r="UK193" s="27"/>
      <c r="UL193" s="27"/>
      <c r="UM193" s="27"/>
      <c r="UN193" s="27"/>
      <c r="UO193" s="27"/>
      <c r="UP193" s="27"/>
      <c r="UQ193" s="27"/>
      <c r="UR193" s="27"/>
      <c r="US193" s="27"/>
      <c r="UT193" s="27"/>
      <c r="UU193" s="27"/>
      <c r="UV193" s="27"/>
      <c r="UW193" s="27"/>
      <c r="UX193" s="27"/>
      <c r="UY193" s="27"/>
      <c r="UZ193" s="27"/>
      <c r="VA193" s="27"/>
      <c r="VB193" s="27"/>
      <c r="VC193" s="27"/>
      <c r="VD193" s="27"/>
      <c r="VE193" s="27"/>
      <c r="VF193" s="27"/>
      <c r="VG193" s="27"/>
      <c r="VH193" s="27"/>
      <c r="VI193" s="27"/>
      <c r="VJ193" s="27"/>
      <c r="VK193" s="27"/>
      <c r="VL193" s="27"/>
      <c r="VM193" s="27"/>
      <c r="VN193" s="27"/>
      <c r="VO193" s="27"/>
      <c r="VP193" s="27"/>
      <c r="VQ193" s="27"/>
      <c r="VR193" s="27"/>
      <c r="VS193" s="27"/>
      <c r="VT193" s="27"/>
      <c r="VU193" s="27"/>
      <c r="VV193" s="27"/>
      <c r="VW193" s="27"/>
      <c r="VX193" s="27"/>
      <c r="VY193" s="27"/>
      <c r="VZ193" s="27"/>
      <c r="WA193" s="27"/>
      <c r="WB193" s="27"/>
      <c r="WC193" s="27"/>
      <c r="WD193" s="27"/>
      <c r="WE193" s="27"/>
      <c r="WF193" s="27"/>
      <c r="WG193" s="27"/>
      <c r="WH193" s="27"/>
      <c r="WI193" s="27"/>
      <c r="WJ193" s="27"/>
      <c r="WK193" s="27"/>
      <c r="WL193" s="27"/>
      <c r="WM193" s="27"/>
      <c r="WN193" s="27"/>
      <c r="WO193" s="27"/>
      <c r="WP193" s="27"/>
      <c r="WQ193" s="27"/>
      <c r="WR193" s="27"/>
      <c r="WS193" s="27"/>
      <c r="WT193" s="27"/>
      <c r="WU193" s="27"/>
      <c r="WV193" s="27"/>
      <c r="WW193" s="27"/>
      <c r="WX193" s="27"/>
      <c r="WY193" s="27"/>
      <c r="WZ193" s="27"/>
      <c r="XA193" s="27"/>
      <c r="XB193" s="27"/>
      <c r="XC193" s="27"/>
      <c r="XD193" s="27"/>
      <c r="XE193" s="27"/>
      <c r="XF193" s="27"/>
      <c r="XG193" s="27"/>
      <c r="XH193" s="27"/>
      <c r="XI193" s="27"/>
      <c r="XJ193" s="27"/>
      <c r="XK193" s="27"/>
      <c r="XL193" s="27"/>
      <c r="XM193" s="27"/>
      <c r="XN193" s="27"/>
      <c r="XO193" s="27"/>
      <c r="XP193" s="27"/>
      <c r="XQ193" s="27"/>
      <c r="XR193" s="27"/>
      <c r="XS193" s="27"/>
      <c r="XT193" s="27"/>
      <c r="XU193" s="27"/>
      <c r="XV193" s="27"/>
      <c r="XW193" s="27"/>
      <c r="XX193" s="27"/>
      <c r="XY193" s="27"/>
      <c r="XZ193" s="27"/>
      <c r="YA193" s="27"/>
      <c r="YB193" s="27"/>
      <c r="YC193" s="27"/>
      <c r="YD193" s="27"/>
      <c r="YE193" s="27"/>
      <c r="YF193" s="27"/>
      <c r="YG193" s="27"/>
      <c r="YH193" s="27"/>
      <c r="YI193" s="27"/>
      <c r="YJ193" s="27"/>
      <c r="YK193" s="27"/>
      <c r="YL193" s="27"/>
      <c r="YM193" s="27"/>
      <c r="YN193" s="27"/>
      <c r="YO193" s="27"/>
      <c r="YP193" s="27"/>
      <c r="YQ193" s="27"/>
      <c r="YR193" s="27"/>
      <c r="YS193" s="27"/>
      <c r="YT193" s="27"/>
      <c r="YU193" s="27"/>
      <c r="YV193" s="27"/>
      <c r="YW193" s="27"/>
      <c r="YX193" s="27"/>
      <c r="YY193" s="27"/>
      <c r="YZ193" s="27"/>
      <c r="ZA193" s="27"/>
      <c r="ZB193" s="27"/>
      <c r="ZC193" s="27"/>
      <c r="ZD193" s="27"/>
      <c r="ZE193" s="27"/>
      <c r="ZF193" s="27"/>
      <c r="ZG193" s="27"/>
      <c r="ZH193" s="27"/>
      <c r="ZI193" s="27"/>
      <c r="ZJ193" s="27"/>
      <c r="ZK193" s="27"/>
      <c r="ZL193" s="27"/>
      <c r="ZM193" s="27"/>
      <c r="ZN193" s="27"/>
      <c r="ZO193" s="27"/>
      <c r="ZP193" s="27"/>
      <c r="ZQ193" s="27"/>
      <c r="ZR193" s="27"/>
      <c r="ZS193" s="27"/>
      <c r="ZT193" s="27"/>
      <c r="ZU193" s="27"/>
      <c r="ZV193" s="27"/>
      <c r="ZW193" s="27"/>
      <c r="ZX193" s="27"/>
      <c r="ZY193" s="27"/>
      <c r="ZZ193" s="27"/>
      <c r="AAA193" s="27"/>
      <c r="AAB193" s="27"/>
      <c r="AAC193" s="27"/>
      <c r="AAD193" s="27"/>
      <c r="AAE193" s="27"/>
      <c r="AAF193" s="27"/>
      <c r="AAG193" s="27"/>
      <c r="AAH193" s="27"/>
      <c r="AAI193" s="27"/>
      <c r="AAJ193" s="27"/>
      <c r="AAK193" s="27"/>
      <c r="AAL193" s="27"/>
      <c r="AAM193" s="27"/>
      <c r="AAN193" s="27"/>
      <c r="AAO193" s="27"/>
      <c r="AAP193" s="27"/>
      <c r="AAQ193" s="27"/>
      <c r="AAR193" s="27"/>
      <c r="AAS193" s="27"/>
      <c r="AAT193" s="27"/>
      <c r="AAU193" s="27"/>
      <c r="AAV193" s="27"/>
      <c r="AAW193" s="27"/>
      <c r="AAX193" s="27"/>
      <c r="AAY193" s="27"/>
      <c r="AAZ193" s="27"/>
      <c r="ABA193" s="27"/>
      <c r="ABB193" s="27"/>
      <c r="ABC193" s="27"/>
      <c r="ABD193" s="27"/>
      <c r="ABE193" s="27"/>
      <c r="ABF193" s="27"/>
      <c r="ABG193" s="27"/>
      <c r="ABH193" s="27"/>
      <c r="ABI193" s="27"/>
      <c r="ABJ193" s="27"/>
      <c r="ABK193" s="27"/>
      <c r="ABL193" s="27"/>
      <c r="ABM193" s="27"/>
      <c r="ABN193" s="27"/>
      <c r="ABO193" s="27"/>
      <c r="ABP193" s="27"/>
      <c r="ABQ193" s="27"/>
      <c r="ABR193" s="27"/>
      <c r="ABS193" s="27"/>
      <c r="ABT193" s="27"/>
      <c r="ABU193" s="27"/>
      <c r="ABV193" s="27"/>
      <c r="ABW193" s="27"/>
      <c r="ABX193" s="27"/>
      <c r="ABY193" s="27"/>
      <c r="ABZ193" s="27"/>
      <c r="ACA193" s="27"/>
      <c r="ACB193" s="27"/>
      <c r="ACC193" s="27"/>
      <c r="ACD193" s="27"/>
      <c r="ACE193" s="27"/>
      <c r="ACF193" s="27"/>
      <c r="ACG193" s="27"/>
      <c r="ACH193" s="27"/>
      <c r="ACI193" s="27"/>
      <c r="ACJ193" s="27"/>
      <c r="ACK193" s="27"/>
      <c r="ACL193" s="27"/>
      <c r="ACM193" s="27"/>
      <c r="ACN193" s="27"/>
      <c r="ACO193" s="27"/>
      <c r="ACP193" s="27"/>
      <c r="ACQ193" s="27"/>
      <c r="ACR193" s="27"/>
      <c r="ACS193" s="27"/>
      <c r="ACT193" s="27"/>
      <c r="ACU193" s="27"/>
      <c r="ACV193" s="27"/>
      <c r="ACW193" s="27"/>
      <c r="ACX193" s="27"/>
      <c r="ACY193" s="27"/>
      <c r="ACZ193" s="27"/>
      <c r="ADA193" s="27"/>
      <c r="ADB193" s="27"/>
      <c r="ADC193" s="27"/>
      <c r="ADD193" s="27"/>
      <c r="ADE193" s="27"/>
      <c r="ADF193" s="27"/>
      <c r="ADG193" s="27"/>
      <c r="ADH193" s="27"/>
      <c r="ADI193" s="27"/>
      <c r="ADJ193" s="27"/>
      <c r="ADK193" s="27"/>
      <c r="ADL193" s="27"/>
      <c r="ADM193" s="27"/>
      <c r="ADN193" s="27"/>
      <c r="ADO193" s="27"/>
      <c r="ADP193" s="27"/>
      <c r="ADQ193" s="27"/>
      <c r="ADR193" s="27"/>
      <c r="ADS193" s="27"/>
      <c r="ADT193" s="27"/>
      <c r="ADU193" s="27"/>
      <c r="ADV193" s="27"/>
      <c r="ADW193" s="27"/>
      <c r="ADX193" s="27"/>
      <c r="ADY193" s="27"/>
      <c r="ADZ193" s="27"/>
      <c r="AEA193" s="27"/>
      <c r="AEB193" s="27"/>
      <c r="AEC193" s="27"/>
      <c r="AED193" s="27"/>
      <c r="AEE193" s="27"/>
      <c r="AEF193" s="27"/>
      <c r="AEG193" s="27"/>
      <c r="AEH193" s="27"/>
      <c r="AEI193" s="27"/>
      <c r="AEJ193" s="27"/>
      <c r="AEK193" s="27"/>
      <c r="AEL193" s="27"/>
      <c r="AEM193" s="27"/>
      <c r="AEN193" s="27"/>
      <c r="AEO193" s="27"/>
      <c r="AEP193" s="27"/>
      <c r="AEQ193" s="27"/>
      <c r="AER193" s="27"/>
      <c r="AES193" s="27"/>
      <c r="AET193" s="27"/>
      <c r="AEU193" s="27"/>
      <c r="AEV193" s="27"/>
      <c r="AEW193" s="27"/>
      <c r="AEX193" s="27"/>
      <c r="AEY193" s="27"/>
      <c r="AEZ193" s="27"/>
      <c r="AFA193" s="27"/>
      <c r="AFB193" s="27"/>
      <c r="AFC193" s="27"/>
      <c r="AFD193" s="27"/>
      <c r="AFE193" s="27"/>
      <c r="AFF193" s="27"/>
      <c r="AFG193" s="27"/>
      <c r="AFH193" s="27"/>
      <c r="AFI193" s="27"/>
      <c r="AFJ193" s="27"/>
      <c r="AFK193" s="27"/>
      <c r="AFL193" s="27"/>
      <c r="AFM193" s="27"/>
      <c r="AFN193" s="27"/>
      <c r="AFO193" s="27"/>
      <c r="AFP193" s="27"/>
      <c r="AFQ193" s="27"/>
      <c r="AFR193" s="27"/>
      <c r="AFS193" s="27"/>
      <c r="AFT193" s="27"/>
      <c r="AFU193" s="27"/>
      <c r="AFV193" s="27"/>
      <c r="AFW193" s="27"/>
      <c r="AFX193" s="27"/>
      <c r="AFY193" s="27"/>
      <c r="AFZ193" s="27"/>
      <c r="AGA193" s="27"/>
      <c r="AGB193" s="27"/>
      <c r="AGC193" s="27"/>
      <c r="AGD193" s="27"/>
      <c r="AGE193" s="27"/>
      <c r="AGF193" s="27"/>
      <c r="AGG193" s="27"/>
      <c r="AGH193" s="27"/>
      <c r="AGI193" s="27"/>
      <c r="AGJ193" s="27"/>
      <c r="AGK193" s="27"/>
      <c r="AGL193" s="27"/>
      <c r="AGM193" s="27"/>
      <c r="AGN193" s="27"/>
      <c r="AGO193" s="27"/>
      <c r="AGP193" s="27"/>
      <c r="AGQ193" s="27"/>
      <c r="AGR193" s="27"/>
      <c r="AGS193" s="27"/>
      <c r="AGT193" s="27"/>
      <c r="AGU193" s="27"/>
      <c r="AGV193" s="27"/>
      <c r="AGW193" s="27"/>
      <c r="AGX193" s="27"/>
      <c r="AGY193" s="27"/>
      <c r="AGZ193" s="27"/>
      <c r="AHA193" s="27"/>
      <c r="AHB193" s="27"/>
      <c r="AHC193" s="27"/>
      <c r="AHD193" s="27"/>
      <c r="AHE193" s="27"/>
      <c r="AHF193" s="27"/>
      <c r="AHG193" s="27"/>
      <c r="AHH193" s="27"/>
      <c r="AHI193" s="27"/>
      <c r="AHJ193" s="27"/>
      <c r="AHK193" s="27"/>
      <c r="AHL193" s="27"/>
      <c r="AHM193" s="27"/>
      <c r="AHN193" s="27"/>
      <c r="AHO193" s="27"/>
      <c r="AHP193" s="27"/>
      <c r="AHQ193" s="27"/>
      <c r="AHR193" s="27"/>
      <c r="AHS193" s="27"/>
      <c r="AHT193" s="27"/>
      <c r="AHU193" s="27"/>
      <c r="AHV193" s="27"/>
      <c r="AHW193" s="27"/>
      <c r="AHX193" s="27"/>
      <c r="AHY193" s="27"/>
      <c r="AHZ193" s="27"/>
      <c r="AIA193" s="27"/>
      <c r="AIB193" s="27"/>
      <c r="AIC193" s="27"/>
      <c r="AID193" s="27"/>
      <c r="AIE193" s="27"/>
      <c r="AIF193" s="27"/>
      <c r="AIG193" s="27"/>
      <c r="AIH193" s="27"/>
      <c r="AII193" s="27"/>
      <c r="AIJ193" s="27"/>
      <c r="AIK193" s="27"/>
      <c r="AIL193" s="27"/>
      <c r="AIM193" s="27"/>
      <c r="AIN193" s="27"/>
      <c r="AIO193" s="27"/>
      <c r="AIP193" s="27"/>
      <c r="AIQ193" s="27"/>
      <c r="AIR193" s="27"/>
      <c r="AIS193" s="27"/>
      <c r="AIT193" s="27"/>
      <c r="AIU193" s="27"/>
      <c r="AIV193" s="27"/>
      <c r="AIW193" s="27"/>
      <c r="AIX193" s="27"/>
      <c r="AIY193" s="27"/>
      <c r="AIZ193" s="27"/>
      <c r="AJA193" s="27"/>
      <c r="AJB193" s="27"/>
      <c r="AJC193" s="27"/>
      <c r="AJD193" s="27"/>
      <c r="AJE193" s="27"/>
      <c r="AJF193" s="27"/>
      <c r="AJG193" s="27"/>
      <c r="AJH193" s="27"/>
      <c r="AJI193" s="27"/>
      <c r="AJJ193" s="27"/>
      <c r="AJK193" s="27"/>
      <c r="AJL193" s="27"/>
      <c r="AJM193" s="27"/>
      <c r="AJN193" s="27"/>
      <c r="AJO193" s="27"/>
      <c r="AJP193" s="27"/>
      <c r="AJQ193" s="27"/>
      <c r="AJR193" s="27"/>
      <c r="AJS193" s="27"/>
      <c r="AJT193" s="27"/>
      <c r="AJU193" s="27"/>
      <c r="AJV193" s="27"/>
      <c r="AJW193" s="27"/>
      <c r="AJX193" s="27"/>
      <c r="AJY193" s="27"/>
      <c r="AJZ193" s="27"/>
      <c r="AKA193" s="27"/>
      <c r="AKB193" s="27"/>
      <c r="AKC193" s="27"/>
      <c r="AKD193" s="27"/>
      <c r="AKE193" s="27"/>
      <c r="AKF193" s="27"/>
      <c r="AKG193" s="27"/>
      <c r="AKH193" s="27"/>
      <c r="AKI193" s="27"/>
      <c r="AKJ193" s="27"/>
      <c r="AKK193" s="27"/>
      <c r="AKL193" s="27"/>
      <c r="AKM193" s="27"/>
      <c r="AKN193" s="27"/>
      <c r="AKO193" s="27"/>
      <c r="AKP193" s="27"/>
      <c r="AKQ193" s="27"/>
      <c r="AKR193" s="27"/>
      <c r="AKS193" s="27"/>
      <c r="AKT193" s="27"/>
      <c r="AKU193" s="27"/>
      <c r="AKV193" s="27"/>
      <c r="AKW193" s="27"/>
      <c r="AKX193" s="27"/>
      <c r="AKY193" s="27"/>
      <c r="AKZ193" s="27"/>
      <c r="ALA193" s="27"/>
      <c r="ALB193" s="27"/>
      <c r="ALC193" s="27"/>
      <c r="ALD193" s="27"/>
      <c r="ALE193" s="27"/>
      <c r="ALF193" s="27"/>
      <c r="ALG193" s="27"/>
      <c r="ALH193" s="27"/>
      <c r="ALI193" s="27"/>
      <c r="ALJ193" s="27"/>
      <c r="ALK193" s="27"/>
      <c r="ALL193" s="27"/>
      <c r="ALM193" s="27"/>
      <c r="ALN193" s="27"/>
      <c r="ALO193" s="27"/>
      <c r="ALP193" s="27"/>
      <c r="ALQ193" s="27"/>
      <c r="ALR193" s="27"/>
      <c r="ALS193" s="27"/>
      <c r="ALT193" s="27"/>
      <c r="ALU193" s="27"/>
      <c r="ALV193" s="27"/>
      <c r="ALW193" s="27"/>
      <c r="ALX193" s="27"/>
      <c r="ALY193" s="27"/>
      <c r="ALZ193" s="27"/>
      <c r="AMA193" s="27"/>
      <c r="AMB193" s="27"/>
      <c r="AMC193" s="27"/>
      <c r="AMD193" s="27"/>
      <c r="AME193" s="27"/>
      <c r="AMF193" s="27"/>
      <c r="AMG193" s="27"/>
      <c r="AMH193" s="27"/>
      <c r="AMI193" s="27"/>
      <c r="AMJ193" s="27"/>
      <c r="AMK193" s="27"/>
      <c r="AML193" s="27"/>
      <c r="AMM193" s="27"/>
      <c r="AMN193" s="27"/>
      <c r="AMO193" s="27"/>
      <c r="AMP193" s="27"/>
      <c r="AMQ193" s="27"/>
      <c r="AMR193" s="27"/>
      <c r="AMS193" s="27"/>
      <c r="AMT193" s="27"/>
      <c r="AMU193" s="27"/>
      <c r="AMV193" s="27"/>
      <c r="AMW193" s="27"/>
      <c r="AMX193" s="27"/>
      <c r="AMY193" s="27"/>
      <c r="AMZ193" s="27"/>
      <c r="ANA193" s="27"/>
      <c r="ANB193" s="27"/>
      <c r="ANC193" s="27"/>
      <c r="AND193" s="27"/>
      <c r="ANE193" s="27"/>
      <c r="ANF193" s="27"/>
      <c r="ANG193" s="27"/>
      <c r="ANH193" s="27"/>
      <c r="ANI193" s="27"/>
      <c r="ANJ193" s="27"/>
      <c r="ANK193" s="27"/>
      <c r="ANL193" s="27"/>
      <c r="ANM193" s="27"/>
      <c r="ANN193" s="27"/>
      <c r="ANO193" s="27"/>
      <c r="ANP193" s="27"/>
      <c r="ANQ193" s="27"/>
      <c r="ANR193" s="27"/>
      <c r="ANS193" s="27"/>
      <c r="ANT193" s="27"/>
      <c r="ANU193" s="27"/>
      <c r="ANV193" s="27"/>
      <c r="ANW193" s="27"/>
      <c r="ANX193" s="27"/>
      <c r="ANY193" s="27"/>
      <c r="ANZ193" s="27"/>
      <c r="AOA193" s="27"/>
      <c r="AOB193" s="27"/>
      <c r="AOC193" s="27"/>
      <c r="AOD193" s="27"/>
      <c r="AOE193" s="27"/>
      <c r="AOF193" s="27"/>
      <c r="AOG193" s="27"/>
      <c r="AOH193" s="27"/>
      <c r="AOI193" s="27"/>
      <c r="AOJ193" s="27"/>
      <c r="AOK193" s="27"/>
      <c r="AOL193" s="27"/>
      <c r="AOM193" s="27"/>
      <c r="AON193" s="27"/>
      <c r="AOO193" s="27"/>
      <c r="AOP193" s="27"/>
      <c r="AOQ193" s="27"/>
      <c r="AOR193" s="27"/>
      <c r="AOS193" s="27"/>
      <c r="AOT193" s="27"/>
      <c r="AOU193" s="27"/>
      <c r="AOV193" s="27"/>
      <c r="AOW193" s="27"/>
      <c r="AOX193" s="27"/>
      <c r="AOY193" s="27"/>
      <c r="AOZ193" s="27"/>
      <c r="APA193" s="27"/>
      <c r="APB193" s="27"/>
      <c r="APC193" s="27"/>
      <c r="APD193" s="27"/>
      <c r="APE193" s="27"/>
      <c r="APF193" s="27"/>
      <c r="APG193" s="27"/>
      <c r="APH193" s="27"/>
      <c r="API193" s="27"/>
      <c r="APJ193" s="27"/>
      <c r="APK193" s="27"/>
      <c r="APL193" s="27"/>
      <c r="APM193" s="27"/>
      <c r="APN193" s="27"/>
      <c r="APO193" s="27"/>
      <c r="APP193" s="27"/>
      <c r="APQ193" s="27"/>
      <c r="APR193" s="27"/>
      <c r="APS193" s="27"/>
      <c r="APT193" s="27"/>
      <c r="APU193" s="27"/>
      <c r="APV193" s="27"/>
      <c r="APW193" s="27"/>
      <c r="APX193" s="27"/>
      <c r="APY193" s="27"/>
      <c r="APZ193" s="27"/>
      <c r="AQA193" s="27"/>
      <c r="AQB193" s="27"/>
      <c r="AQC193" s="27"/>
      <c r="AQD193" s="27"/>
      <c r="AQE193" s="27"/>
      <c r="AQF193" s="27"/>
      <c r="AQG193" s="27"/>
      <c r="AQH193" s="27"/>
      <c r="AQI193" s="27"/>
      <c r="AQJ193" s="27"/>
      <c r="AQK193" s="27"/>
      <c r="AQL193" s="27"/>
      <c r="AQM193" s="27"/>
      <c r="AQN193" s="27"/>
      <c r="AQO193" s="27"/>
      <c r="AQP193" s="27"/>
      <c r="AQQ193" s="27"/>
      <c r="AQR193" s="27"/>
      <c r="AQS193" s="27"/>
      <c r="AQT193" s="27"/>
      <c r="AQU193" s="27"/>
      <c r="AQV193" s="27"/>
      <c r="AQW193" s="27"/>
      <c r="AQX193" s="27"/>
      <c r="AQY193" s="27"/>
      <c r="AQZ193" s="27"/>
      <c r="ARA193" s="27"/>
      <c r="ARB193" s="27"/>
      <c r="ARC193" s="27"/>
      <c r="ARD193" s="27"/>
      <c r="ARE193" s="27"/>
      <c r="ARF193" s="27"/>
      <c r="ARG193" s="27"/>
      <c r="ARH193" s="27"/>
      <c r="ARI193" s="27"/>
      <c r="ARJ193" s="27"/>
      <c r="ARK193" s="27"/>
      <c r="ARL193" s="27"/>
      <c r="ARM193" s="27"/>
      <c r="ARN193" s="27"/>
      <c r="ARO193" s="27"/>
      <c r="ARP193" s="27"/>
      <c r="ARQ193" s="27"/>
      <c r="ARR193" s="27"/>
      <c r="ARS193" s="27"/>
      <c r="ART193" s="27"/>
      <c r="ARU193" s="27"/>
      <c r="ARV193" s="27"/>
      <c r="ARW193" s="27"/>
      <c r="ARX193" s="27"/>
      <c r="ARY193" s="27"/>
      <c r="ARZ193" s="27"/>
      <c r="ASA193" s="27"/>
      <c r="ASB193" s="27"/>
      <c r="ASC193" s="27"/>
      <c r="ASD193" s="27"/>
      <c r="ASE193" s="27"/>
      <c r="ASF193" s="27"/>
      <c r="ASG193" s="27"/>
      <c r="ASH193" s="27"/>
      <c r="ASI193" s="27"/>
      <c r="ASJ193" s="27"/>
      <c r="ASK193" s="27"/>
      <c r="ASL193" s="27"/>
      <c r="ASM193" s="27"/>
      <c r="ASN193" s="27"/>
      <c r="ASO193" s="27"/>
      <c r="ASP193" s="27"/>
      <c r="ASQ193" s="27"/>
      <c r="ASR193" s="27"/>
      <c r="ASS193" s="27"/>
      <c r="AST193" s="27"/>
      <c r="ASU193" s="27"/>
      <c r="ASV193" s="27"/>
      <c r="ASW193" s="27"/>
      <c r="ASX193" s="27"/>
      <c r="ASY193" s="27"/>
      <c r="ASZ193" s="27"/>
      <c r="ATA193" s="27"/>
      <c r="ATB193" s="27"/>
      <c r="ATC193" s="27"/>
      <c r="ATD193" s="27"/>
      <c r="ATE193" s="27"/>
      <c r="ATF193" s="27"/>
      <c r="ATG193" s="27"/>
      <c r="ATH193" s="27"/>
      <c r="ATI193" s="27"/>
      <c r="ATJ193" s="27"/>
      <c r="ATK193" s="27"/>
      <c r="ATL193" s="27"/>
      <c r="ATM193" s="27"/>
      <c r="ATN193" s="27"/>
      <c r="ATO193" s="27"/>
      <c r="ATP193" s="27"/>
      <c r="ATQ193" s="27"/>
      <c r="ATR193" s="27"/>
      <c r="ATS193" s="27"/>
      <c r="ATT193" s="27"/>
      <c r="ATU193" s="27"/>
      <c r="ATV193" s="27"/>
      <c r="ATW193" s="27"/>
      <c r="ATX193" s="27"/>
      <c r="ATY193" s="27"/>
      <c r="ATZ193" s="27"/>
      <c r="AUA193" s="27"/>
      <c r="AUB193" s="27"/>
      <c r="AUC193" s="27"/>
      <c r="AUD193" s="27"/>
      <c r="AUE193" s="27"/>
      <c r="AUF193" s="27"/>
      <c r="AUG193" s="27"/>
      <c r="AUH193" s="27"/>
      <c r="AUI193" s="27"/>
      <c r="AUJ193" s="27"/>
      <c r="AUK193" s="27"/>
      <c r="AUL193" s="27"/>
      <c r="AUM193" s="27"/>
      <c r="AUN193" s="27"/>
      <c r="AUO193" s="27"/>
      <c r="AUP193" s="27"/>
      <c r="AUQ193" s="27"/>
      <c r="AUR193" s="27"/>
      <c r="AUS193" s="27"/>
      <c r="AUT193" s="27"/>
      <c r="AUU193" s="27"/>
      <c r="AUV193" s="27"/>
      <c r="AUW193" s="27"/>
      <c r="AUX193" s="27"/>
      <c r="AUY193" s="27"/>
      <c r="AUZ193" s="27"/>
      <c r="AVA193" s="27"/>
      <c r="AVB193" s="27"/>
      <c r="AVC193" s="27"/>
      <c r="AVD193" s="27"/>
      <c r="AVE193" s="27"/>
      <c r="AVF193" s="27"/>
      <c r="AVG193" s="27"/>
      <c r="AVH193" s="27"/>
      <c r="AVI193" s="27"/>
      <c r="AVJ193" s="27"/>
      <c r="AVK193" s="27"/>
      <c r="AVL193" s="27"/>
      <c r="AVM193" s="27"/>
      <c r="AVN193" s="27"/>
      <c r="AVO193" s="27"/>
      <c r="AVP193" s="27"/>
      <c r="AVQ193" s="27"/>
      <c r="AVR193" s="27"/>
      <c r="AVS193" s="27"/>
      <c r="AVT193" s="27"/>
      <c r="AVU193" s="27"/>
      <c r="AVV193" s="27"/>
      <c r="AVW193" s="27"/>
      <c r="AVX193" s="27"/>
      <c r="AVY193" s="27"/>
      <c r="AVZ193" s="27"/>
      <c r="AWA193" s="27"/>
      <c r="AWB193" s="27"/>
      <c r="AWC193" s="27"/>
      <c r="AWD193" s="27"/>
      <c r="AWE193" s="27"/>
      <c r="AWF193" s="27"/>
      <c r="AWG193" s="27"/>
      <c r="AWH193" s="27"/>
      <c r="AWI193" s="27"/>
      <c r="AWJ193" s="27"/>
      <c r="AWK193" s="27"/>
      <c r="AWL193" s="27"/>
      <c r="AWM193" s="27"/>
      <c r="AWN193" s="27"/>
      <c r="AWO193" s="27"/>
      <c r="AWP193" s="27"/>
      <c r="AWQ193" s="27"/>
      <c r="AWR193" s="27"/>
      <c r="AWS193" s="27"/>
      <c r="AWT193" s="27"/>
      <c r="AWU193" s="27"/>
      <c r="AWV193" s="27"/>
      <c r="AWW193" s="27"/>
      <c r="AWX193" s="27"/>
      <c r="AWY193" s="27"/>
      <c r="AWZ193" s="27"/>
      <c r="AXA193" s="27"/>
      <c r="AXB193" s="27"/>
      <c r="AXC193" s="27"/>
      <c r="AXD193" s="27"/>
      <c r="AXE193" s="27"/>
      <c r="AXF193" s="27"/>
      <c r="AXG193" s="27"/>
      <c r="AXH193" s="27"/>
      <c r="AXI193" s="27"/>
      <c r="AXJ193" s="27"/>
      <c r="AXK193" s="27"/>
      <c r="AXL193" s="27"/>
      <c r="AXM193" s="27"/>
      <c r="AXN193" s="27"/>
      <c r="AXO193" s="27"/>
      <c r="AXP193" s="27"/>
      <c r="AXQ193" s="27"/>
      <c r="AXR193" s="27"/>
      <c r="AXS193" s="27"/>
      <c r="AXT193" s="27"/>
      <c r="AXU193" s="27"/>
      <c r="AXV193" s="27"/>
      <c r="AXW193" s="27"/>
      <c r="AXX193" s="27"/>
      <c r="AXY193" s="27"/>
      <c r="AXZ193" s="27"/>
      <c r="AYA193" s="27"/>
      <c r="AYB193" s="27"/>
      <c r="AYC193" s="27"/>
      <c r="AYD193" s="27"/>
      <c r="AYE193" s="27"/>
      <c r="AYF193" s="27"/>
      <c r="AYG193" s="27"/>
      <c r="AYH193" s="27"/>
      <c r="AYI193" s="27"/>
      <c r="AYJ193" s="27"/>
      <c r="AYK193" s="27"/>
      <c r="AYL193" s="27"/>
      <c r="AYM193" s="27"/>
      <c r="AYN193" s="27"/>
      <c r="AYO193" s="27"/>
      <c r="AYP193" s="27"/>
      <c r="AYQ193" s="27"/>
      <c r="AYR193" s="27"/>
      <c r="AYS193" s="27"/>
      <c r="AYT193" s="27"/>
      <c r="AYU193" s="27"/>
      <c r="AYV193" s="27"/>
      <c r="AYW193" s="27"/>
      <c r="AYX193" s="27"/>
      <c r="AYY193" s="27"/>
      <c r="AYZ193" s="27"/>
      <c r="AZA193" s="27"/>
      <c r="AZB193" s="27"/>
      <c r="AZC193" s="27"/>
      <c r="AZD193" s="27"/>
      <c r="AZE193" s="27"/>
      <c r="AZF193" s="27"/>
      <c r="AZG193" s="27"/>
      <c r="AZH193" s="27"/>
      <c r="AZI193" s="27"/>
      <c r="AZJ193" s="27"/>
      <c r="AZK193" s="27"/>
      <c r="AZL193" s="27"/>
      <c r="AZM193" s="27"/>
      <c r="AZN193" s="27"/>
      <c r="AZO193" s="27"/>
      <c r="AZP193" s="27"/>
      <c r="AZQ193" s="27"/>
      <c r="AZR193" s="27"/>
      <c r="AZS193" s="27"/>
      <c r="AZT193" s="27"/>
      <c r="AZU193" s="27"/>
      <c r="AZV193" s="27"/>
      <c r="AZW193" s="27"/>
      <c r="AZX193" s="27"/>
      <c r="AZY193" s="27"/>
      <c r="AZZ193" s="27"/>
      <c r="BAA193" s="27"/>
      <c r="BAB193" s="27"/>
      <c r="BAC193" s="27"/>
      <c r="BAD193" s="27"/>
      <c r="BAE193" s="27"/>
      <c r="BAF193" s="27"/>
      <c r="BAG193" s="27"/>
      <c r="BAH193" s="27"/>
      <c r="BAI193" s="27"/>
      <c r="BAJ193" s="27"/>
      <c r="BAK193" s="27"/>
      <c r="BAL193" s="27"/>
      <c r="BAM193" s="27"/>
      <c r="BAN193" s="27"/>
      <c r="BAO193" s="27"/>
      <c r="BAP193" s="27"/>
      <c r="BAQ193" s="27"/>
      <c r="BAR193" s="27"/>
      <c r="BAS193" s="27"/>
      <c r="BAT193" s="27"/>
      <c r="BAU193" s="27"/>
      <c r="BAV193" s="27"/>
      <c r="BAW193" s="27"/>
      <c r="BAX193" s="27"/>
      <c r="BAY193" s="27"/>
      <c r="BAZ193" s="27"/>
      <c r="BBA193" s="27"/>
      <c r="BBB193" s="27"/>
      <c r="BBC193" s="27"/>
      <c r="BBD193" s="27"/>
      <c r="BBE193" s="27"/>
      <c r="BBF193" s="27"/>
      <c r="BBG193" s="27"/>
      <c r="BBH193" s="27"/>
      <c r="BBI193" s="27"/>
      <c r="BBJ193" s="27"/>
      <c r="BBK193" s="27"/>
      <c r="BBL193" s="27"/>
      <c r="BBM193" s="27"/>
      <c r="BBN193" s="27"/>
      <c r="BBO193" s="27"/>
      <c r="BBP193" s="27"/>
      <c r="BBQ193" s="27"/>
      <c r="BBR193" s="27"/>
      <c r="BBS193" s="27"/>
      <c r="BBT193" s="27"/>
      <c r="BBU193" s="27"/>
      <c r="BBV193" s="27"/>
      <c r="BBW193" s="27"/>
      <c r="BBX193" s="27"/>
      <c r="BBY193" s="27"/>
      <c r="BBZ193" s="27"/>
      <c r="BCA193" s="27"/>
      <c r="BCB193" s="27"/>
      <c r="BCC193" s="27"/>
      <c r="BCD193" s="27"/>
      <c r="BCE193" s="27"/>
      <c r="BCF193" s="27"/>
      <c r="BCG193" s="27"/>
      <c r="BCH193" s="27"/>
      <c r="BCI193" s="27"/>
      <c r="BCJ193" s="27"/>
      <c r="BCK193" s="27"/>
      <c r="BCL193" s="27"/>
      <c r="BCM193" s="27"/>
      <c r="BCN193" s="27"/>
      <c r="BCO193" s="27"/>
      <c r="BCP193" s="27"/>
      <c r="BCQ193" s="27"/>
      <c r="BCR193" s="27"/>
      <c r="BCS193" s="27"/>
      <c r="BCT193" s="27"/>
      <c r="BCU193" s="27"/>
      <c r="BCV193" s="27"/>
      <c r="BCW193" s="27"/>
      <c r="BCX193" s="27"/>
      <c r="BCY193" s="27"/>
      <c r="BCZ193" s="27"/>
      <c r="BDA193" s="27"/>
      <c r="BDB193" s="27"/>
      <c r="BDC193" s="27"/>
      <c r="BDD193" s="27"/>
      <c r="BDE193" s="27"/>
      <c r="BDF193" s="27"/>
      <c r="BDG193" s="27"/>
      <c r="BDH193" s="27"/>
      <c r="BDI193" s="27"/>
      <c r="BDJ193" s="27"/>
      <c r="BDK193" s="27"/>
      <c r="BDL193" s="27"/>
      <c r="BDM193" s="27"/>
      <c r="BDN193" s="27"/>
      <c r="BDO193" s="27"/>
      <c r="BDP193" s="27"/>
      <c r="BDQ193" s="27"/>
      <c r="BDR193" s="27"/>
      <c r="BDS193" s="27"/>
      <c r="BDT193" s="27"/>
      <c r="BDU193" s="27"/>
      <c r="BDV193" s="27"/>
      <c r="BDW193" s="27"/>
      <c r="BDX193" s="27"/>
      <c r="BDY193" s="27"/>
      <c r="BDZ193" s="27"/>
      <c r="BEA193" s="27"/>
      <c r="BEB193" s="27"/>
      <c r="BEC193" s="27"/>
      <c r="BED193" s="27"/>
      <c r="BEE193" s="27"/>
      <c r="BEF193" s="27"/>
      <c r="BEG193" s="27"/>
      <c r="BEH193" s="27"/>
      <c r="BEI193" s="27"/>
      <c r="BEJ193" s="27"/>
      <c r="BEK193" s="27"/>
      <c r="BEL193" s="27"/>
      <c r="BEM193" s="27"/>
      <c r="BEN193" s="27"/>
      <c r="BEO193" s="27"/>
      <c r="BEP193" s="27"/>
      <c r="BEQ193" s="27"/>
      <c r="BER193" s="27"/>
      <c r="BES193" s="27"/>
      <c r="BET193" s="27"/>
      <c r="BEU193" s="27"/>
      <c r="BEV193" s="27"/>
      <c r="BEW193" s="27"/>
      <c r="BEX193" s="27"/>
      <c r="BEY193" s="27"/>
      <c r="BEZ193" s="27"/>
      <c r="BFA193" s="27"/>
      <c r="BFB193" s="27"/>
      <c r="BFC193" s="27"/>
      <c r="BFD193" s="27"/>
      <c r="BFE193" s="27"/>
      <c r="BFF193" s="27"/>
      <c r="BFG193" s="27"/>
      <c r="BFH193" s="27"/>
      <c r="BFI193" s="27"/>
      <c r="BFJ193" s="27"/>
      <c r="BFK193" s="27"/>
      <c r="BFL193" s="27"/>
      <c r="BFM193" s="27"/>
      <c r="BFN193" s="27"/>
      <c r="BFO193" s="27"/>
      <c r="BFP193" s="27"/>
      <c r="BFQ193" s="27"/>
      <c r="BFR193" s="27"/>
      <c r="BFS193" s="27"/>
      <c r="BFT193" s="27"/>
      <c r="BFU193" s="27"/>
      <c r="BFV193" s="27"/>
      <c r="BFW193" s="27"/>
      <c r="BFX193" s="27"/>
      <c r="BFY193" s="27"/>
      <c r="BFZ193" s="27"/>
      <c r="BGA193" s="27"/>
      <c r="BGB193" s="27"/>
      <c r="BGC193" s="27"/>
      <c r="BGD193" s="27"/>
      <c r="BGE193" s="27"/>
      <c r="BGF193" s="27"/>
      <c r="BGG193" s="27"/>
      <c r="BGH193" s="27"/>
      <c r="BGI193" s="27"/>
      <c r="BGJ193" s="27"/>
      <c r="BGK193" s="27"/>
      <c r="BGL193" s="27"/>
      <c r="BGM193" s="27"/>
      <c r="BGN193" s="27"/>
      <c r="BGO193" s="27"/>
      <c r="BGP193" s="27"/>
      <c r="BGQ193" s="27"/>
      <c r="BGR193" s="27"/>
      <c r="BGS193" s="27"/>
      <c r="BGT193" s="27"/>
      <c r="BGU193" s="27"/>
      <c r="BGV193" s="27"/>
      <c r="BGW193" s="27"/>
      <c r="BGX193" s="27"/>
      <c r="BGY193" s="27"/>
      <c r="BGZ193" s="27"/>
      <c r="BHA193" s="27"/>
      <c r="BHB193" s="27"/>
      <c r="BHC193" s="27"/>
      <c r="BHD193" s="27"/>
      <c r="BHE193" s="27"/>
      <c r="BHF193" s="27"/>
      <c r="BHG193" s="27"/>
      <c r="BHH193" s="27"/>
      <c r="BHI193" s="27"/>
      <c r="BHJ193" s="27"/>
      <c r="BHK193" s="27"/>
      <c r="BHL193" s="27"/>
      <c r="BHM193" s="27"/>
      <c r="BHN193" s="27"/>
      <c r="BHO193" s="27"/>
      <c r="BHP193" s="27"/>
      <c r="BHQ193" s="27"/>
      <c r="BHR193" s="27"/>
      <c r="BHS193" s="27"/>
      <c r="BHT193" s="27"/>
      <c r="BHU193" s="27"/>
      <c r="BHV193" s="27"/>
      <c r="BHW193" s="27"/>
      <c r="BHX193" s="27"/>
      <c r="BHY193" s="27"/>
      <c r="BHZ193" s="27"/>
      <c r="BIA193" s="27"/>
      <c r="BIB193" s="27"/>
      <c r="BIC193" s="27"/>
      <c r="BID193" s="27"/>
      <c r="BIE193" s="27"/>
      <c r="BIF193" s="27"/>
      <c r="BIG193" s="27"/>
      <c r="BIH193" s="27"/>
      <c r="BII193" s="27"/>
      <c r="BIJ193" s="27"/>
      <c r="BIK193" s="27"/>
      <c r="BIL193" s="27"/>
      <c r="BIM193" s="27"/>
      <c r="BIN193" s="27"/>
      <c r="BIO193" s="27"/>
      <c r="BIP193" s="27"/>
      <c r="BIQ193" s="27"/>
      <c r="BIR193" s="27"/>
      <c r="BIS193" s="27"/>
      <c r="BIT193" s="27"/>
      <c r="BIU193" s="27"/>
      <c r="BIV193" s="27"/>
      <c r="BIW193" s="27"/>
      <c r="BIX193" s="27"/>
      <c r="BIY193" s="27"/>
      <c r="BIZ193" s="27"/>
      <c r="BJA193" s="27"/>
      <c r="BJB193" s="27"/>
      <c r="BJC193" s="27"/>
      <c r="BJD193" s="27"/>
      <c r="BJE193" s="27"/>
      <c r="BJF193" s="27"/>
      <c r="BJG193" s="27"/>
      <c r="BJH193" s="27"/>
      <c r="BJI193" s="27"/>
      <c r="BJJ193" s="27"/>
      <c r="BJK193" s="27"/>
      <c r="BJL193" s="27"/>
      <c r="BJM193" s="27"/>
      <c r="BJN193" s="27"/>
      <c r="BJO193" s="27"/>
      <c r="BJP193" s="27"/>
      <c r="BJQ193" s="27"/>
      <c r="BJR193" s="27"/>
      <c r="BJS193" s="27"/>
      <c r="BJT193" s="27"/>
      <c r="BJU193" s="27"/>
      <c r="BJV193" s="27"/>
      <c r="BJW193" s="27"/>
      <c r="BJX193" s="27"/>
      <c r="BJY193" s="27"/>
      <c r="BJZ193" s="27"/>
      <c r="BKA193" s="27"/>
      <c r="BKB193" s="27"/>
      <c r="BKC193" s="27"/>
      <c r="BKD193" s="27"/>
      <c r="BKE193" s="27"/>
      <c r="BKF193" s="27"/>
      <c r="BKG193" s="27"/>
      <c r="BKH193" s="27"/>
      <c r="BKI193" s="27"/>
      <c r="BKJ193" s="27"/>
      <c r="BKK193" s="27"/>
      <c r="BKL193" s="27"/>
      <c r="BKM193" s="27"/>
      <c r="BKN193" s="27"/>
      <c r="BKO193" s="27"/>
      <c r="BKP193" s="27"/>
      <c r="BKQ193" s="27"/>
      <c r="BKR193" s="27"/>
      <c r="BKS193" s="27"/>
      <c r="BKT193" s="27"/>
      <c r="BKU193" s="27"/>
      <c r="BKV193" s="27"/>
      <c r="BKW193" s="27"/>
      <c r="BKX193" s="27"/>
      <c r="BKY193" s="27"/>
      <c r="BKZ193" s="27"/>
      <c r="BLA193" s="27"/>
      <c r="BLB193" s="27"/>
      <c r="BLC193" s="27"/>
      <c r="BLD193" s="27"/>
      <c r="BLE193" s="27"/>
      <c r="BLF193" s="27"/>
      <c r="BLG193" s="27"/>
      <c r="BLH193" s="27"/>
      <c r="BLI193" s="27"/>
      <c r="BLJ193" s="27"/>
      <c r="BLK193" s="27"/>
      <c r="BLL193" s="27"/>
      <c r="BLM193" s="27"/>
      <c r="BLN193" s="27"/>
      <c r="BLO193" s="27"/>
      <c r="BLP193" s="27"/>
      <c r="BLQ193" s="27"/>
      <c r="BLR193" s="27"/>
      <c r="BLS193" s="27"/>
      <c r="BLT193" s="27"/>
      <c r="BLU193" s="27"/>
      <c r="BLV193" s="27"/>
      <c r="BLW193" s="27"/>
      <c r="BLX193" s="27"/>
      <c r="BLY193" s="27"/>
      <c r="BLZ193" s="27"/>
      <c r="BMA193" s="27"/>
      <c r="BMB193" s="27"/>
      <c r="BMC193" s="27"/>
      <c r="BMD193" s="27"/>
      <c r="BME193" s="27"/>
      <c r="BMF193" s="27"/>
      <c r="BMG193" s="27"/>
      <c r="BMH193" s="27"/>
      <c r="BMI193" s="27"/>
      <c r="BMJ193" s="27"/>
      <c r="BMK193" s="27"/>
      <c r="BML193" s="27"/>
      <c r="BMM193" s="27"/>
      <c r="BMN193" s="27"/>
      <c r="BMO193" s="27"/>
      <c r="BMP193" s="27"/>
      <c r="BMQ193" s="27"/>
      <c r="BMR193" s="27"/>
      <c r="BMS193" s="27"/>
      <c r="BMT193" s="27"/>
      <c r="BMU193" s="27"/>
      <c r="BMV193" s="27"/>
      <c r="BMW193" s="27"/>
      <c r="BMX193" s="27"/>
      <c r="BMY193" s="27"/>
      <c r="BMZ193" s="27"/>
      <c r="BNA193" s="27"/>
      <c r="BNB193" s="27"/>
      <c r="BNC193" s="27"/>
      <c r="BND193" s="27"/>
      <c r="BNE193" s="27"/>
      <c r="BNF193" s="27"/>
      <c r="BNG193" s="27"/>
      <c r="BNH193" s="27"/>
      <c r="BNI193" s="27"/>
      <c r="BNJ193" s="27"/>
      <c r="BNK193" s="27"/>
      <c r="BNL193" s="27"/>
      <c r="BNM193" s="27"/>
      <c r="BNN193" s="27"/>
      <c r="BNO193" s="27"/>
      <c r="BNP193" s="27"/>
      <c r="BNQ193" s="27"/>
      <c r="BNR193" s="27"/>
      <c r="BNS193" s="27"/>
      <c r="BNT193" s="27"/>
      <c r="BNU193" s="27"/>
      <c r="BNV193" s="27"/>
      <c r="BNW193" s="27"/>
      <c r="BNX193" s="27"/>
      <c r="BNY193" s="27"/>
      <c r="BNZ193" s="27"/>
      <c r="BOA193" s="27"/>
      <c r="BOB193" s="27"/>
      <c r="BOC193" s="27"/>
      <c r="BOD193" s="27"/>
      <c r="BOE193" s="27"/>
      <c r="BOF193" s="27"/>
      <c r="BOG193" s="27"/>
      <c r="BOH193" s="27"/>
      <c r="BOI193" s="27"/>
      <c r="BOJ193" s="27"/>
      <c r="BOK193" s="27"/>
      <c r="BOL193" s="27"/>
      <c r="BOM193" s="27"/>
      <c r="BON193" s="27"/>
      <c r="BOO193" s="27"/>
      <c r="BOP193" s="27"/>
      <c r="BOQ193" s="27"/>
      <c r="BOR193" s="27"/>
      <c r="BOS193" s="27"/>
      <c r="BOT193" s="27"/>
      <c r="BOU193" s="27"/>
      <c r="BOV193" s="27"/>
      <c r="BOW193" s="27"/>
      <c r="BOX193" s="27"/>
      <c r="BOY193" s="27"/>
      <c r="BOZ193" s="27"/>
      <c r="BPA193" s="27"/>
      <c r="BPB193" s="27"/>
      <c r="BPC193" s="27"/>
      <c r="BPD193" s="27"/>
      <c r="BPE193" s="27"/>
      <c r="BPF193" s="27"/>
      <c r="BPG193" s="27"/>
      <c r="BPH193" s="27"/>
      <c r="BPI193" s="27"/>
      <c r="BPJ193" s="27"/>
      <c r="BPK193" s="27"/>
      <c r="BPL193" s="27"/>
      <c r="BPM193" s="27"/>
      <c r="BPN193" s="27"/>
      <c r="BPO193" s="27"/>
      <c r="BPP193" s="27"/>
      <c r="BPQ193" s="27"/>
      <c r="BPR193" s="27"/>
      <c r="BPS193" s="27"/>
      <c r="BPT193" s="27"/>
      <c r="BPU193" s="27"/>
      <c r="BPV193" s="27"/>
      <c r="BPW193" s="27"/>
      <c r="BPX193" s="27"/>
      <c r="BPY193" s="27"/>
      <c r="BPZ193" s="27"/>
      <c r="BQA193" s="27"/>
      <c r="BQB193" s="27"/>
      <c r="BQC193" s="27"/>
      <c r="BQD193" s="27"/>
      <c r="BQE193" s="27"/>
      <c r="BQF193" s="27"/>
      <c r="BQG193" s="27"/>
      <c r="BQH193" s="27"/>
      <c r="BQI193" s="27"/>
      <c r="BQJ193" s="27"/>
      <c r="BQK193" s="27"/>
      <c r="BQL193" s="27"/>
      <c r="BQM193" s="27"/>
      <c r="BQN193" s="27"/>
      <c r="BQO193" s="27"/>
      <c r="BQP193" s="27"/>
      <c r="BQQ193" s="27"/>
      <c r="BQR193" s="27"/>
      <c r="BQS193" s="27"/>
      <c r="BQT193" s="27"/>
      <c r="BQU193" s="27"/>
      <c r="BQV193" s="27"/>
      <c r="BQW193" s="27"/>
      <c r="BQX193" s="27"/>
      <c r="BQY193" s="27"/>
      <c r="BQZ193" s="27"/>
      <c r="BRA193" s="27"/>
      <c r="BRB193" s="27"/>
      <c r="BRC193" s="27"/>
      <c r="BRD193" s="27"/>
      <c r="BRE193" s="27"/>
      <c r="BRF193" s="27"/>
      <c r="BRG193" s="27"/>
      <c r="BRH193" s="27"/>
      <c r="BRI193" s="27"/>
      <c r="BRJ193" s="27"/>
      <c r="BRK193" s="27"/>
      <c r="BRL193" s="27"/>
      <c r="BRM193" s="27"/>
      <c r="BRN193" s="27"/>
      <c r="BRO193" s="27"/>
      <c r="BRP193" s="27"/>
      <c r="BRQ193" s="27"/>
      <c r="BRR193" s="27"/>
      <c r="BRS193" s="27"/>
      <c r="BRT193" s="27"/>
      <c r="BRU193" s="27"/>
      <c r="BRV193" s="27"/>
      <c r="BRW193" s="27"/>
      <c r="BRX193" s="27"/>
      <c r="BRY193" s="27"/>
      <c r="BRZ193" s="27"/>
      <c r="BSA193" s="27"/>
      <c r="BSB193" s="27"/>
      <c r="BSC193" s="27"/>
      <c r="BSD193" s="27"/>
      <c r="BSE193" s="27"/>
      <c r="BSF193" s="27"/>
      <c r="BSG193" s="27"/>
      <c r="BSH193" s="27"/>
      <c r="BSI193" s="27"/>
      <c r="BSJ193" s="27"/>
      <c r="BSK193" s="27"/>
      <c r="BSL193" s="27"/>
      <c r="BSM193" s="27"/>
      <c r="BSN193" s="27"/>
      <c r="BSO193" s="27"/>
      <c r="BSP193" s="27"/>
      <c r="BSQ193" s="27"/>
      <c r="BSR193" s="27"/>
      <c r="BSS193" s="27"/>
      <c r="BST193" s="27"/>
      <c r="BSU193" s="27"/>
      <c r="BSV193" s="27"/>
      <c r="BSW193" s="27"/>
      <c r="BSX193" s="27"/>
      <c r="BSY193" s="27"/>
      <c r="BSZ193" s="27"/>
      <c r="BTA193" s="27"/>
      <c r="BTB193" s="27"/>
      <c r="BTC193" s="27"/>
      <c r="BTD193" s="27"/>
      <c r="BTE193" s="27"/>
      <c r="BTF193" s="27"/>
      <c r="BTG193" s="27"/>
      <c r="BTH193" s="27"/>
      <c r="BTI193" s="27"/>
      <c r="BTJ193" s="27"/>
      <c r="BTK193" s="27"/>
      <c r="BTL193" s="27"/>
      <c r="BTM193" s="27"/>
      <c r="BTN193" s="27"/>
      <c r="BTO193" s="27"/>
      <c r="BTP193" s="27"/>
      <c r="BTQ193" s="27"/>
      <c r="BTR193" s="27"/>
      <c r="BTS193" s="27"/>
      <c r="BTT193" s="27"/>
      <c r="BTU193" s="27"/>
      <c r="BTV193" s="27"/>
      <c r="BTW193" s="27"/>
      <c r="BTX193" s="27"/>
      <c r="BTY193" s="27"/>
      <c r="BTZ193" s="27"/>
      <c r="BUA193" s="27"/>
      <c r="BUB193" s="27"/>
      <c r="BUC193" s="27"/>
      <c r="BUD193" s="27"/>
      <c r="BUE193" s="27"/>
      <c r="BUF193" s="27"/>
      <c r="BUG193" s="27"/>
      <c r="BUH193" s="27"/>
      <c r="BUI193" s="27"/>
      <c r="BUJ193" s="27"/>
      <c r="BUK193" s="27"/>
      <c r="BUL193" s="27"/>
      <c r="BUM193" s="27"/>
      <c r="BUN193" s="27"/>
      <c r="BUO193" s="27"/>
      <c r="BUP193" s="27"/>
      <c r="BUQ193" s="27"/>
    </row>
    <row r="194" spans="1:1915" s="47" customFormat="1" ht="13.8">
      <c r="A194" s="23"/>
      <c r="B194" s="53"/>
      <c r="C194" s="53"/>
      <c r="D194" s="224" t="s">
        <v>301</v>
      </c>
      <c r="E194" s="225">
        <v>0.3</v>
      </c>
      <c r="F194" s="26">
        <v>2019</v>
      </c>
      <c r="G194" s="226">
        <v>0.7</v>
      </c>
      <c r="H194" s="26"/>
      <c r="I194" s="26"/>
      <c r="J194" s="26"/>
      <c r="K194" s="103"/>
      <c r="L194" s="103"/>
      <c r="M194" s="103"/>
      <c r="N194" s="103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7"/>
      <c r="MB194" s="27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7"/>
      <c r="MV194" s="27"/>
      <c r="MW194" s="27"/>
      <c r="MX194" s="27"/>
      <c r="MY194" s="27"/>
      <c r="MZ194" s="27"/>
      <c r="NA194" s="27"/>
      <c r="NB194" s="27"/>
      <c r="NC194" s="27"/>
      <c r="ND194" s="27"/>
      <c r="NE194" s="27"/>
      <c r="NF194" s="27"/>
      <c r="NG194" s="27"/>
      <c r="NH194" s="27"/>
      <c r="NI194" s="27"/>
      <c r="NJ194" s="27"/>
      <c r="NK194" s="27"/>
      <c r="NL194" s="27"/>
      <c r="NM194" s="27"/>
      <c r="NN194" s="27"/>
      <c r="NO194" s="27"/>
      <c r="NP194" s="27"/>
      <c r="NQ194" s="27"/>
      <c r="NR194" s="27"/>
      <c r="NS194" s="27"/>
      <c r="NT194" s="27"/>
      <c r="NU194" s="27"/>
      <c r="NV194" s="27"/>
      <c r="NW194" s="27"/>
      <c r="NX194" s="27"/>
      <c r="NY194" s="27"/>
      <c r="NZ194" s="27"/>
      <c r="OA194" s="27"/>
      <c r="OB194" s="27"/>
      <c r="OC194" s="27"/>
      <c r="OD194" s="27"/>
      <c r="OE194" s="27"/>
      <c r="OF194" s="27"/>
      <c r="OG194" s="27"/>
      <c r="OH194" s="27"/>
      <c r="OI194" s="27"/>
      <c r="OJ194" s="27"/>
      <c r="OK194" s="27"/>
      <c r="OL194" s="27"/>
      <c r="OM194" s="27"/>
      <c r="ON194" s="27"/>
      <c r="OO194" s="27"/>
      <c r="OP194" s="27"/>
      <c r="OQ194" s="27"/>
      <c r="OR194" s="27"/>
      <c r="OS194" s="27"/>
      <c r="OT194" s="27"/>
      <c r="OU194" s="27"/>
      <c r="OV194" s="27"/>
      <c r="OW194" s="27"/>
      <c r="OX194" s="27"/>
      <c r="OY194" s="27"/>
      <c r="OZ194" s="27"/>
      <c r="PA194" s="27"/>
      <c r="PB194" s="27"/>
      <c r="PC194" s="27"/>
      <c r="PD194" s="27"/>
      <c r="PE194" s="27"/>
      <c r="PF194" s="27"/>
      <c r="PG194" s="27"/>
      <c r="PH194" s="27"/>
      <c r="PI194" s="27"/>
      <c r="PJ194" s="27"/>
      <c r="PK194" s="27"/>
      <c r="PL194" s="27"/>
      <c r="PM194" s="27"/>
      <c r="PN194" s="27"/>
      <c r="PO194" s="27"/>
      <c r="PP194" s="27"/>
      <c r="PQ194" s="27"/>
      <c r="PR194" s="27"/>
      <c r="PS194" s="27"/>
      <c r="PT194" s="27"/>
      <c r="PU194" s="27"/>
      <c r="PV194" s="27"/>
      <c r="PW194" s="27"/>
      <c r="PX194" s="27"/>
      <c r="PY194" s="27"/>
      <c r="PZ194" s="27"/>
      <c r="QA194" s="27"/>
      <c r="QB194" s="27"/>
      <c r="QC194" s="27"/>
      <c r="QD194" s="27"/>
      <c r="QE194" s="27"/>
      <c r="QF194" s="27"/>
      <c r="QG194" s="27"/>
      <c r="QH194" s="27"/>
      <c r="QI194" s="27"/>
      <c r="QJ194" s="27"/>
      <c r="QK194" s="27"/>
      <c r="QL194" s="27"/>
      <c r="QM194" s="27"/>
      <c r="QN194" s="27"/>
      <c r="QO194" s="27"/>
      <c r="QP194" s="27"/>
      <c r="QQ194" s="27"/>
      <c r="QR194" s="27"/>
      <c r="QS194" s="27"/>
      <c r="QT194" s="27"/>
      <c r="QU194" s="27"/>
      <c r="QV194" s="27"/>
      <c r="QW194" s="27"/>
      <c r="QX194" s="27"/>
      <c r="QY194" s="27"/>
      <c r="QZ194" s="27"/>
      <c r="RA194" s="27"/>
      <c r="RB194" s="27"/>
      <c r="RC194" s="27"/>
      <c r="RD194" s="27"/>
      <c r="RE194" s="27"/>
      <c r="RF194" s="27"/>
      <c r="RG194" s="27"/>
      <c r="RH194" s="27"/>
      <c r="RI194" s="27"/>
      <c r="RJ194" s="27"/>
      <c r="RK194" s="27"/>
      <c r="RL194" s="27"/>
      <c r="RM194" s="27"/>
      <c r="RN194" s="27"/>
      <c r="RO194" s="27"/>
      <c r="RP194" s="27"/>
      <c r="RQ194" s="27"/>
      <c r="RR194" s="27"/>
      <c r="RS194" s="27"/>
      <c r="RT194" s="27"/>
      <c r="RU194" s="27"/>
      <c r="RV194" s="27"/>
      <c r="RW194" s="27"/>
      <c r="RX194" s="27"/>
      <c r="RY194" s="27"/>
      <c r="RZ194" s="27"/>
      <c r="SA194" s="27"/>
      <c r="SB194" s="27"/>
      <c r="SC194" s="27"/>
      <c r="SD194" s="27"/>
      <c r="SE194" s="27"/>
      <c r="SF194" s="27"/>
      <c r="SG194" s="27"/>
      <c r="SH194" s="27"/>
      <c r="SI194" s="27"/>
      <c r="SJ194" s="27"/>
      <c r="SK194" s="27"/>
      <c r="SL194" s="27"/>
      <c r="SM194" s="27"/>
      <c r="SN194" s="27"/>
      <c r="SO194" s="27"/>
      <c r="SP194" s="27"/>
      <c r="SQ194" s="27"/>
      <c r="SR194" s="27"/>
      <c r="SS194" s="27"/>
      <c r="ST194" s="27"/>
      <c r="SU194" s="27"/>
      <c r="SV194" s="27"/>
      <c r="SW194" s="27"/>
      <c r="SX194" s="27"/>
      <c r="SY194" s="27"/>
      <c r="SZ194" s="27"/>
      <c r="TA194" s="27"/>
      <c r="TB194" s="27"/>
      <c r="TC194" s="27"/>
      <c r="TD194" s="27"/>
      <c r="TE194" s="27"/>
      <c r="TF194" s="27"/>
      <c r="TG194" s="27"/>
      <c r="TH194" s="27"/>
      <c r="TI194" s="27"/>
      <c r="TJ194" s="27"/>
      <c r="TK194" s="27"/>
      <c r="TL194" s="27"/>
      <c r="TM194" s="27"/>
      <c r="TN194" s="27"/>
      <c r="TO194" s="27"/>
      <c r="TP194" s="27"/>
      <c r="TQ194" s="27"/>
      <c r="TR194" s="27"/>
      <c r="TS194" s="27"/>
      <c r="TT194" s="27"/>
      <c r="TU194" s="27"/>
      <c r="TV194" s="27"/>
      <c r="TW194" s="27"/>
      <c r="TX194" s="27"/>
      <c r="TY194" s="27"/>
      <c r="TZ194" s="27"/>
      <c r="UA194" s="27"/>
      <c r="UB194" s="27"/>
      <c r="UC194" s="27"/>
      <c r="UD194" s="27"/>
      <c r="UE194" s="27"/>
      <c r="UF194" s="27"/>
      <c r="UG194" s="27"/>
      <c r="UH194" s="27"/>
      <c r="UI194" s="27"/>
      <c r="UJ194" s="27"/>
      <c r="UK194" s="27"/>
      <c r="UL194" s="27"/>
      <c r="UM194" s="27"/>
      <c r="UN194" s="27"/>
      <c r="UO194" s="27"/>
      <c r="UP194" s="27"/>
      <c r="UQ194" s="27"/>
      <c r="UR194" s="27"/>
      <c r="US194" s="27"/>
      <c r="UT194" s="27"/>
      <c r="UU194" s="27"/>
      <c r="UV194" s="27"/>
      <c r="UW194" s="27"/>
      <c r="UX194" s="27"/>
      <c r="UY194" s="27"/>
      <c r="UZ194" s="27"/>
      <c r="VA194" s="27"/>
      <c r="VB194" s="27"/>
      <c r="VC194" s="27"/>
      <c r="VD194" s="27"/>
      <c r="VE194" s="27"/>
      <c r="VF194" s="27"/>
      <c r="VG194" s="27"/>
      <c r="VH194" s="27"/>
      <c r="VI194" s="27"/>
      <c r="VJ194" s="27"/>
      <c r="VK194" s="27"/>
      <c r="VL194" s="27"/>
      <c r="VM194" s="27"/>
      <c r="VN194" s="27"/>
      <c r="VO194" s="27"/>
      <c r="VP194" s="27"/>
      <c r="VQ194" s="27"/>
      <c r="VR194" s="27"/>
      <c r="VS194" s="27"/>
      <c r="VT194" s="27"/>
      <c r="VU194" s="27"/>
      <c r="VV194" s="27"/>
      <c r="VW194" s="27"/>
      <c r="VX194" s="27"/>
      <c r="VY194" s="27"/>
      <c r="VZ194" s="27"/>
      <c r="WA194" s="27"/>
      <c r="WB194" s="27"/>
      <c r="WC194" s="27"/>
      <c r="WD194" s="27"/>
      <c r="WE194" s="27"/>
      <c r="WF194" s="27"/>
      <c r="WG194" s="27"/>
      <c r="WH194" s="27"/>
      <c r="WI194" s="27"/>
      <c r="WJ194" s="27"/>
      <c r="WK194" s="27"/>
      <c r="WL194" s="27"/>
      <c r="WM194" s="27"/>
      <c r="WN194" s="27"/>
      <c r="WO194" s="27"/>
      <c r="WP194" s="27"/>
      <c r="WQ194" s="27"/>
      <c r="WR194" s="27"/>
      <c r="WS194" s="27"/>
      <c r="WT194" s="27"/>
      <c r="WU194" s="27"/>
      <c r="WV194" s="27"/>
      <c r="WW194" s="27"/>
      <c r="WX194" s="27"/>
      <c r="WY194" s="27"/>
      <c r="WZ194" s="27"/>
      <c r="XA194" s="27"/>
      <c r="XB194" s="27"/>
      <c r="XC194" s="27"/>
      <c r="XD194" s="27"/>
      <c r="XE194" s="27"/>
      <c r="XF194" s="27"/>
      <c r="XG194" s="27"/>
      <c r="XH194" s="27"/>
      <c r="XI194" s="27"/>
      <c r="XJ194" s="27"/>
      <c r="XK194" s="27"/>
      <c r="XL194" s="27"/>
      <c r="XM194" s="27"/>
      <c r="XN194" s="27"/>
      <c r="XO194" s="27"/>
      <c r="XP194" s="27"/>
      <c r="XQ194" s="27"/>
      <c r="XR194" s="27"/>
      <c r="XS194" s="27"/>
      <c r="XT194" s="27"/>
      <c r="XU194" s="27"/>
      <c r="XV194" s="27"/>
      <c r="XW194" s="27"/>
      <c r="XX194" s="27"/>
      <c r="XY194" s="27"/>
      <c r="XZ194" s="27"/>
      <c r="YA194" s="27"/>
      <c r="YB194" s="27"/>
      <c r="YC194" s="27"/>
      <c r="YD194" s="27"/>
      <c r="YE194" s="27"/>
      <c r="YF194" s="27"/>
      <c r="YG194" s="27"/>
      <c r="YH194" s="27"/>
      <c r="YI194" s="27"/>
      <c r="YJ194" s="27"/>
      <c r="YK194" s="27"/>
      <c r="YL194" s="27"/>
      <c r="YM194" s="27"/>
      <c r="YN194" s="27"/>
      <c r="YO194" s="27"/>
      <c r="YP194" s="27"/>
      <c r="YQ194" s="27"/>
      <c r="YR194" s="27"/>
      <c r="YS194" s="27"/>
      <c r="YT194" s="27"/>
      <c r="YU194" s="27"/>
      <c r="YV194" s="27"/>
      <c r="YW194" s="27"/>
      <c r="YX194" s="27"/>
      <c r="YY194" s="27"/>
      <c r="YZ194" s="27"/>
      <c r="ZA194" s="27"/>
      <c r="ZB194" s="27"/>
      <c r="ZC194" s="27"/>
      <c r="ZD194" s="27"/>
      <c r="ZE194" s="27"/>
      <c r="ZF194" s="27"/>
      <c r="ZG194" s="27"/>
      <c r="ZH194" s="27"/>
      <c r="ZI194" s="27"/>
      <c r="ZJ194" s="27"/>
      <c r="ZK194" s="27"/>
      <c r="ZL194" s="27"/>
      <c r="ZM194" s="27"/>
      <c r="ZN194" s="27"/>
      <c r="ZO194" s="27"/>
      <c r="ZP194" s="27"/>
      <c r="ZQ194" s="27"/>
      <c r="ZR194" s="27"/>
      <c r="ZS194" s="27"/>
      <c r="ZT194" s="27"/>
      <c r="ZU194" s="27"/>
      <c r="ZV194" s="27"/>
      <c r="ZW194" s="27"/>
      <c r="ZX194" s="27"/>
      <c r="ZY194" s="27"/>
      <c r="ZZ194" s="27"/>
      <c r="AAA194" s="27"/>
      <c r="AAB194" s="27"/>
      <c r="AAC194" s="27"/>
      <c r="AAD194" s="27"/>
      <c r="AAE194" s="27"/>
      <c r="AAF194" s="27"/>
      <c r="AAG194" s="27"/>
      <c r="AAH194" s="27"/>
      <c r="AAI194" s="27"/>
      <c r="AAJ194" s="27"/>
      <c r="AAK194" s="27"/>
      <c r="AAL194" s="27"/>
      <c r="AAM194" s="27"/>
      <c r="AAN194" s="27"/>
      <c r="AAO194" s="27"/>
      <c r="AAP194" s="27"/>
      <c r="AAQ194" s="27"/>
      <c r="AAR194" s="27"/>
      <c r="AAS194" s="27"/>
      <c r="AAT194" s="27"/>
      <c r="AAU194" s="27"/>
      <c r="AAV194" s="27"/>
      <c r="AAW194" s="27"/>
      <c r="AAX194" s="27"/>
      <c r="AAY194" s="27"/>
      <c r="AAZ194" s="27"/>
      <c r="ABA194" s="27"/>
      <c r="ABB194" s="27"/>
      <c r="ABC194" s="27"/>
      <c r="ABD194" s="27"/>
      <c r="ABE194" s="27"/>
      <c r="ABF194" s="27"/>
      <c r="ABG194" s="27"/>
      <c r="ABH194" s="27"/>
      <c r="ABI194" s="27"/>
      <c r="ABJ194" s="27"/>
      <c r="ABK194" s="27"/>
      <c r="ABL194" s="27"/>
      <c r="ABM194" s="27"/>
      <c r="ABN194" s="27"/>
      <c r="ABO194" s="27"/>
      <c r="ABP194" s="27"/>
      <c r="ABQ194" s="27"/>
      <c r="ABR194" s="27"/>
      <c r="ABS194" s="27"/>
      <c r="ABT194" s="27"/>
      <c r="ABU194" s="27"/>
      <c r="ABV194" s="27"/>
      <c r="ABW194" s="27"/>
      <c r="ABX194" s="27"/>
      <c r="ABY194" s="27"/>
      <c r="ABZ194" s="27"/>
      <c r="ACA194" s="27"/>
      <c r="ACB194" s="27"/>
      <c r="ACC194" s="27"/>
      <c r="ACD194" s="27"/>
      <c r="ACE194" s="27"/>
      <c r="ACF194" s="27"/>
      <c r="ACG194" s="27"/>
      <c r="ACH194" s="27"/>
      <c r="ACI194" s="27"/>
      <c r="ACJ194" s="27"/>
      <c r="ACK194" s="27"/>
      <c r="ACL194" s="27"/>
      <c r="ACM194" s="27"/>
      <c r="ACN194" s="27"/>
      <c r="ACO194" s="27"/>
      <c r="ACP194" s="27"/>
      <c r="ACQ194" s="27"/>
      <c r="ACR194" s="27"/>
      <c r="ACS194" s="27"/>
      <c r="ACT194" s="27"/>
      <c r="ACU194" s="27"/>
      <c r="ACV194" s="27"/>
      <c r="ACW194" s="27"/>
      <c r="ACX194" s="27"/>
      <c r="ACY194" s="27"/>
      <c r="ACZ194" s="27"/>
      <c r="ADA194" s="27"/>
      <c r="ADB194" s="27"/>
      <c r="ADC194" s="27"/>
      <c r="ADD194" s="27"/>
      <c r="ADE194" s="27"/>
      <c r="ADF194" s="27"/>
      <c r="ADG194" s="27"/>
      <c r="ADH194" s="27"/>
      <c r="ADI194" s="27"/>
      <c r="ADJ194" s="27"/>
      <c r="ADK194" s="27"/>
      <c r="ADL194" s="27"/>
      <c r="ADM194" s="27"/>
      <c r="ADN194" s="27"/>
      <c r="ADO194" s="27"/>
      <c r="ADP194" s="27"/>
      <c r="ADQ194" s="27"/>
      <c r="ADR194" s="27"/>
      <c r="ADS194" s="27"/>
      <c r="ADT194" s="27"/>
      <c r="ADU194" s="27"/>
      <c r="ADV194" s="27"/>
      <c r="ADW194" s="27"/>
      <c r="ADX194" s="27"/>
      <c r="ADY194" s="27"/>
      <c r="ADZ194" s="27"/>
      <c r="AEA194" s="27"/>
      <c r="AEB194" s="27"/>
      <c r="AEC194" s="27"/>
      <c r="AED194" s="27"/>
      <c r="AEE194" s="27"/>
      <c r="AEF194" s="27"/>
      <c r="AEG194" s="27"/>
      <c r="AEH194" s="27"/>
      <c r="AEI194" s="27"/>
      <c r="AEJ194" s="27"/>
      <c r="AEK194" s="27"/>
      <c r="AEL194" s="27"/>
      <c r="AEM194" s="27"/>
      <c r="AEN194" s="27"/>
      <c r="AEO194" s="27"/>
      <c r="AEP194" s="27"/>
      <c r="AEQ194" s="27"/>
      <c r="AER194" s="27"/>
      <c r="AES194" s="27"/>
      <c r="AET194" s="27"/>
      <c r="AEU194" s="27"/>
      <c r="AEV194" s="27"/>
      <c r="AEW194" s="27"/>
      <c r="AEX194" s="27"/>
      <c r="AEY194" s="27"/>
      <c r="AEZ194" s="27"/>
      <c r="AFA194" s="27"/>
      <c r="AFB194" s="27"/>
      <c r="AFC194" s="27"/>
      <c r="AFD194" s="27"/>
      <c r="AFE194" s="27"/>
      <c r="AFF194" s="27"/>
      <c r="AFG194" s="27"/>
      <c r="AFH194" s="27"/>
      <c r="AFI194" s="27"/>
      <c r="AFJ194" s="27"/>
      <c r="AFK194" s="27"/>
      <c r="AFL194" s="27"/>
      <c r="AFM194" s="27"/>
      <c r="AFN194" s="27"/>
      <c r="AFO194" s="27"/>
      <c r="AFP194" s="27"/>
      <c r="AFQ194" s="27"/>
      <c r="AFR194" s="27"/>
      <c r="AFS194" s="27"/>
      <c r="AFT194" s="27"/>
      <c r="AFU194" s="27"/>
      <c r="AFV194" s="27"/>
      <c r="AFW194" s="27"/>
      <c r="AFX194" s="27"/>
      <c r="AFY194" s="27"/>
      <c r="AFZ194" s="27"/>
      <c r="AGA194" s="27"/>
      <c r="AGB194" s="27"/>
      <c r="AGC194" s="27"/>
      <c r="AGD194" s="27"/>
      <c r="AGE194" s="27"/>
      <c r="AGF194" s="27"/>
      <c r="AGG194" s="27"/>
      <c r="AGH194" s="27"/>
      <c r="AGI194" s="27"/>
      <c r="AGJ194" s="27"/>
      <c r="AGK194" s="27"/>
      <c r="AGL194" s="27"/>
      <c r="AGM194" s="27"/>
      <c r="AGN194" s="27"/>
      <c r="AGO194" s="27"/>
      <c r="AGP194" s="27"/>
      <c r="AGQ194" s="27"/>
      <c r="AGR194" s="27"/>
      <c r="AGS194" s="27"/>
      <c r="AGT194" s="27"/>
      <c r="AGU194" s="27"/>
      <c r="AGV194" s="27"/>
      <c r="AGW194" s="27"/>
      <c r="AGX194" s="27"/>
      <c r="AGY194" s="27"/>
      <c r="AGZ194" s="27"/>
      <c r="AHA194" s="27"/>
      <c r="AHB194" s="27"/>
      <c r="AHC194" s="27"/>
      <c r="AHD194" s="27"/>
      <c r="AHE194" s="27"/>
      <c r="AHF194" s="27"/>
      <c r="AHG194" s="27"/>
      <c r="AHH194" s="27"/>
      <c r="AHI194" s="27"/>
      <c r="AHJ194" s="27"/>
      <c r="AHK194" s="27"/>
      <c r="AHL194" s="27"/>
      <c r="AHM194" s="27"/>
      <c r="AHN194" s="27"/>
      <c r="AHO194" s="27"/>
      <c r="AHP194" s="27"/>
      <c r="AHQ194" s="27"/>
      <c r="AHR194" s="27"/>
      <c r="AHS194" s="27"/>
      <c r="AHT194" s="27"/>
      <c r="AHU194" s="27"/>
      <c r="AHV194" s="27"/>
      <c r="AHW194" s="27"/>
      <c r="AHX194" s="27"/>
      <c r="AHY194" s="27"/>
      <c r="AHZ194" s="27"/>
      <c r="AIA194" s="27"/>
      <c r="AIB194" s="27"/>
      <c r="AIC194" s="27"/>
      <c r="AID194" s="27"/>
      <c r="AIE194" s="27"/>
      <c r="AIF194" s="27"/>
      <c r="AIG194" s="27"/>
      <c r="AIH194" s="27"/>
      <c r="AII194" s="27"/>
      <c r="AIJ194" s="27"/>
      <c r="AIK194" s="27"/>
      <c r="AIL194" s="27"/>
      <c r="AIM194" s="27"/>
      <c r="AIN194" s="27"/>
      <c r="AIO194" s="27"/>
      <c r="AIP194" s="27"/>
      <c r="AIQ194" s="27"/>
      <c r="AIR194" s="27"/>
      <c r="AIS194" s="27"/>
      <c r="AIT194" s="27"/>
      <c r="AIU194" s="27"/>
      <c r="AIV194" s="27"/>
      <c r="AIW194" s="27"/>
      <c r="AIX194" s="27"/>
      <c r="AIY194" s="27"/>
      <c r="AIZ194" s="27"/>
      <c r="AJA194" s="27"/>
      <c r="AJB194" s="27"/>
      <c r="AJC194" s="27"/>
      <c r="AJD194" s="27"/>
      <c r="AJE194" s="27"/>
      <c r="AJF194" s="27"/>
      <c r="AJG194" s="27"/>
      <c r="AJH194" s="27"/>
      <c r="AJI194" s="27"/>
      <c r="AJJ194" s="27"/>
      <c r="AJK194" s="27"/>
      <c r="AJL194" s="27"/>
      <c r="AJM194" s="27"/>
      <c r="AJN194" s="27"/>
      <c r="AJO194" s="27"/>
      <c r="AJP194" s="27"/>
      <c r="AJQ194" s="27"/>
      <c r="AJR194" s="27"/>
      <c r="AJS194" s="27"/>
      <c r="AJT194" s="27"/>
      <c r="AJU194" s="27"/>
      <c r="AJV194" s="27"/>
      <c r="AJW194" s="27"/>
      <c r="AJX194" s="27"/>
      <c r="AJY194" s="27"/>
      <c r="AJZ194" s="27"/>
      <c r="AKA194" s="27"/>
      <c r="AKB194" s="27"/>
      <c r="AKC194" s="27"/>
      <c r="AKD194" s="27"/>
      <c r="AKE194" s="27"/>
      <c r="AKF194" s="27"/>
      <c r="AKG194" s="27"/>
      <c r="AKH194" s="27"/>
      <c r="AKI194" s="27"/>
      <c r="AKJ194" s="27"/>
      <c r="AKK194" s="27"/>
      <c r="AKL194" s="27"/>
      <c r="AKM194" s="27"/>
      <c r="AKN194" s="27"/>
      <c r="AKO194" s="27"/>
      <c r="AKP194" s="27"/>
      <c r="AKQ194" s="27"/>
      <c r="AKR194" s="27"/>
      <c r="AKS194" s="27"/>
      <c r="AKT194" s="27"/>
      <c r="AKU194" s="27"/>
      <c r="AKV194" s="27"/>
      <c r="AKW194" s="27"/>
      <c r="AKX194" s="27"/>
      <c r="AKY194" s="27"/>
      <c r="AKZ194" s="27"/>
      <c r="ALA194" s="27"/>
      <c r="ALB194" s="27"/>
      <c r="ALC194" s="27"/>
      <c r="ALD194" s="27"/>
      <c r="ALE194" s="27"/>
      <c r="ALF194" s="27"/>
      <c r="ALG194" s="27"/>
      <c r="ALH194" s="27"/>
      <c r="ALI194" s="27"/>
      <c r="ALJ194" s="27"/>
      <c r="ALK194" s="27"/>
      <c r="ALL194" s="27"/>
      <c r="ALM194" s="27"/>
      <c r="ALN194" s="27"/>
      <c r="ALO194" s="27"/>
      <c r="ALP194" s="27"/>
      <c r="ALQ194" s="27"/>
      <c r="ALR194" s="27"/>
      <c r="ALS194" s="27"/>
      <c r="ALT194" s="27"/>
      <c r="ALU194" s="27"/>
      <c r="ALV194" s="27"/>
      <c r="ALW194" s="27"/>
      <c r="ALX194" s="27"/>
      <c r="ALY194" s="27"/>
      <c r="ALZ194" s="27"/>
      <c r="AMA194" s="27"/>
      <c r="AMB194" s="27"/>
      <c r="AMC194" s="27"/>
      <c r="AMD194" s="27"/>
      <c r="AME194" s="27"/>
      <c r="AMF194" s="27"/>
      <c r="AMG194" s="27"/>
      <c r="AMH194" s="27"/>
      <c r="AMI194" s="27"/>
      <c r="AMJ194" s="27"/>
      <c r="AMK194" s="27"/>
      <c r="AML194" s="27"/>
      <c r="AMM194" s="27"/>
      <c r="AMN194" s="27"/>
      <c r="AMO194" s="27"/>
      <c r="AMP194" s="27"/>
      <c r="AMQ194" s="27"/>
      <c r="AMR194" s="27"/>
      <c r="AMS194" s="27"/>
      <c r="AMT194" s="27"/>
      <c r="AMU194" s="27"/>
      <c r="AMV194" s="27"/>
      <c r="AMW194" s="27"/>
      <c r="AMX194" s="27"/>
      <c r="AMY194" s="27"/>
      <c r="AMZ194" s="27"/>
      <c r="ANA194" s="27"/>
      <c r="ANB194" s="27"/>
      <c r="ANC194" s="27"/>
      <c r="AND194" s="27"/>
      <c r="ANE194" s="27"/>
      <c r="ANF194" s="27"/>
      <c r="ANG194" s="27"/>
      <c r="ANH194" s="27"/>
      <c r="ANI194" s="27"/>
      <c r="ANJ194" s="27"/>
      <c r="ANK194" s="27"/>
      <c r="ANL194" s="27"/>
      <c r="ANM194" s="27"/>
      <c r="ANN194" s="27"/>
      <c r="ANO194" s="27"/>
      <c r="ANP194" s="27"/>
      <c r="ANQ194" s="27"/>
      <c r="ANR194" s="27"/>
      <c r="ANS194" s="27"/>
      <c r="ANT194" s="27"/>
      <c r="ANU194" s="27"/>
      <c r="ANV194" s="27"/>
      <c r="ANW194" s="27"/>
      <c r="ANX194" s="27"/>
      <c r="ANY194" s="27"/>
      <c r="ANZ194" s="27"/>
      <c r="AOA194" s="27"/>
      <c r="AOB194" s="27"/>
      <c r="AOC194" s="27"/>
      <c r="AOD194" s="27"/>
      <c r="AOE194" s="27"/>
      <c r="AOF194" s="27"/>
      <c r="AOG194" s="27"/>
      <c r="AOH194" s="27"/>
      <c r="AOI194" s="27"/>
      <c r="AOJ194" s="27"/>
      <c r="AOK194" s="27"/>
      <c r="AOL194" s="27"/>
      <c r="AOM194" s="27"/>
      <c r="AON194" s="27"/>
      <c r="AOO194" s="27"/>
      <c r="AOP194" s="27"/>
      <c r="AOQ194" s="27"/>
      <c r="AOR194" s="27"/>
      <c r="AOS194" s="27"/>
      <c r="AOT194" s="27"/>
      <c r="AOU194" s="27"/>
      <c r="AOV194" s="27"/>
      <c r="AOW194" s="27"/>
      <c r="AOX194" s="27"/>
      <c r="AOY194" s="27"/>
      <c r="AOZ194" s="27"/>
      <c r="APA194" s="27"/>
      <c r="APB194" s="27"/>
      <c r="APC194" s="27"/>
      <c r="APD194" s="27"/>
      <c r="APE194" s="27"/>
      <c r="APF194" s="27"/>
      <c r="APG194" s="27"/>
      <c r="APH194" s="27"/>
      <c r="API194" s="27"/>
      <c r="APJ194" s="27"/>
      <c r="APK194" s="27"/>
      <c r="APL194" s="27"/>
      <c r="APM194" s="27"/>
      <c r="APN194" s="27"/>
      <c r="APO194" s="27"/>
      <c r="APP194" s="27"/>
      <c r="APQ194" s="27"/>
      <c r="APR194" s="27"/>
      <c r="APS194" s="27"/>
      <c r="APT194" s="27"/>
      <c r="APU194" s="27"/>
      <c r="APV194" s="27"/>
      <c r="APW194" s="27"/>
      <c r="APX194" s="27"/>
      <c r="APY194" s="27"/>
      <c r="APZ194" s="27"/>
      <c r="AQA194" s="27"/>
      <c r="AQB194" s="27"/>
      <c r="AQC194" s="27"/>
      <c r="AQD194" s="27"/>
      <c r="AQE194" s="27"/>
      <c r="AQF194" s="27"/>
      <c r="AQG194" s="27"/>
      <c r="AQH194" s="27"/>
      <c r="AQI194" s="27"/>
      <c r="AQJ194" s="27"/>
      <c r="AQK194" s="27"/>
      <c r="AQL194" s="27"/>
      <c r="AQM194" s="27"/>
      <c r="AQN194" s="27"/>
      <c r="AQO194" s="27"/>
      <c r="AQP194" s="27"/>
      <c r="AQQ194" s="27"/>
      <c r="AQR194" s="27"/>
      <c r="AQS194" s="27"/>
      <c r="AQT194" s="27"/>
      <c r="AQU194" s="27"/>
      <c r="AQV194" s="27"/>
      <c r="AQW194" s="27"/>
      <c r="AQX194" s="27"/>
      <c r="AQY194" s="27"/>
      <c r="AQZ194" s="27"/>
      <c r="ARA194" s="27"/>
      <c r="ARB194" s="27"/>
      <c r="ARC194" s="27"/>
      <c r="ARD194" s="27"/>
      <c r="ARE194" s="27"/>
      <c r="ARF194" s="27"/>
      <c r="ARG194" s="27"/>
      <c r="ARH194" s="27"/>
      <c r="ARI194" s="27"/>
      <c r="ARJ194" s="27"/>
      <c r="ARK194" s="27"/>
      <c r="ARL194" s="27"/>
      <c r="ARM194" s="27"/>
      <c r="ARN194" s="27"/>
      <c r="ARO194" s="27"/>
      <c r="ARP194" s="27"/>
      <c r="ARQ194" s="27"/>
      <c r="ARR194" s="27"/>
      <c r="ARS194" s="27"/>
      <c r="ART194" s="27"/>
      <c r="ARU194" s="27"/>
      <c r="ARV194" s="27"/>
      <c r="ARW194" s="27"/>
      <c r="ARX194" s="27"/>
      <c r="ARY194" s="27"/>
      <c r="ARZ194" s="27"/>
      <c r="ASA194" s="27"/>
      <c r="ASB194" s="27"/>
      <c r="ASC194" s="27"/>
      <c r="ASD194" s="27"/>
      <c r="ASE194" s="27"/>
      <c r="ASF194" s="27"/>
      <c r="ASG194" s="27"/>
      <c r="ASH194" s="27"/>
      <c r="ASI194" s="27"/>
      <c r="ASJ194" s="27"/>
      <c r="ASK194" s="27"/>
      <c r="ASL194" s="27"/>
      <c r="ASM194" s="27"/>
      <c r="ASN194" s="27"/>
      <c r="ASO194" s="27"/>
      <c r="ASP194" s="27"/>
      <c r="ASQ194" s="27"/>
      <c r="ASR194" s="27"/>
      <c r="ASS194" s="27"/>
      <c r="AST194" s="27"/>
      <c r="ASU194" s="27"/>
      <c r="ASV194" s="27"/>
      <c r="ASW194" s="27"/>
      <c r="ASX194" s="27"/>
      <c r="ASY194" s="27"/>
      <c r="ASZ194" s="27"/>
      <c r="ATA194" s="27"/>
      <c r="ATB194" s="27"/>
      <c r="ATC194" s="27"/>
      <c r="ATD194" s="27"/>
      <c r="ATE194" s="27"/>
      <c r="ATF194" s="27"/>
      <c r="ATG194" s="27"/>
      <c r="ATH194" s="27"/>
      <c r="ATI194" s="27"/>
      <c r="ATJ194" s="27"/>
      <c r="ATK194" s="27"/>
      <c r="ATL194" s="27"/>
      <c r="ATM194" s="27"/>
      <c r="ATN194" s="27"/>
      <c r="ATO194" s="27"/>
      <c r="ATP194" s="27"/>
      <c r="ATQ194" s="27"/>
      <c r="ATR194" s="27"/>
      <c r="ATS194" s="27"/>
      <c r="ATT194" s="27"/>
      <c r="ATU194" s="27"/>
      <c r="ATV194" s="27"/>
      <c r="ATW194" s="27"/>
      <c r="ATX194" s="27"/>
      <c r="ATY194" s="27"/>
      <c r="ATZ194" s="27"/>
      <c r="AUA194" s="27"/>
      <c r="AUB194" s="27"/>
      <c r="AUC194" s="27"/>
      <c r="AUD194" s="27"/>
      <c r="AUE194" s="27"/>
      <c r="AUF194" s="27"/>
      <c r="AUG194" s="27"/>
      <c r="AUH194" s="27"/>
      <c r="AUI194" s="27"/>
      <c r="AUJ194" s="27"/>
      <c r="AUK194" s="27"/>
      <c r="AUL194" s="27"/>
      <c r="AUM194" s="27"/>
      <c r="AUN194" s="27"/>
      <c r="AUO194" s="27"/>
      <c r="AUP194" s="27"/>
      <c r="AUQ194" s="27"/>
      <c r="AUR194" s="27"/>
      <c r="AUS194" s="27"/>
      <c r="AUT194" s="27"/>
      <c r="AUU194" s="27"/>
      <c r="AUV194" s="27"/>
      <c r="AUW194" s="27"/>
      <c r="AUX194" s="27"/>
      <c r="AUY194" s="27"/>
      <c r="AUZ194" s="27"/>
      <c r="AVA194" s="27"/>
      <c r="AVB194" s="27"/>
      <c r="AVC194" s="27"/>
      <c r="AVD194" s="27"/>
      <c r="AVE194" s="27"/>
      <c r="AVF194" s="27"/>
      <c r="AVG194" s="27"/>
      <c r="AVH194" s="27"/>
      <c r="AVI194" s="27"/>
      <c r="AVJ194" s="27"/>
      <c r="AVK194" s="27"/>
      <c r="AVL194" s="27"/>
      <c r="AVM194" s="27"/>
      <c r="AVN194" s="27"/>
      <c r="AVO194" s="27"/>
      <c r="AVP194" s="27"/>
      <c r="AVQ194" s="27"/>
      <c r="AVR194" s="27"/>
      <c r="AVS194" s="27"/>
      <c r="AVT194" s="27"/>
      <c r="AVU194" s="27"/>
      <c r="AVV194" s="27"/>
      <c r="AVW194" s="27"/>
      <c r="AVX194" s="27"/>
      <c r="AVY194" s="27"/>
      <c r="AVZ194" s="27"/>
      <c r="AWA194" s="27"/>
      <c r="AWB194" s="27"/>
      <c r="AWC194" s="27"/>
      <c r="AWD194" s="27"/>
      <c r="AWE194" s="27"/>
      <c r="AWF194" s="27"/>
      <c r="AWG194" s="27"/>
      <c r="AWH194" s="27"/>
      <c r="AWI194" s="27"/>
      <c r="AWJ194" s="27"/>
      <c r="AWK194" s="27"/>
      <c r="AWL194" s="27"/>
      <c r="AWM194" s="27"/>
      <c r="AWN194" s="27"/>
      <c r="AWO194" s="27"/>
      <c r="AWP194" s="27"/>
      <c r="AWQ194" s="27"/>
      <c r="AWR194" s="27"/>
      <c r="AWS194" s="27"/>
      <c r="AWT194" s="27"/>
      <c r="AWU194" s="27"/>
      <c r="AWV194" s="27"/>
      <c r="AWW194" s="27"/>
      <c r="AWX194" s="27"/>
      <c r="AWY194" s="27"/>
      <c r="AWZ194" s="27"/>
      <c r="AXA194" s="27"/>
      <c r="AXB194" s="27"/>
      <c r="AXC194" s="27"/>
      <c r="AXD194" s="27"/>
      <c r="AXE194" s="27"/>
      <c r="AXF194" s="27"/>
      <c r="AXG194" s="27"/>
      <c r="AXH194" s="27"/>
      <c r="AXI194" s="27"/>
      <c r="AXJ194" s="27"/>
      <c r="AXK194" s="27"/>
      <c r="AXL194" s="27"/>
      <c r="AXM194" s="27"/>
      <c r="AXN194" s="27"/>
      <c r="AXO194" s="27"/>
      <c r="AXP194" s="27"/>
      <c r="AXQ194" s="27"/>
      <c r="AXR194" s="27"/>
      <c r="AXS194" s="27"/>
      <c r="AXT194" s="27"/>
      <c r="AXU194" s="27"/>
      <c r="AXV194" s="27"/>
      <c r="AXW194" s="27"/>
      <c r="AXX194" s="27"/>
      <c r="AXY194" s="27"/>
      <c r="AXZ194" s="27"/>
      <c r="AYA194" s="27"/>
      <c r="AYB194" s="27"/>
      <c r="AYC194" s="27"/>
      <c r="AYD194" s="27"/>
      <c r="AYE194" s="27"/>
      <c r="AYF194" s="27"/>
      <c r="AYG194" s="27"/>
      <c r="AYH194" s="27"/>
      <c r="AYI194" s="27"/>
      <c r="AYJ194" s="27"/>
      <c r="AYK194" s="27"/>
      <c r="AYL194" s="27"/>
      <c r="AYM194" s="27"/>
      <c r="AYN194" s="27"/>
      <c r="AYO194" s="27"/>
      <c r="AYP194" s="27"/>
      <c r="AYQ194" s="27"/>
      <c r="AYR194" s="27"/>
      <c r="AYS194" s="27"/>
      <c r="AYT194" s="27"/>
      <c r="AYU194" s="27"/>
      <c r="AYV194" s="27"/>
      <c r="AYW194" s="27"/>
      <c r="AYX194" s="27"/>
      <c r="AYY194" s="27"/>
      <c r="AYZ194" s="27"/>
      <c r="AZA194" s="27"/>
      <c r="AZB194" s="27"/>
      <c r="AZC194" s="27"/>
      <c r="AZD194" s="27"/>
      <c r="AZE194" s="27"/>
      <c r="AZF194" s="27"/>
      <c r="AZG194" s="27"/>
      <c r="AZH194" s="27"/>
      <c r="AZI194" s="27"/>
      <c r="AZJ194" s="27"/>
      <c r="AZK194" s="27"/>
      <c r="AZL194" s="27"/>
      <c r="AZM194" s="27"/>
      <c r="AZN194" s="27"/>
      <c r="AZO194" s="27"/>
      <c r="AZP194" s="27"/>
      <c r="AZQ194" s="27"/>
      <c r="AZR194" s="27"/>
      <c r="AZS194" s="27"/>
      <c r="AZT194" s="27"/>
      <c r="AZU194" s="27"/>
      <c r="AZV194" s="27"/>
      <c r="AZW194" s="27"/>
      <c r="AZX194" s="27"/>
      <c r="AZY194" s="27"/>
      <c r="AZZ194" s="27"/>
      <c r="BAA194" s="27"/>
      <c r="BAB194" s="27"/>
      <c r="BAC194" s="27"/>
      <c r="BAD194" s="27"/>
      <c r="BAE194" s="27"/>
      <c r="BAF194" s="27"/>
      <c r="BAG194" s="27"/>
      <c r="BAH194" s="27"/>
      <c r="BAI194" s="27"/>
      <c r="BAJ194" s="27"/>
      <c r="BAK194" s="27"/>
      <c r="BAL194" s="27"/>
      <c r="BAM194" s="27"/>
      <c r="BAN194" s="27"/>
      <c r="BAO194" s="27"/>
      <c r="BAP194" s="27"/>
      <c r="BAQ194" s="27"/>
      <c r="BAR194" s="27"/>
      <c r="BAS194" s="27"/>
      <c r="BAT194" s="27"/>
      <c r="BAU194" s="27"/>
      <c r="BAV194" s="27"/>
      <c r="BAW194" s="27"/>
      <c r="BAX194" s="27"/>
      <c r="BAY194" s="27"/>
      <c r="BAZ194" s="27"/>
      <c r="BBA194" s="27"/>
      <c r="BBB194" s="27"/>
      <c r="BBC194" s="27"/>
      <c r="BBD194" s="27"/>
      <c r="BBE194" s="27"/>
      <c r="BBF194" s="27"/>
      <c r="BBG194" s="27"/>
      <c r="BBH194" s="27"/>
      <c r="BBI194" s="27"/>
      <c r="BBJ194" s="27"/>
      <c r="BBK194" s="27"/>
      <c r="BBL194" s="27"/>
      <c r="BBM194" s="27"/>
      <c r="BBN194" s="27"/>
      <c r="BBO194" s="27"/>
      <c r="BBP194" s="27"/>
      <c r="BBQ194" s="27"/>
      <c r="BBR194" s="27"/>
      <c r="BBS194" s="27"/>
      <c r="BBT194" s="27"/>
      <c r="BBU194" s="27"/>
      <c r="BBV194" s="27"/>
      <c r="BBW194" s="27"/>
      <c r="BBX194" s="27"/>
      <c r="BBY194" s="27"/>
      <c r="BBZ194" s="27"/>
      <c r="BCA194" s="27"/>
      <c r="BCB194" s="27"/>
      <c r="BCC194" s="27"/>
      <c r="BCD194" s="27"/>
      <c r="BCE194" s="27"/>
      <c r="BCF194" s="27"/>
      <c r="BCG194" s="27"/>
      <c r="BCH194" s="27"/>
      <c r="BCI194" s="27"/>
      <c r="BCJ194" s="27"/>
      <c r="BCK194" s="27"/>
      <c r="BCL194" s="27"/>
      <c r="BCM194" s="27"/>
      <c r="BCN194" s="27"/>
      <c r="BCO194" s="27"/>
      <c r="BCP194" s="27"/>
      <c r="BCQ194" s="27"/>
      <c r="BCR194" s="27"/>
      <c r="BCS194" s="27"/>
      <c r="BCT194" s="27"/>
      <c r="BCU194" s="27"/>
      <c r="BCV194" s="27"/>
      <c r="BCW194" s="27"/>
      <c r="BCX194" s="27"/>
      <c r="BCY194" s="27"/>
      <c r="BCZ194" s="27"/>
      <c r="BDA194" s="27"/>
      <c r="BDB194" s="27"/>
      <c r="BDC194" s="27"/>
      <c r="BDD194" s="27"/>
      <c r="BDE194" s="27"/>
      <c r="BDF194" s="27"/>
      <c r="BDG194" s="27"/>
      <c r="BDH194" s="27"/>
      <c r="BDI194" s="27"/>
      <c r="BDJ194" s="27"/>
      <c r="BDK194" s="27"/>
      <c r="BDL194" s="27"/>
      <c r="BDM194" s="27"/>
      <c r="BDN194" s="27"/>
      <c r="BDO194" s="27"/>
      <c r="BDP194" s="27"/>
      <c r="BDQ194" s="27"/>
      <c r="BDR194" s="27"/>
      <c r="BDS194" s="27"/>
      <c r="BDT194" s="27"/>
      <c r="BDU194" s="27"/>
      <c r="BDV194" s="27"/>
      <c r="BDW194" s="27"/>
      <c r="BDX194" s="27"/>
      <c r="BDY194" s="27"/>
      <c r="BDZ194" s="27"/>
      <c r="BEA194" s="27"/>
      <c r="BEB194" s="27"/>
      <c r="BEC194" s="27"/>
      <c r="BED194" s="27"/>
      <c r="BEE194" s="27"/>
      <c r="BEF194" s="27"/>
      <c r="BEG194" s="27"/>
      <c r="BEH194" s="27"/>
      <c r="BEI194" s="27"/>
      <c r="BEJ194" s="27"/>
      <c r="BEK194" s="27"/>
      <c r="BEL194" s="27"/>
      <c r="BEM194" s="27"/>
      <c r="BEN194" s="27"/>
      <c r="BEO194" s="27"/>
      <c r="BEP194" s="27"/>
      <c r="BEQ194" s="27"/>
      <c r="BER194" s="27"/>
      <c r="BES194" s="27"/>
      <c r="BET194" s="27"/>
      <c r="BEU194" s="27"/>
      <c r="BEV194" s="27"/>
      <c r="BEW194" s="27"/>
      <c r="BEX194" s="27"/>
      <c r="BEY194" s="27"/>
      <c r="BEZ194" s="27"/>
      <c r="BFA194" s="27"/>
      <c r="BFB194" s="27"/>
      <c r="BFC194" s="27"/>
      <c r="BFD194" s="27"/>
      <c r="BFE194" s="27"/>
      <c r="BFF194" s="27"/>
      <c r="BFG194" s="27"/>
      <c r="BFH194" s="27"/>
      <c r="BFI194" s="27"/>
      <c r="BFJ194" s="27"/>
      <c r="BFK194" s="27"/>
      <c r="BFL194" s="27"/>
      <c r="BFM194" s="27"/>
      <c r="BFN194" s="27"/>
      <c r="BFO194" s="27"/>
      <c r="BFP194" s="27"/>
      <c r="BFQ194" s="27"/>
      <c r="BFR194" s="27"/>
      <c r="BFS194" s="27"/>
      <c r="BFT194" s="27"/>
      <c r="BFU194" s="27"/>
      <c r="BFV194" s="27"/>
      <c r="BFW194" s="27"/>
      <c r="BFX194" s="27"/>
      <c r="BFY194" s="27"/>
      <c r="BFZ194" s="27"/>
      <c r="BGA194" s="27"/>
      <c r="BGB194" s="27"/>
      <c r="BGC194" s="27"/>
      <c r="BGD194" s="27"/>
      <c r="BGE194" s="27"/>
      <c r="BGF194" s="27"/>
      <c r="BGG194" s="27"/>
      <c r="BGH194" s="27"/>
      <c r="BGI194" s="27"/>
      <c r="BGJ194" s="27"/>
      <c r="BGK194" s="27"/>
      <c r="BGL194" s="27"/>
      <c r="BGM194" s="27"/>
      <c r="BGN194" s="27"/>
      <c r="BGO194" s="27"/>
      <c r="BGP194" s="27"/>
      <c r="BGQ194" s="27"/>
      <c r="BGR194" s="27"/>
      <c r="BGS194" s="27"/>
      <c r="BGT194" s="27"/>
      <c r="BGU194" s="27"/>
      <c r="BGV194" s="27"/>
      <c r="BGW194" s="27"/>
      <c r="BGX194" s="27"/>
      <c r="BGY194" s="27"/>
      <c r="BGZ194" s="27"/>
      <c r="BHA194" s="27"/>
      <c r="BHB194" s="27"/>
      <c r="BHC194" s="27"/>
      <c r="BHD194" s="27"/>
      <c r="BHE194" s="27"/>
      <c r="BHF194" s="27"/>
      <c r="BHG194" s="27"/>
      <c r="BHH194" s="27"/>
      <c r="BHI194" s="27"/>
      <c r="BHJ194" s="27"/>
      <c r="BHK194" s="27"/>
      <c r="BHL194" s="27"/>
      <c r="BHM194" s="27"/>
      <c r="BHN194" s="27"/>
      <c r="BHO194" s="27"/>
      <c r="BHP194" s="27"/>
      <c r="BHQ194" s="27"/>
      <c r="BHR194" s="27"/>
      <c r="BHS194" s="27"/>
      <c r="BHT194" s="27"/>
      <c r="BHU194" s="27"/>
      <c r="BHV194" s="27"/>
      <c r="BHW194" s="27"/>
      <c r="BHX194" s="27"/>
      <c r="BHY194" s="27"/>
      <c r="BHZ194" s="27"/>
      <c r="BIA194" s="27"/>
      <c r="BIB194" s="27"/>
      <c r="BIC194" s="27"/>
      <c r="BID194" s="27"/>
      <c r="BIE194" s="27"/>
      <c r="BIF194" s="27"/>
      <c r="BIG194" s="27"/>
      <c r="BIH194" s="27"/>
      <c r="BII194" s="27"/>
      <c r="BIJ194" s="27"/>
      <c r="BIK194" s="27"/>
      <c r="BIL194" s="27"/>
      <c r="BIM194" s="27"/>
      <c r="BIN194" s="27"/>
      <c r="BIO194" s="27"/>
      <c r="BIP194" s="27"/>
      <c r="BIQ194" s="27"/>
      <c r="BIR194" s="27"/>
      <c r="BIS194" s="27"/>
      <c r="BIT194" s="27"/>
      <c r="BIU194" s="27"/>
      <c r="BIV194" s="27"/>
      <c r="BIW194" s="27"/>
      <c r="BIX194" s="27"/>
      <c r="BIY194" s="27"/>
      <c r="BIZ194" s="27"/>
      <c r="BJA194" s="27"/>
      <c r="BJB194" s="27"/>
      <c r="BJC194" s="27"/>
      <c r="BJD194" s="27"/>
      <c r="BJE194" s="27"/>
      <c r="BJF194" s="27"/>
      <c r="BJG194" s="27"/>
      <c r="BJH194" s="27"/>
      <c r="BJI194" s="27"/>
      <c r="BJJ194" s="27"/>
      <c r="BJK194" s="27"/>
      <c r="BJL194" s="27"/>
      <c r="BJM194" s="27"/>
      <c r="BJN194" s="27"/>
      <c r="BJO194" s="27"/>
      <c r="BJP194" s="27"/>
      <c r="BJQ194" s="27"/>
      <c r="BJR194" s="27"/>
      <c r="BJS194" s="27"/>
      <c r="BJT194" s="27"/>
      <c r="BJU194" s="27"/>
      <c r="BJV194" s="27"/>
      <c r="BJW194" s="27"/>
      <c r="BJX194" s="27"/>
      <c r="BJY194" s="27"/>
      <c r="BJZ194" s="27"/>
      <c r="BKA194" s="27"/>
      <c r="BKB194" s="27"/>
      <c r="BKC194" s="27"/>
      <c r="BKD194" s="27"/>
      <c r="BKE194" s="27"/>
      <c r="BKF194" s="27"/>
      <c r="BKG194" s="27"/>
      <c r="BKH194" s="27"/>
      <c r="BKI194" s="27"/>
      <c r="BKJ194" s="27"/>
      <c r="BKK194" s="27"/>
      <c r="BKL194" s="27"/>
      <c r="BKM194" s="27"/>
      <c r="BKN194" s="27"/>
      <c r="BKO194" s="27"/>
      <c r="BKP194" s="27"/>
      <c r="BKQ194" s="27"/>
      <c r="BKR194" s="27"/>
      <c r="BKS194" s="27"/>
      <c r="BKT194" s="27"/>
      <c r="BKU194" s="27"/>
      <c r="BKV194" s="27"/>
      <c r="BKW194" s="27"/>
      <c r="BKX194" s="27"/>
      <c r="BKY194" s="27"/>
      <c r="BKZ194" s="27"/>
      <c r="BLA194" s="27"/>
      <c r="BLB194" s="27"/>
      <c r="BLC194" s="27"/>
      <c r="BLD194" s="27"/>
      <c r="BLE194" s="27"/>
      <c r="BLF194" s="27"/>
      <c r="BLG194" s="27"/>
      <c r="BLH194" s="27"/>
      <c r="BLI194" s="27"/>
      <c r="BLJ194" s="27"/>
      <c r="BLK194" s="27"/>
      <c r="BLL194" s="27"/>
      <c r="BLM194" s="27"/>
      <c r="BLN194" s="27"/>
      <c r="BLO194" s="27"/>
      <c r="BLP194" s="27"/>
      <c r="BLQ194" s="27"/>
      <c r="BLR194" s="27"/>
      <c r="BLS194" s="27"/>
      <c r="BLT194" s="27"/>
      <c r="BLU194" s="27"/>
      <c r="BLV194" s="27"/>
      <c r="BLW194" s="27"/>
      <c r="BLX194" s="27"/>
      <c r="BLY194" s="27"/>
      <c r="BLZ194" s="27"/>
      <c r="BMA194" s="27"/>
      <c r="BMB194" s="27"/>
      <c r="BMC194" s="27"/>
      <c r="BMD194" s="27"/>
      <c r="BME194" s="27"/>
      <c r="BMF194" s="27"/>
      <c r="BMG194" s="27"/>
      <c r="BMH194" s="27"/>
      <c r="BMI194" s="27"/>
      <c r="BMJ194" s="27"/>
      <c r="BMK194" s="27"/>
      <c r="BML194" s="27"/>
      <c r="BMM194" s="27"/>
      <c r="BMN194" s="27"/>
      <c r="BMO194" s="27"/>
      <c r="BMP194" s="27"/>
      <c r="BMQ194" s="27"/>
      <c r="BMR194" s="27"/>
      <c r="BMS194" s="27"/>
      <c r="BMT194" s="27"/>
      <c r="BMU194" s="27"/>
      <c r="BMV194" s="27"/>
      <c r="BMW194" s="27"/>
      <c r="BMX194" s="27"/>
      <c r="BMY194" s="27"/>
      <c r="BMZ194" s="27"/>
      <c r="BNA194" s="27"/>
      <c r="BNB194" s="27"/>
      <c r="BNC194" s="27"/>
      <c r="BND194" s="27"/>
      <c r="BNE194" s="27"/>
      <c r="BNF194" s="27"/>
      <c r="BNG194" s="27"/>
      <c r="BNH194" s="27"/>
      <c r="BNI194" s="27"/>
      <c r="BNJ194" s="27"/>
      <c r="BNK194" s="27"/>
      <c r="BNL194" s="27"/>
      <c r="BNM194" s="27"/>
      <c r="BNN194" s="27"/>
      <c r="BNO194" s="27"/>
      <c r="BNP194" s="27"/>
      <c r="BNQ194" s="27"/>
      <c r="BNR194" s="27"/>
      <c r="BNS194" s="27"/>
      <c r="BNT194" s="27"/>
      <c r="BNU194" s="27"/>
      <c r="BNV194" s="27"/>
      <c r="BNW194" s="27"/>
      <c r="BNX194" s="27"/>
      <c r="BNY194" s="27"/>
      <c r="BNZ194" s="27"/>
      <c r="BOA194" s="27"/>
      <c r="BOB194" s="27"/>
      <c r="BOC194" s="27"/>
      <c r="BOD194" s="27"/>
      <c r="BOE194" s="27"/>
      <c r="BOF194" s="27"/>
      <c r="BOG194" s="27"/>
      <c r="BOH194" s="27"/>
      <c r="BOI194" s="27"/>
      <c r="BOJ194" s="27"/>
      <c r="BOK194" s="27"/>
      <c r="BOL194" s="27"/>
      <c r="BOM194" s="27"/>
      <c r="BON194" s="27"/>
      <c r="BOO194" s="27"/>
      <c r="BOP194" s="27"/>
      <c r="BOQ194" s="27"/>
      <c r="BOR194" s="27"/>
      <c r="BOS194" s="27"/>
      <c r="BOT194" s="27"/>
      <c r="BOU194" s="27"/>
      <c r="BOV194" s="27"/>
      <c r="BOW194" s="27"/>
      <c r="BOX194" s="27"/>
      <c r="BOY194" s="27"/>
      <c r="BOZ194" s="27"/>
      <c r="BPA194" s="27"/>
      <c r="BPB194" s="27"/>
      <c r="BPC194" s="27"/>
      <c r="BPD194" s="27"/>
      <c r="BPE194" s="27"/>
      <c r="BPF194" s="27"/>
      <c r="BPG194" s="27"/>
      <c r="BPH194" s="27"/>
      <c r="BPI194" s="27"/>
      <c r="BPJ194" s="27"/>
      <c r="BPK194" s="27"/>
      <c r="BPL194" s="27"/>
      <c r="BPM194" s="27"/>
      <c r="BPN194" s="27"/>
      <c r="BPO194" s="27"/>
      <c r="BPP194" s="27"/>
      <c r="BPQ194" s="27"/>
      <c r="BPR194" s="27"/>
      <c r="BPS194" s="27"/>
      <c r="BPT194" s="27"/>
      <c r="BPU194" s="27"/>
      <c r="BPV194" s="27"/>
      <c r="BPW194" s="27"/>
      <c r="BPX194" s="27"/>
      <c r="BPY194" s="27"/>
      <c r="BPZ194" s="27"/>
      <c r="BQA194" s="27"/>
      <c r="BQB194" s="27"/>
      <c r="BQC194" s="27"/>
      <c r="BQD194" s="27"/>
      <c r="BQE194" s="27"/>
      <c r="BQF194" s="27"/>
      <c r="BQG194" s="27"/>
      <c r="BQH194" s="27"/>
      <c r="BQI194" s="27"/>
      <c r="BQJ194" s="27"/>
      <c r="BQK194" s="27"/>
      <c r="BQL194" s="27"/>
      <c r="BQM194" s="27"/>
      <c r="BQN194" s="27"/>
      <c r="BQO194" s="27"/>
      <c r="BQP194" s="27"/>
      <c r="BQQ194" s="27"/>
      <c r="BQR194" s="27"/>
      <c r="BQS194" s="27"/>
      <c r="BQT194" s="27"/>
      <c r="BQU194" s="27"/>
      <c r="BQV194" s="27"/>
      <c r="BQW194" s="27"/>
      <c r="BQX194" s="27"/>
      <c r="BQY194" s="27"/>
      <c r="BQZ194" s="27"/>
      <c r="BRA194" s="27"/>
      <c r="BRB194" s="27"/>
      <c r="BRC194" s="27"/>
      <c r="BRD194" s="27"/>
      <c r="BRE194" s="27"/>
      <c r="BRF194" s="27"/>
      <c r="BRG194" s="27"/>
      <c r="BRH194" s="27"/>
      <c r="BRI194" s="27"/>
      <c r="BRJ194" s="27"/>
      <c r="BRK194" s="27"/>
      <c r="BRL194" s="27"/>
      <c r="BRM194" s="27"/>
      <c r="BRN194" s="27"/>
      <c r="BRO194" s="27"/>
      <c r="BRP194" s="27"/>
      <c r="BRQ194" s="27"/>
      <c r="BRR194" s="27"/>
      <c r="BRS194" s="27"/>
      <c r="BRT194" s="27"/>
      <c r="BRU194" s="27"/>
      <c r="BRV194" s="27"/>
      <c r="BRW194" s="27"/>
      <c r="BRX194" s="27"/>
      <c r="BRY194" s="27"/>
      <c r="BRZ194" s="27"/>
      <c r="BSA194" s="27"/>
      <c r="BSB194" s="27"/>
      <c r="BSC194" s="27"/>
      <c r="BSD194" s="27"/>
      <c r="BSE194" s="27"/>
      <c r="BSF194" s="27"/>
      <c r="BSG194" s="27"/>
      <c r="BSH194" s="27"/>
      <c r="BSI194" s="27"/>
      <c r="BSJ194" s="27"/>
      <c r="BSK194" s="27"/>
      <c r="BSL194" s="27"/>
      <c r="BSM194" s="27"/>
      <c r="BSN194" s="27"/>
      <c r="BSO194" s="27"/>
      <c r="BSP194" s="27"/>
      <c r="BSQ194" s="27"/>
      <c r="BSR194" s="27"/>
      <c r="BSS194" s="27"/>
      <c r="BST194" s="27"/>
      <c r="BSU194" s="27"/>
      <c r="BSV194" s="27"/>
      <c r="BSW194" s="27"/>
      <c r="BSX194" s="27"/>
      <c r="BSY194" s="27"/>
      <c r="BSZ194" s="27"/>
      <c r="BTA194" s="27"/>
      <c r="BTB194" s="27"/>
      <c r="BTC194" s="27"/>
      <c r="BTD194" s="27"/>
      <c r="BTE194" s="27"/>
      <c r="BTF194" s="27"/>
      <c r="BTG194" s="27"/>
      <c r="BTH194" s="27"/>
      <c r="BTI194" s="27"/>
      <c r="BTJ194" s="27"/>
      <c r="BTK194" s="27"/>
      <c r="BTL194" s="27"/>
      <c r="BTM194" s="27"/>
      <c r="BTN194" s="27"/>
      <c r="BTO194" s="27"/>
      <c r="BTP194" s="27"/>
      <c r="BTQ194" s="27"/>
      <c r="BTR194" s="27"/>
      <c r="BTS194" s="27"/>
      <c r="BTT194" s="27"/>
      <c r="BTU194" s="27"/>
      <c r="BTV194" s="27"/>
      <c r="BTW194" s="27"/>
      <c r="BTX194" s="27"/>
      <c r="BTY194" s="27"/>
      <c r="BTZ194" s="27"/>
      <c r="BUA194" s="27"/>
      <c r="BUB194" s="27"/>
      <c r="BUC194" s="27"/>
      <c r="BUD194" s="27"/>
      <c r="BUE194" s="27"/>
      <c r="BUF194" s="27"/>
      <c r="BUG194" s="27"/>
      <c r="BUH194" s="27"/>
      <c r="BUI194" s="27"/>
      <c r="BUJ194" s="27"/>
      <c r="BUK194" s="27"/>
      <c r="BUL194" s="27"/>
      <c r="BUM194" s="27"/>
      <c r="BUN194" s="27"/>
      <c r="BUO194" s="27"/>
      <c r="BUP194" s="27"/>
      <c r="BUQ194" s="27"/>
    </row>
    <row r="195" spans="1:1915" s="47" customFormat="1" ht="13.8">
      <c r="A195" s="23"/>
      <c r="B195" s="53"/>
      <c r="C195" s="53"/>
      <c r="D195" s="224" t="s">
        <v>302</v>
      </c>
      <c r="E195" s="225">
        <v>0.4</v>
      </c>
      <c r="F195" s="26">
        <v>2020</v>
      </c>
      <c r="G195" s="226">
        <v>0.8</v>
      </c>
      <c r="H195" s="26"/>
      <c r="I195" s="26"/>
      <c r="J195" s="26"/>
      <c r="K195" s="103"/>
      <c r="L195" s="103"/>
      <c r="M195" s="103"/>
      <c r="N195" s="103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27"/>
      <c r="NG195" s="27"/>
      <c r="NH195" s="27"/>
      <c r="NI195" s="27"/>
      <c r="NJ195" s="27"/>
      <c r="NK195" s="27"/>
      <c r="NL195" s="27"/>
      <c r="NM195" s="27"/>
      <c r="NN195" s="27"/>
      <c r="NO195" s="27"/>
      <c r="NP195" s="27"/>
      <c r="NQ195" s="27"/>
      <c r="NR195" s="27"/>
      <c r="NS195" s="27"/>
      <c r="NT195" s="27"/>
      <c r="NU195" s="27"/>
      <c r="NV195" s="27"/>
      <c r="NW195" s="27"/>
      <c r="NX195" s="27"/>
      <c r="NY195" s="27"/>
      <c r="NZ195" s="27"/>
      <c r="OA195" s="27"/>
      <c r="OB195" s="27"/>
      <c r="OC195" s="27"/>
      <c r="OD195" s="27"/>
      <c r="OE195" s="27"/>
      <c r="OF195" s="27"/>
      <c r="OG195" s="27"/>
      <c r="OH195" s="27"/>
      <c r="OI195" s="27"/>
      <c r="OJ195" s="27"/>
      <c r="OK195" s="27"/>
      <c r="OL195" s="27"/>
      <c r="OM195" s="27"/>
      <c r="ON195" s="27"/>
      <c r="OO195" s="27"/>
      <c r="OP195" s="27"/>
      <c r="OQ195" s="27"/>
      <c r="OR195" s="27"/>
      <c r="OS195" s="27"/>
      <c r="OT195" s="27"/>
      <c r="OU195" s="27"/>
      <c r="OV195" s="27"/>
      <c r="OW195" s="27"/>
      <c r="OX195" s="27"/>
      <c r="OY195" s="27"/>
      <c r="OZ195" s="27"/>
      <c r="PA195" s="27"/>
      <c r="PB195" s="27"/>
      <c r="PC195" s="27"/>
      <c r="PD195" s="27"/>
      <c r="PE195" s="27"/>
      <c r="PF195" s="27"/>
      <c r="PG195" s="27"/>
      <c r="PH195" s="27"/>
      <c r="PI195" s="27"/>
      <c r="PJ195" s="27"/>
      <c r="PK195" s="27"/>
      <c r="PL195" s="27"/>
      <c r="PM195" s="27"/>
      <c r="PN195" s="27"/>
      <c r="PO195" s="27"/>
      <c r="PP195" s="27"/>
      <c r="PQ195" s="27"/>
      <c r="PR195" s="27"/>
      <c r="PS195" s="27"/>
      <c r="PT195" s="27"/>
      <c r="PU195" s="27"/>
      <c r="PV195" s="27"/>
      <c r="PW195" s="27"/>
      <c r="PX195" s="27"/>
      <c r="PY195" s="27"/>
      <c r="PZ195" s="27"/>
      <c r="QA195" s="27"/>
      <c r="QB195" s="27"/>
      <c r="QC195" s="27"/>
      <c r="QD195" s="27"/>
      <c r="QE195" s="27"/>
      <c r="QF195" s="27"/>
      <c r="QG195" s="27"/>
      <c r="QH195" s="27"/>
      <c r="QI195" s="27"/>
      <c r="QJ195" s="27"/>
      <c r="QK195" s="27"/>
      <c r="QL195" s="27"/>
      <c r="QM195" s="27"/>
      <c r="QN195" s="27"/>
      <c r="QO195" s="27"/>
      <c r="QP195" s="27"/>
      <c r="QQ195" s="27"/>
      <c r="QR195" s="27"/>
      <c r="QS195" s="27"/>
      <c r="QT195" s="27"/>
      <c r="QU195" s="27"/>
      <c r="QV195" s="27"/>
      <c r="QW195" s="27"/>
      <c r="QX195" s="27"/>
      <c r="QY195" s="27"/>
      <c r="QZ195" s="27"/>
      <c r="RA195" s="27"/>
      <c r="RB195" s="27"/>
      <c r="RC195" s="27"/>
      <c r="RD195" s="27"/>
      <c r="RE195" s="27"/>
      <c r="RF195" s="27"/>
      <c r="RG195" s="27"/>
      <c r="RH195" s="27"/>
      <c r="RI195" s="27"/>
      <c r="RJ195" s="27"/>
      <c r="RK195" s="27"/>
      <c r="RL195" s="27"/>
      <c r="RM195" s="27"/>
      <c r="RN195" s="27"/>
      <c r="RO195" s="27"/>
      <c r="RP195" s="27"/>
      <c r="RQ195" s="27"/>
      <c r="RR195" s="27"/>
      <c r="RS195" s="27"/>
      <c r="RT195" s="27"/>
      <c r="RU195" s="27"/>
      <c r="RV195" s="27"/>
      <c r="RW195" s="27"/>
      <c r="RX195" s="27"/>
      <c r="RY195" s="27"/>
      <c r="RZ195" s="27"/>
      <c r="SA195" s="27"/>
      <c r="SB195" s="27"/>
      <c r="SC195" s="27"/>
      <c r="SD195" s="27"/>
      <c r="SE195" s="27"/>
      <c r="SF195" s="27"/>
      <c r="SG195" s="27"/>
      <c r="SH195" s="27"/>
      <c r="SI195" s="27"/>
      <c r="SJ195" s="27"/>
      <c r="SK195" s="27"/>
      <c r="SL195" s="27"/>
      <c r="SM195" s="27"/>
      <c r="SN195" s="27"/>
      <c r="SO195" s="27"/>
      <c r="SP195" s="27"/>
      <c r="SQ195" s="27"/>
      <c r="SR195" s="27"/>
      <c r="SS195" s="27"/>
      <c r="ST195" s="27"/>
      <c r="SU195" s="27"/>
      <c r="SV195" s="27"/>
      <c r="SW195" s="27"/>
      <c r="SX195" s="27"/>
      <c r="SY195" s="27"/>
      <c r="SZ195" s="27"/>
      <c r="TA195" s="27"/>
      <c r="TB195" s="27"/>
      <c r="TC195" s="27"/>
      <c r="TD195" s="27"/>
      <c r="TE195" s="27"/>
      <c r="TF195" s="27"/>
      <c r="TG195" s="27"/>
      <c r="TH195" s="27"/>
      <c r="TI195" s="27"/>
      <c r="TJ195" s="27"/>
      <c r="TK195" s="27"/>
      <c r="TL195" s="27"/>
      <c r="TM195" s="27"/>
      <c r="TN195" s="27"/>
      <c r="TO195" s="27"/>
      <c r="TP195" s="27"/>
      <c r="TQ195" s="27"/>
      <c r="TR195" s="27"/>
      <c r="TS195" s="27"/>
      <c r="TT195" s="27"/>
      <c r="TU195" s="27"/>
      <c r="TV195" s="27"/>
      <c r="TW195" s="27"/>
      <c r="TX195" s="27"/>
      <c r="TY195" s="27"/>
      <c r="TZ195" s="27"/>
      <c r="UA195" s="27"/>
      <c r="UB195" s="27"/>
      <c r="UC195" s="27"/>
      <c r="UD195" s="27"/>
      <c r="UE195" s="27"/>
      <c r="UF195" s="27"/>
      <c r="UG195" s="27"/>
      <c r="UH195" s="27"/>
      <c r="UI195" s="27"/>
      <c r="UJ195" s="27"/>
      <c r="UK195" s="27"/>
      <c r="UL195" s="27"/>
      <c r="UM195" s="27"/>
      <c r="UN195" s="27"/>
      <c r="UO195" s="27"/>
      <c r="UP195" s="27"/>
      <c r="UQ195" s="27"/>
      <c r="UR195" s="27"/>
      <c r="US195" s="27"/>
      <c r="UT195" s="27"/>
      <c r="UU195" s="27"/>
      <c r="UV195" s="27"/>
      <c r="UW195" s="27"/>
      <c r="UX195" s="27"/>
      <c r="UY195" s="27"/>
      <c r="UZ195" s="27"/>
      <c r="VA195" s="27"/>
      <c r="VB195" s="27"/>
      <c r="VC195" s="27"/>
      <c r="VD195" s="27"/>
      <c r="VE195" s="27"/>
      <c r="VF195" s="27"/>
      <c r="VG195" s="27"/>
      <c r="VH195" s="27"/>
      <c r="VI195" s="27"/>
      <c r="VJ195" s="27"/>
      <c r="VK195" s="27"/>
      <c r="VL195" s="27"/>
      <c r="VM195" s="27"/>
      <c r="VN195" s="27"/>
      <c r="VO195" s="27"/>
      <c r="VP195" s="27"/>
      <c r="VQ195" s="27"/>
      <c r="VR195" s="27"/>
      <c r="VS195" s="27"/>
      <c r="VT195" s="27"/>
      <c r="VU195" s="27"/>
      <c r="VV195" s="27"/>
      <c r="VW195" s="27"/>
      <c r="VX195" s="27"/>
      <c r="VY195" s="27"/>
      <c r="VZ195" s="27"/>
      <c r="WA195" s="27"/>
      <c r="WB195" s="27"/>
      <c r="WC195" s="27"/>
      <c r="WD195" s="27"/>
      <c r="WE195" s="27"/>
      <c r="WF195" s="27"/>
      <c r="WG195" s="27"/>
      <c r="WH195" s="27"/>
      <c r="WI195" s="27"/>
      <c r="WJ195" s="27"/>
      <c r="WK195" s="27"/>
      <c r="WL195" s="27"/>
      <c r="WM195" s="27"/>
      <c r="WN195" s="27"/>
      <c r="WO195" s="27"/>
      <c r="WP195" s="27"/>
      <c r="WQ195" s="27"/>
      <c r="WR195" s="27"/>
      <c r="WS195" s="27"/>
      <c r="WT195" s="27"/>
      <c r="WU195" s="27"/>
      <c r="WV195" s="27"/>
      <c r="WW195" s="27"/>
      <c r="WX195" s="27"/>
      <c r="WY195" s="27"/>
      <c r="WZ195" s="27"/>
      <c r="XA195" s="27"/>
      <c r="XB195" s="27"/>
      <c r="XC195" s="27"/>
      <c r="XD195" s="27"/>
      <c r="XE195" s="27"/>
      <c r="XF195" s="27"/>
      <c r="XG195" s="27"/>
      <c r="XH195" s="27"/>
      <c r="XI195" s="27"/>
      <c r="XJ195" s="27"/>
      <c r="XK195" s="27"/>
      <c r="XL195" s="27"/>
      <c r="XM195" s="27"/>
      <c r="XN195" s="27"/>
      <c r="XO195" s="27"/>
      <c r="XP195" s="27"/>
      <c r="XQ195" s="27"/>
      <c r="XR195" s="27"/>
      <c r="XS195" s="27"/>
      <c r="XT195" s="27"/>
      <c r="XU195" s="27"/>
      <c r="XV195" s="27"/>
      <c r="XW195" s="27"/>
      <c r="XX195" s="27"/>
      <c r="XY195" s="27"/>
      <c r="XZ195" s="27"/>
      <c r="YA195" s="27"/>
      <c r="YB195" s="27"/>
      <c r="YC195" s="27"/>
      <c r="YD195" s="27"/>
      <c r="YE195" s="27"/>
      <c r="YF195" s="27"/>
      <c r="YG195" s="27"/>
      <c r="YH195" s="27"/>
      <c r="YI195" s="27"/>
      <c r="YJ195" s="27"/>
      <c r="YK195" s="27"/>
      <c r="YL195" s="27"/>
      <c r="YM195" s="27"/>
      <c r="YN195" s="27"/>
      <c r="YO195" s="27"/>
      <c r="YP195" s="27"/>
      <c r="YQ195" s="27"/>
      <c r="YR195" s="27"/>
      <c r="YS195" s="27"/>
      <c r="YT195" s="27"/>
      <c r="YU195" s="27"/>
      <c r="YV195" s="27"/>
      <c r="YW195" s="27"/>
      <c r="YX195" s="27"/>
      <c r="YY195" s="27"/>
      <c r="YZ195" s="27"/>
      <c r="ZA195" s="27"/>
      <c r="ZB195" s="27"/>
      <c r="ZC195" s="27"/>
      <c r="ZD195" s="27"/>
      <c r="ZE195" s="27"/>
      <c r="ZF195" s="27"/>
      <c r="ZG195" s="27"/>
      <c r="ZH195" s="27"/>
      <c r="ZI195" s="27"/>
      <c r="ZJ195" s="27"/>
      <c r="ZK195" s="27"/>
      <c r="ZL195" s="27"/>
      <c r="ZM195" s="27"/>
      <c r="ZN195" s="27"/>
      <c r="ZO195" s="27"/>
      <c r="ZP195" s="27"/>
      <c r="ZQ195" s="27"/>
      <c r="ZR195" s="27"/>
      <c r="ZS195" s="27"/>
      <c r="ZT195" s="27"/>
      <c r="ZU195" s="27"/>
      <c r="ZV195" s="27"/>
      <c r="ZW195" s="27"/>
      <c r="ZX195" s="27"/>
      <c r="ZY195" s="27"/>
      <c r="ZZ195" s="27"/>
      <c r="AAA195" s="27"/>
      <c r="AAB195" s="27"/>
      <c r="AAC195" s="27"/>
      <c r="AAD195" s="27"/>
      <c r="AAE195" s="27"/>
      <c r="AAF195" s="27"/>
      <c r="AAG195" s="27"/>
      <c r="AAH195" s="27"/>
      <c r="AAI195" s="27"/>
      <c r="AAJ195" s="27"/>
      <c r="AAK195" s="27"/>
      <c r="AAL195" s="27"/>
      <c r="AAM195" s="27"/>
      <c r="AAN195" s="27"/>
      <c r="AAO195" s="27"/>
      <c r="AAP195" s="27"/>
      <c r="AAQ195" s="27"/>
      <c r="AAR195" s="27"/>
      <c r="AAS195" s="27"/>
      <c r="AAT195" s="27"/>
      <c r="AAU195" s="27"/>
      <c r="AAV195" s="27"/>
      <c r="AAW195" s="27"/>
      <c r="AAX195" s="27"/>
      <c r="AAY195" s="27"/>
      <c r="AAZ195" s="27"/>
      <c r="ABA195" s="27"/>
      <c r="ABB195" s="27"/>
      <c r="ABC195" s="27"/>
      <c r="ABD195" s="27"/>
      <c r="ABE195" s="27"/>
      <c r="ABF195" s="27"/>
      <c r="ABG195" s="27"/>
      <c r="ABH195" s="27"/>
      <c r="ABI195" s="27"/>
      <c r="ABJ195" s="27"/>
      <c r="ABK195" s="27"/>
      <c r="ABL195" s="27"/>
      <c r="ABM195" s="27"/>
      <c r="ABN195" s="27"/>
      <c r="ABO195" s="27"/>
      <c r="ABP195" s="27"/>
      <c r="ABQ195" s="27"/>
      <c r="ABR195" s="27"/>
      <c r="ABS195" s="27"/>
      <c r="ABT195" s="27"/>
      <c r="ABU195" s="27"/>
      <c r="ABV195" s="27"/>
      <c r="ABW195" s="27"/>
      <c r="ABX195" s="27"/>
      <c r="ABY195" s="27"/>
      <c r="ABZ195" s="27"/>
      <c r="ACA195" s="27"/>
      <c r="ACB195" s="27"/>
      <c r="ACC195" s="27"/>
      <c r="ACD195" s="27"/>
      <c r="ACE195" s="27"/>
      <c r="ACF195" s="27"/>
      <c r="ACG195" s="27"/>
      <c r="ACH195" s="27"/>
      <c r="ACI195" s="27"/>
      <c r="ACJ195" s="27"/>
      <c r="ACK195" s="27"/>
      <c r="ACL195" s="27"/>
      <c r="ACM195" s="27"/>
      <c r="ACN195" s="27"/>
      <c r="ACO195" s="27"/>
      <c r="ACP195" s="27"/>
      <c r="ACQ195" s="27"/>
      <c r="ACR195" s="27"/>
      <c r="ACS195" s="27"/>
      <c r="ACT195" s="27"/>
      <c r="ACU195" s="27"/>
      <c r="ACV195" s="27"/>
      <c r="ACW195" s="27"/>
      <c r="ACX195" s="27"/>
      <c r="ACY195" s="27"/>
      <c r="ACZ195" s="27"/>
      <c r="ADA195" s="27"/>
      <c r="ADB195" s="27"/>
      <c r="ADC195" s="27"/>
      <c r="ADD195" s="27"/>
      <c r="ADE195" s="27"/>
      <c r="ADF195" s="27"/>
      <c r="ADG195" s="27"/>
      <c r="ADH195" s="27"/>
      <c r="ADI195" s="27"/>
      <c r="ADJ195" s="27"/>
      <c r="ADK195" s="27"/>
      <c r="ADL195" s="27"/>
      <c r="ADM195" s="27"/>
      <c r="ADN195" s="27"/>
      <c r="ADO195" s="27"/>
      <c r="ADP195" s="27"/>
      <c r="ADQ195" s="27"/>
      <c r="ADR195" s="27"/>
      <c r="ADS195" s="27"/>
      <c r="ADT195" s="27"/>
      <c r="ADU195" s="27"/>
      <c r="ADV195" s="27"/>
      <c r="ADW195" s="27"/>
      <c r="ADX195" s="27"/>
      <c r="ADY195" s="27"/>
      <c r="ADZ195" s="27"/>
      <c r="AEA195" s="27"/>
      <c r="AEB195" s="27"/>
      <c r="AEC195" s="27"/>
      <c r="AED195" s="27"/>
      <c r="AEE195" s="27"/>
      <c r="AEF195" s="27"/>
      <c r="AEG195" s="27"/>
      <c r="AEH195" s="27"/>
      <c r="AEI195" s="27"/>
      <c r="AEJ195" s="27"/>
      <c r="AEK195" s="27"/>
      <c r="AEL195" s="27"/>
      <c r="AEM195" s="27"/>
      <c r="AEN195" s="27"/>
      <c r="AEO195" s="27"/>
      <c r="AEP195" s="27"/>
      <c r="AEQ195" s="27"/>
      <c r="AER195" s="27"/>
      <c r="AES195" s="27"/>
      <c r="AET195" s="27"/>
      <c r="AEU195" s="27"/>
      <c r="AEV195" s="27"/>
      <c r="AEW195" s="27"/>
      <c r="AEX195" s="27"/>
      <c r="AEY195" s="27"/>
      <c r="AEZ195" s="27"/>
      <c r="AFA195" s="27"/>
      <c r="AFB195" s="27"/>
      <c r="AFC195" s="27"/>
      <c r="AFD195" s="27"/>
      <c r="AFE195" s="27"/>
      <c r="AFF195" s="27"/>
      <c r="AFG195" s="27"/>
      <c r="AFH195" s="27"/>
      <c r="AFI195" s="27"/>
      <c r="AFJ195" s="27"/>
      <c r="AFK195" s="27"/>
      <c r="AFL195" s="27"/>
      <c r="AFM195" s="27"/>
      <c r="AFN195" s="27"/>
      <c r="AFO195" s="27"/>
      <c r="AFP195" s="27"/>
      <c r="AFQ195" s="27"/>
      <c r="AFR195" s="27"/>
      <c r="AFS195" s="27"/>
      <c r="AFT195" s="27"/>
      <c r="AFU195" s="27"/>
      <c r="AFV195" s="27"/>
      <c r="AFW195" s="27"/>
      <c r="AFX195" s="27"/>
      <c r="AFY195" s="27"/>
      <c r="AFZ195" s="27"/>
      <c r="AGA195" s="27"/>
      <c r="AGB195" s="27"/>
      <c r="AGC195" s="27"/>
      <c r="AGD195" s="27"/>
      <c r="AGE195" s="27"/>
      <c r="AGF195" s="27"/>
      <c r="AGG195" s="27"/>
      <c r="AGH195" s="27"/>
      <c r="AGI195" s="27"/>
      <c r="AGJ195" s="27"/>
      <c r="AGK195" s="27"/>
      <c r="AGL195" s="27"/>
      <c r="AGM195" s="27"/>
      <c r="AGN195" s="27"/>
      <c r="AGO195" s="27"/>
      <c r="AGP195" s="27"/>
      <c r="AGQ195" s="27"/>
      <c r="AGR195" s="27"/>
      <c r="AGS195" s="27"/>
      <c r="AGT195" s="27"/>
      <c r="AGU195" s="27"/>
      <c r="AGV195" s="27"/>
      <c r="AGW195" s="27"/>
      <c r="AGX195" s="27"/>
      <c r="AGY195" s="27"/>
      <c r="AGZ195" s="27"/>
      <c r="AHA195" s="27"/>
      <c r="AHB195" s="27"/>
      <c r="AHC195" s="27"/>
      <c r="AHD195" s="27"/>
      <c r="AHE195" s="27"/>
      <c r="AHF195" s="27"/>
      <c r="AHG195" s="27"/>
      <c r="AHH195" s="27"/>
      <c r="AHI195" s="27"/>
      <c r="AHJ195" s="27"/>
      <c r="AHK195" s="27"/>
      <c r="AHL195" s="27"/>
      <c r="AHM195" s="27"/>
      <c r="AHN195" s="27"/>
      <c r="AHO195" s="27"/>
      <c r="AHP195" s="27"/>
      <c r="AHQ195" s="27"/>
      <c r="AHR195" s="27"/>
      <c r="AHS195" s="27"/>
      <c r="AHT195" s="27"/>
      <c r="AHU195" s="27"/>
      <c r="AHV195" s="27"/>
      <c r="AHW195" s="27"/>
      <c r="AHX195" s="27"/>
      <c r="AHY195" s="27"/>
      <c r="AHZ195" s="27"/>
      <c r="AIA195" s="27"/>
      <c r="AIB195" s="27"/>
      <c r="AIC195" s="27"/>
      <c r="AID195" s="27"/>
      <c r="AIE195" s="27"/>
      <c r="AIF195" s="27"/>
      <c r="AIG195" s="27"/>
      <c r="AIH195" s="27"/>
      <c r="AII195" s="27"/>
      <c r="AIJ195" s="27"/>
      <c r="AIK195" s="27"/>
      <c r="AIL195" s="27"/>
      <c r="AIM195" s="27"/>
      <c r="AIN195" s="27"/>
      <c r="AIO195" s="27"/>
      <c r="AIP195" s="27"/>
      <c r="AIQ195" s="27"/>
      <c r="AIR195" s="27"/>
      <c r="AIS195" s="27"/>
      <c r="AIT195" s="27"/>
      <c r="AIU195" s="27"/>
      <c r="AIV195" s="27"/>
      <c r="AIW195" s="27"/>
      <c r="AIX195" s="27"/>
      <c r="AIY195" s="27"/>
      <c r="AIZ195" s="27"/>
      <c r="AJA195" s="27"/>
      <c r="AJB195" s="27"/>
      <c r="AJC195" s="27"/>
      <c r="AJD195" s="27"/>
      <c r="AJE195" s="27"/>
      <c r="AJF195" s="27"/>
      <c r="AJG195" s="27"/>
      <c r="AJH195" s="27"/>
      <c r="AJI195" s="27"/>
      <c r="AJJ195" s="27"/>
      <c r="AJK195" s="27"/>
      <c r="AJL195" s="27"/>
      <c r="AJM195" s="27"/>
      <c r="AJN195" s="27"/>
      <c r="AJO195" s="27"/>
      <c r="AJP195" s="27"/>
      <c r="AJQ195" s="27"/>
      <c r="AJR195" s="27"/>
      <c r="AJS195" s="27"/>
      <c r="AJT195" s="27"/>
      <c r="AJU195" s="27"/>
      <c r="AJV195" s="27"/>
      <c r="AJW195" s="27"/>
      <c r="AJX195" s="27"/>
      <c r="AJY195" s="27"/>
      <c r="AJZ195" s="27"/>
      <c r="AKA195" s="27"/>
      <c r="AKB195" s="27"/>
      <c r="AKC195" s="27"/>
      <c r="AKD195" s="27"/>
      <c r="AKE195" s="27"/>
      <c r="AKF195" s="27"/>
      <c r="AKG195" s="27"/>
      <c r="AKH195" s="27"/>
      <c r="AKI195" s="27"/>
      <c r="AKJ195" s="27"/>
      <c r="AKK195" s="27"/>
      <c r="AKL195" s="27"/>
      <c r="AKM195" s="27"/>
      <c r="AKN195" s="27"/>
      <c r="AKO195" s="27"/>
      <c r="AKP195" s="27"/>
      <c r="AKQ195" s="27"/>
      <c r="AKR195" s="27"/>
      <c r="AKS195" s="27"/>
      <c r="AKT195" s="27"/>
      <c r="AKU195" s="27"/>
      <c r="AKV195" s="27"/>
      <c r="AKW195" s="27"/>
      <c r="AKX195" s="27"/>
      <c r="AKY195" s="27"/>
      <c r="AKZ195" s="27"/>
      <c r="ALA195" s="27"/>
      <c r="ALB195" s="27"/>
      <c r="ALC195" s="27"/>
      <c r="ALD195" s="27"/>
      <c r="ALE195" s="27"/>
      <c r="ALF195" s="27"/>
      <c r="ALG195" s="27"/>
      <c r="ALH195" s="27"/>
      <c r="ALI195" s="27"/>
      <c r="ALJ195" s="27"/>
      <c r="ALK195" s="27"/>
      <c r="ALL195" s="27"/>
      <c r="ALM195" s="27"/>
      <c r="ALN195" s="27"/>
      <c r="ALO195" s="27"/>
      <c r="ALP195" s="27"/>
      <c r="ALQ195" s="27"/>
      <c r="ALR195" s="27"/>
      <c r="ALS195" s="27"/>
      <c r="ALT195" s="27"/>
      <c r="ALU195" s="27"/>
      <c r="ALV195" s="27"/>
      <c r="ALW195" s="27"/>
      <c r="ALX195" s="27"/>
      <c r="ALY195" s="27"/>
      <c r="ALZ195" s="27"/>
      <c r="AMA195" s="27"/>
      <c r="AMB195" s="27"/>
      <c r="AMC195" s="27"/>
      <c r="AMD195" s="27"/>
      <c r="AME195" s="27"/>
      <c r="AMF195" s="27"/>
      <c r="AMG195" s="27"/>
      <c r="AMH195" s="27"/>
      <c r="AMI195" s="27"/>
      <c r="AMJ195" s="27"/>
      <c r="AMK195" s="27"/>
      <c r="AML195" s="27"/>
      <c r="AMM195" s="27"/>
      <c r="AMN195" s="27"/>
      <c r="AMO195" s="27"/>
      <c r="AMP195" s="27"/>
      <c r="AMQ195" s="27"/>
      <c r="AMR195" s="27"/>
      <c r="AMS195" s="27"/>
      <c r="AMT195" s="27"/>
      <c r="AMU195" s="27"/>
      <c r="AMV195" s="27"/>
      <c r="AMW195" s="27"/>
      <c r="AMX195" s="27"/>
      <c r="AMY195" s="27"/>
      <c r="AMZ195" s="27"/>
      <c r="ANA195" s="27"/>
      <c r="ANB195" s="27"/>
      <c r="ANC195" s="27"/>
      <c r="AND195" s="27"/>
      <c r="ANE195" s="27"/>
      <c r="ANF195" s="27"/>
      <c r="ANG195" s="27"/>
      <c r="ANH195" s="27"/>
      <c r="ANI195" s="27"/>
      <c r="ANJ195" s="27"/>
      <c r="ANK195" s="27"/>
      <c r="ANL195" s="27"/>
      <c r="ANM195" s="27"/>
      <c r="ANN195" s="27"/>
      <c r="ANO195" s="27"/>
      <c r="ANP195" s="27"/>
      <c r="ANQ195" s="27"/>
      <c r="ANR195" s="27"/>
      <c r="ANS195" s="27"/>
      <c r="ANT195" s="27"/>
      <c r="ANU195" s="27"/>
      <c r="ANV195" s="27"/>
      <c r="ANW195" s="27"/>
      <c r="ANX195" s="27"/>
      <c r="ANY195" s="27"/>
      <c r="ANZ195" s="27"/>
      <c r="AOA195" s="27"/>
      <c r="AOB195" s="27"/>
      <c r="AOC195" s="27"/>
      <c r="AOD195" s="27"/>
      <c r="AOE195" s="27"/>
      <c r="AOF195" s="27"/>
      <c r="AOG195" s="27"/>
      <c r="AOH195" s="27"/>
      <c r="AOI195" s="27"/>
      <c r="AOJ195" s="27"/>
      <c r="AOK195" s="27"/>
      <c r="AOL195" s="27"/>
      <c r="AOM195" s="27"/>
      <c r="AON195" s="27"/>
      <c r="AOO195" s="27"/>
      <c r="AOP195" s="27"/>
      <c r="AOQ195" s="27"/>
      <c r="AOR195" s="27"/>
      <c r="AOS195" s="27"/>
      <c r="AOT195" s="27"/>
      <c r="AOU195" s="27"/>
      <c r="AOV195" s="27"/>
      <c r="AOW195" s="27"/>
      <c r="AOX195" s="27"/>
      <c r="AOY195" s="27"/>
      <c r="AOZ195" s="27"/>
      <c r="APA195" s="27"/>
      <c r="APB195" s="27"/>
      <c r="APC195" s="27"/>
      <c r="APD195" s="27"/>
      <c r="APE195" s="27"/>
      <c r="APF195" s="27"/>
      <c r="APG195" s="27"/>
      <c r="APH195" s="27"/>
      <c r="API195" s="27"/>
      <c r="APJ195" s="27"/>
      <c r="APK195" s="27"/>
      <c r="APL195" s="27"/>
      <c r="APM195" s="27"/>
      <c r="APN195" s="27"/>
      <c r="APO195" s="27"/>
      <c r="APP195" s="27"/>
      <c r="APQ195" s="27"/>
      <c r="APR195" s="27"/>
      <c r="APS195" s="27"/>
      <c r="APT195" s="27"/>
      <c r="APU195" s="27"/>
      <c r="APV195" s="27"/>
      <c r="APW195" s="27"/>
      <c r="APX195" s="27"/>
      <c r="APY195" s="27"/>
      <c r="APZ195" s="27"/>
      <c r="AQA195" s="27"/>
      <c r="AQB195" s="27"/>
      <c r="AQC195" s="27"/>
      <c r="AQD195" s="27"/>
      <c r="AQE195" s="27"/>
      <c r="AQF195" s="27"/>
      <c r="AQG195" s="27"/>
      <c r="AQH195" s="27"/>
      <c r="AQI195" s="27"/>
      <c r="AQJ195" s="27"/>
      <c r="AQK195" s="27"/>
      <c r="AQL195" s="27"/>
      <c r="AQM195" s="27"/>
      <c r="AQN195" s="27"/>
      <c r="AQO195" s="27"/>
      <c r="AQP195" s="27"/>
      <c r="AQQ195" s="27"/>
      <c r="AQR195" s="27"/>
      <c r="AQS195" s="27"/>
      <c r="AQT195" s="27"/>
      <c r="AQU195" s="27"/>
      <c r="AQV195" s="27"/>
      <c r="AQW195" s="27"/>
      <c r="AQX195" s="27"/>
      <c r="AQY195" s="27"/>
      <c r="AQZ195" s="27"/>
      <c r="ARA195" s="27"/>
      <c r="ARB195" s="27"/>
      <c r="ARC195" s="27"/>
      <c r="ARD195" s="27"/>
      <c r="ARE195" s="27"/>
      <c r="ARF195" s="27"/>
      <c r="ARG195" s="27"/>
      <c r="ARH195" s="27"/>
      <c r="ARI195" s="27"/>
      <c r="ARJ195" s="27"/>
      <c r="ARK195" s="27"/>
      <c r="ARL195" s="27"/>
      <c r="ARM195" s="27"/>
      <c r="ARN195" s="27"/>
      <c r="ARO195" s="27"/>
      <c r="ARP195" s="27"/>
      <c r="ARQ195" s="27"/>
      <c r="ARR195" s="27"/>
      <c r="ARS195" s="27"/>
      <c r="ART195" s="27"/>
      <c r="ARU195" s="27"/>
      <c r="ARV195" s="27"/>
      <c r="ARW195" s="27"/>
      <c r="ARX195" s="27"/>
      <c r="ARY195" s="27"/>
      <c r="ARZ195" s="27"/>
      <c r="ASA195" s="27"/>
      <c r="ASB195" s="27"/>
      <c r="ASC195" s="27"/>
      <c r="ASD195" s="27"/>
      <c r="ASE195" s="27"/>
      <c r="ASF195" s="27"/>
      <c r="ASG195" s="27"/>
      <c r="ASH195" s="27"/>
      <c r="ASI195" s="27"/>
      <c r="ASJ195" s="27"/>
      <c r="ASK195" s="27"/>
      <c r="ASL195" s="27"/>
      <c r="ASM195" s="27"/>
      <c r="ASN195" s="27"/>
      <c r="ASO195" s="27"/>
      <c r="ASP195" s="27"/>
      <c r="ASQ195" s="27"/>
      <c r="ASR195" s="27"/>
      <c r="ASS195" s="27"/>
      <c r="AST195" s="27"/>
      <c r="ASU195" s="27"/>
      <c r="ASV195" s="27"/>
      <c r="ASW195" s="27"/>
      <c r="ASX195" s="27"/>
      <c r="ASY195" s="27"/>
      <c r="ASZ195" s="27"/>
      <c r="ATA195" s="27"/>
      <c r="ATB195" s="27"/>
      <c r="ATC195" s="27"/>
      <c r="ATD195" s="27"/>
      <c r="ATE195" s="27"/>
      <c r="ATF195" s="27"/>
      <c r="ATG195" s="27"/>
      <c r="ATH195" s="27"/>
      <c r="ATI195" s="27"/>
      <c r="ATJ195" s="27"/>
      <c r="ATK195" s="27"/>
      <c r="ATL195" s="27"/>
      <c r="ATM195" s="27"/>
      <c r="ATN195" s="27"/>
      <c r="ATO195" s="27"/>
      <c r="ATP195" s="27"/>
      <c r="ATQ195" s="27"/>
      <c r="ATR195" s="27"/>
      <c r="ATS195" s="27"/>
      <c r="ATT195" s="27"/>
      <c r="ATU195" s="27"/>
      <c r="ATV195" s="27"/>
      <c r="ATW195" s="27"/>
      <c r="ATX195" s="27"/>
      <c r="ATY195" s="27"/>
      <c r="ATZ195" s="27"/>
      <c r="AUA195" s="27"/>
      <c r="AUB195" s="27"/>
      <c r="AUC195" s="27"/>
      <c r="AUD195" s="27"/>
      <c r="AUE195" s="27"/>
      <c r="AUF195" s="27"/>
      <c r="AUG195" s="27"/>
      <c r="AUH195" s="27"/>
      <c r="AUI195" s="27"/>
      <c r="AUJ195" s="27"/>
      <c r="AUK195" s="27"/>
      <c r="AUL195" s="27"/>
      <c r="AUM195" s="27"/>
      <c r="AUN195" s="27"/>
      <c r="AUO195" s="27"/>
      <c r="AUP195" s="27"/>
      <c r="AUQ195" s="27"/>
      <c r="AUR195" s="27"/>
      <c r="AUS195" s="27"/>
      <c r="AUT195" s="27"/>
      <c r="AUU195" s="27"/>
      <c r="AUV195" s="27"/>
      <c r="AUW195" s="27"/>
      <c r="AUX195" s="27"/>
      <c r="AUY195" s="27"/>
      <c r="AUZ195" s="27"/>
      <c r="AVA195" s="27"/>
      <c r="AVB195" s="27"/>
      <c r="AVC195" s="27"/>
      <c r="AVD195" s="27"/>
      <c r="AVE195" s="27"/>
      <c r="AVF195" s="27"/>
      <c r="AVG195" s="27"/>
      <c r="AVH195" s="27"/>
      <c r="AVI195" s="27"/>
      <c r="AVJ195" s="27"/>
      <c r="AVK195" s="27"/>
      <c r="AVL195" s="27"/>
      <c r="AVM195" s="27"/>
      <c r="AVN195" s="27"/>
      <c r="AVO195" s="27"/>
      <c r="AVP195" s="27"/>
      <c r="AVQ195" s="27"/>
      <c r="AVR195" s="27"/>
      <c r="AVS195" s="27"/>
      <c r="AVT195" s="27"/>
      <c r="AVU195" s="27"/>
      <c r="AVV195" s="27"/>
      <c r="AVW195" s="27"/>
      <c r="AVX195" s="27"/>
      <c r="AVY195" s="27"/>
      <c r="AVZ195" s="27"/>
      <c r="AWA195" s="27"/>
      <c r="AWB195" s="27"/>
      <c r="AWC195" s="27"/>
      <c r="AWD195" s="27"/>
      <c r="AWE195" s="27"/>
      <c r="AWF195" s="27"/>
      <c r="AWG195" s="27"/>
      <c r="AWH195" s="27"/>
      <c r="AWI195" s="27"/>
      <c r="AWJ195" s="27"/>
      <c r="AWK195" s="27"/>
      <c r="AWL195" s="27"/>
      <c r="AWM195" s="27"/>
      <c r="AWN195" s="27"/>
      <c r="AWO195" s="27"/>
      <c r="AWP195" s="27"/>
      <c r="AWQ195" s="27"/>
      <c r="AWR195" s="27"/>
      <c r="AWS195" s="27"/>
      <c r="AWT195" s="27"/>
      <c r="AWU195" s="27"/>
      <c r="AWV195" s="27"/>
      <c r="AWW195" s="27"/>
      <c r="AWX195" s="27"/>
      <c r="AWY195" s="27"/>
      <c r="AWZ195" s="27"/>
      <c r="AXA195" s="27"/>
      <c r="AXB195" s="27"/>
      <c r="AXC195" s="27"/>
      <c r="AXD195" s="27"/>
      <c r="AXE195" s="27"/>
      <c r="AXF195" s="27"/>
      <c r="AXG195" s="27"/>
      <c r="AXH195" s="27"/>
      <c r="AXI195" s="27"/>
      <c r="AXJ195" s="27"/>
      <c r="AXK195" s="27"/>
      <c r="AXL195" s="27"/>
      <c r="AXM195" s="27"/>
      <c r="AXN195" s="27"/>
      <c r="AXO195" s="27"/>
      <c r="AXP195" s="27"/>
      <c r="AXQ195" s="27"/>
      <c r="AXR195" s="27"/>
      <c r="AXS195" s="27"/>
      <c r="AXT195" s="27"/>
      <c r="AXU195" s="27"/>
      <c r="AXV195" s="27"/>
      <c r="AXW195" s="27"/>
      <c r="AXX195" s="27"/>
      <c r="AXY195" s="27"/>
      <c r="AXZ195" s="27"/>
      <c r="AYA195" s="27"/>
      <c r="AYB195" s="27"/>
      <c r="AYC195" s="27"/>
      <c r="AYD195" s="27"/>
      <c r="AYE195" s="27"/>
      <c r="AYF195" s="27"/>
      <c r="AYG195" s="27"/>
      <c r="AYH195" s="27"/>
      <c r="AYI195" s="27"/>
      <c r="AYJ195" s="27"/>
      <c r="AYK195" s="27"/>
      <c r="AYL195" s="27"/>
      <c r="AYM195" s="27"/>
      <c r="AYN195" s="27"/>
      <c r="AYO195" s="27"/>
      <c r="AYP195" s="27"/>
      <c r="AYQ195" s="27"/>
      <c r="AYR195" s="27"/>
      <c r="AYS195" s="27"/>
      <c r="AYT195" s="27"/>
      <c r="AYU195" s="27"/>
      <c r="AYV195" s="27"/>
      <c r="AYW195" s="27"/>
      <c r="AYX195" s="27"/>
      <c r="AYY195" s="27"/>
      <c r="AYZ195" s="27"/>
      <c r="AZA195" s="27"/>
      <c r="AZB195" s="27"/>
      <c r="AZC195" s="27"/>
      <c r="AZD195" s="27"/>
      <c r="AZE195" s="27"/>
      <c r="AZF195" s="27"/>
      <c r="AZG195" s="27"/>
      <c r="AZH195" s="27"/>
      <c r="AZI195" s="27"/>
      <c r="AZJ195" s="27"/>
      <c r="AZK195" s="27"/>
      <c r="AZL195" s="27"/>
      <c r="AZM195" s="27"/>
      <c r="AZN195" s="27"/>
      <c r="AZO195" s="27"/>
      <c r="AZP195" s="27"/>
      <c r="AZQ195" s="27"/>
      <c r="AZR195" s="27"/>
      <c r="AZS195" s="27"/>
      <c r="AZT195" s="27"/>
      <c r="AZU195" s="27"/>
      <c r="AZV195" s="27"/>
      <c r="AZW195" s="27"/>
      <c r="AZX195" s="27"/>
      <c r="AZY195" s="27"/>
      <c r="AZZ195" s="27"/>
      <c r="BAA195" s="27"/>
      <c r="BAB195" s="27"/>
      <c r="BAC195" s="27"/>
      <c r="BAD195" s="27"/>
      <c r="BAE195" s="27"/>
      <c r="BAF195" s="27"/>
      <c r="BAG195" s="27"/>
      <c r="BAH195" s="27"/>
      <c r="BAI195" s="27"/>
      <c r="BAJ195" s="27"/>
      <c r="BAK195" s="27"/>
      <c r="BAL195" s="27"/>
      <c r="BAM195" s="27"/>
      <c r="BAN195" s="27"/>
      <c r="BAO195" s="27"/>
      <c r="BAP195" s="27"/>
      <c r="BAQ195" s="27"/>
      <c r="BAR195" s="27"/>
      <c r="BAS195" s="27"/>
      <c r="BAT195" s="27"/>
      <c r="BAU195" s="27"/>
      <c r="BAV195" s="27"/>
      <c r="BAW195" s="27"/>
      <c r="BAX195" s="27"/>
      <c r="BAY195" s="27"/>
      <c r="BAZ195" s="27"/>
      <c r="BBA195" s="27"/>
      <c r="BBB195" s="27"/>
      <c r="BBC195" s="27"/>
      <c r="BBD195" s="27"/>
      <c r="BBE195" s="27"/>
      <c r="BBF195" s="27"/>
      <c r="BBG195" s="27"/>
      <c r="BBH195" s="27"/>
      <c r="BBI195" s="27"/>
      <c r="BBJ195" s="27"/>
      <c r="BBK195" s="27"/>
      <c r="BBL195" s="27"/>
      <c r="BBM195" s="27"/>
      <c r="BBN195" s="27"/>
      <c r="BBO195" s="27"/>
      <c r="BBP195" s="27"/>
      <c r="BBQ195" s="27"/>
      <c r="BBR195" s="27"/>
      <c r="BBS195" s="27"/>
      <c r="BBT195" s="27"/>
      <c r="BBU195" s="27"/>
      <c r="BBV195" s="27"/>
      <c r="BBW195" s="27"/>
      <c r="BBX195" s="27"/>
      <c r="BBY195" s="27"/>
      <c r="BBZ195" s="27"/>
      <c r="BCA195" s="27"/>
      <c r="BCB195" s="27"/>
      <c r="BCC195" s="27"/>
      <c r="BCD195" s="27"/>
      <c r="BCE195" s="27"/>
      <c r="BCF195" s="27"/>
      <c r="BCG195" s="27"/>
      <c r="BCH195" s="27"/>
      <c r="BCI195" s="27"/>
      <c r="BCJ195" s="27"/>
      <c r="BCK195" s="27"/>
      <c r="BCL195" s="27"/>
      <c r="BCM195" s="27"/>
      <c r="BCN195" s="27"/>
      <c r="BCO195" s="27"/>
      <c r="BCP195" s="27"/>
      <c r="BCQ195" s="27"/>
      <c r="BCR195" s="27"/>
      <c r="BCS195" s="27"/>
      <c r="BCT195" s="27"/>
      <c r="BCU195" s="27"/>
      <c r="BCV195" s="27"/>
      <c r="BCW195" s="27"/>
      <c r="BCX195" s="27"/>
      <c r="BCY195" s="27"/>
      <c r="BCZ195" s="27"/>
      <c r="BDA195" s="27"/>
      <c r="BDB195" s="27"/>
      <c r="BDC195" s="27"/>
      <c r="BDD195" s="27"/>
      <c r="BDE195" s="27"/>
      <c r="BDF195" s="27"/>
      <c r="BDG195" s="27"/>
      <c r="BDH195" s="27"/>
      <c r="BDI195" s="27"/>
      <c r="BDJ195" s="27"/>
      <c r="BDK195" s="27"/>
      <c r="BDL195" s="27"/>
      <c r="BDM195" s="27"/>
      <c r="BDN195" s="27"/>
      <c r="BDO195" s="27"/>
      <c r="BDP195" s="27"/>
      <c r="BDQ195" s="27"/>
      <c r="BDR195" s="27"/>
      <c r="BDS195" s="27"/>
      <c r="BDT195" s="27"/>
      <c r="BDU195" s="27"/>
      <c r="BDV195" s="27"/>
      <c r="BDW195" s="27"/>
      <c r="BDX195" s="27"/>
      <c r="BDY195" s="27"/>
      <c r="BDZ195" s="27"/>
      <c r="BEA195" s="27"/>
      <c r="BEB195" s="27"/>
      <c r="BEC195" s="27"/>
      <c r="BED195" s="27"/>
      <c r="BEE195" s="27"/>
      <c r="BEF195" s="27"/>
      <c r="BEG195" s="27"/>
      <c r="BEH195" s="27"/>
      <c r="BEI195" s="27"/>
      <c r="BEJ195" s="27"/>
      <c r="BEK195" s="27"/>
      <c r="BEL195" s="27"/>
      <c r="BEM195" s="27"/>
      <c r="BEN195" s="27"/>
      <c r="BEO195" s="27"/>
      <c r="BEP195" s="27"/>
      <c r="BEQ195" s="27"/>
      <c r="BER195" s="27"/>
      <c r="BES195" s="27"/>
      <c r="BET195" s="27"/>
      <c r="BEU195" s="27"/>
      <c r="BEV195" s="27"/>
      <c r="BEW195" s="27"/>
      <c r="BEX195" s="27"/>
      <c r="BEY195" s="27"/>
      <c r="BEZ195" s="27"/>
      <c r="BFA195" s="27"/>
      <c r="BFB195" s="27"/>
      <c r="BFC195" s="27"/>
      <c r="BFD195" s="27"/>
      <c r="BFE195" s="27"/>
      <c r="BFF195" s="27"/>
      <c r="BFG195" s="27"/>
      <c r="BFH195" s="27"/>
      <c r="BFI195" s="27"/>
      <c r="BFJ195" s="27"/>
      <c r="BFK195" s="27"/>
      <c r="BFL195" s="27"/>
      <c r="BFM195" s="27"/>
      <c r="BFN195" s="27"/>
      <c r="BFO195" s="27"/>
      <c r="BFP195" s="27"/>
      <c r="BFQ195" s="27"/>
      <c r="BFR195" s="27"/>
      <c r="BFS195" s="27"/>
      <c r="BFT195" s="27"/>
      <c r="BFU195" s="27"/>
      <c r="BFV195" s="27"/>
      <c r="BFW195" s="27"/>
      <c r="BFX195" s="27"/>
      <c r="BFY195" s="27"/>
      <c r="BFZ195" s="27"/>
      <c r="BGA195" s="27"/>
      <c r="BGB195" s="27"/>
      <c r="BGC195" s="27"/>
      <c r="BGD195" s="27"/>
      <c r="BGE195" s="27"/>
      <c r="BGF195" s="27"/>
      <c r="BGG195" s="27"/>
      <c r="BGH195" s="27"/>
      <c r="BGI195" s="27"/>
      <c r="BGJ195" s="27"/>
      <c r="BGK195" s="27"/>
      <c r="BGL195" s="27"/>
      <c r="BGM195" s="27"/>
      <c r="BGN195" s="27"/>
      <c r="BGO195" s="27"/>
      <c r="BGP195" s="27"/>
      <c r="BGQ195" s="27"/>
      <c r="BGR195" s="27"/>
      <c r="BGS195" s="27"/>
      <c r="BGT195" s="27"/>
      <c r="BGU195" s="27"/>
      <c r="BGV195" s="27"/>
      <c r="BGW195" s="27"/>
      <c r="BGX195" s="27"/>
      <c r="BGY195" s="27"/>
      <c r="BGZ195" s="27"/>
      <c r="BHA195" s="27"/>
      <c r="BHB195" s="27"/>
      <c r="BHC195" s="27"/>
      <c r="BHD195" s="27"/>
      <c r="BHE195" s="27"/>
      <c r="BHF195" s="27"/>
      <c r="BHG195" s="27"/>
      <c r="BHH195" s="27"/>
      <c r="BHI195" s="27"/>
      <c r="BHJ195" s="27"/>
      <c r="BHK195" s="27"/>
      <c r="BHL195" s="27"/>
      <c r="BHM195" s="27"/>
      <c r="BHN195" s="27"/>
      <c r="BHO195" s="27"/>
      <c r="BHP195" s="27"/>
      <c r="BHQ195" s="27"/>
      <c r="BHR195" s="27"/>
      <c r="BHS195" s="27"/>
      <c r="BHT195" s="27"/>
      <c r="BHU195" s="27"/>
      <c r="BHV195" s="27"/>
      <c r="BHW195" s="27"/>
      <c r="BHX195" s="27"/>
      <c r="BHY195" s="27"/>
      <c r="BHZ195" s="27"/>
      <c r="BIA195" s="27"/>
      <c r="BIB195" s="27"/>
      <c r="BIC195" s="27"/>
      <c r="BID195" s="27"/>
      <c r="BIE195" s="27"/>
      <c r="BIF195" s="27"/>
      <c r="BIG195" s="27"/>
      <c r="BIH195" s="27"/>
      <c r="BII195" s="27"/>
      <c r="BIJ195" s="27"/>
      <c r="BIK195" s="27"/>
      <c r="BIL195" s="27"/>
      <c r="BIM195" s="27"/>
      <c r="BIN195" s="27"/>
      <c r="BIO195" s="27"/>
      <c r="BIP195" s="27"/>
      <c r="BIQ195" s="27"/>
      <c r="BIR195" s="27"/>
      <c r="BIS195" s="27"/>
      <c r="BIT195" s="27"/>
      <c r="BIU195" s="27"/>
      <c r="BIV195" s="27"/>
      <c r="BIW195" s="27"/>
      <c r="BIX195" s="27"/>
      <c r="BIY195" s="27"/>
      <c r="BIZ195" s="27"/>
      <c r="BJA195" s="27"/>
      <c r="BJB195" s="27"/>
      <c r="BJC195" s="27"/>
      <c r="BJD195" s="27"/>
      <c r="BJE195" s="27"/>
      <c r="BJF195" s="27"/>
      <c r="BJG195" s="27"/>
      <c r="BJH195" s="27"/>
      <c r="BJI195" s="27"/>
      <c r="BJJ195" s="27"/>
      <c r="BJK195" s="27"/>
      <c r="BJL195" s="27"/>
      <c r="BJM195" s="27"/>
      <c r="BJN195" s="27"/>
      <c r="BJO195" s="27"/>
      <c r="BJP195" s="27"/>
      <c r="BJQ195" s="27"/>
      <c r="BJR195" s="27"/>
      <c r="BJS195" s="27"/>
      <c r="BJT195" s="27"/>
      <c r="BJU195" s="27"/>
      <c r="BJV195" s="27"/>
      <c r="BJW195" s="27"/>
      <c r="BJX195" s="27"/>
      <c r="BJY195" s="27"/>
      <c r="BJZ195" s="27"/>
      <c r="BKA195" s="27"/>
      <c r="BKB195" s="27"/>
      <c r="BKC195" s="27"/>
      <c r="BKD195" s="27"/>
      <c r="BKE195" s="27"/>
      <c r="BKF195" s="27"/>
      <c r="BKG195" s="27"/>
      <c r="BKH195" s="27"/>
      <c r="BKI195" s="27"/>
      <c r="BKJ195" s="27"/>
      <c r="BKK195" s="27"/>
      <c r="BKL195" s="27"/>
      <c r="BKM195" s="27"/>
      <c r="BKN195" s="27"/>
      <c r="BKO195" s="27"/>
      <c r="BKP195" s="27"/>
      <c r="BKQ195" s="27"/>
      <c r="BKR195" s="27"/>
      <c r="BKS195" s="27"/>
      <c r="BKT195" s="27"/>
      <c r="BKU195" s="27"/>
      <c r="BKV195" s="27"/>
      <c r="BKW195" s="27"/>
      <c r="BKX195" s="27"/>
      <c r="BKY195" s="27"/>
      <c r="BKZ195" s="27"/>
      <c r="BLA195" s="27"/>
      <c r="BLB195" s="27"/>
      <c r="BLC195" s="27"/>
      <c r="BLD195" s="27"/>
      <c r="BLE195" s="27"/>
      <c r="BLF195" s="27"/>
      <c r="BLG195" s="27"/>
      <c r="BLH195" s="27"/>
      <c r="BLI195" s="27"/>
      <c r="BLJ195" s="27"/>
      <c r="BLK195" s="27"/>
      <c r="BLL195" s="27"/>
      <c r="BLM195" s="27"/>
      <c r="BLN195" s="27"/>
      <c r="BLO195" s="27"/>
      <c r="BLP195" s="27"/>
      <c r="BLQ195" s="27"/>
      <c r="BLR195" s="27"/>
      <c r="BLS195" s="27"/>
      <c r="BLT195" s="27"/>
      <c r="BLU195" s="27"/>
      <c r="BLV195" s="27"/>
      <c r="BLW195" s="27"/>
      <c r="BLX195" s="27"/>
      <c r="BLY195" s="27"/>
      <c r="BLZ195" s="27"/>
      <c r="BMA195" s="27"/>
      <c r="BMB195" s="27"/>
      <c r="BMC195" s="27"/>
      <c r="BMD195" s="27"/>
      <c r="BME195" s="27"/>
      <c r="BMF195" s="27"/>
      <c r="BMG195" s="27"/>
      <c r="BMH195" s="27"/>
      <c r="BMI195" s="27"/>
      <c r="BMJ195" s="27"/>
      <c r="BMK195" s="27"/>
      <c r="BML195" s="27"/>
      <c r="BMM195" s="27"/>
      <c r="BMN195" s="27"/>
      <c r="BMO195" s="27"/>
      <c r="BMP195" s="27"/>
      <c r="BMQ195" s="27"/>
      <c r="BMR195" s="27"/>
      <c r="BMS195" s="27"/>
      <c r="BMT195" s="27"/>
      <c r="BMU195" s="27"/>
      <c r="BMV195" s="27"/>
      <c r="BMW195" s="27"/>
      <c r="BMX195" s="27"/>
      <c r="BMY195" s="27"/>
      <c r="BMZ195" s="27"/>
      <c r="BNA195" s="27"/>
      <c r="BNB195" s="27"/>
      <c r="BNC195" s="27"/>
      <c r="BND195" s="27"/>
      <c r="BNE195" s="27"/>
      <c r="BNF195" s="27"/>
      <c r="BNG195" s="27"/>
      <c r="BNH195" s="27"/>
      <c r="BNI195" s="27"/>
      <c r="BNJ195" s="27"/>
      <c r="BNK195" s="27"/>
      <c r="BNL195" s="27"/>
      <c r="BNM195" s="27"/>
      <c r="BNN195" s="27"/>
      <c r="BNO195" s="27"/>
      <c r="BNP195" s="27"/>
      <c r="BNQ195" s="27"/>
      <c r="BNR195" s="27"/>
      <c r="BNS195" s="27"/>
      <c r="BNT195" s="27"/>
      <c r="BNU195" s="27"/>
      <c r="BNV195" s="27"/>
      <c r="BNW195" s="27"/>
      <c r="BNX195" s="27"/>
      <c r="BNY195" s="27"/>
      <c r="BNZ195" s="27"/>
      <c r="BOA195" s="27"/>
      <c r="BOB195" s="27"/>
      <c r="BOC195" s="27"/>
      <c r="BOD195" s="27"/>
      <c r="BOE195" s="27"/>
      <c r="BOF195" s="27"/>
      <c r="BOG195" s="27"/>
      <c r="BOH195" s="27"/>
      <c r="BOI195" s="27"/>
      <c r="BOJ195" s="27"/>
      <c r="BOK195" s="27"/>
      <c r="BOL195" s="27"/>
      <c r="BOM195" s="27"/>
      <c r="BON195" s="27"/>
      <c r="BOO195" s="27"/>
      <c r="BOP195" s="27"/>
      <c r="BOQ195" s="27"/>
      <c r="BOR195" s="27"/>
      <c r="BOS195" s="27"/>
      <c r="BOT195" s="27"/>
      <c r="BOU195" s="27"/>
      <c r="BOV195" s="27"/>
      <c r="BOW195" s="27"/>
      <c r="BOX195" s="27"/>
      <c r="BOY195" s="27"/>
      <c r="BOZ195" s="27"/>
      <c r="BPA195" s="27"/>
      <c r="BPB195" s="27"/>
      <c r="BPC195" s="27"/>
      <c r="BPD195" s="27"/>
      <c r="BPE195" s="27"/>
      <c r="BPF195" s="27"/>
      <c r="BPG195" s="27"/>
      <c r="BPH195" s="27"/>
      <c r="BPI195" s="27"/>
      <c r="BPJ195" s="27"/>
      <c r="BPK195" s="27"/>
      <c r="BPL195" s="27"/>
      <c r="BPM195" s="27"/>
      <c r="BPN195" s="27"/>
      <c r="BPO195" s="27"/>
      <c r="BPP195" s="27"/>
      <c r="BPQ195" s="27"/>
      <c r="BPR195" s="27"/>
      <c r="BPS195" s="27"/>
      <c r="BPT195" s="27"/>
      <c r="BPU195" s="27"/>
      <c r="BPV195" s="27"/>
      <c r="BPW195" s="27"/>
      <c r="BPX195" s="27"/>
      <c r="BPY195" s="27"/>
      <c r="BPZ195" s="27"/>
      <c r="BQA195" s="27"/>
      <c r="BQB195" s="27"/>
      <c r="BQC195" s="27"/>
      <c r="BQD195" s="27"/>
      <c r="BQE195" s="27"/>
      <c r="BQF195" s="27"/>
      <c r="BQG195" s="27"/>
      <c r="BQH195" s="27"/>
      <c r="BQI195" s="27"/>
      <c r="BQJ195" s="27"/>
      <c r="BQK195" s="27"/>
      <c r="BQL195" s="27"/>
      <c r="BQM195" s="27"/>
      <c r="BQN195" s="27"/>
      <c r="BQO195" s="27"/>
      <c r="BQP195" s="27"/>
      <c r="BQQ195" s="27"/>
      <c r="BQR195" s="27"/>
      <c r="BQS195" s="27"/>
      <c r="BQT195" s="27"/>
      <c r="BQU195" s="27"/>
      <c r="BQV195" s="27"/>
      <c r="BQW195" s="27"/>
      <c r="BQX195" s="27"/>
      <c r="BQY195" s="27"/>
      <c r="BQZ195" s="27"/>
      <c r="BRA195" s="27"/>
      <c r="BRB195" s="27"/>
      <c r="BRC195" s="27"/>
      <c r="BRD195" s="27"/>
      <c r="BRE195" s="27"/>
      <c r="BRF195" s="27"/>
      <c r="BRG195" s="27"/>
      <c r="BRH195" s="27"/>
      <c r="BRI195" s="27"/>
      <c r="BRJ195" s="27"/>
      <c r="BRK195" s="27"/>
      <c r="BRL195" s="27"/>
      <c r="BRM195" s="27"/>
      <c r="BRN195" s="27"/>
      <c r="BRO195" s="27"/>
      <c r="BRP195" s="27"/>
      <c r="BRQ195" s="27"/>
      <c r="BRR195" s="27"/>
      <c r="BRS195" s="27"/>
      <c r="BRT195" s="27"/>
      <c r="BRU195" s="27"/>
      <c r="BRV195" s="27"/>
      <c r="BRW195" s="27"/>
      <c r="BRX195" s="27"/>
      <c r="BRY195" s="27"/>
      <c r="BRZ195" s="27"/>
      <c r="BSA195" s="27"/>
      <c r="BSB195" s="27"/>
      <c r="BSC195" s="27"/>
      <c r="BSD195" s="27"/>
      <c r="BSE195" s="27"/>
      <c r="BSF195" s="27"/>
      <c r="BSG195" s="27"/>
      <c r="BSH195" s="27"/>
      <c r="BSI195" s="27"/>
      <c r="BSJ195" s="27"/>
      <c r="BSK195" s="27"/>
      <c r="BSL195" s="27"/>
      <c r="BSM195" s="27"/>
      <c r="BSN195" s="27"/>
      <c r="BSO195" s="27"/>
      <c r="BSP195" s="27"/>
      <c r="BSQ195" s="27"/>
      <c r="BSR195" s="27"/>
      <c r="BSS195" s="27"/>
      <c r="BST195" s="27"/>
      <c r="BSU195" s="27"/>
      <c r="BSV195" s="27"/>
      <c r="BSW195" s="27"/>
      <c r="BSX195" s="27"/>
      <c r="BSY195" s="27"/>
      <c r="BSZ195" s="27"/>
      <c r="BTA195" s="27"/>
      <c r="BTB195" s="27"/>
      <c r="BTC195" s="27"/>
      <c r="BTD195" s="27"/>
      <c r="BTE195" s="27"/>
      <c r="BTF195" s="27"/>
      <c r="BTG195" s="27"/>
      <c r="BTH195" s="27"/>
      <c r="BTI195" s="27"/>
      <c r="BTJ195" s="27"/>
      <c r="BTK195" s="27"/>
      <c r="BTL195" s="27"/>
      <c r="BTM195" s="27"/>
      <c r="BTN195" s="27"/>
      <c r="BTO195" s="27"/>
      <c r="BTP195" s="27"/>
      <c r="BTQ195" s="27"/>
      <c r="BTR195" s="27"/>
      <c r="BTS195" s="27"/>
      <c r="BTT195" s="27"/>
      <c r="BTU195" s="27"/>
      <c r="BTV195" s="27"/>
      <c r="BTW195" s="27"/>
      <c r="BTX195" s="27"/>
      <c r="BTY195" s="27"/>
      <c r="BTZ195" s="27"/>
      <c r="BUA195" s="27"/>
      <c r="BUB195" s="27"/>
      <c r="BUC195" s="27"/>
      <c r="BUD195" s="27"/>
      <c r="BUE195" s="27"/>
      <c r="BUF195" s="27"/>
      <c r="BUG195" s="27"/>
      <c r="BUH195" s="27"/>
      <c r="BUI195" s="27"/>
      <c r="BUJ195" s="27"/>
      <c r="BUK195" s="27"/>
      <c r="BUL195" s="27"/>
      <c r="BUM195" s="27"/>
      <c r="BUN195" s="27"/>
      <c r="BUO195" s="27"/>
      <c r="BUP195" s="27"/>
      <c r="BUQ195" s="27"/>
    </row>
    <row r="196" spans="1:1915" s="47" customFormat="1" ht="13.8">
      <c r="A196" s="23"/>
      <c r="B196" s="53"/>
      <c r="C196" s="53"/>
      <c r="D196" s="224" t="s">
        <v>303</v>
      </c>
      <c r="E196" s="225">
        <v>0.44</v>
      </c>
      <c r="F196" s="26">
        <v>2021</v>
      </c>
      <c r="G196" s="226">
        <v>0.8</v>
      </c>
      <c r="H196" s="26"/>
      <c r="I196" s="26"/>
      <c r="J196" s="26"/>
      <c r="K196" s="103"/>
      <c r="L196" s="103"/>
      <c r="M196" s="103"/>
      <c r="N196" s="103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7"/>
      <c r="MB196" s="27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7"/>
      <c r="MV196" s="27"/>
      <c r="MW196" s="27"/>
      <c r="MX196" s="27"/>
      <c r="MY196" s="27"/>
      <c r="MZ196" s="27"/>
      <c r="NA196" s="27"/>
      <c r="NB196" s="27"/>
      <c r="NC196" s="27"/>
      <c r="ND196" s="27"/>
      <c r="NE196" s="27"/>
      <c r="NF196" s="27"/>
      <c r="NG196" s="27"/>
      <c r="NH196" s="27"/>
      <c r="NI196" s="27"/>
      <c r="NJ196" s="27"/>
      <c r="NK196" s="27"/>
      <c r="NL196" s="27"/>
      <c r="NM196" s="27"/>
      <c r="NN196" s="27"/>
      <c r="NO196" s="27"/>
      <c r="NP196" s="27"/>
      <c r="NQ196" s="27"/>
      <c r="NR196" s="27"/>
      <c r="NS196" s="27"/>
      <c r="NT196" s="27"/>
      <c r="NU196" s="27"/>
      <c r="NV196" s="27"/>
      <c r="NW196" s="27"/>
      <c r="NX196" s="27"/>
      <c r="NY196" s="27"/>
      <c r="NZ196" s="27"/>
      <c r="OA196" s="27"/>
      <c r="OB196" s="27"/>
      <c r="OC196" s="27"/>
      <c r="OD196" s="27"/>
      <c r="OE196" s="27"/>
      <c r="OF196" s="27"/>
      <c r="OG196" s="27"/>
      <c r="OH196" s="27"/>
      <c r="OI196" s="27"/>
      <c r="OJ196" s="27"/>
      <c r="OK196" s="27"/>
      <c r="OL196" s="27"/>
      <c r="OM196" s="27"/>
      <c r="ON196" s="27"/>
      <c r="OO196" s="27"/>
      <c r="OP196" s="27"/>
      <c r="OQ196" s="27"/>
      <c r="OR196" s="27"/>
      <c r="OS196" s="27"/>
      <c r="OT196" s="27"/>
      <c r="OU196" s="27"/>
      <c r="OV196" s="27"/>
      <c r="OW196" s="27"/>
      <c r="OX196" s="27"/>
      <c r="OY196" s="27"/>
      <c r="OZ196" s="27"/>
      <c r="PA196" s="27"/>
      <c r="PB196" s="27"/>
      <c r="PC196" s="27"/>
      <c r="PD196" s="27"/>
      <c r="PE196" s="27"/>
      <c r="PF196" s="27"/>
      <c r="PG196" s="27"/>
      <c r="PH196" s="27"/>
      <c r="PI196" s="27"/>
      <c r="PJ196" s="27"/>
      <c r="PK196" s="27"/>
      <c r="PL196" s="27"/>
      <c r="PM196" s="27"/>
      <c r="PN196" s="27"/>
      <c r="PO196" s="27"/>
      <c r="PP196" s="27"/>
      <c r="PQ196" s="27"/>
      <c r="PR196" s="27"/>
      <c r="PS196" s="27"/>
      <c r="PT196" s="27"/>
      <c r="PU196" s="27"/>
      <c r="PV196" s="27"/>
      <c r="PW196" s="27"/>
      <c r="PX196" s="27"/>
      <c r="PY196" s="27"/>
      <c r="PZ196" s="27"/>
      <c r="QA196" s="27"/>
      <c r="QB196" s="27"/>
      <c r="QC196" s="27"/>
      <c r="QD196" s="27"/>
      <c r="QE196" s="27"/>
      <c r="QF196" s="27"/>
      <c r="QG196" s="27"/>
      <c r="QH196" s="27"/>
      <c r="QI196" s="27"/>
      <c r="QJ196" s="27"/>
      <c r="QK196" s="27"/>
      <c r="QL196" s="27"/>
      <c r="QM196" s="27"/>
      <c r="QN196" s="27"/>
      <c r="QO196" s="27"/>
      <c r="QP196" s="27"/>
      <c r="QQ196" s="27"/>
      <c r="QR196" s="27"/>
      <c r="QS196" s="27"/>
      <c r="QT196" s="27"/>
      <c r="QU196" s="27"/>
      <c r="QV196" s="27"/>
      <c r="QW196" s="27"/>
      <c r="QX196" s="27"/>
      <c r="QY196" s="27"/>
      <c r="QZ196" s="27"/>
      <c r="RA196" s="27"/>
      <c r="RB196" s="27"/>
      <c r="RC196" s="27"/>
      <c r="RD196" s="27"/>
      <c r="RE196" s="27"/>
      <c r="RF196" s="27"/>
      <c r="RG196" s="27"/>
      <c r="RH196" s="27"/>
      <c r="RI196" s="27"/>
      <c r="RJ196" s="27"/>
      <c r="RK196" s="27"/>
      <c r="RL196" s="27"/>
      <c r="RM196" s="27"/>
      <c r="RN196" s="27"/>
      <c r="RO196" s="27"/>
      <c r="RP196" s="27"/>
      <c r="RQ196" s="27"/>
      <c r="RR196" s="27"/>
      <c r="RS196" s="27"/>
      <c r="RT196" s="27"/>
      <c r="RU196" s="27"/>
      <c r="RV196" s="27"/>
      <c r="RW196" s="27"/>
      <c r="RX196" s="27"/>
      <c r="RY196" s="27"/>
      <c r="RZ196" s="27"/>
      <c r="SA196" s="27"/>
      <c r="SB196" s="27"/>
      <c r="SC196" s="27"/>
      <c r="SD196" s="27"/>
      <c r="SE196" s="27"/>
      <c r="SF196" s="27"/>
      <c r="SG196" s="27"/>
      <c r="SH196" s="27"/>
      <c r="SI196" s="27"/>
      <c r="SJ196" s="27"/>
      <c r="SK196" s="27"/>
      <c r="SL196" s="27"/>
      <c r="SM196" s="27"/>
      <c r="SN196" s="27"/>
      <c r="SO196" s="27"/>
      <c r="SP196" s="27"/>
      <c r="SQ196" s="27"/>
      <c r="SR196" s="27"/>
      <c r="SS196" s="27"/>
      <c r="ST196" s="27"/>
      <c r="SU196" s="27"/>
      <c r="SV196" s="27"/>
      <c r="SW196" s="27"/>
      <c r="SX196" s="27"/>
      <c r="SY196" s="27"/>
      <c r="SZ196" s="27"/>
      <c r="TA196" s="27"/>
      <c r="TB196" s="27"/>
      <c r="TC196" s="27"/>
      <c r="TD196" s="27"/>
      <c r="TE196" s="27"/>
      <c r="TF196" s="27"/>
      <c r="TG196" s="27"/>
      <c r="TH196" s="27"/>
      <c r="TI196" s="27"/>
      <c r="TJ196" s="27"/>
      <c r="TK196" s="27"/>
      <c r="TL196" s="27"/>
      <c r="TM196" s="27"/>
      <c r="TN196" s="27"/>
      <c r="TO196" s="27"/>
      <c r="TP196" s="27"/>
      <c r="TQ196" s="27"/>
      <c r="TR196" s="27"/>
      <c r="TS196" s="27"/>
      <c r="TT196" s="27"/>
      <c r="TU196" s="27"/>
      <c r="TV196" s="27"/>
      <c r="TW196" s="27"/>
      <c r="TX196" s="27"/>
      <c r="TY196" s="27"/>
      <c r="TZ196" s="27"/>
      <c r="UA196" s="27"/>
      <c r="UB196" s="27"/>
      <c r="UC196" s="27"/>
      <c r="UD196" s="27"/>
      <c r="UE196" s="27"/>
      <c r="UF196" s="27"/>
      <c r="UG196" s="27"/>
      <c r="UH196" s="27"/>
      <c r="UI196" s="27"/>
      <c r="UJ196" s="27"/>
      <c r="UK196" s="27"/>
      <c r="UL196" s="27"/>
      <c r="UM196" s="27"/>
      <c r="UN196" s="27"/>
      <c r="UO196" s="27"/>
      <c r="UP196" s="27"/>
      <c r="UQ196" s="27"/>
      <c r="UR196" s="27"/>
      <c r="US196" s="27"/>
      <c r="UT196" s="27"/>
      <c r="UU196" s="27"/>
      <c r="UV196" s="27"/>
      <c r="UW196" s="27"/>
      <c r="UX196" s="27"/>
      <c r="UY196" s="27"/>
      <c r="UZ196" s="27"/>
      <c r="VA196" s="27"/>
      <c r="VB196" s="27"/>
      <c r="VC196" s="27"/>
      <c r="VD196" s="27"/>
      <c r="VE196" s="27"/>
      <c r="VF196" s="27"/>
      <c r="VG196" s="27"/>
      <c r="VH196" s="27"/>
      <c r="VI196" s="27"/>
      <c r="VJ196" s="27"/>
      <c r="VK196" s="27"/>
      <c r="VL196" s="27"/>
      <c r="VM196" s="27"/>
      <c r="VN196" s="27"/>
      <c r="VO196" s="27"/>
      <c r="VP196" s="27"/>
      <c r="VQ196" s="27"/>
      <c r="VR196" s="27"/>
      <c r="VS196" s="27"/>
      <c r="VT196" s="27"/>
      <c r="VU196" s="27"/>
      <c r="VV196" s="27"/>
      <c r="VW196" s="27"/>
      <c r="VX196" s="27"/>
      <c r="VY196" s="27"/>
      <c r="VZ196" s="27"/>
      <c r="WA196" s="27"/>
      <c r="WB196" s="27"/>
      <c r="WC196" s="27"/>
      <c r="WD196" s="27"/>
      <c r="WE196" s="27"/>
      <c r="WF196" s="27"/>
      <c r="WG196" s="27"/>
      <c r="WH196" s="27"/>
      <c r="WI196" s="27"/>
      <c r="WJ196" s="27"/>
      <c r="WK196" s="27"/>
      <c r="WL196" s="27"/>
      <c r="WM196" s="27"/>
      <c r="WN196" s="27"/>
      <c r="WO196" s="27"/>
      <c r="WP196" s="27"/>
      <c r="WQ196" s="27"/>
      <c r="WR196" s="27"/>
      <c r="WS196" s="27"/>
      <c r="WT196" s="27"/>
      <c r="WU196" s="27"/>
      <c r="WV196" s="27"/>
      <c r="WW196" s="27"/>
      <c r="WX196" s="27"/>
      <c r="WY196" s="27"/>
      <c r="WZ196" s="27"/>
      <c r="XA196" s="27"/>
      <c r="XB196" s="27"/>
      <c r="XC196" s="27"/>
      <c r="XD196" s="27"/>
      <c r="XE196" s="27"/>
      <c r="XF196" s="27"/>
      <c r="XG196" s="27"/>
      <c r="XH196" s="27"/>
      <c r="XI196" s="27"/>
      <c r="XJ196" s="27"/>
      <c r="XK196" s="27"/>
      <c r="XL196" s="27"/>
      <c r="XM196" s="27"/>
      <c r="XN196" s="27"/>
      <c r="XO196" s="27"/>
      <c r="XP196" s="27"/>
      <c r="XQ196" s="27"/>
      <c r="XR196" s="27"/>
      <c r="XS196" s="27"/>
      <c r="XT196" s="27"/>
      <c r="XU196" s="27"/>
      <c r="XV196" s="27"/>
      <c r="XW196" s="27"/>
      <c r="XX196" s="27"/>
      <c r="XY196" s="27"/>
      <c r="XZ196" s="27"/>
      <c r="YA196" s="27"/>
      <c r="YB196" s="27"/>
      <c r="YC196" s="27"/>
      <c r="YD196" s="27"/>
      <c r="YE196" s="27"/>
      <c r="YF196" s="27"/>
      <c r="YG196" s="27"/>
      <c r="YH196" s="27"/>
      <c r="YI196" s="27"/>
      <c r="YJ196" s="27"/>
      <c r="YK196" s="27"/>
      <c r="YL196" s="27"/>
      <c r="YM196" s="27"/>
      <c r="YN196" s="27"/>
      <c r="YO196" s="27"/>
      <c r="YP196" s="27"/>
      <c r="YQ196" s="27"/>
      <c r="YR196" s="27"/>
      <c r="YS196" s="27"/>
      <c r="YT196" s="27"/>
      <c r="YU196" s="27"/>
      <c r="YV196" s="27"/>
      <c r="YW196" s="27"/>
      <c r="YX196" s="27"/>
      <c r="YY196" s="27"/>
      <c r="YZ196" s="27"/>
      <c r="ZA196" s="27"/>
      <c r="ZB196" s="27"/>
      <c r="ZC196" s="27"/>
      <c r="ZD196" s="27"/>
      <c r="ZE196" s="27"/>
      <c r="ZF196" s="27"/>
      <c r="ZG196" s="27"/>
      <c r="ZH196" s="27"/>
      <c r="ZI196" s="27"/>
      <c r="ZJ196" s="27"/>
      <c r="ZK196" s="27"/>
      <c r="ZL196" s="27"/>
      <c r="ZM196" s="27"/>
      <c r="ZN196" s="27"/>
      <c r="ZO196" s="27"/>
      <c r="ZP196" s="27"/>
      <c r="ZQ196" s="27"/>
      <c r="ZR196" s="27"/>
      <c r="ZS196" s="27"/>
      <c r="ZT196" s="27"/>
      <c r="ZU196" s="27"/>
      <c r="ZV196" s="27"/>
      <c r="ZW196" s="27"/>
      <c r="ZX196" s="27"/>
      <c r="ZY196" s="27"/>
      <c r="ZZ196" s="27"/>
      <c r="AAA196" s="27"/>
      <c r="AAB196" s="27"/>
      <c r="AAC196" s="27"/>
      <c r="AAD196" s="27"/>
      <c r="AAE196" s="27"/>
      <c r="AAF196" s="27"/>
      <c r="AAG196" s="27"/>
      <c r="AAH196" s="27"/>
      <c r="AAI196" s="27"/>
      <c r="AAJ196" s="27"/>
      <c r="AAK196" s="27"/>
      <c r="AAL196" s="27"/>
      <c r="AAM196" s="27"/>
      <c r="AAN196" s="27"/>
      <c r="AAO196" s="27"/>
      <c r="AAP196" s="27"/>
      <c r="AAQ196" s="27"/>
      <c r="AAR196" s="27"/>
      <c r="AAS196" s="27"/>
      <c r="AAT196" s="27"/>
      <c r="AAU196" s="27"/>
      <c r="AAV196" s="27"/>
      <c r="AAW196" s="27"/>
      <c r="AAX196" s="27"/>
      <c r="AAY196" s="27"/>
      <c r="AAZ196" s="27"/>
      <c r="ABA196" s="27"/>
      <c r="ABB196" s="27"/>
      <c r="ABC196" s="27"/>
      <c r="ABD196" s="27"/>
      <c r="ABE196" s="27"/>
      <c r="ABF196" s="27"/>
      <c r="ABG196" s="27"/>
      <c r="ABH196" s="27"/>
      <c r="ABI196" s="27"/>
      <c r="ABJ196" s="27"/>
      <c r="ABK196" s="27"/>
      <c r="ABL196" s="27"/>
      <c r="ABM196" s="27"/>
      <c r="ABN196" s="27"/>
      <c r="ABO196" s="27"/>
      <c r="ABP196" s="27"/>
      <c r="ABQ196" s="27"/>
      <c r="ABR196" s="27"/>
      <c r="ABS196" s="27"/>
      <c r="ABT196" s="27"/>
      <c r="ABU196" s="27"/>
      <c r="ABV196" s="27"/>
      <c r="ABW196" s="27"/>
      <c r="ABX196" s="27"/>
      <c r="ABY196" s="27"/>
      <c r="ABZ196" s="27"/>
      <c r="ACA196" s="27"/>
      <c r="ACB196" s="27"/>
      <c r="ACC196" s="27"/>
      <c r="ACD196" s="27"/>
      <c r="ACE196" s="27"/>
      <c r="ACF196" s="27"/>
      <c r="ACG196" s="27"/>
      <c r="ACH196" s="27"/>
      <c r="ACI196" s="27"/>
      <c r="ACJ196" s="27"/>
      <c r="ACK196" s="27"/>
      <c r="ACL196" s="27"/>
      <c r="ACM196" s="27"/>
      <c r="ACN196" s="27"/>
      <c r="ACO196" s="27"/>
      <c r="ACP196" s="27"/>
      <c r="ACQ196" s="27"/>
      <c r="ACR196" s="27"/>
      <c r="ACS196" s="27"/>
      <c r="ACT196" s="27"/>
      <c r="ACU196" s="27"/>
      <c r="ACV196" s="27"/>
      <c r="ACW196" s="27"/>
      <c r="ACX196" s="27"/>
      <c r="ACY196" s="27"/>
      <c r="ACZ196" s="27"/>
      <c r="ADA196" s="27"/>
      <c r="ADB196" s="27"/>
      <c r="ADC196" s="27"/>
      <c r="ADD196" s="27"/>
      <c r="ADE196" s="27"/>
      <c r="ADF196" s="27"/>
      <c r="ADG196" s="27"/>
      <c r="ADH196" s="27"/>
      <c r="ADI196" s="27"/>
      <c r="ADJ196" s="27"/>
      <c r="ADK196" s="27"/>
      <c r="ADL196" s="27"/>
      <c r="ADM196" s="27"/>
      <c r="ADN196" s="27"/>
      <c r="ADO196" s="27"/>
      <c r="ADP196" s="27"/>
      <c r="ADQ196" s="27"/>
      <c r="ADR196" s="27"/>
      <c r="ADS196" s="27"/>
      <c r="ADT196" s="27"/>
      <c r="ADU196" s="27"/>
      <c r="ADV196" s="27"/>
      <c r="ADW196" s="27"/>
      <c r="ADX196" s="27"/>
      <c r="ADY196" s="27"/>
      <c r="ADZ196" s="27"/>
      <c r="AEA196" s="27"/>
      <c r="AEB196" s="27"/>
      <c r="AEC196" s="27"/>
      <c r="AED196" s="27"/>
      <c r="AEE196" s="27"/>
      <c r="AEF196" s="27"/>
      <c r="AEG196" s="27"/>
      <c r="AEH196" s="27"/>
      <c r="AEI196" s="27"/>
      <c r="AEJ196" s="27"/>
      <c r="AEK196" s="27"/>
      <c r="AEL196" s="27"/>
      <c r="AEM196" s="27"/>
      <c r="AEN196" s="27"/>
      <c r="AEO196" s="27"/>
      <c r="AEP196" s="27"/>
      <c r="AEQ196" s="27"/>
      <c r="AER196" s="27"/>
      <c r="AES196" s="27"/>
      <c r="AET196" s="27"/>
      <c r="AEU196" s="27"/>
      <c r="AEV196" s="27"/>
      <c r="AEW196" s="27"/>
      <c r="AEX196" s="27"/>
      <c r="AEY196" s="27"/>
      <c r="AEZ196" s="27"/>
      <c r="AFA196" s="27"/>
      <c r="AFB196" s="27"/>
      <c r="AFC196" s="27"/>
      <c r="AFD196" s="27"/>
      <c r="AFE196" s="27"/>
      <c r="AFF196" s="27"/>
      <c r="AFG196" s="27"/>
      <c r="AFH196" s="27"/>
      <c r="AFI196" s="27"/>
      <c r="AFJ196" s="27"/>
      <c r="AFK196" s="27"/>
      <c r="AFL196" s="27"/>
      <c r="AFM196" s="27"/>
      <c r="AFN196" s="27"/>
      <c r="AFO196" s="27"/>
      <c r="AFP196" s="27"/>
      <c r="AFQ196" s="27"/>
      <c r="AFR196" s="27"/>
      <c r="AFS196" s="27"/>
      <c r="AFT196" s="27"/>
      <c r="AFU196" s="27"/>
      <c r="AFV196" s="27"/>
      <c r="AFW196" s="27"/>
      <c r="AFX196" s="27"/>
      <c r="AFY196" s="27"/>
      <c r="AFZ196" s="27"/>
      <c r="AGA196" s="27"/>
      <c r="AGB196" s="27"/>
      <c r="AGC196" s="27"/>
      <c r="AGD196" s="27"/>
      <c r="AGE196" s="27"/>
      <c r="AGF196" s="27"/>
      <c r="AGG196" s="27"/>
      <c r="AGH196" s="27"/>
      <c r="AGI196" s="27"/>
      <c r="AGJ196" s="27"/>
      <c r="AGK196" s="27"/>
      <c r="AGL196" s="27"/>
      <c r="AGM196" s="27"/>
      <c r="AGN196" s="27"/>
      <c r="AGO196" s="27"/>
      <c r="AGP196" s="27"/>
      <c r="AGQ196" s="27"/>
      <c r="AGR196" s="27"/>
      <c r="AGS196" s="27"/>
      <c r="AGT196" s="27"/>
      <c r="AGU196" s="27"/>
      <c r="AGV196" s="27"/>
      <c r="AGW196" s="27"/>
      <c r="AGX196" s="27"/>
      <c r="AGY196" s="27"/>
      <c r="AGZ196" s="27"/>
      <c r="AHA196" s="27"/>
      <c r="AHB196" s="27"/>
      <c r="AHC196" s="27"/>
      <c r="AHD196" s="27"/>
      <c r="AHE196" s="27"/>
      <c r="AHF196" s="27"/>
      <c r="AHG196" s="27"/>
      <c r="AHH196" s="27"/>
      <c r="AHI196" s="27"/>
      <c r="AHJ196" s="27"/>
      <c r="AHK196" s="27"/>
      <c r="AHL196" s="27"/>
      <c r="AHM196" s="27"/>
      <c r="AHN196" s="27"/>
      <c r="AHO196" s="27"/>
      <c r="AHP196" s="27"/>
      <c r="AHQ196" s="27"/>
      <c r="AHR196" s="27"/>
      <c r="AHS196" s="27"/>
      <c r="AHT196" s="27"/>
      <c r="AHU196" s="27"/>
      <c r="AHV196" s="27"/>
      <c r="AHW196" s="27"/>
      <c r="AHX196" s="27"/>
      <c r="AHY196" s="27"/>
      <c r="AHZ196" s="27"/>
      <c r="AIA196" s="27"/>
      <c r="AIB196" s="27"/>
      <c r="AIC196" s="27"/>
      <c r="AID196" s="27"/>
      <c r="AIE196" s="27"/>
      <c r="AIF196" s="27"/>
      <c r="AIG196" s="27"/>
      <c r="AIH196" s="27"/>
      <c r="AII196" s="27"/>
      <c r="AIJ196" s="27"/>
      <c r="AIK196" s="27"/>
      <c r="AIL196" s="27"/>
      <c r="AIM196" s="27"/>
      <c r="AIN196" s="27"/>
      <c r="AIO196" s="27"/>
      <c r="AIP196" s="27"/>
      <c r="AIQ196" s="27"/>
      <c r="AIR196" s="27"/>
      <c r="AIS196" s="27"/>
      <c r="AIT196" s="27"/>
      <c r="AIU196" s="27"/>
      <c r="AIV196" s="27"/>
      <c r="AIW196" s="27"/>
      <c r="AIX196" s="27"/>
      <c r="AIY196" s="27"/>
      <c r="AIZ196" s="27"/>
      <c r="AJA196" s="27"/>
      <c r="AJB196" s="27"/>
      <c r="AJC196" s="27"/>
      <c r="AJD196" s="27"/>
      <c r="AJE196" s="27"/>
      <c r="AJF196" s="27"/>
      <c r="AJG196" s="27"/>
      <c r="AJH196" s="27"/>
      <c r="AJI196" s="27"/>
      <c r="AJJ196" s="27"/>
      <c r="AJK196" s="27"/>
      <c r="AJL196" s="27"/>
      <c r="AJM196" s="27"/>
      <c r="AJN196" s="27"/>
      <c r="AJO196" s="27"/>
      <c r="AJP196" s="27"/>
      <c r="AJQ196" s="27"/>
      <c r="AJR196" s="27"/>
      <c r="AJS196" s="27"/>
      <c r="AJT196" s="27"/>
      <c r="AJU196" s="27"/>
      <c r="AJV196" s="27"/>
      <c r="AJW196" s="27"/>
      <c r="AJX196" s="27"/>
      <c r="AJY196" s="27"/>
      <c r="AJZ196" s="27"/>
      <c r="AKA196" s="27"/>
      <c r="AKB196" s="27"/>
      <c r="AKC196" s="27"/>
      <c r="AKD196" s="27"/>
      <c r="AKE196" s="27"/>
      <c r="AKF196" s="27"/>
      <c r="AKG196" s="27"/>
      <c r="AKH196" s="27"/>
      <c r="AKI196" s="27"/>
      <c r="AKJ196" s="27"/>
      <c r="AKK196" s="27"/>
      <c r="AKL196" s="27"/>
      <c r="AKM196" s="27"/>
      <c r="AKN196" s="27"/>
      <c r="AKO196" s="27"/>
      <c r="AKP196" s="27"/>
      <c r="AKQ196" s="27"/>
      <c r="AKR196" s="27"/>
      <c r="AKS196" s="27"/>
      <c r="AKT196" s="27"/>
      <c r="AKU196" s="27"/>
      <c r="AKV196" s="27"/>
      <c r="AKW196" s="27"/>
      <c r="AKX196" s="27"/>
      <c r="AKY196" s="27"/>
      <c r="AKZ196" s="27"/>
      <c r="ALA196" s="27"/>
      <c r="ALB196" s="27"/>
      <c r="ALC196" s="27"/>
      <c r="ALD196" s="27"/>
      <c r="ALE196" s="27"/>
      <c r="ALF196" s="27"/>
      <c r="ALG196" s="27"/>
      <c r="ALH196" s="27"/>
      <c r="ALI196" s="27"/>
      <c r="ALJ196" s="27"/>
      <c r="ALK196" s="27"/>
      <c r="ALL196" s="27"/>
      <c r="ALM196" s="27"/>
      <c r="ALN196" s="27"/>
      <c r="ALO196" s="27"/>
      <c r="ALP196" s="27"/>
      <c r="ALQ196" s="27"/>
      <c r="ALR196" s="27"/>
      <c r="ALS196" s="27"/>
      <c r="ALT196" s="27"/>
      <c r="ALU196" s="27"/>
      <c r="ALV196" s="27"/>
      <c r="ALW196" s="27"/>
      <c r="ALX196" s="27"/>
      <c r="ALY196" s="27"/>
      <c r="ALZ196" s="27"/>
      <c r="AMA196" s="27"/>
      <c r="AMB196" s="27"/>
      <c r="AMC196" s="27"/>
      <c r="AMD196" s="27"/>
      <c r="AME196" s="27"/>
      <c r="AMF196" s="27"/>
      <c r="AMG196" s="27"/>
      <c r="AMH196" s="27"/>
      <c r="AMI196" s="27"/>
      <c r="AMJ196" s="27"/>
      <c r="AMK196" s="27"/>
      <c r="AML196" s="27"/>
      <c r="AMM196" s="27"/>
      <c r="AMN196" s="27"/>
      <c r="AMO196" s="27"/>
      <c r="AMP196" s="27"/>
      <c r="AMQ196" s="27"/>
      <c r="AMR196" s="27"/>
      <c r="AMS196" s="27"/>
      <c r="AMT196" s="27"/>
      <c r="AMU196" s="27"/>
      <c r="AMV196" s="27"/>
      <c r="AMW196" s="27"/>
      <c r="AMX196" s="27"/>
      <c r="AMY196" s="27"/>
      <c r="AMZ196" s="27"/>
      <c r="ANA196" s="27"/>
      <c r="ANB196" s="27"/>
      <c r="ANC196" s="27"/>
      <c r="AND196" s="27"/>
      <c r="ANE196" s="27"/>
      <c r="ANF196" s="27"/>
      <c r="ANG196" s="27"/>
      <c r="ANH196" s="27"/>
      <c r="ANI196" s="27"/>
      <c r="ANJ196" s="27"/>
      <c r="ANK196" s="27"/>
      <c r="ANL196" s="27"/>
      <c r="ANM196" s="27"/>
      <c r="ANN196" s="27"/>
      <c r="ANO196" s="27"/>
      <c r="ANP196" s="27"/>
      <c r="ANQ196" s="27"/>
      <c r="ANR196" s="27"/>
      <c r="ANS196" s="27"/>
      <c r="ANT196" s="27"/>
      <c r="ANU196" s="27"/>
      <c r="ANV196" s="27"/>
      <c r="ANW196" s="27"/>
      <c r="ANX196" s="27"/>
      <c r="ANY196" s="27"/>
      <c r="ANZ196" s="27"/>
      <c r="AOA196" s="27"/>
      <c r="AOB196" s="27"/>
      <c r="AOC196" s="27"/>
      <c r="AOD196" s="27"/>
      <c r="AOE196" s="27"/>
      <c r="AOF196" s="27"/>
      <c r="AOG196" s="27"/>
      <c r="AOH196" s="27"/>
      <c r="AOI196" s="27"/>
      <c r="AOJ196" s="27"/>
      <c r="AOK196" s="27"/>
      <c r="AOL196" s="27"/>
      <c r="AOM196" s="27"/>
      <c r="AON196" s="27"/>
      <c r="AOO196" s="27"/>
      <c r="AOP196" s="27"/>
      <c r="AOQ196" s="27"/>
      <c r="AOR196" s="27"/>
      <c r="AOS196" s="27"/>
      <c r="AOT196" s="27"/>
      <c r="AOU196" s="27"/>
      <c r="AOV196" s="27"/>
      <c r="AOW196" s="27"/>
      <c r="AOX196" s="27"/>
      <c r="AOY196" s="27"/>
      <c r="AOZ196" s="27"/>
      <c r="APA196" s="27"/>
      <c r="APB196" s="27"/>
      <c r="APC196" s="27"/>
      <c r="APD196" s="27"/>
      <c r="APE196" s="27"/>
      <c r="APF196" s="27"/>
      <c r="APG196" s="27"/>
      <c r="APH196" s="27"/>
      <c r="API196" s="27"/>
      <c r="APJ196" s="27"/>
      <c r="APK196" s="27"/>
      <c r="APL196" s="27"/>
      <c r="APM196" s="27"/>
      <c r="APN196" s="27"/>
      <c r="APO196" s="27"/>
      <c r="APP196" s="27"/>
      <c r="APQ196" s="27"/>
      <c r="APR196" s="27"/>
      <c r="APS196" s="27"/>
      <c r="APT196" s="27"/>
      <c r="APU196" s="27"/>
      <c r="APV196" s="27"/>
      <c r="APW196" s="27"/>
      <c r="APX196" s="27"/>
      <c r="APY196" s="27"/>
      <c r="APZ196" s="27"/>
      <c r="AQA196" s="27"/>
      <c r="AQB196" s="27"/>
      <c r="AQC196" s="27"/>
      <c r="AQD196" s="27"/>
      <c r="AQE196" s="27"/>
      <c r="AQF196" s="27"/>
      <c r="AQG196" s="27"/>
      <c r="AQH196" s="27"/>
      <c r="AQI196" s="27"/>
      <c r="AQJ196" s="27"/>
      <c r="AQK196" s="27"/>
      <c r="AQL196" s="27"/>
      <c r="AQM196" s="27"/>
      <c r="AQN196" s="27"/>
      <c r="AQO196" s="27"/>
      <c r="AQP196" s="27"/>
      <c r="AQQ196" s="27"/>
      <c r="AQR196" s="27"/>
      <c r="AQS196" s="27"/>
      <c r="AQT196" s="27"/>
      <c r="AQU196" s="27"/>
      <c r="AQV196" s="27"/>
      <c r="AQW196" s="27"/>
      <c r="AQX196" s="27"/>
      <c r="AQY196" s="27"/>
      <c r="AQZ196" s="27"/>
      <c r="ARA196" s="27"/>
      <c r="ARB196" s="27"/>
      <c r="ARC196" s="27"/>
      <c r="ARD196" s="27"/>
      <c r="ARE196" s="27"/>
      <c r="ARF196" s="27"/>
      <c r="ARG196" s="27"/>
      <c r="ARH196" s="27"/>
      <c r="ARI196" s="27"/>
      <c r="ARJ196" s="27"/>
      <c r="ARK196" s="27"/>
      <c r="ARL196" s="27"/>
      <c r="ARM196" s="27"/>
      <c r="ARN196" s="27"/>
      <c r="ARO196" s="27"/>
      <c r="ARP196" s="27"/>
      <c r="ARQ196" s="27"/>
      <c r="ARR196" s="27"/>
      <c r="ARS196" s="27"/>
      <c r="ART196" s="27"/>
      <c r="ARU196" s="27"/>
      <c r="ARV196" s="27"/>
      <c r="ARW196" s="27"/>
      <c r="ARX196" s="27"/>
      <c r="ARY196" s="27"/>
      <c r="ARZ196" s="27"/>
      <c r="ASA196" s="27"/>
      <c r="ASB196" s="27"/>
      <c r="ASC196" s="27"/>
      <c r="ASD196" s="27"/>
      <c r="ASE196" s="27"/>
      <c r="ASF196" s="27"/>
      <c r="ASG196" s="27"/>
      <c r="ASH196" s="27"/>
      <c r="ASI196" s="27"/>
      <c r="ASJ196" s="27"/>
      <c r="ASK196" s="27"/>
      <c r="ASL196" s="27"/>
      <c r="ASM196" s="27"/>
      <c r="ASN196" s="27"/>
      <c r="ASO196" s="27"/>
      <c r="ASP196" s="27"/>
      <c r="ASQ196" s="27"/>
      <c r="ASR196" s="27"/>
      <c r="ASS196" s="27"/>
      <c r="AST196" s="27"/>
      <c r="ASU196" s="27"/>
      <c r="ASV196" s="27"/>
      <c r="ASW196" s="27"/>
      <c r="ASX196" s="27"/>
      <c r="ASY196" s="27"/>
      <c r="ASZ196" s="27"/>
      <c r="ATA196" s="27"/>
      <c r="ATB196" s="27"/>
      <c r="ATC196" s="27"/>
      <c r="ATD196" s="27"/>
      <c r="ATE196" s="27"/>
      <c r="ATF196" s="27"/>
      <c r="ATG196" s="27"/>
      <c r="ATH196" s="27"/>
      <c r="ATI196" s="27"/>
      <c r="ATJ196" s="27"/>
      <c r="ATK196" s="27"/>
      <c r="ATL196" s="27"/>
      <c r="ATM196" s="27"/>
      <c r="ATN196" s="27"/>
      <c r="ATO196" s="27"/>
      <c r="ATP196" s="27"/>
      <c r="ATQ196" s="27"/>
      <c r="ATR196" s="27"/>
      <c r="ATS196" s="27"/>
      <c r="ATT196" s="27"/>
      <c r="ATU196" s="27"/>
      <c r="ATV196" s="27"/>
      <c r="ATW196" s="27"/>
      <c r="ATX196" s="27"/>
      <c r="ATY196" s="27"/>
      <c r="ATZ196" s="27"/>
      <c r="AUA196" s="27"/>
      <c r="AUB196" s="27"/>
      <c r="AUC196" s="27"/>
      <c r="AUD196" s="27"/>
      <c r="AUE196" s="27"/>
      <c r="AUF196" s="27"/>
      <c r="AUG196" s="27"/>
      <c r="AUH196" s="27"/>
      <c r="AUI196" s="27"/>
      <c r="AUJ196" s="27"/>
      <c r="AUK196" s="27"/>
      <c r="AUL196" s="27"/>
      <c r="AUM196" s="27"/>
      <c r="AUN196" s="27"/>
      <c r="AUO196" s="27"/>
      <c r="AUP196" s="27"/>
      <c r="AUQ196" s="27"/>
      <c r="AUR196" s="27"/>
      <c r="AUS196" s="27"/>
      <c r="AUT196" s="27"/>
      <c r="AUU196" s="27"/>
      <c r="AUV196" s="27"/>
      <c r="AUW196" s="27"/>
      <c r="AUX196" s="27"/>
      <c r="AUY196" s="27"/>
      <c r="AUZ196" s="27"/>
      <c r="AVA196" s="27"/>
      <c r="AVB196" s="27"/>
      <c r="AVC196" s="27"/>
      <c r="AVD196" s="27"/>
      <c r="AVE196" s="27"/>
      <c r="AVF196" s="27"/>
      <c r="AVG196" s="27"/>
      <c r="AVH196" s="27"/>
      <c r="AVI196" s="27"/>
      <c r="AVJ196" s="27"/>
      <c r="AVK196" s="27"/>
      <c r="AVL196" s="27"/>
      <c r="AVM196" s="27"/>
      <c r="AVN196" s="27"/>
      <c r="AVO196" s="27"/>
      <c r="AVP196" s="27"/>
      <c r="AVQ196" s="27"/>
      <c r="AVR196" s="27"/>
      <c r="AVS196" s="27"/>
      <c r="AVT196" s="27"/>
      <c r="AVU196" s="27"/>
      <c r="AVV196" s="27"/>
      <c r="AVW196" s="27"/>
      <c r="AVX196" s="27"/>
      <c r="AVY196" s="27"/>
      <c r="AVZ196" s="27"/>
      <c r="AWA196" s="27"/>
      <c r="AWB196" s="27"/>
      <c r="AWC196" s="27"/>
      <c r="AWD196" s="27"/>
      <c r="AWE196" s="27"/>
      <c r="AWF196" s="27"/>
      <c r="AWG196" s="27"/>
      <c r="AWH196" s="27"/>
      <c r="AWI196" s="27"/>
      <c r="AWJ196" s="27"/>
      <c r="AWK196" s="27"/>
      <c r="AWL196" s="27"/>
      <c r="AWM196" s="27"/>
      <c r="AWN196" s="27"/>
      <c r="AWO196" s="27"/>
      <c r="AWP196" s="27"/>
      <c r="AWQ196" s="27"/>
      <c r="AWR196" s="27"/>
      <c r="AWS196" s="27"/>
      <c r="AWT196" s="27"/>
      <c r="AWU196" s="27"/>
      <c r="AWV196" s="27"/>
      <c r="AWW196" s="27"/>
      <c r="AWX196" s="27"/>
      <c r="AWY196" s="27"/>
      <c r="AWZ196" s="27"/>
      <c r="AXA196" s="27"/>
      <c r="AXB196" s="27"/>
      <c r="AXC196" s="27"/>
      <c r="AXD196" s="27"/>
      <c r="AXE196" s="27"/>
      <c r="AXF196" s="27"/>
      <c r="AXG196" s="27"/>
      <c r="AXH196" s="27"/>
      <c r="AXI196" s="27"/>
      <c r="AXJ196" s="27"/>
      <c r="AXK196" s="27"/>
      <c r="AXL196" s="27"/>
      <c r="AXM196" s="27"/>
      <c r="AXN196" s="27"/>
      <c r="AXO196" s="27"/>
      <c r="AXP196" s="27"/>
      <c r="AXQ196" s="27"/>
      <c r="AXR196" s="27"/>
      <c r="AXS196" s="27"/>
      <c r="AXT196" s="27"/>
      <c r="AXU196" s="27"/>
      <c r="AXV196" s="27"/>
      <c r="AXW196" s="27"/>
      <c r="AXX196" s="27"/>
      <c r="AXY196" s="27"/>
      <c r="AXZ196" s="27"/>
      <c r="AYA196" s="27"/>
      <c r="AYB196" s="27"/>
      <c r="AYC196" s="27"/>
      <c r="AYD196" s="27"/>
      <c r="AYE196" s="27"/>
      <c r="AYF196" s="27"/>
      <c r="AYG196" s="27"/>
      <c r="AYH196" s="27"/>
      <c r="AYI196" s="27"/>
      <c r="AYJ196" s="27"/>
      <c r="AYK196" s="27"/>
      <c r="AYL196" s="27"/>
      <c r="AYM196" s="27"/>
      <c r="AYN196" s="27"/>
      <c r="AYO196" s="27"/>
      <c r="AYP196" s="27"/>
      <c r="AYQ196" s="27"/>
      <c r="AYR196" s="27"/>
      <c r="AYS196" s="27"/>
      <c r="AYT196" s="27"/>
      <c r="AYU196" s="27"/>
      <c r="AYV196" s="27"/>
      <c r="AYW196" s="27"/>
      <c r="AYX196" s="27"/>
      <c r="AYY196" s="27"/>
      <c r="AYZ196" s="27"/>
      <c r="AZA196" s="27"/>
      <c r="AZB196" s="27"/>
      <c r="AZC196" s="27"/>
      <c r="AZD196" s="27"/>
      <c r="AZE196" s="27"/>
      <c r="AZF196" s="27"/>
      <c r="AZG196" s="27"/>
      <c r="AZH196" s="27"/>
      <c r="AZI196" s="27"/>
      <c r="AZJ196" s="27"/>
      <c r="AZK196" s="27"/>
      <c r="AZL196" s="27"/>
      <c r="AZM196" s="27"/>
      <c r="AZN196" s="27"/>
      <c r="AZO196" s="27"/>
      <c r="AZP196" s="27"/>
      <c r="AZQ196" s="27"/>
      <c r="AZR196" s="27"/>
      <c r="AZS196" s="27"/>
      <c r="AZT196" s="27"/>
      <c r="AZU196" s="27"/>
      <c r="AZV196" s="27"/>
      <c r="AZW196" s="27"/>
      <c r="AZX196" s="27"/>
      <c r="AZY196" s="27"/>
      <c r="AZZ196" s="27"/>
      <c r="BAA196" s="27"/>
      <c r="BAB196" s="27"/>
      <c r="BAC196" s="27"/>
      <c r="BAD196" s="27"/>
      <c r="BAE196" s="27"/>
      <c r="BAF196" s="27"/>
      <c r="BAG196" s="27"/>
      <c r="BAH196" s="27"/>
      <c r="BAI196" s="27"/>
      <c r="BAJ196" s="27"/>
      <c r="BAK196" s="27"/>
      <c r="BAL196" s="27"/>
      <c r="BAM196" s="27"/>
      <c r="BAN196" s="27"/>
      <c r="BAO196" s="27"/>
      <c r="BAP196" s="27"/>
      <c r="BAQ196" s="27"/>
      <c r="BAR196" s="27"/>
      <c r="BAS196" s="27"/>
      <c r="BAT196" s="27"/>
      <c r="BAU196" s="27"/>
      <c r="BAV196" s="27"/>
      <c r="BAW196" s="27"/>
      <c r="BAX196" s="27"/>
      <c r="BAY196" s="27"/>
      <c r="BAZ196" s="27"/>
      <c r="BBA196" s="27"/>
      <c r="BBB196" s="27"/>
      <c r="BBC196" s="27"/>
      <c r="BBD196" s="27"/>
      <c r="BBE196" s="27"/>
      <c r="BBF196" s="27"/>
      <c r="BBG196" s="27"/>
      <c r="BBH196" s="27"/>
      <c r="BBI196" s="27"/>
      <c r="BBJ196" s="27"/>
      <c r="BBK196" s="27"/>
      <c r="BBL196" s="27"/>
      <c r="BBM196" s="27"/>
      <c r="BBN196" s="27"/>
      <c r="BBO196" s="27"/>
      <c r="BBP196" s="27"/>
      <c r="BBQ196" s="27"/>
      <c r="BBR196" s="27"/>
      <c r="BBS196" s="27"/>
      <c r="BBT196" s="27"/>
      <c r="BBU196" s="27"/>
      <c r="BBV196" s="27"/>
      <c r="BBW196" s="27"/>
      <c r="BBX196" s="27"/>
      <c r="BBY196" s="27"/>
      <c r="BBZ196" s="27"/>
      <c r="BCA196" s="27"/>
      <c r="BCB196" s="27"/>
      <c r="BCC196" s="27"/>
      <c r="BCD196" s="27"/>
      <c r="BCE196" s="27"/>
      <c r="BCF196" s="27"/>
      <c r="BCG196" s="27"/>
      <c r="BCH196" s="27"/>
      <c r="BCI196" s="27"/>
      <c r="BCJ196" s="27"/>
      <c r="BCK196" s="27"/>
      <c r="BCL196" s="27"/>
      <c r="BCM196" s="27"/>
      <c r="BCN196" s="27"/>
      <c r="BCO196" s="27"/>
      <c r="BCP196" s="27"/>
      <c r="BCQ196" s="27"/>
      <c r="BCR196" s="27"/>
      <c r="BCS196" s="27"/>
      <c r="BCT196" s="27"/>
      <c r="BCU196" s="27"/>
      <c r="BCV196" s="27"/>
      <c r="BCW196" s="27"/>
      <c r="BCX196" s="27"/>
      <c r="BCY196" s="27"/>
      <c r="BCZ196" s="27"/>
      <c r="BDA196" s="27"/>
      <c r="BDB196" s="27"/>
      <c r="BDC196" s="27"/>
      <c r="BDD196" s="27"/>
      <c r="BDE196" s="27"/>
      <c r="BDF196" s="27"/>
      <c r="BDG196" s="27"/>
      <c r="BDH196" s="27"/>
      <c r="BDI196" s="27"/>
      <c r="BDJ196" s="27"/>
      <c r="BDK196" s="27"/>
      <c r="BDL196" s="27"/>
      <c r="BDM196" s="27"/>
      <c r="BDN196" s="27"/>
      <c r="BDO196" s="27"/>
      <c r="BDP196" s="27"/>
      <c r="BDQ196" s="27"/>
      <c r="BDR196" s="27"/>
      <c r="BDS196" s="27"/>
      <c r="BDT196" s="27"/>
      <c r="BDU196" s="27"/>
      <c r="BDV196" s="27"/>
      <c r="BDW196" s="27"/>
      <c r="BDX196" s="27"/>
      <c r="BDY196" s="27"/>
      <c r="BDZ196" s="27"/>
      <c r="BEA196" s="27"/>
      <c r="BEB196" s="27"/>
      <c r="BEC196" s="27"/>
      <c r="BED196" s="27"/>
      <c r="BEE196" s="27"/>
      <c r="BEF196" s="27"/>
      <c r="BEG196" s="27"/>
      <c r="BEH196" s="27"/>
      <c r="BEI196" s="27"/>
      <c r="BEJ196" s="27"/>
      <c r="BEK196" s="27"/>
      <c r="BEL196" s="27"/>
      <c r="BEM196" s="27"/>
      <c r="BEN196" s="27"/>
      <c r="BEO196" s="27"/>
      <c r="BEP196" s="27"/>
      <c r="BEQ196" s="27"/>
      <c r="BER196" s="27"/>
      <c r="BES196" s="27"/>
      <c r="BET196" s="27"/>
      <c r="BEU196" s="27"/>
      <c r="BEV196" s="27"/>
      <c r="BEW196" s="27"/>
      <c r="BEX196" s="27"/>
      <c r="BEY196" s="27"/>
      <c r="BEZ196" s="27"/>
      <c r="BFA196" s="27"/>
      <c r="BFB196" s="27"/>
      <c r="BFC196" s="27"/>
      <c r="BFD196" s="27"/>
      <c r="BFE196" s="27"/>
      <c r="BFF196" s="27"/>
      <c r="BFG196" s="27"/>
      <c r="BFH196" s="27"/>
      <c r="BFI196" s="27"/>
      <c r="BFJ196" s="27"/>
      <c r="BFK196" s="27"/>
      <c r="BFL196" s="27"/>
      <c r="BFM196" s="27"/>
      <c r="BFN196" s="27"/>
      <c r="BFO196" s="27"/>
      <c r="BFP196" s="27"/>
      <c r="BFQ196" s="27"/>
      <c r="BFR196" s="27"/>
      <c r="BFS196" s="27"/>
      <c r="BFT196" s="27"/>
      <c r="BFU196" s="27"/>
      <c r="BFV196" s="27"/>
      <c r="BFW196" s="27"/>
      <c r="BFX196" s="27"/>
      <c r="BFY196" s="27"/>
      <c r="BFZ196" s="27"/>
      <c r="BGA196" s="27"/>
      <c r="BGB196" s="27"/>
      <c r="BGC196" s="27"/>
      <c r="BGD196" s="27"/>
      <c r="BGE196" s="27"/>
      <c r="BGF196" s="27"/>
      <c r="BGG196" s="27"/>
      <c r="BGH196" s="27"/>
      <c r="BGI196" s="27"/>
      <c r="BGJ196" s="27"/>
      <c r="BGK196" s="27"/>
      <c r="BGL196" s="27"/>
      <c r="BGM196" s="27"/>
      <c r="BGN196" s="27"/>
      <c r="BGO196" s="27"/>
      <c r="BGP196" s="27"/>
      <c r="BGQ196" s="27"/>
      <c r="BGR196" s="27"/>
      <c r="BGS196" s="27"/>
      <c r="BGT196" s="27"/>
      <c r="BGU196" s="27"/>
      <c r="BGV196" s="27"/>
      <c r="BGW196" s="27"/>
      <c r="BGX196" s="27"/>
      <c r="BGY196" s="27"/>
      <c r="BGZ196" s="27"/>
      <c r="BHA196" s="27"/>
      <c r="BHB196" s="27"/>
      <c r="BHC196" s="27"/>
      <c r="BHD196" s="27"/>
      <c r="BHE196" s="27"/>
      <c r="BHF196" s="27"/>
      <c r="BHG196" s="27"/>
      <c r="BHH196" s="27"/>
      <c r="BHI196" s="27"/>
      <c r="BHJ196" s="27"/>
      <c r="BHK196" s="27"/>
      <c r="BHL196" s="27"/>
      <c r="BHM196" s="27"/>
      <c r="BHN196" s="27"/>
      <c r="BHO196" s="27"/>
      <c r="BHP196" s="27"/>
      <c r="BHQ196" s="27"/>
      <c r="BHR196" s="27"/>
      <c r="BHS196" s="27"/>
      <c r="BHT196" s="27"/>
      <c r="BHU196" s="27"/>
      <c r="BHV196" s="27"/>
      <c r="BHW196" s="27"/>
      <c r="BHX196" s="27"/>
      <c r="BHY196" s="27"/>
      <c r="BHZ196" s="27"/>
      <c r="BIA196" s="27"/>
      <c r="BIB196" s="27"/>
      <c r="BIC196" s="27"/>
      <c r="BID196" s="27"/>
      <c r="BIE196" s="27"/>
      <c r="BIF196" s="27"/>
      <c r="BIG196" s="27"/>
      <c r="BIH196" s="27"/>
      <c r="BII196" s="27"/>
      <c r="BIJ196" s="27"/>
      <c r="BIK196" s="27"/>
      <c r="BIL196" s="27"/>
      <c r="BIM196" s="27"/>
      <c r="BIN196" s="27"/>
      <c r="BIO196" s="27"/>
      <c r="BIP196" s="27"/>
      <c r="BIQ196" s="27"/>
      <c r="BIR196" s="27"/>
      <c r="BIS196" s="27"/>
      <c r="BIT196" s="27"/>
      <c r="BIU196" s="27"/>
      <c r="BIV196" s="27"/>
      <c r="BIW196" s="27"/>
      <c r="BIX196" s="27"/>
      <c r="BIY196" s="27"/>
      <c r="BIZ196" s="27"/>
      <c r="BJA196" s="27"/>
      <c r="BJB196" s="27"/>
      <c r="BJC196" s="27"/>
      <c r="BJD196" s="27"/>
      <c r="BJE196" s="27"/>
      <c r="BJF196" s="27"/>
      <c r="BJG196" s="27"/>
      <c r="BJH196" s="27"/>
      <c r="BJI196" s="27"/>
      <c r="BJJ196" s="27"/>
      <c r="BJK196" s="27"/>
      <c r="BJL196" s="27"/>
      <c r="BJM196" s="27"/>
      <c r="BJN196" s="27"/>
      <c r="BJO196" s="27"/>
      <c r="BJP196" s="27"/>
      <c r="BJQ196" s="27"/>
      <c r="BJR196" s="27"/>
      <c r="BJS196" s="27"/>
      <c r="BJT196" s="27"/>
      <c r="BJU196" s="27"/>
      <c r="BJV196" s="27"/>
      <c r="BJW196" s="27"/>
      <c r="BJX196" s="27"/>
      <c r="BJY196" s="27"/>
      <c r="BJZ196" s="27"/>
      <c r="BKA196" s="27"/>
      <c r="BKB196" s="27"/>
      <c r="BKC196" s="27"/>
      <c r="BKD196" s="27"/>
      <c r="BKE196" s="27"/>
      <c r="BKF196" s="27"/>
      <c r="BKG196" s="27"/>
      <c r="BKH196" s="27"/>
      <c r="BKI196" s="27"/>
      <c r="BKJ196" s="27"/>
      <c r="BKK196" s="27"/>
      <c r="BKL196" s="27"/>
      <c r="BKM196" s="27"/>
      <c r="BKN196" s="27"/>
      <c r="BKO196" s="27"/>
      <c r="BKP196" s="27"/>
      <c r="BKQ196" s="27"/>
      <c r="BKR196" s="27"/>
      <c r="BKS196" s="27"/>
      <c r="BKT196" s="27"/>
      <c r="BKU196" s="27"/>
      <c r="BKV196" s="27"/>
      <c r="BKW196" s="27"/>
      <c r="BKX196" s="27"/>
      <c r="BKY196" s="27"/>
      <c r="BKZ196" s="27"/>
      <c r="BLA196" s="27"/>
      <c r="BLB196" s="27"/>
      <c r="BLC196" s="27"/>
      <c r="BLD196" s="27"/>
      <c r="BLE196" s="27"/>
      <c r="BLF196" s="27"/>
      <c r="BLG196" s="27"/>
      <c r="BLH196" s="27"/>
      <c r="BLI196" s="27"/>
      <c r="BLJ196" s="27"/>
      <c r="BLK196" s="27"/>
      <c r="BLL196" s="27"/>
      <c r="BLM196" s="27"/>
      <c r="BLN196" s="27"/>
      <c r="BLO196" s="27"/>
      <c r="BLP196" s="27"/>
      <c r="BLQ196" s="27"/>
      <c r="BLR196" s="27"/>
      <c r="BLS196" s="27"/>
      <c r="BLT196" s="27"/>
      <c r="BLU196" s="27"/>
      <c r="BLV196" s="27"/>
      <c r="BLW196" s="27"/>
      <c r="BLX196" s="27"/>
      <c r="BLY196" s="27"/>
      <c r="BLZ196" s="27"/>
      <c r="BMA196" s="27"/>
      <c r="BMB196" s="27"/>
      <c r="BMC196" s="27"/>
      <c r="BMD196" s="27"/>
      <c r="BME196" s="27"/>
      <c r="BMF196" s="27"/>
      <c r="BMG196" s="27"/>
      <c r="BMH196" s="27"/>
      <c r="BMI196" s="27"/>
      <c r="BMJ196" s="27"/>
      <c r="BMK196" s="27"/>
      <c r="BML196" s="27"/>
      <c r="BMM196" s="27"/>
      <c r="BMN196" s="27"/>
      <c r="BMO196" s="27"/>
      <c r="BMP196" s="27"/>
      <c r="BMQ196" s="27"/>
      <c r="BMR196" s="27"/>
      <c r="BMS196" s="27"/>
      <c r="BMT196" s="27"/>
      <c r="BMU196" s="27"/>
      <c r="BMV196" s="27"/>
      <c r="BMW196" s="27"/>
      <c r="BMX196" s="27"/>
      <c r="BMY196" s="27"/>
      <c r="BMZ196" s="27"/>
      <c r="BNA196" s="27"/>
      <c r="BNB196" s="27"/>
      <c r="BNC196" s="27"/>
      <c r="BND196" s="27"/>
      <c r="BNE196" s="27"/>
      <c r="BNF196" s="27"/>
      <c r="BNG196" s="27"/>
      <c r="BNH196" s="27"/>
      <c r="BNI196" s="27"/>
      <c r="BNJ196" s="27"/>
      <c r="BNK196" s="27"/>
      <c r="BNL196" s="27"/>
      <c r="BNM196" s="27"/>
      <c r="BNN196" s="27"/>
      <c r="BNO196" s="27"/>
      <c r="BNP196" s="27"/>
      <c r="BNQ196" s="27"/>
      <c r="BNR196" s="27"/>
      <c r="BNS196" s="27"/>
      <c r="BNT196" s="27"/>
      <c r="BNU196" s="27"/>
      <c r="BNV196" s="27"/>
      <c r="BNW196" s="27"/>
      <c r="BNX196" s="27"/>
      <c r="BNY196" s="27"/>
      <c r="BNZ196" s="27"/>
      <c r="BOA196" s="27"/>
      <c r="BOB196" s="27"/>
      <c r="BOC196" s="27"/>
      <c r="BOD196" s="27"/>
      <c r="BOE196" s="27"/>
      <c r="BOF196" s="27"/>
      <c r="BOG196" s="27"/>
      <c r="BOH196" s="27"/>
      <c r="BOI196" s="27"/>
      <c r="BOJ196" s="27"/>
      <c r="BOK196" s="27"/>
      <c r="BOL196" s="27"/>
      <c r="BOM196" s="27"/>
      <c r="BON196" s="27"/>
      <c r="BOO196" s="27"/>
      <c r="BOP196" s="27"/>
      <c r="BOQ196" s="27"/>
      <c r="BOR196" s="27"/>
      <c r="BOS196" s="27"/>
      <c r="BOT196" s="27"/>
      <c r="BOU196" s="27"/>
      <c r="BOV196" s="27"/>
      <c r="BOW196" s="27"/>
      <c r="BOX196" s="27"/>
      <c r="BOY196" s="27"/>
      <c r="BOZ196" s="27"/>
      <c r="BPA196" s="27"/>
      <c r="BPB196" s="27"/>
      <c r="BPC196" s="27"/>
      <c r="BPD196" s="27"/>
      <c r="BPE196" s="27"/>
      <c r="BPF196" s="27"/>
      <c r="BPG196" s="27"/>
      <c r="BPH196" s="27"/>
      <c r="BPI196" s="27"/>
      <c r="BPJ196" s="27"/>
      <c r="BPK196" s="27"/>
      <c r="BPL196" s="27"/>
      <c r="BPM196" s="27"/>
      <c r="BPN196" s="27"/>
      <c r="BPO196" s="27"/>
      <c r="BPP196" s="27"/>
      <c r="BPQ196" s="27"/>
      <c r="BPR196" s="27"/>
      <c r="BPS196" s="27"/>
      <c r="BPT196" s="27"/>
      <c r="BPU196" s="27"/>
      <c r="BPV196" s="27"/>
      <c r="BPW196" s="27"/>
      <c r="BPX196" s="27"/>
      <c r="BPY196" s="27"/>
      <c r="BPZ196" s="27"/>
      <c r="BQA196" s="27"/>
      <c r="BQB196" s="27"/>
      <c r="BQC196" s="27"/>
      <c r="BQD196" s="27"/>
      <c r="BQE196" s="27"/>
      <c r="BQF196" s="27"/>
      <c r="BQG196" s="27"/>
      <c r="BQH196" s="27"/>
      <c r="BQI196" s="27"/>
      <c r="BQJ196" s="27"/>
      <c r="BQK196" s="27"/>
      <c r="BQL196" s="27"/>
      <c r="BQM196" s="27"/>
      <c r="BQN196" s="27"/>
      <c r="BQO196" s="27"/>
      <c r="BQP196" s="27"/>
      <c r="BQQ196" s="27"/>
      <c r="BQR196" s="27"/>
      <c r="BQS196" s="27"/>
      <c r="BQT196" s="27"/>
      <c r="BQU196" s="27"/>
      <c r="BQV196" s="27"/>
      <c r="BQW196" s="27"/>
      <c r="BQX196" s="27"/>
      <c r="BQY196" s="27"/>
      <c r="BQZ196" s="27"/>
      <c r="BRA196" s="27"/>
      <c r="BRB196" s="27"/>
      <c r="BRC196" s="27"/>
      <c r="BRD196" s="27"/>
      <c r="BRE196" s="27"/>
      <c r="BRF196" s="27"/>
      <c r="BRG196" s="27"/>
      <c r="BRH196" s="27"/>
      <c r="BRI196" s="27"/>
      <c r="BRJ196" s="27"/>
      <c r="BRK196" s="27"/>
      <c r="BRL196" s="27"/>
      <c r="BRM196" s="27"/>
      <c r="BRN196" s="27"/>
      <c r="BRO196" s="27"/>
      <c r="BRP196" s="27"/>
      <c r="BRQ196" s="27"/>
      <c r="BRR196" s="27"/>
      <c r="BRS196" s="27"/>
      <c r="BRT196" s="27"/>
      <c r="BRU196" s="27"/>
      <c r="BRV196" s="27"/>
      <c r="BRW196" s="27"/>
      <c r="BRX196" s="27"/>
      <c r="BRY196" s="27"/>
      <c r="BRZ196" s="27"/>
      <c r="BSA196" s="27"/>
      <c r="BSB196" s="27"/>
      <c r="BSC196" s="27"/>
      <c r="BSD196" s="27"/>
      <c r="BSE196" s="27"/>
      <c r="BSF196" s="27"/>
      <c r="BSG196" s="27"/>
      <c r="BSH196" s="27"/>
      <c r="BSI196" s="27"/>
      <c r="BSJ196" s="27"/>
      <c r="BSK196" s="27"/>
      <c r="BSL196" s="27"/>
      <c r="BSM196" s="27"/>
      <c r="BSN196" s="27"/>
      <c r="BSO196" s="27"/>
      <c r="BSP196" s="27"/>
      <c r="BSQ196" s="27"/>
      <c r="BSR196" s="27"/>
      <c r="BSS196" s="27"/>
      <c r="BST196" s="27"/>
      <c r="BSU196" s="27"/>
      <c r="BSV196" s="27"/>
      <c r="BSW196" s="27"/>
      <c r="BSX196" s="27"/>
      <c r="BSY196" s="27"/>
      <c r="BSZ196" s="27"/>
      <c r="BTA196" s="27"/>
      <c r="BTB196" s="27"/>
      <c r="BTC196" s="27"/>
      <c r="BTD196" s="27"/>
      <c r="BTE196" s="27"/>
      <c r="BTF196" s="27"/>
      <c r="BTG196" s="27"/>
      <c r="BTH196" s="27"/>
      <c r="BTI196" s="27"/>
      <c r="BTJ196" s="27"/>
      <c r="BTK196" s="27"/>
      <c r="BTL196" s="27"/>
      <c r="BTM196" s="27"/>
      <c r="BTN196" s="27"/>
      <c r="BTO196" s="27"/>
      <c r="BTP196" s="27"/>
      <c r="BTQ196" s="27"/>
      <c r="BTR196" s="27"/>
      <c r="BTS196" s="27"/>
      <c r="BTT196" s="27"/>
      <c r="BTU196" s="27"/>
      <c r="BTV196" s="27"/>
      <c r="BTW196" s="27"/>
      <c r="BTX196" s="27"/>
      <c r="BTY196" s="27"/>
      <c r="BTZ196" s="27"/>
      <c r="BUA196" s="27"/>
      <c r="BUB196" s="27"/>
      <c r="BUC196" s="27"/>
      <c r="BUD196" s="27"/>
      <c r="BUE196" s="27"/>
      <c r="BUF196" s="27"/>
      <c r="BUG196" s="27"/>
      <c r="BUH196" s="27"/>
      <c r="BUI196" s="27"/>
      <c r="BUJ196" s="27"/>
      <c r="BUK196" s="27"/>
      <c r="BUL196" s="27"/>
      <c r="BUM196" s="27"/>
      <c r="BUN196" s="27"/>
      <c r="BUO196" s="27"/>
      <c r="BUP196" s="27"/>
      <c r="BUQ196" s="27"/>
    </row>
    <row r="197" spans="1:1915" s="47" customFormat="1" ht="13.8">
      <c r="A197" s="23"/>
      <c r="B197" s="53"/>
      <c r="C197" s="53"/>
      <c r="D197" s="224" t="s">
        <v>310</v>
      </c>
      <c r="E197" s="225">
        <v>0.48</v>
      </c>
      <c r="F197" s="26">
        <v>2022</v>
      </c>
      <c r="G197" s="226">
        <v>0.8</v>
      </c>
      <c r="H197" s="26"/>
      <c r="I197" s="26"/>
      <c r="J197" s="26"/>
      <c r="K197" s="103"/>
      <c r="L197" s="103"/>
      <c r="M197" s="103"/>
      <c r="N197" s="103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27"/>
      <c r="NG197" s="27"/>
      <c r="NH197" s="27"/>
      <c r="NI197" s="27"/>
      <c r="NJ197" s="27"/>
      <c r="NK197" s="27"/>
      <c r="NL197" s="27"/>
      <c r="NM197" s="27"/>
      <c r="NN197" s="27"/>
      <c r="NO197" s="27"/>
      <c r="NP197" s="27"/>
      <c r="NQ197" s="27"/>
      <c r="NR197" s="27"/>
      <c r="NS197" s="27"/>
      <c r="NT197" s="27"/>
      <c r="NU197" s="27"/>
      <c r="NV197" s="27"/>
      <c r="NW197" s="27"/>
      <c r="NX197" s="27"/>
      <c r="NY197" s="27"/>
      <c r="NZ197" s="27"/>
      <c r="OA197" s="27"/>
      <c r="OB197" s="27"/>
      <c r="OC197" s="27"/>
      <c r="OD197" s="27"/>
      <c r="OE197" s="27"/>
      <c r="OF197" s="27"/>
      <c r="OG197" s="27"/>
      <c r="OH197" s="27"/>
      <c r="OI197" s="27"/>
      <c r="OJ197" s="27"/>
      <c r="OK197" s="27"/>
      <c r="OL197" s="27"/>
      <c r="OM197" s="27"/>
      <c r="ON197" s="27"/>
      <c r="OO197" s="27"/>
      <c r="OP197" s="27"/>
      <c r="OQ197" s="27"/>
      <c r="OR197" s="27"/>
      <c r="OS197" s="27"/>
      <c r="OT197" s="27"/>
      <c r="OU197" s="27"/>
      <c r="OV197" s="27"/>
      <c r="OW197" s="27"/>
      <c r="OX197" s="27"/>
      <c r="OY197" s="27"/>
      <c r="OZ197" s="27"/>
      <c r="PA197" s="27"/>
      <c r="PB197" s="27"/>
      <c r="PC197" s="27"/>
      <c r="PD197" s="27"/>
      <c r="PE197" s="27"/>
      <c r="PF197" s="27"/>
      <c r="PG197" s="27"/>
      <c r="PH197" s="27"/>
      <c r="PI197" s="27"/>
      <c r="PJ197" s="27"/>
      <c r="PK197" s="27"/>
      <c r="PL197" s="27"/>
      <c r="PM197" s="27"/>
      <c r="PN197" s="27"/>
      <c r="PO197" s="27"/>
      <c r="PP197" s="27"/>
      <c r="PQ197" s="27"/>
      <c r="PR197" s="27"/>
      <c r="PS197" s="27"/>
      <c r="PT197" s="27"/>
      <c r="PU197" s="27"/>
      <c r="PV197" s="27"/>
      <c r="PW197" s="27"/>
      <c r="PX197" s="27"/>
      <c r="PY197" s="27"/>
      <c r="PZ197" s="27"/>
      <c r="QA197" s="27"/>
      <c r="QB197" s="27"/>
      <c r="QC197" s="27"/>
      <c r="QD197" s="27"/>
      <c r="QE197" s="27"/>
      <c r="QF197" s="27"/>
      <c r="QG197" s="27"/>
      <c r="QH197" s="27"/>
      <c r="QI197" s="27"/>
      <c r="QJ197" s="27"/>
      <c r="QK197" s="27"/>
      <c r="QL197" s="27"/>
      <c r="QM197" s="27"/>
      <c r="QN197" s="27"/>
      <c r="QO197" s="27"/>
      <c r="QP197" s="27"/>
      <c r="QQ197" s="27"/>
      <c r="QR197" s="27"/>
      <c r="QS197" s="27"/>
      <c r="QT197" s="27"/>
      <c r="QU197" s="27"/>
      <c r="QV197" s="27"/>
      <c r="QW197" s="27"/>
      <c r="QX197" s="27"/>
      <c r="QY197" s="27"/>
      <c r="QZ197" s="27"/>
      <c r="RA197" s="27"/>
      <c r="RB197" s="27"/>
      <c r="RC197" s="27"/>
      <c r="RD197" s="27"/>
      <c r="RE197" s="27"/>
      <c r="RF197" s="27"/>
      <c r="RG197" s="27"/>
      <c r="RH197" s="27"/>
      <c r="RI197" s="27"/>
      <c r="RJ197" s="27"/>
      <c r="RK197" s="27"/>
      <c r="RL197" s="27"/>
      <c r="RM197" s="27"/>
      <c r="RN197" s="27"/>
      <c r="RO197" s="27"/>
      <c r="RP197" s="27"/>
      <c r="RQ197" s="27"/>
      <c r="RR197" s="27"/>
      <c r="RS197" s="27"/>
      <c r="RT197" s="27"/>
      <c r="RU197" s="27"/>
      <c r="RV197" s="27"/>
      <c r="RW197" s="27"/>
      <c r="RX197" s="27"/>
      <c r="RY197" s="27"/>
      <c r="RZ197" s="27"/>
      <c r="SA197" s="27"/>
      <c r="SB197" s="27"/>
      <c r="SC197" s="27"/>
      <c r="SD197" s="27"/>
      <c r="SE197" s="27"/>
      <c r="SF197" s="27"/>
      <c r="SG197" s="27"/>
      <c r="SH197" s="27"/>
      <c r="SI197" s="27"/>
      <c r="SJ197" s="27"/>
      <c r="SK197" s="27"/>
      <c r="SL197" s="27"/>
      <c r="SM197" s="27"/>
      <c r="SN197" s="27"/>
      <c r="SO197" s="27"/>
      <c r="SP197" s="27"/>
      <c r="SQ197" s="27"/>
      <c r="SR197" s="27"/>
      <c r="SS197" s="27"/>
      <c r="ST197" s="27"/>
      <c r="SU197" s="27"/>
      <c r="SV197" s="27"/>
      <c r="SW197" s="27"/>
      <c r="SX197" s="27"/>
      <c r="SY197" s="27"/>
      <c r="SZ197" s="27"/>
      <c r="TA197" s="27"/>
      <c r="TB197" s="27"/>
      <c r="TC197" s="27"/>
      <c r="TD197" s="27"/>
      <c r="TE197" s="27"/>
      <c r="TF197" s="27"/>
      <c r="TG197" s="27"/>
      <c r="TH197" s="27"/>
      <c r="TI197" s="27"/>
      <c r="TJ197" s="27"/>
      <c r="TK197" s="27"/>
      <c r="TL197" s="27"/>
      <c r="TM197" s="27"/>
      <c r="TN197" s="27"/>
      <c r="TO197" s="27"/>
      <c r="TP197" s="27"/>
      <c r="TQ197" s="27"/>
      <c r="TR197" s="27"/>
      <c r="TS197" s="27"/>
      <c r="TT197" s="27"/>
      <c r="TU197" s="27"/>
      <c r="TV197" s="27"/>
      <c r="TW197" s="27"/>
      <c r="TX197" s="27"/>
      <c r="TY197" s="27"/>
      <c r="TZ197" s="27"/>
      <c r="UA197" s="27"/>
      <c r="UB197" s="27"/>
      <c r="UC197" s="27"/>
      <c r="UD197" s="27"/>
      <c r="UE197" s="27"/>
      <c r="UF197" s="27"/>
      <c r="UG197" s="27"/>
      <c r="UH197" s="27"/>
      <c r="UI197" s="27"/>
      <c r="UJ197" s="27"/>
      <c r="UK197" s="27"/>
      <c r="UL197" s="27"/>
      <c r="UM197" s="27"/>
      <c r="UN197" s="27"/>
      <c r="UO197" s="27"/>
      <c r="UP197" s="27"/>
      <c r="UQ197" s="27"/>
      <c r="UR197" s="27"/>
      <c r="US197" s="27"/>
      <c r="UT197" s="27"/>
      <c r="UU197" s="27"/>
      <c r="UV197" s="27"/>
      <c r="UW197" s="27"/>
      <c r="UX197" s="27"/>
      <c r="UY197" s="27"/>
      <c r="UZ197" s="27"/>
      <c r="VA197" s="27"/>
      <c r="VB197" s="27"/>
      <c r="VC197" s="27"/>
      <c r="VD197" s="27"/>
      <c r="VE197" s="27"/>
      <c r="VF197" s="27"/>
      <c r="VG197" s="27"/>
      <c r="VH197" s="27"/>
      <c r="VI197" s="27"/>
      <c r="VJ197" s="27"/>
      <c r="VK197" s="27"/>
      <c r="VL197" s="27"/>
      <c r="VM197" s="27"/>
      <c r="VN197" s="27"/>
      <c r="VO197" s="27"/>
      <c r="VP197" s="27"/>
      <c r="VQ197" s="27"/>
      <c r="VR197" s="27"/>
      <c r="VS197" s="27"/>
      <c r="VT197" s="27"/>
      <c r="VU197" s="27"/>
      <c r="VV197" s="27"/>
      <c r="VW197" s="27"/>
      <c r="VX197" s="27"/>
      <c r="VY197" s="27"/>
      <c r="VZ197" s="27"/>
      <c r="WA197" s="27"/>
      <c r="WB197" s="27"/>
      <c r="WC197" s="27"/>
      <c r="WD197" s="27"/>
      <c r="WE197" s="27"/>
      <c r="WF197" s="27"/>
      <c r="WG197" s="27"/>
      <c r="WH197" s="27"/>
      <c r="WI197" s="27"/>
      <c r="WJ197" s="27"/>
      <c r="WK197" s="27"/>
      <c r="WL197" s="27"/>
      <c r="WM197" s="27"/>
      <c r="WN197" s="27"/>
      <c r="WO197" s="27"/>
      <c r="WP197" s="27"/>
      <c r="WQ197" s="27"/>
      <c r="WR197" s="27"/>
      <c r="WS197" s="27"/>
      <c r="WT197" s="27"/>
      <c r="WU197" s="27"/>
      <c r="WV197" s="27"/>
      <c r="WW197" s="27"/>
      <c r="WX197" s="27"/>
      <c r="WY197" s="27"/>
      <c r="WZ197" s="27"/>
      <c r="XA197" s="27"/>
      <c r="XB197" s="27"/>
      <c r="XC197" s="27"/>
      <c r="XD197" s="27"/>
      <c r="XE197" s="27"/>
      <c r="XF197" s="27"/>
      <c r="XG197" s="27"/>
      <c r="XH197" s="27"/>
      <c r="XI197" s="27"/>
      <c r="XJ197" s="27"/>
      <c r="XK197" s="27"/>
      <c r="XL197" s="27"/>
      <c r="XM197" s="27"/>
      <c r="XN197" s="27"/>
      <c r="XO197" s="27"/>
      <c r="XP197" s="27"/>
      <c r="XQ197" s="27"/>
      <c r="XR197" s="27"/>
      <c r="XS197" s="27"/>
      <c r="XT197" s="27"/>
      <c r="XU197" s="27"/>
      <c r="XV197" s="27"/>
      <c r="XW197" s="27"/>
      <c r="XX197" s="27"/>
      <c r="XY197" s="27"/>
      <c r="XZ197" s="27"/>
      <c r="YA197" s="27"/>
      <c r="YB197" s="27"/>
      <c r="YC197" s="27"/>
      <c r="YD197" s="27"/>
      <c r="YE197" s="27"/>
      <c r="YF197" s="27"/>
      <c r="YG197" s="27"/>
      <c r="YH197" s="27"/>
      <c r="YI197" s="27"/>
      <c r="YJ197" s="27"/>
      <c r="YK197" s="27"/>
      <c r="YL197" s="27"/>
      <c r="YM197" s="27"/>
      <c r="YN197" s="27"/>
      <c r="YO197" s="27"/>
      <c r="YP197" s="27"/>
      <c r="YQ197" s="27"/>
      <c r="YR197" s="27"/>
      <c r="YS197" s="27"/>
      <c r="YT197" s="27"/>
      <c r="YU197" s="27"/>
      <c r="YV197" s="27"/>
      <c r="YW197" s="27"/>
      <c r="YX197" s="27"/>
      <c r="YY197" s="27"/>
      <c r="YZ197" s="27"/>
      <c r="ZA197" s="27"/>
      <c r="ZB197" s="27"/>
      <c r="ZC197" s="27"/>
      <c r="ZD197" s="27"/>
      <c r="ZE197" s="27"/>
      <c r="ZF197" s="27"/>
      <c r="ZG197" s="27"/>
      <c r="ZH197" s="27"/>
      <c r="ZI197" s="27"/>
      <c r="ZJ197" s="27"/>
      <c r="ZK197" s="27"/>
      <c r="ZL197" s="27"/>
      <c r="ZM197" s="27"/>
      <c r="ZN197" s="27"/>
      <c r="ZO197" s="27"/>
      <c r="ZP197" s="27"/>
      <c r="ZQ197" s="27"/>
      <c r="ZR197" s="27"/>
      <c r="ZS197" s="27"/>
      <c r="ZT197" s="27"/>
      <c r="ZU197" s="27"/>
      <c r="ZV197" s="27"/>
      <c r="ZW197" s="27"/>
      <c r="ZX197" s="27"/>
      <c r="ZY197" s="27"/>
      <c r="ZZ197" s="27"/>
      <c r="AAA197" s="27"/>
      <c r="AAB197" s="27"/>
      <c r="AAC197" s="27"/>
      <c r="AAD197" s="27"/>
      <c r="AAE197" s="27"/>
      <c r="AAF197" s="27"/>
      <c r="AAG197" s="27"/>
      <c r="AAH197" s="27"/>
      <c r="AAI197" s="27"/>
      <c r="AAJ197" s="27"/>
      <c r="AAK197" s="27"/>
      <c r="AAL197" s="27"/>
      <c r="AAM197" s="27"/>
      <c r="AAN197" s="27"/>
      <c r="AAO197" s="27"/>
      <c r="AAP197" s="27"/>
      <c r="AAQ197" s="27"/>
      <c r="AAR197" s="27"/>
      <c r="AAS197" s="27"/>
      <c r="AAT197" s="27"/>
      <c r="AAU197" s="27"/>
      <c r="AAV197" s="27"/>
      <c r="AAW197" s="27"/>
      <c r="AAX197" s="27"/>
      <c r="AAY197" s="27"/>
      <c r="AAZ197" s="27"/>
      <c r="ABA197" s="27"/>
      <c r="ABB197" s="27"/>
      <c r="ABC197" s="27"/>
      <c r="ABD197" s="27"/>
      <c r="ABE197" s="27"/>
      <c r="ABF197" s="27"/>
      <c r="ABG197" s="27"/>
      <c r="ABH197" s="27"/>
      <c r="ABI197" s="27"/>
      <c r="ABJ197" s="27"/>
      <c r="ABK197" s="27"/>
      <c r="ABL197" s="27"/>
      <c r="ABM197" s="27"/>
      <c r="ABN197" s="27"/>
      <c r="ABO197" s="27"/>
      <c r="ABP197" s="27"/>
      <c r="ABQ197" s="27"/>
      <c r="ABR197" s="27"/>
      <c r="ABS197" s="27"/>
      <c r="ABT197" s="27"/>
      <c r="ABU197" s="27"/>
      <c r="ABV197" s="27"/>
      <c r="ABW197" s="27"/>
      <c r="ABX197" s="27"/>
      <c r="ABY197" s="27"/>
      <c r="ABZ197" s="27"/>
      <c r="ACA197" s="27"/>
      <c r="ACB197" s="27"/>
      <c r="ACC197" s="27"/>
      <c r="ACD197" s="27"/>
      <c r="ACE197" s="27"/>
      <c r="ACF197" s="27"/>
      <c r="ACG197" s="27"/>
      <c r="ACH197" s="27"/>
      <c r="ACI197" s="27"/>
      <c r="ACJ197" s="27"/>
      <c r="ACK197" s="27"/>
      <c r="ACL197" s="27"/>
      <c r="ACM197" s="27"/>
      <c r="ACN197" s="27"/>
      <c r="ACO197" s="27"/>
      <c r="ACP197" s="27"/>
      <c r="ACQ197" s="27"/>
      <c r="ACR197" s="27"/>
      <c r="ACS197" s="27"/>
      <c r="ACT197" s="27"/>
      <c r="ACU197" s="27"/>
      <c r="ACV197" s="27"/>
      <c r="ACW197" s="27"/>
      <c r="ACX197" s="27"/>
      <c r="ACY197" s="27"/>
      <c r="ACZ197" s="27"/>
      <c r="ADA197" s="27"/>
      <c r="ADB197" s="27"/>
      <c r="ADC197" s="27"/>
      <c r="ADD197" s="27"/>
      <c r="ADE197" s="27"/>
      <c r="ADF197" s="27"/>
      <c r="ADG197" s="27"/>
      <c r="ADH197" s="27"/>
      <c r="ADI197" s="27"/>
      <c r="ADJ197" s="27"/>
      <c r="ADK197" s="27"/>
      <c r="ADL197" s="27"/>
      <c r="ADM197" s="27"/>
      <c r="ADN197" s="27"/>
      <c r="ADO197" s="27"/>
      <c r="ADP197" s="27"/>
      <c r="ADQ197" s="27"/>
      <c r="ADR197" s="27"/>
      <c r="ADS197" s="27"/>
      <c r="ADT197" s="27"/>
      <c r="ADU197" s="27"/>
      <c r="ADV197" s="27"/>
      <c r="ADW197" s="27"/>
      <c r="ADX197" s="27"/>
      <c r="ADY197" s="27"/>
      <c r="ADZ197" s="27"/>
      <c r="AEA197" s="27"/>
      <c r="AEB197" s="27"/>
      <c r="AEC197" s="27"/>
      <c r="AED197" s="27"/>
      <c r="AEE197" s="27"/>
      <c r="AEF197" s="27"/>
      <c r="AEG197" s="27"/>
      <c r="AEH197" s="27"/>
      <c r="AEI197" s="27"/>
      <c r="AEJ197" s="27"/>
      <c r="AEK197" s="27"/>
      <c r="AEL197" s="27"/>
      <c r="AEM197" s="27"/>
      <c r="AEN197" s="27"/>
      <c r="AEO197" s="27"/>
      <c r="AEP197" s="27"/>
      <c r="AEQ197" s="27"/>
      <c r="AER197" s="27"/>
      <c r="AES197" s="27"/>
      <c r="AET197" s="27"/>
      <c r="AEU197" s="27"/>
      <c r="AEV197" s="27"/>
      <c r="AEW197" s="27"/>
      <c r="AEX197" s="27"/>
      <c r="AEY197" s="27"/>
      <c r="AEZ197" s="27"/>
      <c r="AFA197" s="27"/>
      <c r="AFB197" s="27"/>
      <c r="AFC197" s="27"/>
      <c r="AFD197" s="27"/>
      <c r="AFE197" s="27"/>
      <c r="AFF197" s="27"/>
      <c r="AFG197" s="27"/>
      <c r="AFH197" s="27"/>
      <c r="AFI197" s="27"/>
      <c r="AFJ197" s="27"/>
      <c r="AFK197" s="27"/>
      <c r="AFL197" s="27"/>
      <c r="AFM197" s="27"/>
      <c r="AFN197" s="27"/>
      <c r="AFO197" s="27"/>
      <c r="AFP197" s="27"/>
      <c r="AFQ197" s="27"/>
      <c r="AFR197" s="27"/>
      <c r="AFS197" s="27"/>
      <c r="AFT197" s="27"/>
      <c r="AFU197" s="27"/>
      <c r="AFV197" s="27"/>
      <c r="AFW197" s="27"/>
      <c r="AFX197" s="27"/>
      <c r="AFY197" s="27"/>
      <c r="AFZ197" s="27"/>
      <c r="AGA197" s="27"/>
      <c r="AGB197" s="27"/>
      <c r="AGC197" s="27"/>
      <c r="AGD197" s="27"/>
      <c r="AGE197" s="27"/>
      <c r="AGF197" s="27"/>
      <c r="AGG197" s="27"/>
      <c r="AGH197" s="27"/>
      <c r="AGI197" s="27"/>
      <c r="AGJ197" s="27"/>
      <c r="AGK197" s="27"/>
      <c r="AGL197" s="27"/>
      <c r="AGM197" s="27"/>
      <c r="AGN197" s="27"/>
      <c r="AGO197" s="27"/>
      <c r="AGP197" s="27"/>
      <c r="AGQ197" s="27"/>
      <c r="AGR197" s="27"/>
      <c r="AGS197" s="27"/>
      <c r="AGT197" s="27"/>
      <c r="AGU197" s="27"/>
      <c r="AGV197" s="27"/>
      <c r="AGW197" s="27"/>
      <c r="AGX197" s="27"/>
      <c r="AGY197" s="27"/>
      <c r="AGZ197" s="27"/>
      <c r="AHA197" s="27"/>
      <c r="AHB197" s="27"/>
      <c r="AHC197" s="27"/>
      <c r="AHD197" s="27"/>
      <c r="AHE197" s="27"/>
      <c r="AHF197" s="27"/>
      <c r="AHG197" s="27"/>
      <c r="AHH197" s="27"/>
      <c r="AHI197" s="27"/>
      <c r="AHJ197" s="27"/>
      <c r="AHK197" s="27"/>
      <c r="AHL197" s="27"/>
      <c r="AHM197" s="27"/>
      <c r="AHN197" s="27"/>
      <c r="AHO197" s="27"/>
      <c r="AHP197" s="27"/>
      <c r="AHQ197" s="27"/>
      <c r="AHR197" s="27"/>
      <c r="AHS197" s="27"/>
      <c r="AHT197" s="27"/>
      <c r="AHU197" s="27"/>
      <c r="AHV197" s="27"/>
      <c r="AHW197" s="27"/>
      <c r="AHX197" s="27"/>
      <c r="AHY197" s="27"/>
      <c r="AHZ197" s="27"/>
      <c r="AIA197" s="27"/>
      <c r="AIB197" s="27"/>
      <c r="AIC197" s="27"/>
      <c r="AID197" s="27"/>
      <c r="AIE197" s="27"/>
      <c r="AIF197" s="27"/>
      <c r="AIG197" s="27"/>
      <c r="AIH197" s="27"/>
      <c r="AII197" s="27"/>
      <c r="AIJ197" s="27"/>
      <c r="AIK197" s="27"/>
      <c r="AIL197" s="27"/>
      <c r="AIM197" s="27"/>
      <c r="AIN197" s="27"/>
      <c r="AIO197" s="27"/>
      <c r="AIP197" s="27"/>
      <c r="AIQ197" s="27"/>
      <c r="AIR197" s="27"/>
      <c r="AIS197" s="27"/>
      <c r="AIT197" s="27"/>
      <c r="AIU197" s="27"/>
      <c r="AIV197" s="27"/>
      <c r="AIW197" s="27"/>
      <c r="AIX197" s="27"/>
      <c r="AIY197" s="27"/>
      <c r="AIZ197" s="27"/>
      <c r="AJA197" s="27"/>
      <c r="AJB197" s="27"/>
      <c r="AJC197" s="27"/>
      <c r="AJD197" s="27"/>
      <c r="AJE197" s="27"/>
      <c r="AJF197" s="27"/>
      <c r="AJG197" s="27"/>
      <c r="AJH197" s="27"/>
      <c r="AJI197" s="27"/>
      <c r="AJJ197" s="27"/>
      <c r="AJK197" s="27"/>
      <c r="AJL197" s="27"/>
      <c r="AJM197" s="27"/>
      <c r="AJN197" s="27"/>
      <c r="AJO197" s="27"/>
      <c r="AJP197" s="27"/>
      <c r="AJQ197" s="27"/>
      <c r="AJR197" s="27"/>
      <c r="AJS197" s="27"/>
      <c r="AJT197" s="27"/>
      <c r="AJU197" s="27"/>
      <c r="AJV197" s="27"/>
      <c r="AJW197" s="27"/>
      <c r="AJX197" s="27"/>
      <c r="AJY197" s="27"/>
      <c r="AJZ197" s="27"/>
      <c r="AKA197" s="27"/>
      <c r="AKB197" s="27"/>
      <c r="AKC197" s="27"/>
      <c r="AKD197" s="27"/>
      <c r="AKE197" s="27"/>
      <c r="AKF197" s="27"/>
      <c r="AKG197" s="27"/>
      <c r="AKH197" s="27"/>
      <c r="AKI197" s="27"/>
      <c r="AKJ197" s="27"/>
      <c r="AKK197" s="27"/>
      <c r="AKL197" s="27"/>
      <c r="AKM197" s="27"/>
      <c r="AKN197" s="27"/>
      <c r="AKO197" s="27"/>
      <c r="AKP197" s="27"/>
      <c r="AKQ197" s="27"/>
      <c r="AKR197" s="27"/>
      <c r="AKS197" s="27"/>
      <c r="AKT197" s="27"/>
      <c r="AKU197" s="27"/>
      <c r="AKV197" s="27"/>
      <c r="AKW197" s="27"/>
      <c r="AKX197" s="27"/>
      <c r="AKY197" s="27"/>
      <c r="AKZ197" s="27"/>
      <c r="ALA197" s="27"/>
      <c r="ALB197" s="27"/>
      <c r="ALC197" s="27"/>
      <c r="ALD197" s="27"/>
      <c r="ALE197" s="27"/>
      <c r="ALF197" s="27"/>
      <c r="ALG197" s="27"/>
      <c r="ALH197" s="27"/>
      <c r="ALI197" s="27"/>
      <c r="ALJ197" s="27"/>
      <c r="ALK197" s="27"/>
      <c r="ALL197" s="27"/>
      <c r="ALM197" s="27"/>
      <c r="ALN197" s="27"/>
      <c r="ALO197" s="27"/>
      <c r="ALP197" s="27"/>
      <c r="ALQ197" s="27"/>
      <c r="ALR197" s="27"/>
      <c r="ALS197" s="27"/>
      <c r="ALT197" s="27"/>
      <c r="ALU197" s="27"/>
      <c r="ALV197" s="27"/>
      <c r="ALW197" s="27"/>
      <c r="ALX197" s="27"/>
      <c r="ALY197" s="27"/>
      <c r="ALZ197" s="27"/>
      <c r="AMA197" s="27"/>
      <c r="AMB197" s="27"/>
      <c r="AMC197" s="27"/>
      <c r="AMD197" s="27"/>
      <c r="AME197" s="27"/>
      <c r="AMF197" s="27"/>
      <c r="AMG197" s="27"/>
      <c r="AMH197" s="27"/>
      <c r="AMI197" s="27"/>
      <c r="AMJ197" s="27"/>
      <c r="AMK197" s="27"/>
      <c r="AML197" s="27"/>
      <c r="AMM197" s="27"/>
      <c r="AMN197" s="27"/>
      <c r="AMO197" s="27"/>
      <c r="AMP197" s="27"/>
      <c r="AMQ197" s="27"/>
      <c r="AMR197" s="27"/>
      <c r="AMS197" s="27"/>
      <c r="AMT197" s="27"/>
      <c r="AMU197" s="27"/>
      <c r="AMV197" s="27"/>
      <c r="AMW197" s="27"/>
      <c r="AMX197" s="27"/>
      <c r="AMY197" s="27"/>
      <c r="AMZ197" s="27"/>
      <c r="ANA197" s="27"/>
      <c r="ANB197" s="27"/>
      <c r="ANC197" s="27"/>
      <c r="AND197" s="27"/>
      <c r="ANE197" s="27"/>
      <c r="ANF197" s="27"/>
      <c r="ANG197" s="27"/>
      <c r="ANH197" s="27"/>
      <c r="ANI197" s="27"/>
      <c r="ANJ197" s="27"/>
      <c r="ANK197" s="27"/>
      <c r="ANL197" s="27"/>
      <c r="ANM197" s="27"/>
      <c r="ANN197" s="27"/>
      <c r="ANO197" s="27"/>
      <c r="ANP197" s="27"/>
      <c r="ANQ197" s="27"/>
      <c r="ANR197" s="27"/>
      <c r="ANS197" s="27"/>
      <c r="ANT197" s="27"/>
      <c r="ANU197" s="27"/>
      <c r="ANV197" s="27"/>
      <c r="ANW197" s="27"/>
      <c r="ANX197" s="27"/>
      <c r="ANY197" s="27"/>
      <c r="ANZ197" s="27"/>
      <c r="AOA197" s="27"/>
      <c r="AOB197" s="27"/>
      <c r="AOC197" s="27"/>
      <c r="AOD197" s="27"/>
      <c r="AOE197" s="27"/>
      <c r="AOF197" s="27"/>
      <c r="AOG197" s="27"/>
      <c r="AOH197" s="27"/>
      <c r="AOI197" s="27"/>
      <c r="AOJ197" s="27"/>
      <c r="AOK197" s="27"/>
      <c r="AOL197" s="27"/>
      <c r="AOM197" s="27"/>
      <c r="AON197" s="27"/>
      <c r="AOO197" s="27"/>
      <c r="AOP197" s="27"/>
      <c r="AOQ197" s="27"/>
      <c r="AOR197" s="27"/>
      <c r="AOS197" s="27"/>
      <c r="AOT197" s="27"/>
      <c r="AOU197" s="27"/>
      <c r="AOV197" s="27"/>
      <c r="AOW197" s="27"/>
      <c r="AOX197" s="27"/>
      <c r="AOY197" s="27"/>
      <c r="AOZ197" s="27"/>
      <c r="APA197" s="27"/>
      <c r="APB197" s="27"/>
      <c r="APC197" s="27"/>
      <c r="APD197" s="27"/>
      <c r="APE197" s="27"/>
      <c r="APF197" s="27"/>
      <c r="APG197" s="27"/>
      <c r="APH197" s="27"/>
      <c r="API197" s="27"/>
      <c r="APJ197" s="27"/>
      <c r="APK197" s="27"/>
      <c r="APL197" s="27"/>
      <c r="APM197" s="27"/>
      <c r="APN197" s="27"/>
      <c r="APO197" s="27"/>
      <c r="APP197" s="27"/>
      <c r="APQ197" s="27"/>
      <c r="APR197" s="27"/>
      <c r="APS197" s="27"/>
      <c r="APT197" s="27"/>
      <c r="APU197" s="27"/>
      <c r="APV197" s="27"/>
      <c r="APW197" s="27"/>
      <c r="APX197" s="27"/>
      <c r="APY197" s="27"/>
      <c r="APZ197" s="27"/>
      <c r="AQA197" s="27"/>
      <c r="AQB197" s="27"/>
      <c r="AQC197" s="27"/>
      <c r="AQD197" s="27"/>
      <c r="AQE197" s="27"/>
      <c r="AQF197" s="27"/>
      <c r="AQG197" s="27"/>
      <c r="AQH197" s="27"/>
      <c r="AQI197" s="27"/>
      <c r="AQJ197" s="27"/>
      <c r="AQK197" s="27"/>
      <c r="AQL197" s="27"/>
      <c r="AQM197" s="27"/>
      <c r="AQN197" s="27"/>
      <c r="AQO197" s="27"/>
      <c r="AQP197" s="27"/>
      <c r="AQQ197" s="27"/>
      <c r="AQR197" s="27"/>
      <c r="AQS197" s="27"/>
      <c r="AQT197" s="27"/>
      <c r="AQU197" s="27"/>
      <c r="AQV197" s="27"/>
      <c r="AQW197" s="27"/>
      <c r="AQX197" s="27"/>
      <c r="AQY197" s="27"/>
      <c r="AQZ197" s="27"/>
      <c r="ARA197" s="27"/>
      <c r="ARB197" s="27"/>
      <c r="ARC197" s="27"/>
      <c r="ARD197" s="27"/>
      <c r="ARE197" s="27"/>
      <c r="ARF197" s="27"/>
      <c r="ARG197" s="27"/>
      <c r="ARH197" s="27"/>
      <c r="ARI197" s="27"/>
      <c r="ARJ197" s="27"/>
      <c r="ARK197" s="27"/>
      <c r="ARL197" s="27"/>
      <c r="ARM197" s="27"/>
      <c r="ARN197" s="27"/>
      <c r="ARO197" s="27"/>
      <c r="ARP197" s="27"/>
      <c r="ARQ197" s="27"/>
      <c r="ARR197" s="27"/>
      <c r="ARS197" s="27"/>
      <c r="ART197" s="27"/>
      <c r="ARU197" s="27"/>
      <c r="ARV197" s="27"/>
      <c r="ARW197" s="27"/>
      <c r="ARX197" s="27"/>
      <c r="ARY197" s="27"/>
      <c r="ARZ197" s="27"/>
      <c r="ASA197" s="27"/>
      <c r="ASB197" s="27"/>
      <c r="ASC197" s="27"/>
      <c r="ASD197" s="27"/>
      <c r="ASE197" s="27"/>
      <c r="ASF197" s="27"/>
      <c r="ASG197" s="27"/>
      <c r="ASH197" s="27"/>
      <c r="ASI197" s="27"/>
      <c r="ASJ197" s="27"/>
      <c r="ASK197" s="27"/>
      <c r="ASL197" s="27"/>
      <c r="ASM197" s="27"/>
      <c r="ASN197" s="27"/>
      <c r="ASO197" s="27"/>
      <c r="ASP197" s="27"/>
      <c r="ASQ197" s="27"/>
      <c r="ASR197" s="27"/>
      <c r="ASS197" s="27"/>
      <c r="AST197" s="27"/>
      <c r="ASU197" s="27"/>
      <c r="ASV197" s="27"/>
      <c r="ASW197" s="27"/>
      <c r="ASX197" s="27"/>
      <c r="ASY197" s="27"/>
      <c r="ASZ197" s="27"/>
      <c r="ATA197" s="27"/>
      <c r="ATB197" s="27"/>
      <c r="ATC197" s="27"/>
      <c r="ATD197" s="27"/>
      <c r="ATE197" s="27"/>
      <c r="ATF197" s="27"/>
      <c r="ATG197" s="27"/>
      <c r="ATH197" s="27"/>
      <c r="ATI197" s="27"/>
      <c r="ATJ197" s="27"/>
      <c r="ATK197" s="27"/>
      <c r="ATL197" s="27"/>
      <c r="ATM197" s="27"/>
      <c r="ATN197" s="27"/>
      <c r="ATO197" s="27"/>
      <c r="ATP197" s="27"/>
      <c r="ATQ197" s="27"/>
      <c r="ATR197" s="27"/>
      <c r="ATS197" s="27"/>
      <c r="ATT197" s="27"/>
      <c r="ATU197" s="27"/>
      <c r="ATV197" s="27"/>
      <c r="ATW197" s="27"/>
      <c r="ATX197" s="27"/>
      <c r="ATY197" s="27"/>
      <c r="ATZ197" s="27"/>
      <c r="AUA197" s="27"/>
      <c r="AUB197" s="27"/>
      <c r="AUC197" s="27"/>
      <c r="AUD197" s="27"/>
      <c r="AUE197" s="27"/>
      <c r="AUF197" s="27"/>
      <c r="AUG197" s="27"/>
      <c r="AUH197" s="27"/>
      <c r="AUI197" s="27"/>
      <c r="AUJ197" s="27"/>
      <c r="AUK197" s="27"/>
      <c r="AUL197" s="27"/>
      <c r="AUM197" s="27"/>
      <c r="AUN197" s="27"/>
      <c r="AUO197" s="27"/>
      <c r="AUP197" s="27"/>
      <c r="AUQ197" s="27"/>
      <c r="AUR197" s="27"/>
      <c r="AUS197" s="27"/>
      <c r="AUT197" s="27"/>
      <c r="AUU197" s="27"/>
      <c r="AUV197" s="27"/>
      <c r="AUW197" s="27"/>
      <c r="AUX197" s="27"/>
      <c r="AUY197" s="27"/>
      <c r="AUZ197" s="27"/>
      <c r="AVA197" s="27"/>
      <c r="AVB197" s="27"/>
      <c r="AVC197" s="27"/>
      <c r="AVD197" s="27"/>
      <c r="AVE197" s="27"/>
      <c r="AVF197" s="27"/>
      <c r="AVG197" s="27"/>
      <c r="AVH197" s="27"/>
      <c r="AVI197" s="27"/>
      <c r="AVJ197" s="27"/>
      <c r="AVK197" s="27"/>
      <c r="AVL197" s="27"/>
      <c r="AVM197" s="27"/>
      <c r="AVN197" s="27"/>
      <c r="AVO197" s="27"/>
      <c r="AVP197" s="27"/>
      <c r="AVQ197" s="27"/>
      <c r="AVR197" s="27"/>
      <c r="AVS197" s="27"/>
      <c r="AVT197" s="27"/>
      <c r="AVU197" s="27"/>
      <c r="AVV197" s="27"/>
      <c r="AVW197" s="27"/>
      <c r="AVX197" s="27"/>
      <c r="AVY197" s="27"/>
      <c r="AVZ197" s="27"/>
      <c r="AWA197" s="27"/>
      <c r="AWB197" s="27"/>
      <c r="AWC197" s="27"/>
      <c r="AWD197" s="27"/>
      <c r="AWE197" s="27"/>
      <c r="AWF197" s="27"/>
      <c r="AWG197" s="27"/>
      <c r="AWH197" s="27"/>
      <c r="AWI197" s="27"/>
      <c r="AWJ197" s="27"/>
      <c r="AWK197" s="27"/>
      <c r="AWL197" s="27"/>
      <c r="AWM197" s="27"/>
      <c r="AWN197" s="27"/>
      <c r="AWO197" s="27"/>
      <c r="AWP197" s="27"/>
      <c r="AWQ197" s="27"/>
      <c r="AWR197" s="27"/>
      <c r="AWS197" s="27"/>
      <c r="AWT197" s="27"/>
      <c r="AWU197" s="27"/>
      <c r="AWV197" s="27"/>
      <c r="AWW197" s="27"/>
      <c r="AWX197" s="27"/>
      <c r="AWY197" s="27"/>
      <c r="AWZ197" s="27"/>
      <c r="AXA197" s="27"/>
      <c r="AXB197" s="27"/>
      <c r="AXC197" s="27"/>
      <c r="AXD197" s="27"/>
      <c r="AXE197" s="27"/>
      <c r="AXF197" s="27"/>
      <c r="AXG197" s="27"/>
      <c r="AXH197" s="27"/>
      <c r="AXI197" s="27"/>
      <c r="AXJ197" s="27"/>
      <c r="AXK197" s="27"/>
      <c r="AXL197" s="27"/>
      <c r="AXM197" s="27"/>
      <c r="AXN197" s="27"/>
      <c r="AXO197" s="27"/>
      <c r="AXP197" s="27"/>
      <c r="AXQ197" s="27"/>
      <c r="AXR197" s="27"/>
      <c r="AXS197" s="27"/>
      <c r="AXT197" s="27"/>
      <c r="AXU197" s="27"/>
      <c r="AXV197" s="27"/>
      <c r="AXW197" s="27"/>
      <c r="AXX197" s="27"/>
      <c r="AXY197" s="27"/>
      <c r="AXZ197" s="27"/>
      <c r="AYA197" s="27"/>
      <c r="AYB197" s="27"/>
      <c r="AYC197" s="27"/>
      <c r="AYD197" s="27"/>
      <c r="AYE197" s="27"/>
      <c r="AYF197" s="27"/>
      <c r="AYG197" s="27"/>
      <c r="AYH197" s="27"/>
      <c r="AYI197" s="27"/>
      <c r="AYJ197" s="27"/>
      <c r="AYK197" s="27"/>
      <c r="AYL197" s="27"/>
      <c r="AYM197" s="27"/>
      <c r="AYN197" s="27"/>
      <c r="AYO197" s="27"/>
      <c r="AYP197" s="27"/>
      <c r="AYQ197" s="27"/>
      <c r="AYR197" s="27"/>
      <c r="AYS197" s="27"/>
      <c r="AYT197" s="27"/>
      <c r="AYU197" s="27"/>
      <c r="AYV197" s="27"/>
      <c r="AYW197" s="27"/>
      <c r="AYX197" s="27"/>
      <c r="AYY197" s="27"/>
      <c r="AYZ197" s="27"/>
      <c r="AZA197" s="27"/>
      <c r="AZB197" s="27"/>
      <c r="AZC197" s="27"/>
      <c r="AZD197" s="27"/>
      <c r="AZE197" s="27"/>
      <c r="AZF197" s="27"/>
      <c r="AZG197" s="27"/>
      <c r="AZH197" s="27"/>
      <c r="AZI197" s="27"/>
      <c r="AZJ197" s="27"/>
      <c r="AZK197" s="27"/>
      <c r="AZL197" s="27"/>
      <c r="AZM197" s="27"/>
      <c r="AZN197" s="27"/>
      <c r="AZO197" s="27"/>
      <c r="AZP197" s="27"/>
      <c r="AZQ197" s="27"/>
      <c r="AZR197" s="27"/>
      <c r="AZS197" s="27"/>
      <c r="AZT197" s="27"/>
      <c r="AZU197" s="27"/>
      <c r="AZV197" s="27"/>
      <c r="AZW197" s="27"/>
      <c r="AZX197" s="27"/>
      <c r="AZY197" s="27"/>
      <c r="AZZ197" s="27"/>
      <c r="BAA197" s="27"/>
      <c r="BAB197" s="27"/>
      <c r="BAC197" s="27"/>
      <c r="BAD197" s="27"/>
      <c r="BAE197" s="27"/>
      <c r="BAF197" s="27"/>
      <c r="BAG197" s="27"/>
      <c r="BAH197" s="27"/>
      <c r="BAI197" s="27"/>
      <c r="BAJ197" s="27"/>
      <c r="BAK197" s="27"/>
      <c r="BAL197" s="27"/>
      <c r="BAM197" s="27"/>
      <c r="BAN197" s="27"/>
      <c r="BAO197" s="27"/>
      <c r="BAP197" s="27"/>
      <c r="BAQ197" s="27"/>
      <c r="BAR197" s="27"/>
      <c r="BAS197" s="27"/>
      <c r="BAT197" s="27"/>
      <c r="BAU197" s="27"/>
      <c r="BAV197" s="27"/>
      <c r="BAW197" s="27"/>
      <c r="BAX197" s="27"/>
      <c r="BAY197" s="27"/>
      <c r="BAZ197" s="27"/>
      <c r="BBA197" s="27"/>
      <c r="BBB197" s="27"/>
      <c r="BBC197" s="27"/>
      <c r="BBD197" s="27"/>
      <c r="BBE197" s="27"/>
      <c r="BBF197" s="27"/>
      <c r="BBG197" s="27"/>
      <c r="BBH197" s="27"/>
      <c r="BBI197" s="27"/>
      <c r="BBJ197" s="27"/>
      <c r="BBK197" s="27"/>
      <c r="BBL197" s="27"/>
      <c r="BBM197" s="27"/>
      <c r="BBN197" s="27"/>
      <c r="BBO197" s="27"/>
      <c r="BBP197" s="27"/>
      <c r="BBQ197" s="27"/>
      <c r="BBR197" s="27"/>
      <c r="BBS197" s="27"/>
      <c r="BBT197" s="27"/>
      <c r="BBU197" s="27"/>
      <c r="BBV197" s="27"/>
      <c r="BBW197" s="27"/>
      <c r="BBX197" s="27"/>
      <c r="BBY197" s="27"/>
      <c r="BBZ197" s="27"/>
      <c r="BCA197" s="27"/>
      <c r="BCB197" s="27"/>
      <c r="BCC197" s="27"/>
      <c r="BCD197" s="27"/>
      <c r="BCE197" s="27"/>
      <c r="BCF197" s="27"/>
      <c r="BCG197" s="27"/>
      <c r="BCH197" s="27"/>
      <c r="BCI197" s="27"/>
      <c r="BCJ197" s="27"/>
      <c r="BCK197" s="27"/>
      <c r="BCL197" s="27"/>
      <c r="BCM197" s="27"/>
      <c r="BCN197" s="27"/>
      <c r="BCO197" s="27"/>
      <c r="BCP197" s="27"/>
      <c r="BCQ197" s="27"/>
      <c r="BCR197" s="27"/>
      <c r="BCS197" s="27"/>
      <c r="BCT197" s="27"/>
      <c r="BCU197" s="27"/>
      <c r="BCV197" s="27"/>
      <c r="BCW197" s="27"/>
      <c r="BCX197" s="27"/>
      <c r="BCY197" s="27"/>
      <c r="BCZ197" s="27"/>
      <c r="BDA197" s="27"/>
      <c r="BDB197" s="27"/>
      <c r="BDC197" s="27"/>
      <c r="BDD197" s="27"/>
      <c r="BDE197" s="27"/>
      <c r="BDF197" s="27"/>
      <c r="BDG197" s="27"/>
      <c r="BDH197" s="27"/>
      <c r="BDI197" s="27"/>
      <c r="BDJ197" s="27"/>
      <c r="BDK197" s="27"/>
      <c r="BDL197" s="27"/>
      <c r="BDM197" s="27"/>
      <c r="BDN197" s="27"/>
      <c r="BDO197" s="27"/>
      <c r="BDP197" s="27"/>
      <c r="BDQ197" s="27"/>
      <c r="BDR197" s="27"/>
      <c r="BDS197" s="27"/>
      <c r="BDT197" s="27"/>
      <c r="BDU197" s="27"/>
      <c r="BDV197" s="27"/>
      <c r="BDW197" s="27"/>
      <c r="BDX197" s="27"/>
      <c r="BDY197" s="27"/>
      <c r="BDZ197" s="27"/>
      <c r="BEA197" s="27"/>
      <c r="BEB197" s="27"/>
      <c r="BEC197" s="27"/>
      <c r="BED197" s="27"/>
      <c r="BEE197" s="27"/>
      <c r="BEF197" s="27"/>
      <c r="BEG197" s="27"/>
      <c r="BEH197" s="27"/>
      <c r="BEI197" s="27"/>
      <c r="BEJ197" s="27"/>
      <c r="BEK197" s="27"/>
      <c r="BEL197" s="27"/>
      <c r="BEM197" s="27"/>
      <c r="BEN197" s="27"/>
      <c r="BEO197" s="27"/>
      <c r="BEP197" s="27"/>
      <c r="BEQ197" s="27"/>
      <c r="BER197" s="27"/>
      <c r="BES197" s="27"/>
      <c r="BET197" s="27"/>
      <c r="BEU197" s="27"/>
      <c r="BEV197" s="27"/>
      <c r="BEW197" s="27"/>
      <c r="BEX197" s="27"/>
      <c r="BEY197" s="27"/>
      <c r="BEZ197" s="27"/>
      <c r="BFA197" s="27"/>
      <c r="BFB197" s="27"/>
      <c r="BFC197" s="27"/>
      <c r="BFD197" s="27"/>
      <c r="BFE197" s="27"/>
      <c r="BFF197" s="27"/>
      <c r="BFG197" s="27"/>
      <c r="BFH197" s="27"/>
      <c r="BFI197" s="27"/>
      <c r="BFJ197" s="27"/>
      <c r="BFK197" s="27"/>
      <c r="BFL197" s="27"/>
      <c r="BFM197" s="27"/>
      <c r="BFN197" s="27"/>
      <c r="BFO197" s="27"/>
      <c r="BFP197" s="27"/>
      <c r="BFQ197" s="27"/>
      <c r="BFR197" s="27"/>
      <c r="BFS197" s="27"/>
      <c r="BFT197" s="27"/>
      <c r="BFU197" s="27"/>
      <c r="BFV197" s="27"/>
      <c r="BFW197" s="27"/>
      <c r="BFX197" s="27"/>
      <c r="BFY197" s="27"/>
      <c r="BFZ197" s="27"/>
      <c r="BGA197" s="27"/>
      <c r="BGB197" s="27"/>
      <c r="BGC197" s="27"/>
      <c r="BGD197" s="27"/>
      <c r="BGE197" s="27"/>
      <c r="BGF197" s="27"/>
      <c r="BGG197" s="27"/>
      <c r="BGH197" s="27"/>
      <c r="BGI197" s="27"/>
      <c r="BGJ197" s="27"/>
      <c r="BGK197" s="27"/>
      <c r="BGL197" s="27"/>
      <c r="BGM197" s="27"/>
      <c r="BGN197" s="27"/>
      <c r="BGO197" s="27"/>
      <c r="BGP197" s="27"/>
      <c r="BGQ197" s="27"/>
      <c r="BGR197" s="27"/>
      <c r="BGS197" s="27"/>
      <c r="BGT197" s="27"/>
      <c r="BGU197" s="27"/>
      <c r="BGV197" s="27"/>
      <c r="BGW197" s="27"/>
      <c r="BGX197" s="27"/>
      <c r="BGY197" s="27"/>
      <c r="BGZ197" s="27"/>
      <c r="BHA197" s="27"/>
      <c r="BHB197" s="27"/>
      <c r="BHC197" s="27"/>
      <c r="BHD197" s="27"/>
      <c r="BHE197" s="27"/>
      <c r="BHF197" s="27"/>
      <c r="BHG197" s="27"/>
      <c r="BHH197" s="27"/>
      <c r="BHI197" s="27"/>
      <c r="BHJ197" s="27"/>
      <c r="BHK197" s="27"/>
      <c r="BHL197" s="27"/>
      <c r="BHM197" s="27"/>
      <c r="BHN197" s="27"/>
      <c r="BHO197" s="27"/>
      <c r="BHP197" s="27"/>
      <c r="BHQ197" s="27"/>
      <c r="BHR197" s="27"/>
      <c r="BHS197" s="27"/>
      <c r="BHT197" s="27"/>
      <c r="BHU197" s="27"/>
      <c r="BHV197" s="27"/>
      <c r="BHW197" s="27"/>
      <c r="BHX197" s="27"/>
      <c r="BHY197" s="27"/>
      <c r="BHZ197" s="27"/>
      <c r="BIA197" s="27"/>
      <c r="BIB197" s="27"/>
      <c r="BIC197" s="27"/>
      <c r="BID197" s="27"/>
      <c r="BIE197" s="27"/>
      <c r="BIF197" s="27"/>
      <c r="BIG197" s="27"/>
      <c r="BIH197" s="27"/>
      <c r="BII197" s="27"/>
      <c r="BIJ197" s="27"/>
      <c r="BIK197" s="27"/>
      <c r="BIL197" s="27"/>
      <c r="BIM197" s="27"/>
      <c r="BIN197" s="27"/>
      <c r="BIO197" s="27"/>
      <c r="BIP197" s="27"/>
      <c r="BIQ197" s="27"/>
      <c r="BIR197" s="27"/>
      <c r="BIS197" s="27"/>
      <c r="BIT197" s="27"/>
      <c r="BIU197" s="27"/>
      <c r="BIV197" s="27"/>
      <c r="BIW197" s="27"/>
      <c r="BIX197" s="27"/>
      <c r="BIY197" s="27"/>
      <c r="BIZ197" s="27"/>
      <c r="BJA197" s="27"/>
      <c r="BJB197" s="27"/>
      <c r="BJC197" s="27"/>
      <c r="BJD197" s="27"/>
      <c r="BJE197" s="27"/>
      <c r="BJF197" s="27"/>
      <c r="BJG197" s="27"/>
      <c r="BJH197" s="27"/>
      <c r="BJI197" s="27"/>
      <c r="BJJ197" s="27"/>
      <c r="BJK197" s="27"/>
      <c r="BJL197" s="27"/>
      <c r="BJM197" s="27"/>
      <c r="BJN197" s="27"/>
      <c r="BJO197" s="27"/>
      <c r="BJP197" s="27"/>
      <c r="BJQ197" s="27"/>
      <c r="BJR197" s="27"/>
      <c r="BJS197" s="27"/>
      <c r="BJT197" s="27"/>
      <c r="BJU197" s="27"/>
      <c r="BJV197" s="27"/>
      <c r="BJW197" s="27"/>
      <c r="BJX197" s="27"/>
      <c r="BJY197" s="27"/>
      <c r="BJZ197" s="27"/>
      <c r="BKA197" s="27"/>
      <c r="BKB197" s="27"/>
      <c r="BKC197" s="27"/>
      <c r="BKD197" s="27"/>
      <c r="BKE197" s="27"/>
      <c r="BKF197" s="27"/>
      <c r="BKG197" s="27"/>
      <c r="BKH197" s="27"/>
      <c r="BKI197" s="27"/>
      <c r="BKJ197" s="27"/>
      <c r="BKK197" s="27"/>
      <c r="BKL197" s="27"/>
      <c r="BKM197" s="27"/>
      <c r="BKN197" s="27"/>
      <c r="BKO197" s="27"/>
      <c r="BKP197" s="27"/>
      <c r="BKQ197" s="27"/>
      <c r="BKR197" s="27"/>
      <c r="BKS197" s="27"/>
      <c r="BKT197" s="27"/>
      <c r="BKU197" s="27"/>
      <c r="BKV197" s="27"/>
      <c r="BKW197" s="27"/>
      <c r="BKX197" s="27"/>
      <c r="BKY197" s="27"/>
      <c r="BKZ197" s="27"/>
      <c r="BLA197" s="27"/>
      <c r="BLB197" s="27"/>
      <c r="BLC197" s="27"/>
      <c r="BLD197" s="27"/>
      <c r="BLE197" s="27"/>
      <c r="BLF197" s="27"/>
      <c r="BLG197" s="27"/>
      <c r="BLH197" s="27"/>
      <c r="BLI197" s="27"/>
      <c r="BLJ197" s="27"/>
      <c r="BLK197" s="27"/>
      <c r="BLL197" s="27"/>
      <c r="BLM197" s="27"/>
      <c r="BLN197" s="27"/>
      <c r="BLO197" s="27"/>
      <c r="BLP197" s="27"/>
      <c r="BLQ197" s="27"/>
      <c r="BLR197" s="27"/>
      <c r="BLS197" s="27"/>
      <c r="BLT197" s="27"/>
      <c r="BLU197" s="27"/>
      <c r="BLV197" s="27"/>
      <c r="BLW197" s="27"/>
      <c r="BLX197" s="27"/>
      <c r="BLY197" s="27"/>
      <c r="BLZ197" s="27"/>
      <c r="BMA197" s="27"/>
      <c r="BMB197" s="27"/>
      <c r="BMC197" s="27"/>
      <c r="BMD197" s="27"/>
      <c r="BME197" s="27"/>
      <c r="BMF197" s="27"/>
      <c r="BMG197" s="27"/>
      <c r="BMH197" s="27"/>
      <c r="BMI197" s="27"/>
      <c r="BMJ197" s="27"/>
      <c r="BMK197" s="27"/>
      <c r="BML197" s="27"/>
      <c r="BMM197" s="27"/>
      <c r="BMN197" s="27"/>
      <c r="BMO197" s="27"/>
      <c r="BMP197" s="27"/>
      <c r="BMQ197" s="27"/>
      <c r="BMR197" s="27"/>
      <c r="BMS197" s="27"/>
      <c r="BMT197" s="27"/>
      <c r="BMU197" s="27"/>
      <c r="BMV197" s="27"/>
      <c r="BMW197" s="27"/>
      <c r="BMX197" s="27"/>
      <c r="BMY197" s="27"/>
      <c r="BMZ197" s="27"/>
      <c r="BNA197" s="27"/>
      <c r="BNB197" s="27"/>
      <c r="BNC197" s="27"/>
      <c r="BND197" s="27"/>
      <c r="BNE197" s="27"/>
      <c r="BNF197" s="27"/>
      <c r="BNG197" s="27"/>
      <c r="BNH197" s="27"/>
      <c r="BNI197" s="27"/>
      <c r="BNJ197" s="27"/>
      <c r="BNK197" s="27"/>
      <c r="BNL197" s="27"/>
      <c r="BNM197" s="27"/>
      <c r="BNN197" s="27"/>
      <c r="BNO197" s="27"/>
      <c r="BNP197" s="27"/>
      <c r="BNQ197" s="27"/>
      <c r="BNR197" s="27"/>
      <c r="BNS197" s="27"/>
      <c r="BNT197" s="27"/>
      <c r="BNU197" s="27"/>
      <c r="BNV197" s="27"/>
      <c r="BNW197" s="27"/>
      <c r="BNX197" s="27"/>
      <c r="BNY197" s="27"/>
      <c r="BNZ197" s="27"/>
      <c r="BOA197" s="27"/>
      <c r="BOB197" s="27"/>
      <c r="BOC197" s="27"/>
      <c r="BOD197" s="27"/>
      <c r="BOE197" s="27"/>
      <c r="BOF197" s="27"/>
      <c r="BOG197" s="27"/>
      <c r="BOH197" s="27"/>
      <c r="BOI197" s="27"/>
      <c r="BOJ197" s="27"/>
      <c r="BOK197" s="27"/>
      <c r="BOL197" s="27"/>
      <c r="BOM197" s="27"/>
      <c r="BON197" s="27"/>
      <c r="BOO197" s="27"/>
      <c r="BOP197" s="27"/>
      <c r="BOQ197" s="27"/>
      <c r="BOR197" s="27"/>
      <c r="BOS197" s="27"/>
      <c r="BOT197" s="27"/>
      <c r="BOU197" s="27"/>
      <c r="BOV197" s="27"/>
      <c r="BOW197" s="27"/>
      <c r="BOX197" s="27"/>
      <c r="BOY197" s="27"/>
      <c r="BOZ197" s="27"/>
      <c r="BPA197" s="27"/>
      <c r="BPB197" s="27"/>
      <c r="BPC197" s="27"/>
      <c r="BPD197" s="27"/>
      <c r="BPE197" s="27"/>
      <c r="BPF197" s="27"/>
      <c r="BPG197" s="27"/>
      <c r="BPH197" s="27"/>
      <c r="BPI197" s="27"/>
      <c r="BPJ197" s="27"/>
      <c r="BPK197" s="27"/>
      <c r="BPL197" s="27"/>
      <c r="BPM197" s="27"/>
      <c r="BPN197" s="27"/>
      <c r="BPO197" s="27"/>
      <c r="BPP197" s="27"/>
      <c r="BPQ197" s="27"/>
      <c r="BPR197" s="27"/>
      <c r="BPS197" s="27"/>
      <c r="BPT197" s="27"/>
      <c r="BPU197" s="27"/>
      <c r="BPV197" s="27"/>
      <c r="BPW197" s="27"/>
      <c r="BPX197" s="27"/>
      <c r="BPY197" s="27"/>
      <c r="BPZ197" s="27"/>
      <c r="BQA197" s="27"/>
      <c r="BQB197" s="27"/>
      <c r="BQC197" s="27"/>
      <c r="BQD197" s="27"/>
      <c r="BQE197" s="27"/>
      <c r="BQF197" s="27"/>
      <c r="BQG197" s="27"/>
      <c r="BQH197" s="27"/>
      <c r="BQI197" s="27"/>
      <c r="BQJ197" s="27"/>
      <c r="BQK197" s="27"/>
      <c r="BQL197" s="27"/>
      <c r="BQM197" s="27"/>
      <c r="BQN197" s="27"/>
      <c r="BQO197" s="27"/>
      <c r="BQP197" s="27"/>
      <c r="BQQ197" s="27"/>
      <c r="BQR197" s="27"/>
      <c r="BQS197" s="27"/>
      <c r="BQT197" s="27"/>
      <c r="BQU197" s="27"/>
      <c r="BQV197" s="27"/>
      <c r="BQW197" s="27"/>
      <c r="BQX197" s="27"/>
      <c r="BQY197" s="27"/>
      <c r="BQZ197" s="27"/>
      <c r="BRA197" s="27"/>
      <c r="BRB197" s="27"/>
      <c r="BRC197" s="27"/>
      <c r="BRD197" s="27"/>
      <c r="BRE197" s="27"/>
      <c r="BRF197" s="27"/>
      <c r="BRG197" s="27"/>
      <c r="BRH197" s="27"/>
      <c r="BRI197" s="27"/>
      <c r="BRJ197" s="27"/>
      <c r="BRK197" s="27"/>
      <c r="BRL197" s="27"/>
      <c r="BRM197" s="27"/>
      <c r="BRN197" s="27"/>
      <c r="BRO197" s="27"/>
      <c r="BRP197" s="27"/>
      <c r="BRQ197" s="27"/>
      <c r="BRR197" s="27"/>
      <c r="BRS197" s="27"/>
      <c r="BRT197" s="27"/>
      <c r="BRU197" s="27"/>
      <c r="BRV197" s="27"/>
      <c r="BRW197" s="27"/>
      <c r="BRX197" s="27"/>
      <c r="BRY197" s="27"/>
      <c r="BRZ197" s="27"/>
      <c r="BSA197" s="27"/>
      <c r="BSB197" s="27"/>
      <c r="BSC197" s="27"/>
      <c r="BSD197" s="27"/>
      <c r="BSE197" s="27"/>
      <c r="BSF197" s="27"/>
      <c r="BSG197" s="27"/>
      <c r="BSH197" s="27"/>
      <c r="BSI197" s="27"/>
      <c r="BSJ197" s="27"/>
      <c r="BSK197" s="27"/>
      <c r="BSL197" s="27"/>
      <c r="BSM197" s="27"/>
      <c r="BSN197" s="27"/>
      <c r="BSO197" s="27"/>
      <c r="BSP197" s="27"/>
      <c r="BSQ197" s="27"/>
      <c r="BSR197" s="27"/>
      <c r="BSS197" s="27"/>
      <c r="BST197" s="27"/>
      <c r="BSU197" s="27"/>
      <c r="BSV197" s="27"/>
      <c r="BSW197" s="27"/>
      <c r="BSX197" s="27"/>
      <c r="BSY197" s="27"/>
      <c r="BSZ197" s="27"/>
      <c r="BTA197" s="27"/>
      <c r="BTB197" s="27"/>
      <c r="BTC197" s="27"/>
      <c r="BTD197" s="27"/>
      <c r="BTE197" s="27"/>
      <c r="BTF197" s="27"/>
      <c r="BTG197" s="27"/>
      <c r="BTH197" s="27"/>
      <c r="BTI197" s="27"/>
      <c r="BTJ197" s="27"/>
      <c r="BTK197" s="27"/>
      <c r="BTL197" s="27"/>
      <c r="BTM197" s="27"/>
      <c r="BTN197" s="27"/>
      <c r="BTO197" s="27"/>
      <c r="BTP197" s="27"/>
      <c r="BTQ197" s="27"/>
      <c r="BTR197" s="27"/>
      <c r="BTS197" s="27"/>
      <c r="BTT197" s="27"/>
      <c r="BTU197" s="27"/>
      <c r="BTV197" s="27"/>
      <c r="BTW197" s="27"/>
      <c r="BTX197" s="27"/>
      <c r="BTY197" s="27"/>
      <c r="BTZ197" s="27"/>
      <c r="BUA197" s="27"/>
      <c r="BUB197" s="27"/>
      <c r="BUC197" s="27"/>
      <c r="BUD197" s="27"/>
      <c r="BUE197" s="27"/>
      <c r="BUF197" s="27"/>
      <c r="BUG197" s="27"/>
      <c r="BUH197" s="27"/>
      <c r="BUI197" s="27"/>
      <c r="BUJ197" s="27"/>
      <c r="BUK197" s="27"/>
      <c r="BUL197" s="27"/>
      <c r="BUM197" s="27"/>
      <c r="BUN197" s="27"/>
      <c r="BUO197" s="27"/>
      <c r="BUP197" s="27"/>
      <c r="BUQ197" s="27"/>
    </row>
    <row r="198" spans="1:1915" s="47" customFormat="1" ht="13.8">
      <c r="A198" s="23"/>
      <c r="B198" s="53"/>
      <c r="C198" s="53"/>
      <c r="D198" s="224" t="s">
        <v>311</v>
      </c>
      <c r="E198" s="225">
        <v>0.56000000000000005</v>
      </c>
      <c r="F198" s="26">
        <v>2023</v>
      </c>
      <c r="G198" s="226">
        <v>0.8</v>
      </c>
      <c r="H198" s="26"/>
      <c r="I198" s="26"/>
      <c r="J198" s="26"/>
      <c r="K198" s="103"/>
      <c r="L198" s="103"/>
      <c r="M198" s="103"/>
      <c r="N198" s="103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7"/>
      <c r="MB198" s="27"/>
      <c r="MC198" s="27"/>
      <c r="MD198" s="27"/>
      <c r="ME198" s="27"/>
      <c r="MF198" s="27"/>
      <c r="MG198" s="27"/>
      <c r="MH198" s="27"/>
      <c r="MI198" s="27"/>
      <c r="MJ198" s="27"/>
      <c r="MK198" s="27"/>
      <c r="ML198" s="27"/>
      <c r="MM198" s="27"/>
      <c r="MN198" s="27"/>
      <c r="MO198" s="27"/>
      <c r="MP198" s="27"/>
      <c r="MQ198" s="27"/>
      <c r="MR198" s="27"/>
      <c r="MS198" s="27"/>
      <c r="MT198" s="27"/>
      <c r="MU198" s="27"/>
      <c r="MV198" s="27"/>
      <c r="MW198" s="27"/>
      <c r="MX198" s="27"/>
      <c r="MY198" s="27"/>
      <c r="MZ198" s="27"/>
      <c r="NA198" s="27"/>
      <c r="NB198" s="27"/>
      <c r="NC198" s="27"/>
      <c r="ND198" s="27"/>
      <c r="NE198" s="27"/>
      <c r="NF198" s="27"/>
      <c r="NG198" s="27"/>
      <c r="NH198" s="27"/>
      <c r="NI198" s="27"/>
      <c r="NJ198" s="27"/>
      <c r="NK198" s="27"/>
      <c r="NL198" s="27"/>
      <c r="NM198" s="27"/>
      <c r="NN198" s="27"/>
      <c r="NO198" s="27"/>
      <c r="NP198" s="27"/>
      <c r="NQ198" s="27"/>
      <c r="NR198" s="27"/>
      <c r="NS198" s="27"/>
      <c r="NT198" s="27"/>
      <c r="NU198" s="27"/>
      <c r="NV198" s="27"/>
      <c r="NW198" s="27"/>
      <c r="NX198" s="27"/>
      <c r="NY198" s="27"/>
      <c r="NZ198" s="27"/>
      <c r="OA198" s="27"/>
      <c r="OB198" s="27"/>
      <c r="OC198" s="27"/>
      <c r="OD198" s="27"/>
      <c r="OE198" s="27"/>
      <c r="OF198" s="27"/>
      <c r="OG198" s="27"/>
      <c r="OH198" s="27"/>
      <c r="OI198" s="27"/>
      <c r="OJ198" s="27"/>
      <c r="OK198" s="27"/>
      <c r="OL198" s="27"/>
      <c r="OM198" s="27"/>
      <c r="ON198" s="27"/>
      <c r="OO198" s="27"/>
      <c r="OP198" s="27"/>
      <c r="OQ198" s="27"/>
      <c r="OR198" s="27"/>
      <c r="OS198" s="27"/>
      <c r="OT198" s="27"/>
      <c r="OU198" s="27"/>
      <c r="OV198" s="27"/>
      <c r="OW198" s="27"/>
      <c r="OX198" s="27"/>
      <c r="OY198" s="27"/>
      <c r="OZ198" s="27"/>
      <c r="PA198" s="27"/>
      <c r="PB198" s="27"/>
      <c r="PC198" s="27"/>
      <c r="PD198" s="27"/>
      <c r="PE198" s="27"/>
      <c r="PF198" s="27"/>
      <c r="PG198" s="27"/>
      <c r="PH198" s="27"/>
      <c r="PI198" s="27"/>
      <c r="PJ198" s="27"/>
      <c r="PK198" s="27"/>
      <c r="PL198" s="27"/>
      <c r="PM198" s="27"/>
      <c r="PN198" s="27"/>
      <c r="PO198" s="27"/>
      <c r="PP198" s="27"/>
      <c r="PQ198" s="27"/>
      <c r="PR198" s="27"/>
      <c r="PS198" s="27"/>
      <c r="PT198" s="27"/>
      <c r="PU198" s="27"/>
      <c r="PV198" s="27"/>
      <c r="PW198" s="27"/>
      <c r="PX198" s="27"/>
      <c r="PY198" s="27"/>
      <c r="PZ198" s="27"/>
      <c r="QA198" s="27"/>
      <c r="QB198" s="27"/>
      <c r="QC198" s="27"/>
      <c r="QD198" s="27"/>
      <c r="QE198" s="27"/>
      <c r="QF198" s="27"/>
      <c r="QG198" s="27"/>
      <c r="QH198" s="27"/>
      <c r="QI198" s="27"/>
      <c r="QJ198" s="27"/>
      <c r="QK198" s="27"/>
      <c r="QL198" s="27"/>
      <c r="QM198" s="27"/>
      <c r="QN198" s="27"/>
      <c r="QO198" s="27"/>
      <c r="QP198" s="27"/>
      <c r="QQ198" s="27"/>
      <c r="QR198" s="27"/>
      <c r="QS198" s="27"/>
      <c r="QT198" s="27"/>
      <c r="QU198" s="27"/>
      <c r="QV198" s="27"/>
      <c r="QW198" s="27"/>
      <c r="QX198" s="27"/>
      <c r="QY198" s="27"/>
      <c r="QZ198" s="27"/>
      <c r="RA198" s="27"/>
      <c r="RB198" s="27"/>
      <c r="RC198" s="27"/>
      <c r="RD198" s="27"/>
      <c r="RE198" s="27"/>
      <c r="RF198" s="27"/>
      <c r="RG198" s="27"/>
      <c r="RH198" s="27"/>
      <c r="RI198" s="27"/>
      <c r="RJ198" s="27"/>
      <c r="RK198" s="27"/>
      <c r="RL198" s="27"/>
      <c r="RM198" s="27"/>
      <c r="RN198" s="27"/>
      <c r="RO198" s="27"/>
      <c r="RP198" s="27"/>
      <c r="RQ198" s="27"/>
      <c r="RR198" s="27"/>
      <c r="RS198" s="27"/>
      <c r="RT198" s="27"/>
      <c r="RU198" s="27"/>
      <c r="RV198" s="27"/>
      <c r="RW198" s="27"/>
      <c r="RX198" s="27"/>
      <c r="RY198" s="27"/>
      <c r="RZ198" s="27"/>
      <c r="SA198" s="27"/>
      <c r="SB198" s="27"/>
      <c r="SC198" s="27"/>
      <c r="SD198" s="27"/>
      <c r="SE198" s="27"/>
      <c r="SF198" s="27"/>
      <c r="SG198" s="27"/>
      <c r="SH198" s="27"/>
      <c r="SI198" s="27"/>
      <c r="SJ198" s="27"/>
      <c r="SK198" s="27"/>
      <c r="SL198" s="27"/>
      <c r="SM198" s="27"/>
      <c r="SN198" s="27"/>
      <c r="SO198" s="27"/>
      <c r="SP198" s="27"/>
      <c r="SQ198" s="27"/>
      <c r="SR198" s="27"/>
      <c r="SS198" s="27"/>
      <c r="ST198" s="27"/>
      <c r="SU198" s="27"/>
      <c r="SV198" s="27"/>
      <c r="SW198" s="27"/>
      <c r="SX198" s="27"/>
      <c r="SY198" s="27"/>
      <c r="SZ198" s="27"/>
      <c r="TA198" s="27"/>
      <c r="TB198" s="27"/>
      <c r="TC198" s="27"/>
      <c r="TD198" s="27"/>
      <c r="TE198" s="27"/>
      <c r="TF198" s="27"/>
      <c r="TG198" s="27"/>
      <c r="TH198" s="27"/>
      <c r="TI198" s="27"/>
      <c r="TJ198" s="27"/>
      <c r="TK198" s="27"/>
      <c r="TL198" s="27"/>
      <c r="TM198" s="27"/>
      <c r="TN198" s="27"/>
      <c r="TO198" s="27"/>
      <c r="TP198" s="27"/>
      <c r="TQ198" s="27"/>
      <c r="TR198" s="27"/>
      <c r="TS198" s="27"/>
      <c r="TT198" s="27"/>
      <c r="TU198" s="27"/>
      <c r="TV198" s="27"/>
      <c r="TW198" s="27"/>
      <c r="TX198" s="27"/>
      <c r="TY198" s="27"/>
      <c r="TZ198" s="27"/>
      <c r="UA198" s="27"/>
      <c r="UB198" s="27"/>
      <c r="UC198" s="27"/>
      <c r="UD198" s="27"/>
      <c r="UE198" s="27"/>
      <c r="UF198" s="27"/>
      <c r="UG198" s="27"/>
      <c r="UH198" s="27"/>
      <c r="UI198" s="27"/>
      <c r="UJ198" s="27"/>
      <c r="UK198" s="27"/>
      <c r="UL198" s="27"/>
      <c r="UM198" s="27"/>
      <c r="UN198" s="27"/>
      <c r="UO198" s="27"/>
      <c r="UP198" s="27"/>
      <c r="UQ198" s="27"/>
      <c r="UR198" s="27"/>
      <c r="US198" s="27"/>
      <c r="UT198" s="27"/>
      <c r="UU198" s="27"/>
      <c r="UV198" s="27"/>
      <c r="UW198" s="27"/>
      <c r="UX198" s="27"/>
      <c r="UY198" s="27"/>
      <c r="UZ198" s="27"/>
      <c r="VA198" s="27"/>
      <c r="VB198" s="27"/>
      <c r="VC198" s="27"/>
      <c r="VD198" s="27"/>
      <c r="VE198" s="27"/>
      <c r="VF198" s="27"/>
      <c r="VG198" s="27"/>
      <c r="VH198" s="27"/>
      <c r="VI198" s="27"/>
      <c r="VJ198" s="27"/>
      <c r="VK198" s="27"/>
      <c r="VL198" s="27"/>
      <c r="VM198" s="27"/>
      <c r="VN198" s="27"/>
      <c r="VO198" s="27"/>
      <c r="VP198" s="27"/>
      <c r="VQ198" s="27"/>
      <c r="VR198" s="27"/>
      <c r="VS198" s="27"/>
      <c r="VT198" s="27"/>
      <c r="VU198" s="27"/>
      <c r="VV198" s="27"/>
      <c r="VW198" s="27"/>
      <c r="VX198" s="27"/>
      <c r="VY198" s="27"/>
      <c r="VZ198" s="27"/>
      <c r="WA198" s="27"/>
      <c r="WB198" s="27"/>
      <c r="WC198" s="27"/>
      <c r="WD198" s="27"/>
      <c r="WE198" s="27"/>
      <c r="WF198" s="27"/>
      <c r="WG198" s="27"/>
      <c r="WH198" s="27"/>
      <c r="WI198" s="27"/>
      <c r="WJ198" s="27"/>
      <c r="WK198" s="27"/>
      <c r="WL198" s="27"/>
      <c r="WM198" s="27"/>
      <c r="WN198" s="27"/>
      <c r="WO198" s="27"/>
      <c r="WP198" s="27"/>
      <c r="WQ198" s="27"/>
      <c r="WR198" s="27"/>
      <c r="WS198" s="27"/>
      <c r="WT198" s="27"/>
      <c r="WU198" s="27"/>
      <c r="WV198" s="27"/>
      <c r="WW198" s="27"/>
      <c r="WX198" s="27"/>
      <c r="WY198" s="27"/>
      <c r="WZ198" s="27"/>
      <c r="XA198" s="27"/>
      <c r="XB198" s="27"/>
      <c r="XC198" s="27"/>
      <c r="XD198" s="27"/>
      <c r="XE198" s="27"/>
      <c r="XF198" s="27"/>
      <c r="XG198" s="27"/>
      <c r="XH198" s="27"/>
      <c r="XI198" s="27"/>
      <c r="XJ198" s="27"/>
      <c r="XK198" s="27"/>
      <c r="XL198" s="27"/>
      <c r="XM198" s="27"/>
      <c r="XN198" s="27"/>
      <c r="XO198" s="27"/>
      <c r="XP198" s="27"/>
      <c r="XQ198" s="27"/>
      <c r="XR198" s="27"/>
      <c r="XS198" s="27"/>
      <c r="XT198" s="27"/>
      <c r="XU198" s="27"/>
      <c r="XV198" s="27"/>
      <c r="XW198" s="27"/>
      <c r="XX198" s="27"/>
      <c r="XY198" s="27"/>
      <c r="XZ198" s="27"/>
      <c r="YA198" s="27"/>
      <c r="YB198" s="27"/>
      <c r="YC198" s="27"/>
      <c r="YD198" s="27"/>
      <c r="YE198" s="27"/>
      <c r="YF198" s="27"/>
      <c r="YG198" s="27"/>
      <c r="YH198" s="27"/>
      <c r="YI198" s="27"/>
      <c r="YJ198" s="27"/>
      <c r="YK198" s="27"/>
      <c r="YL198" s="27"/>
      <c r="YM198" s="27"/>
      <c r="YN198" s="27"/>
      <c r="YO198" s="27"/>
      <c r="YP198" s="27"/>
      <c r="YQ198" s="27"/>
      <c r="YR198" s="27"/>
      <c r="YS198" s="27"/>
      <c r="YT198" s="27"/>
      <c r="YU198" s="27"/>
      <c r="YV198" s="27"/>
      <c r="YW198" s="27"/>
      <c r="YX198" s="27"/>
      <c r="YY198" s="27"/>
      <c r="YZ198" s="27"/>
      <c r="ZA198" s="27"/>
      <c r="ZB198" s="27"/>
      <c r="ZC198" s="27"/>
      <c r="ZD198" s="27"/>
      <c r="ZE198" s="27"/>
      <c r="ZF198" s="27"/>
      <c r="ZG198" s="27"/>
      <c r="ZH198" s="27"/>
      <c r="ZI198" s="27"/>
      <c r="ZJ198" s="27"/>
      <c r="ZK198" s="27"/>
      <c r="ZL198" s="27"/>
      <c r="ZM198" s="27"/>
      <c r="ZN198" s="27"/>
      <c r="ZO198" s="27"/>
      <c r="ZP198" s="27"/>
      <c r="ZQ198" s="27"/>
      <c r="ZR198" s="27"/>
      <c r="ZS198" s="27"/>
      <c r="ZT198" s="27"/>
      <c r="ZU198" s="27"/>
      <c r="ZV198" s="27"/>
      <c r="ZW198" s="27"/>
      <c r="ZX198" s="27"/>
      <c r="ZY198" s="27"/>
      <c r="ZZ198" s="27"/>
      <c r="AAA198" s="27"/>
      <c r="AAB198" s="27"/>
      <c r="AAC198" s="27"/>
      <c r="AAD198" s="27"/>
      <c r="AAE198" s="27"/>
      <c r="AAF198" s="27"/>
      <c r="AAG198" s="27"/>
      <c r="AAH198" s="27"/>
      <c r="AAI198" s="27"/>
      <c r="AAJ198" s="27"/>
      <c r="AAK198" s="27"/>
      <c r="AAL198" s="27"/>
      <c r="AAM198" s="27"/>
      <c r="AAN198" s="27"/>
      <c r="AAO198" s="27"/>
      <c r="AAP198" s="27"/>
      <c r="AAQ198" s="27"/>
      <c r="AAR198" s="27"/>
      <c r="AAS198" s="27"/>
      <c r="AAT198" s="27"/>
      <c r="AAU198" s="27"/>
      <c r="AAV198" s="27"/>
      <c r="AAW198" s="27"/>
      <c r="AAX198" s="27"/>
      <c r="AAY198" s="27"/>
      <c r="AAZ198" s="27"/>
      <c r="ABA198" s="27"/>
      <c r="ABB198" s="27"/>
      <c r="ABC198" s="27"/>
      <c r="ABD198" s="27"/>
      <c r="ABE198" s="27"/>
      <c r="ABF198" s="27"/>
      <c r="ABG198" s="27"/>
      <c r="ABH198" s="27"/>
      <c r="ABI198" s="27"/>
      <c r="ABJ198" s="27"/>
      <c r="ABK198" s="27"/>
      <c r="ABL198" s="27"/>
      <c r="ABM198" s="27"/>
      <c r="ABN198" s="27"/>
      <c r="ABO198" s="27"/>
      <c r="ABP198" s="27"/>
      <c r="ABQ198" s="27"/>
      <c r="ABR198" s="27"/>
      <c r="ABS198" s="27"/>
      <c r="ABT198" s="27"/>
      <c r="ABU198" s="27"/>
      <c r="ABV198" s="27"/>
      <c r="ABW198" s="27"/>
      <c r="ABX198" s="27"/>
      <c r="ABY198" s="27"/>
      <c r="ABZ198" s="27"/>
      <c r="ACA198" s="27"/>
      <c r="ACB198" s="27"/>
      <c r="ACC198" s="27"/>
      <c r="ACD198" s="27"/>
      <c r="ACE198" s="27"/>
      <c r="ACF198" s="27"/>
      <c r="ACG198" s="27"/>
      <c r="ACH198" s="27"/>
      <c r="ACI198" s="27"/>
      <c r="ACJ198" s="27"/>
      <c r="ACK198" s="27"/>
      <c r="ACL198" s="27"/>
      <c r="ACM198" s="27"/>
      <c r="ACN198" s="27"/>
      <c r="ACO198" s="27"/>
      <c r="ACP198" s="27"/>
      <c r="ACQ198" s="27"/>
      <c r="ACR198" s="27"/>
      <c r="ACS198" s="27"/>
      <c r="ACT198" s="27"/>
      <c r="ACU198" s="27"/>
      <c r="ACV198" s="27"/>
      <c r="ACW198" s="27"/>
      <c r="ACX198" s="27"/>
      <c r="ACY198" s="27"/>
      <c r="ACZ198" s="27"/>
      <c r="ADA198" s="27"/>
      <c r="ADB198" s="27"/>
      <c r="ADC198" s="27"/>
      <c r="ADD198" s="27"/>
      <c r="ADE198" s="27"/>
      <c r="ADF198" s="27"/>
      <c r="ADG198" s="27"/>
      <c r="ADH198" s="27"/>
      <c r="ADI198" s="27"/>
      <c r="ADJ198" s="27"/>
      <c r="ADK198" s="27"/>
      <c r="ADL198" s="27"/>
      <c r="ADM198" s="27"/>
      <c r="ADN198" s="27"/>
      <c r="ADO198" s="27"/>
      <c r="ADP198" s="27"/>
      <c r="ADQ198" s="27"/>
      <c r="ADR198" s="27"/>
      <c r="ADS198" s="27"/>
      <c r="ADT198" s="27"/>
      <c r="ADU198" s="27"/>
      <c r="ADV198" s="27"/>
      <c r="ADW198" s="27"/>
      <c r="ADX198" s="27"/>
      <c r="ADY198" s="27"/>
      <c r="ADZ198" s="27"/>
      <c r="AEA198" s="27"/>
      <c r="AEB198" s="27"/>
      <c r="AEC198" s="27"/>
      <c r="AED198" s="27"/>
      <c r="AEE198" s="27"/>
      <c r="AEF198" s="27"/>
      <c r="AEG198" s="27"/>
      <c r="AEH198" s="27"/>
      <c r="AEI198" s="27"/>
      <c r="AEJ198" s="27"/>
      <c r="AEK198" s="27"/>
      <c r="AEL198" s="27"/>
      <c r="AEM198" s="27"/>
      <c r="AEN198" s="27"/>
      <c r="AEO198" s="27"/>
      <c r="AEP198" s="27"/>
      <c r="AEQ198" s="27"/>
      <c r="AER198" s="27"/>
      <c r="AES198" s="27"/>
      <c r="AET198" s="27"/>
      <c r="AEU198" s="27"/>
      <c r="AEV198" s="27"/>
      <c r="AEW198" s="27"/>
      <c r="AEX198" s="27"/>
      <c r="AEY198" s="27"/>
      <c r="AEZ198" s="27"/>
      <c r="AFA198" s="27"/>
      <c r="AFB198" s="27"/>
      <c r="AFC198" s="27"/>
      <c r="AFD198" s="27"/>
      <c r="AFE198" s="27"/>
      <c r="AFF198" s="27"/>
      <c r="AFG198" s="27"/>
      <c r="AFH198" s="27"/>
      <c r="AFI198" s="27"/>
      <c r="AFJ198" s="27"/>
      <c r="AFK198" s="27"/>
      <c r="AFL198" s="27"/>
      <c r="AFM198" s="27"/>
      <c r="AFN198" s="27"/>
      <c r="AFO198" s="27"/>
      <c r="AFP198" s="27"/>
      <c r="AFQ198" s="27"/>
      <c r="AFR198" s="27"/>
      <c r="AFS198" s="27"/>
      <c r="AFT198" s="27"/>
      <c r="AFU198" s="27"/>
      <c r="AFV198" s="27"/>
      <c r="AFW198" s="27"/>
      <c r="AFX198" s="27"/>
      <c r="AFY198" s="27"/>
      <c r="AFZ198" s="27"/>
      <c r="AGA198" s="27"/>
      <c r="AGB198" s="27"/>
      <c r="AGC198" s="27"/>
      <c r="AGD198" s="27"/>
      <c r="AGE198" s="27"/>
      <c r="AGF198" s="27"/>
      <c r="AGG198" s="27"/>
      <c r="AGH198" s="27"/>
      <c r="AGI198" s="27"/>
      <c r="AGJ198" s="27"/>
      <c r="AGK198" s="27"/>
      <c r="AGL198" s="27"/>
      <c r="AGM198" s="27"/>
      <c r="AGN198" s="27"/>
      <c r="AGO198" s="27"/>
      <c r="AGP198" s="27"/>
      <c r="AGQ198" s="27"/>
      <c r="AGR198" s="27"/>
      <c r="AGS198" s="27"/>
      <c r="AGT198" s="27"/>
      <c r="AGU198" s="27"/>
      <c r="AGV198" s="27"/>
      <c r="AGW198" s="27"/>
      <c r="AGX198" s="27"/>
      <c r="AGY198" s="27"/>
      <c r="AGZ198" s="27"/>
      <c r="AHA198" s="27"/>
      <c r="AHB198" s="27"/>
      <c r="AHC198" s="27"/>
      <c r="AHD198" s="27"/>
      <c r="AHE198" s="27"/>
      <c r="AHF198" s="27"/>
      <c r="AHG198" s="27"/>
      <c r="AHH198" s="27"/>
      <c r="AHI198" s="27"/>
      <c r="AHJ198" s="27"/>
      <c r="AHK198" s="27"/>
      <c r="AHL198" s="27"/>
      <c r="AHM198" s="27"/>
      <c r="AHN198" s="27"/>
      <c r="AHO198" s="27"/>
      <c r="AHP198" s="27"/>
      <c r="AHQ198" s="27"/>
      <c r="AHR198" s="27"/>
      <c r="AHS198" s="27"/>
      <c r="AHT198" s="27"/>
      <c r="AHU198" s="27"/>
      <c r="AHV198" s="27"/>
      <c r="AHW198" s="27"/>
      <c r="AHX198" s="27"/>
      <c r="AHY198" s="27"/>
      <c r="AHZ198" s="27"/>
      <c r="AIA198" s="27"/>
      <c r="AIB198" s="27"/>
      <c r="AIC198" s="27"/>
      <c r="AID198" s="27"/>
      <c r="AIE198" s="27"/>
      <c r="AIF198" s="27"/>
      <c r="AIG198" s="27"/>
      <c r="AIH198" s="27"/>
      <c r="AII198" s="27"/>
      <c r="AIJ198" s="27"/>
      <c r="AIK198" s="27"/>
      <c r="AIL198" s="27"/>
      <c r="AIM198" s="27"/>
      <c r="AIN198" s="27"/>
      <c r="AIO198" s="27"/>
      <c r="AIP198" s="27"/>
      <c r="AIQ198" s="27"/>
      <c r="AIR198" s="27"/>
      <c r="AIS198" s="27"/>
      <c r="AIT198" s="27"/>
      <c r="AIU198" s="27"/>
      <c r="AIV198" s="27"/>
      <c r="AIW198" s="27"/>
      <c r="AIX198" s="27"/>
      <c r="AIY198" s="27"/>
      <c r="AIZ198" s="27"/>
      <c r="AJA198" s="27"/>
      <c r="AJB198" s="27"/>
      <c r="AJC198" s="27"/>
      <c r="AJD198" s="27"/>
      <c r="AJE198" s="27"/>
      <c r="AJF198" s="27"/>
      <c r="AJG198" s="27"/>
      <c r="AJH198" s="27"/>
      <c r="AJI198" s="27"/>
      <c r="AJJ198" s="27"/>
      <c r="AJK198" s="27"/>
      <c r="AJL198" s="27"/>
      <c r="AJM198" s="27"/>
      <c r="AJN198" s="27"/>
      <c r="AJO198" s="27"/>
      <c r="AJP198" s="27"/>
      <c r="AJQ198" s="27"/>
      <c r="AJR198" s="27"/>
      <c r="AJS198" s="27"/>
      <c r="AJT198" s="27"/>
      <c r="AJU198" s="27"/>
      <c r="AJV198" s="27"/>
      <c r="AJW198" s="27"/>
      <c r="AJX198" s="27"/>
      <c r="AJY198" s="27"/>
      <c r="AJZ198" s="27"/>
      <c r="AKA198" s="27"/>
      <c r="AKB198" s="27"/>
      <c r="AKC198" s="27"/>
      <c r="AKD198" s="27"/>
      <c r="AKE198" s="27"/>
      <c r="AKF198" s="27"/>
      <c r="AKG198" s="27"/>
      <c r="AKH198" s="27"/>
      <c r="AKI198" s="27"/>
      <c r="AKJ198" s="27"/>
      <c r="AKK198" s="27"/>
      <c r="AKL198" s="27"/>
      <c r="AKM198" s="27"/>
      <c r="AKN198" s="27"/>
      <c r="AKO198" s="27"/>
      <c r="AKP198" s="27"/>
      <c r="AKQ198" s="27"/>
      <c r="AKR198" s="27"/>
      <c r="AKS198" s="27"/>
      <c r="AKT198" s="27"/>
      <c r="AKU198" s="27"/>
      <c r="AKV198" s="27"/>
      <c r="AKW198" s="27"/>
      <c r="AKX198" s="27"/>
      <c r="AKY198" s="27"/>
      <c r="AKZ198" s="27"/>
      <c r="ALA198" s="27"/>
      <c r="ALB198" s="27"/>
      <c r="ALC198" s="27"/>
      <c r="ALD198" s="27"/>
      <c r="ALE198" s="27"/>
      <c r="ALF198" s="27"/>
      <c r="ALG198" s="27"/>
      <c r="ALH198" s="27"/>
      <c r="ALI198" s="27"/>
      <c r="ALJ198" s="27"/>
      <c r="ALK198" s="27"/>
      <c r="ALL198" s="27"/>
      <c r="ALM198" s="27"/>
      <c r="ALN198" s="27"/>
      <c r="ALO198" s="27"/>
      <c r="ALP198" s="27"/>
      <c r="ALQ198" s="27"/>
      <c r="ALR198" s="27"/>
      <c r="ALS198" s="27"/>
      <c r="ALT198" s="27"/>
      <c r="ALU198" s="27"/>
      <c r="ALV198" s="27"/>
      <c r="ALW198" s="27"/>
      <c r="ALX198" s="27"/>
      <c r="ALY198" s="27"/>
      <c r="ALZ198" s="27"/>
      <c r="AMA198" s="27"/>
      <c r="AMB198" s="27"/>
      <c r="AMC198" s="27"/>
      <c r="AMD198" s="27"/>
      <c r="AME198" s="27"/>
      <c r="AMF198" s="27"/>
      <c r="AMG198" s="27"/>
      <c r="AMH198" s="27"/>
      <c r="AMI198" s="27"/>
      <c r="AMJ198" s="27"/>
      <c r="AMK198" s="27"/>
      <c r="AML198" s="27"/>
      <c r="AMM198" s="27"/>
      <c r="AMN198" s="27"/>
      <c r="AMO198" s="27"/>
      <c r="AMP198" s="27"/>
      <c r="AMQ198" s="27"/>
      <c r="AMR198" s="27"/>
      <c r="AMS198" s="27"/>
      <c r="AMT198" s="27"/>
      <c r="AMU198" s="27"/>
      <c r="AMV198" s="27"/>
      <c r="AMW198" s="27"/>
      <c r="AMX198" s="27"/>
      <c r="AMY198" s="27"/>
      <c r="AMZ198" s="27"/>
      <c r="ANA198" s="27"/>
      <c r="ANB198" s="27"/>
      <c r="ANC198" s="27"/>
      <c r="AND198" s="27"/>
      <c r="ANE198" s="27"/>
      <c r="ANF198" s="27"/>
      <c r="ANG198" s="27"/>
      <c r="ANH198" s="27"/>
      <c r="ANI198" s="27"/>
      <c r="ANJ198" s="27"/>
      <c r="ANK198" s="27"/>
      <c r="ANL198" s="27"/>
      <c r="ANM198" s="27"/>
      <c r="ANN198" s="27"/>
      <c r="ANO198" s="27"/>
      <c r="ANP198" s="27"/>
      <c r="ANQ198" s="27"/>
      <c r="ANR198" s="27"/>
      <c r="ANS198" s="27"/>
      <c r="ANT198" s="27"/>
      <c r="ANU198" s="27"/>
      <c r="ANV198" s="27"/>
      <c r="ANW198" s="27"/>
      <c r="ANX198" s="27"/>
      <c r="ANY198" s="27"/>
      <c r="ANZ198" s="27"/>
      <c r="AOA198" s="27"/>
      <c r="AOB198" s="27"/>
      <c r="AOC198" s="27"/>
      <c r="AOD198" s="27"/>
      <c r="AOE198" s="27"/>
      <c r="AOF198" s="27"/>
      <c r="AOG198" s="27"/>
      <c r="AOH198" s="27"/>
      <c r="AOI198" s="27"/>
      <c r="AOJ198" s="27"/>
      <c r="AOK198" s="27"/>
      <c r="AOL198" s="27"/>
      <c r="AOM198" s="27"/>
      <c r="AON198" s="27"/>
      <c r="AOO198" s="27"/>
      <c r="AOP198" s="27"/>
      <c r="AOQ198" s="27"/>
      <c r="AOR198" s="27"/>
      <c r="AOS198" s="27"/>
      <c r="AOT198" s="27"/>
      <c r="AOU198" s="27"/>
      <c r="AOV198" s="27"/>
      <c r="AOW198" s="27"/>
      <c r="AOX198" s="27"/>
      <c r="AOY198" s="27"/>
      <c r="AOZ198" s="27"/>
      <c r="APA198" s="27"/>
      <c r="APB198" s="27"/>
      <c r="APC198" s="27"/>
      <c r="APD198" s="27"/>
      <c r="APE198" s="27"/>
      <c r="APF198" s="27"/>
      <c r="APG198" s="27"/>
      <c r="APH198" s="27"/>
      <c r="API198" s="27"/>
      <c r="APJ198" s="27"/>
      <c r="APK198" s="27"/>
      <c r="APL198" s="27"/>
      <c r="APM198" s="27"/>
      <c r="APN198" s="27"/>
      <c r="APO198" s="27"/>
      <c r="APP198" s="27"/>
      <c r="APQ198" s="27"/>
      <c r="APR198" s="27"/>
      <c r="APS198" s="27"/>
      <c r="APT198" s="27"/>
      <c r="APU198" s="27"/>
      <c r="APV198" s="27"/>
      <c r="APW198" s="27"/>
      <c r="APX198" s="27"/>
      <c r="APY198" s="27"/>
      <c r="APZ198" s="27"/>
      <c r="AQA198" s="27"/>
      <c r="AQB198" s="27"/>
      <c r="AQC198" s="27"/>
      <c r="AQD198" s="27"/>
      <c r="AQE198" s="27"/>
      <c r="AQF198" s="27"/>
      <c r="AQG198" s="27"/>
      <c r="AQH198" s="27"/>
      <c r="AQI198" s="27"/>
      <c r="AQJ198" s="27"/>
      <c r="AQK198" s="27"/>
      <c r="AQL198" s="27"/>
      <c r="AQM198" s="27"/>
      <c r="AQN198" s="27"/>
      <c r="AQO198" s="27"/>
      <c r="AQP198" s="27"/>
      <c r="AQQ198" s="27"/>
      <c r="AQR198" s="27"/>
      <c r="AQS198" s="27"/>
      <c r="AQT198" s="27"/>
      <c r="AQU198" s="27"/>
      <c r="AQV198" s="27"/>
      <c r="AQW198" s="27"/>
      <c r="AQX198" s="27"/>
      <c r="AQY198" s="27"/>
      <c r="AQZ198" s="27"/>
      <c r="ARA198" s="27"/>
      <c r="ARB198" s="27"/>
      <c r="ARC198" s="27"/>
      <c r="ARD198" s="27"/>
      <c r="ARE198" s="27"/>
      <c r="ARF198" s="27"/>
      <c r="ARG198" s="27"/>
      <c r="ARH198" s="27"/>
      <c r="ARI198" s="27"/>
      <c r="ARJ198" s="27"/>
      <c r="ARK198" s="27"/>
      <c r="ARL198" s="27"/>
      <c r="ARM198" s="27"/>
      <c r="ARN198" s="27"/>
      <c r="ARO198" s="27"/>
      <c r="ARP198" s="27"/>
      <c r="ARQ198" s="27"/>
      <c r="ARR198" s="27"/>
      <c r="ARS198" s="27"/>
      <c r="ART198" s="27"/>
      <c r="ARU198" s="27"/>
      <c r="ARV198" s="27"/>
      <c r="ARW198" s="27"/>
      <c r="ARX198" s="27"/>
      <c r="ARY198" s="27"/>
      <c r="ARZ198" s="27"/>
      <c r="ASA198" s="27"/>
      <c r="ASB198" s="27"/>
      <c r="ASC198" s="27"/>
      <c r="ASD198" s="27"/>
      <c r="ASE198" s="27"/>
      <c r="ASF198" s="27"/>
      <c r="ASG198" s="27"/>
      <c r="ASH198" s="27"/>
      <c r="ASI198" s="27"/>
      <c r="ASJ198" s="27"/>
      <c r="ASK198" s="27"/>
      <c r="ASL198" s="27"/>
      <c r="ASM198" s="27"/>
      <c r="ASN198" s="27"/>
      <c r="ASO198" s="27"/>
      <c r="ASP198" s="27"/>
      <c r="ASQ198" s="27"/>
      <c r="ASR198" s="27"/>
      <c r="ASS198" s="27"/>
      <c r="AST198" s="27"/>
      <c r="ASU198" s="27"/>
      <c r="ASV198" s="27"/>
      <c r="ASW198" s="27"/>
      <c r="ASX198" s="27"/>
      <c r="ASY198" s="27"/>
      <c r="ASZ198" s="27"/>
      <c r="ATA198" s="27"/>
      <c r="ATB198" s="27"/>
      <c r="ATC198" s="27"/>
      <c r="ATD198" s="27"/>
      <c r="ATE198" s="27"/>
      <c r="ATF198" s="27"/>
      <c r="ATG198" s="27"/>
      <c r="ATH198" s="27"/>
      <c r="ATI198" s="27"/>
      <c r="ATJ198" s="27"/>
      <c r="ATK198" s="27"/>
      <c r="ATL198" s="27"/>
      <c r="ATM198" s="27"/>
      <c r="ATN198" s="27"/>
      <c r="ATO198" s="27"/>
      <c r="ATP198" s="27"/>
      <c r="ATQ198" s="27"/>
      <c r="ATR198" s="27"/>
      <c r="ATS198" s="27"/>
      <c r="ATT198" s="27"/>
      <c r="ATU198" s="27"/>
      <c r="ATV198" s="27"/>
      <c r="ATW198" s="27"/>
      <c r="ATX198" s="27"/>
      <c r="ATY198" s="27"/>
      <c r="ATZ198" s="27"/>
      <c r="AUA198" s="27"/>
      <c r="AUB198" s="27"/>
      <c r="AUC198" s="27"/>
      <c r="AUD198" s="27"/>
      <c r="AUE198" s="27"/>
      <c r="AUF198" s="27"/>
      <c r="AUG198" s="27"/>
      <c r="AUH198" s="27"/>
      <c r="AUI198" s="27"/>
      <c r="AUJ198" s="27"/>
      <c r="AUK198" s="27"/>
      <c r="AUL198" s="27"/>
      <c r="AUM198" s="27"/>
      <c r="AUN198" s="27"/>
      <c r="AUO198" s="27"/>
      <c r="AUP198" s="27"/>
      <c r="AUQ198" s="27"/>
      <c r="AUR198" s="27"/>
      <c r="AUS198" s="27"/>
      <c r="AUT198" s="27"/>
      <c r="AUU198" s="27"/>
      <c r="AUV198" s="27"/>
      <c r="AUW198" s="27"/>
      <c r="AUX198" s="27"/>
      <c r="AUY198" s="27"/>
      <c r="AUZ198" s="27"/>
      <c r="AVA198" s="27"/>
      <c r="AVB198" s="27"/>
      <c r="AVC198" s="27"/>
      <c r="AVD198" s="27"/>
      <c r="AVE198" s="27"/>
      <c r="AVF198" s="27"/>
      <c r="AVG198" s="27"/>
      <c r="AVH198" s="27"/>
      <c r="AVI198" s="27"/>
      <c r="AVJ198" s="27"/>
      <c r="AVK198" s="27"/>
      <c r="AVL198" s="27"/>
      <c r="AVM198" s="27"/>
      <c r="AVN198" s="27"/>
      <c r="AVO198" s="27"/>
      <c r="AVP198" s="27"/>
      <c r="AVQ198" s="27"/>
      <c r="AVR198" s="27"/>
      <c r="AVS198" s="27"/>
      <c r="AVT198" s="27"/>
      <c r="AVU198" s="27"/>
      <c r="AVV198" s="27"/>
      <c r="AVW198" s="27"/>
      <c r="AVX198" s="27"/>
      <c r="AVY198" s="27"/>
      <c r="AVZ198" s="27"/>
      <c r="AWA198" s="27"/>
      <c r="AWB198" s="27"/>
      <c r="AWC198" s="27"/>
      <c r="AWD198" s="27"/>
      <c r="AWE198" s="27"/>
      <c r="AWF198" s="27"/>
      <c r="AWG198" s="27"/>
      <c r="AWH198" s="27"/>
      <c r="AWI198" s="27"/>
      <c r="AWJ198" s="27"/>
      <c r="AWK198" s="27"/>
      <c r="AWL198" s="27"/>
      <c r="AWM198" s="27"/>
      <c r="AWN198" s="27"/>
      <c r="AWO198" s="27"/>
      <c r="AWP198" s="27"/>
      <c r="AWQ198" s="27"/>
      <c r="AWR198" s="27"/>
      <c r="AWS198" s="27"/>
      <c r="AWT198" s="27"/>
      <c r="AWU198" s="27"/>
      <c r="AWV198" s="27"/>
      <c r="AWW198" s="27"/>
      <c r="AWX198" s="27"/>
      <c r="AWY198" s="27"/>
      <c r="AWZ198" s="27"/>
      <c r="AXA198" s="27"/>
      <c r="AXB198" s="27"/>
      <c r="AXC198" s="27"/>
      <c r="AXD198" s="27"/>
      <c r="AXE198" s="27"/>
      <c r="AXF198" s="27"/>
      <c r="AXG198" s="27"/>
      <c r="AXH198" s="27"/>
      <c r="AXI198" s="27"/>
      <c r="AXJ198" s="27"/>
      <c r="AXK198" s="27"/>
      <c r="AXL198" s="27"/>
      <c r="AXM198" s="27"/>
      <c r="AXN198" s="27"/>
      <c r="AXO198" s="27"/>
      <c r="AXP198" s="27"/>
      <c r="AXQ198" s="27"/>
      <c r="AXR198" s="27"/>
      <c r="AXS198" s="27"/>
      <c r="AXT198" s="27"/>
      <c r="AXU198" s="27"/>
      <c r="AXV198" s="27"/>
      <c r="AXW198" s="27"/>
      <c r="AXX198" s="27"/>
      <c r="AXY198" s="27"/>
      <c r="AXZ198" s="27"/>
      <c r="AYA198" s="27"/>
      <c r="AYB198" s="27"/>
      <c r="AYC198" s="27"/>
      <c r="AYD198" s="27"/>
      <c r="AYE198" s="27"/>
      <c r="AYF198" s="27"/>
      <c r="AYG198" s="27"/>
      <c r="AYH198" s="27"/>
      <c r="AYI198" s="27"/>
      <c r="AYJ198" s="27"/>
      <c r="AYK198" s="27"/>
      <c r="AYL198" s="27"/>
      <c r="AYM198" s="27"/>
      <c r="AYN198" s="27"/>
      <c r="AYO198" s="27"/>
      <c r="AYP198" s="27"/>
      <c r="AYQ198" s="27"/>
      <c r="AYR198" s="27"/>
      <c r="AYS198" s="27"/>
      <c r="AYT198" s="27"/>
      <c r="AYU198" s="27"/>
      <c r="AYV198" s="27"/>
      <c r="AYW198" s="27"/>
      <c r="AYX198" s="27"/>
      <c r="AYY198" s="27"/>
      <c r="AYZ198" s="27"/>
      <c r="AZA198" s="27"/>
      <c r="AZB198" s="27"/>
      <c r="AZC198" s="27"/>
      <c r="AZD198" s="27"/>
      <c r="AZE198" s="27"/>
      <c r="AZF198" s="27"/>
      <c r="AZG198" s="27"/>
      <c r="AZH198" s="27"/>
      <c r="AZI198" s="27"/>
      <c r="AZJ198" s="27"/>
      <c r="AZK198" s="27"/>
      <c r="AZL198" s="27"/>
      <c r="AZM198" s="27"/>
      <c r="AZN198" s="27"/>
      <c r="AZO198" s="27"/>
      <c r="AZP198" s="27"/>
      <c r="AZQ198" s="27"/>
      <c r="AZR198" s="27"/>
      <c r="AZS198" s="27"/>
      <c r="AZT198" s="27"/>
      <c r="AZU198" s="27"/>
      <c r="AZV198" s="27"/>
      <c r="AZW198" s="27"/>
      <c r="AZX198" s="27"/>
      <c r="AZY198" s="27"/>
      <c r="AZZ198" s="27"/>
      <c r="BAA198" s="27"/>
      <c r="BAB198" s="27"/>
      <c r="BAC198" s="27"/>
      <c r="BAD198" s="27"/>
      <c r="BAE198" s="27"/>
      <c r="BAF198" s="27"/>
      <c r="BAG198" s="27"/>
      <c r="BAH198" s="27"/>
      <c r="BAI198" s="27"/>
      <c r="BAJ198" s="27"/>
      <c r="BAK198" s="27"/>
      <c r="BAL198" s="27"/>
      <c r="BAM198" s="27"/>
      <c r="BAN198" s="27"/>
      <c r="BAO198" s="27"/>
      <c r="BAP198" s="27"/>
      <c r="BAQ198" s="27"/>
      <c r="BAR198" s="27"/>
      <c r="BAS198" s="27"/>
      <c r="BAT198" s="27"/>
      <c r="BAU198" s="27"/>
      <c r="BAV198" s="27"/>
      <c r="BAW198" s="27"/>
      <c r="BAX198" s="27"/>
      <c r="BAY198" s="27"/>
      <c r="BAZ198" s="27"/>
      <c r="BBA198" s="27"/>
      <c r="BBB198" s="27"/>
      <c r="BBC198" s="27"/>
      <c r="BBD198" s="27"/>
      <c r="BBE198" s="27"/>
      <c r="BBF198" s="27"/>
      <c r="BBG198" s="27"/>
      <c r="BBH198" s="27"/>
      <c r="BBI198" s="27"/>
      <c r="BBJ198" s="27"/>
      <c r="BBK198" s="27"/>
      <c r="BBL198" s="27"/>
      <c r="BBM198" s="27"/>
      <c r="BBN198" s="27"/>
      <c r="BBO198" s="27"/>
      <c r="BBP198" s="27"/>
      <c r="BBQ198" s="27"/>
      <c r="BBR198" s="27"/>
      <c r="BBS198" s="27"/>
      <c r="BBT198" s="27"/>
      <c r="BBU198" s="27"/>
      <c r="BBV198" s="27"/>
      <c r="BBW198" s="27"/>
      <c r="BBX198" s="27"/>
      <c r="BBY198" s="27"/>
      <c r="BBZ198" s="27"/>
      <c r="BCA198" s="27"/>
      <c r="BCB198" s="27"/>
      <c r="BCC198" s="27"/>
      <c r="BCD198" s="27"/>
      <c r="BCE198" s="27"/>
      <c r="BCF198" s="27"/>
      <c r="BCG198" s="27"/>
      <c r="BCH198" s="27"/>
      <c r="BCI198" s="27"/>
      <c r="BCJ198" s="27"/>
      <c r="BCK198" s="27"/>
      <c r="BCL198" s="27"/>
      <c r="BCM198" s="27"/>
      <c r="BCN198" s="27"/>
      <c r="BCO198" s="27"/>
      <c r="BCP198" s="27"/>
      <c r="BCQ198" s="27"/>
      <c r="BCR198" s="27"/>
      <c r="BCS198" s="27"/>
      <c r="BCT198" s="27"/>
      <c r="BCU198" s="27"/>
      <c r="BCV198" s="27"/>
      <c r="BCW198" s="27"/>
      <c r="BCX198" s="27"/>
      <c r="BCY198" s="27"/>
      <c r="BCZ198" s="27"/>
      <c r="BDA198" s="27"/>
      <c r="BDB198" s="27"/>
      <c r="BDC198" s="27"/>
      <c r="BDD198" s="27"/>
      <c r="BDE198" s="27"/>
      <c r="BDF198" s="27"/>
      <c r="BDG198" s="27"/>
      <c r="BDH198" s="27"/>
      <c r="BDI198" s="27"/>
      <c r="BDJ198" s="27"/>
      <c r="BDK198" s="27"/>
      <c r="BDL198" s="27"/>
      <c r="BDM198" s="27"/>
      <c r="BDN198" s="27"/>
      <c r="BDO198" s="27"/>
      <c r="BDP198" s="27"/>
      <c r="BDQ198" s="27"/>
      <c r="BDR198" s="27"/>
      <c r="BDS198" s="27"/>
      <c r="BDT198" s="27"/>
      <c r="BDU198" s="27"/>
      <c r="BDV198" s="27"/>
      <c r="BDW198" s="27"/>
      <c r="BDX198" s="27"/>
      <c r="BDY198" s="27"/>
      <c r="BDZ198" s="27"/>
      <c r="BEA198" s="27"/>
      <c r="BEB198" s="27"/>
      <c r="BEC198" s="27"/>
      <c r="BED198" s="27"/>
      <c r="BEE198" s="27"/>
      <c r="BEF198" s="27"/>
      <c r="BEG198" s="27"/>
      <c r="BEH198" s="27"/>
      <c r="BEI198" s="27"/>
      <c r="BEJ198" s="27"/>
      <c r="BEK198" s="27"/>
      <c r="BEL198" s="27"/>
      <c r="BEM198" s="27"/>
      <c r="BEN198" s="27"/>
      <c r="BEO198" s="27"/>
      <c r="BEP198" s="27"/>
      <c r="BEQ198" s="27"/>
      <c r="BER198" s="27"/>
      <c r="BES198" s="27"/>
      <c r="BET198" s="27"/>
      <c r="BEU198" s="27"/>
      <c r="BEV198" s="27"/>
      <c r="BEW198" s="27"/>
      <c r="BEX198" s="27"/>
      <c r="BEY198" s="27"/>
      <c r="BEZ198" s="27"/>
      <c r="BFA198" s="27"/>
      <c r="BFB198" s="27"/>
      <c r="BFC198" s="27"/>
      <c r="BFD198" s="27"/>
      <c r="BFE198" s="27"/>
      <c r="BFF198" s="27"/>
      <c r="BFG198" s="27"/>
      <c r="BFH198" s="27"/>
      <c r="BFI198" s="27"/>
      <c r="BFJ198" s="27"/>
      <c r="BFK198" s="27"/>
      <c r="BFL198" s="27"/>
      <c r="BFM198" s="27"/>
      <c r="BFN198" s="27"/>
      <c r="BFO198" s="27"/>
      <c r="BFP198" s="27"/>
      <c r="BFQ198" s="27"/>
      <c r="BFR198" s="27"/>
      <c r="BFS198" s="27"/>
      <c r="BFT198" s="27"/>
      <c r="BFU198" s="27"/>
      <c r="BFV198" s="27"/>
      <c r="BFW198" s="27"/>
      <c r="BFX198" s="27"/>
      <c r="BFY198" s="27"/>
      <c r="BFZ198" s="27"/>
      <c r="BGA198" s="27"/>
      <c r="BGB198" s="27"/>
      <c r="BGC198" s="27"/>
      <c r="BGD198" s="27"/>
      <c r="BGE198" s="27"/>
      <c r="BGF198" s="27"/>
      <c r="BGG198" s="27"/>
      <c r="BGH198" s="27"/>
      <c r="BGI198" s="27"/>
      <c r="BGJ198" s="27"/>
      <c r="BGK198" s="27"/>
      <c r="BGL198" s="27"/>
      <c r="BGM198" s="27"/>
      <c r="BGN198" s="27"/>
      <c r="BGO198" s="27"/>
      <c r="BGP198" s="27"/>
      <c r="BGQ198" s="27"/>
      <c r="BGR198" s="27"/>
      <c r="BGS198" s="27"/>
      <c r="BGT198" s="27"/>
      <c r="BGU198" s="27"/>
      <c r="BGV198" s="27"/>
      <c r="BGW198" s="27"/>
      <c r="BGX198" s="27"/>
      <c r="BGY198" s="27"/>
      <c r="BGZ198" s="27"/>
      <c r="BHA198" s="27"/>
      <c r="BHB198" s="27"/>
      <c r="BHC198" s="27"/>
      <c r="BHD198" s="27"/>
      <c r="BHE198" s="27"/>
      <c r="BHF198" s="27"/>
      <c r="BHG198" s="27"/>
      <c r="BHH198" s="27"/>
      <c r="BHI198" s="27"/>
      <c r="BHJ198" s="27"/>
      <c r="BHK198" s="27"/>
      <c r="BHL198" s="27"/>
      <c r="BHM198" s="27"/>
      <c r="BHN198" s="27"/>
      <c r="BHO198" s="27"/>
      <c r="BHP198" s="27"/>
      <c r="BHQ198" s="27"/>
      <c r="BHR198" s="27"/>
      <c r="BHS198" s="27"/>
      <c r="BHT198" s="27"/>
      <c r="BHU198" s="27"/>
      <c r="BHV198" s="27"/>
      <c r="BHW198" s="27"/>
      <c r="BHX198" s="27"/>
      <c r="BHY198" s="27"/>
      <c r="BHZ198" s="27"/>
      <c r="BIA198" s="27"/>
      <c r="BIB198" s="27"/>
      <c r="BIC198" s="27"/>
      <c r="BID198" s="27"/>
      <c r="BIE198" s="27"/>
      <c r="BIF198" s="27"/>
      <c r="BIG198" s="27"/>
      <c r="BIH198" s="27"/>
      <c r="BII198" s="27"/>
      <c r="BIJ198" s="27"/>
      <c r="BIK198" s="27"/>
      <c r="BIL198" s="27"/>
      <c r="BIM198" s="27"/>
      <c r="BIN198" s="27"/>
      <c r="BIO198" s="27"/>
      <c r="BIP198" s="27"/>
      <c r="BIQ198" s="27"/>
      <c r="BIR198" s="27"/>
      <c r="BIS198" s="27"/>
      <c r="BIT198" s="27"/>
      <c r="BIU198" s="27"/>
      <c r="BIV198" s="27"/>
      <c r="BIW198" s="27"/>
      <c r="BIX198" s="27"/>
      <c r="BIY198" s="27"/>
      <c r="BIZ198" s="27"/>
      <c r="BJA198" s="27"/>
      <c r="BJB198" s="27"/>
      <c r="BJC198" s="27"/>
      <c r="BJD198" s="27"/>
      <c r="BJE198" s="27"/>
      <c r="BJF198" s="27"/>
      <c r="BJG198" s="27"/>
      <c r="BJH198" s="27"/>
      <c r="BJI198" s="27"/>
      <c r="BJJ198" s="27"/>
      <c r="BJK198" s="27"/>
      <c r="BJL198" s="27"/>
      <c r="BJM198" s="27"/>
      <c r="BJN198" s="27"/>
      <c r="BJO198" s="27"/>
      <c r="BJP198" s="27"/>
      <c r="BJQ198" s="27"/>
      <c r="BJR198" s="27"/>
      <c r="BJS198" s="27"/>
      <c r="BJT198" s="27"/>
      <c r="BJU198" s="27"/>
      <c r="BJV198" s="27"/>
      <c r="BJW198" s="27"/>
      <c r="BJX198" s="27"/>
      <c r="BJY198" s="27"/>
      <c r="BJZ198" s="27"/>
      <c r="BKA198" s="27"/>
      <c r="BKB198" s="27"/>
      <c r="BKC198" s="27"/>
      <c r="BKD198" s="27"/>
      <c r="BKE198" s="27"/>
      <c r="BKF198" s="27"/>
      <c r="BKG198" s="27"/>
      <c r="BKH198" s="27"/>
      <c r="BKI198" s="27"/>
      <c r="BKJ198" s="27"/>
      <c r="BKK198" s="27"/>
      <c r="BKL198" s="27"/>
      <c r="BKM198" s="27"/>
      <c r="BKN198" s="27"/>
      <c r="BKO198" s="27"/>
      <c r="BKP198" s="27"/>
      <c r="BKQ198" s="27"/>
      <c r="BKR198" s="27"/>
      <c r="BKS198" s="27"/>
      <c r="BKT198" s="27"/>
      <c r="BKU198" s="27"/>
      <c r="BKV198" s="27"/>
      <c r="BKW198" s="27"/>
      <c r="BKX198" s="27"/>
      <c r="BKY198" s="27"/>
      <c r="BKZ198" s="27"/>
      <c r="BLA198" s="27"/>
      <c r="BLB198" s="27"/>
      <c r="BLC198" s="27"/>
      <c r="BLD198" s="27"/>
      <c r="BLE198" s="27"/>
      <c r="BLF198" s="27"/>
      <c r="BLG198" s="27"/>
      <c r="BLH198" s="27"/>
      <c r="BLI198" s="27"/>
      <c r="BLJ198" s="27"/>
      <c r="BLK198" s="27"/>
      <c r="BLL198" s="27"/>
      <c r="BLM198" s="27"/>
      <c r="BLN198" s="27"/>
      <c r="BLO198" s="27"/>
      <c r="BLP198" s="27"/>
      <c r="BLQ198" s="27"/>
      <c r="BLR198" s="27"/>
      <c r="BLS198" s="27"/>
      <c r="BLT198" s="27"/>
      <c r="BLU198" s="27"/>
      <c r="BLV198" s="27"/>
      <c r="BLW198" s="27"/>
      <c r="BLX198" s="27"/>
      <c r="BLY198" s="27"/>
      <c r="BLZ198" s="27"/>
      <c r="BMA198" s="27"/>
      <c r="BMB198" s="27"/>
      <c r="BMC198" s="27"/>
      <c r="BMD198" s="27"/>
      <c r="BME198" s="27"/>
      <c r="BMF198" s="27"/>
      <c r="BMG198" s="27"/>
      <c r="BMH198" s="27"/>
      <c r="BMI198" s="27"/>
      <c r="BMJ198" s="27"/>
      <c r="BMK198" s="27"/>
      <c r="BML198" s="27"/>
      <c r="BMM198" s="27"/>
      <c r="BMN198" s="27"/>
      <c r="BMO198" s="27"/>
      <c r="BMP198" s="27"/>
      <c r="BMQ198" s="27"/>
      <c r="BMR198" s="27"/>
      <c r="BMS198" s="27"/>
      <c r="BMT198" s="27"/>
      <c r="BMU198" s="27"/>
      <c r="BMV198" s="27"/>
      <c r="BMW198" s="27"/>
      <c r="BMX198" s="27"/>
      <c r="BMY198" s="27"/>
      <c r="BMZ198" s="27"/>
      <c r="BNA198" s="27"/>
      <c r="BNB198" s="27"/>
      <c r="BNC198" s="27"/>
      <c r="BND198" s="27"/>
      <c r="BNE198" s="27"/>
      <c r="BNF198" s="27"/>
      <c r="BNG198" s="27"/>
      <c r="BNH198" s="27"/>
      <c r="BNI198" s="27"/>
      <c r="BNJ198" s="27"/>
      <c r="BNK198" s="27"/>
      <c r="BNL198" s="27"/>
      <c r="BNM198" s="27"/>
      <c r="BNN198" s="27"/>
      <c r="BNO198" s="27"/>
      <c r="BNP198" s="27"/>
      <c r="BNQ198" s="27"/>
      <c r="BNR198" s="27"/>
      <c r="BNS198" s="27"/>
      <c r="BNT198" s="27"/>
      <c r="BNU198" s="27"/>
      <c r="BNV198" s="27"/>
      <c r="BNW198" s="27"/>
      <c r="BNX198" s="27"/>
      <c r="BNY198" s="27"/>
      <c r="BNZ198" s="27"/>
      <c r="BOA198" s="27"/>
      <c r="BOB198" s="27"/>
      <c r="BOC198" s="27"/>
      <c r="BOD198" s="27"/>
      <c r="BOE198" s="27"/>
      <c r="BOF198" s="27"/>
      <c r="BOG198" s="27"/>
      <c r="BOH198" s="27"/>
      <c r="BOI198" s="27"/>
      <c r="BOJ198" s="27"/>
      <c r="BOK198" s="27"/>
      <c r="BOL198" s="27"/>
      <c r="BOM198" s="27"/>
      <c r="BON198" s="27"/>
      <c r="BOO198" s="27"/>
      <c r="BOP198" s="27"/>
      <c r="BOQ198" s="27"/>
      <c r="BOR198" s="27"/>
      <c r="BOS198" s="27"/>
      <c r="BOT198" s="27"/>
      <c r="BOU198" s="27"/>
      <c r="BOV198" s="27"/>
      <c r="BOW198" s="27"/>
      <c r="BOX198" s="27"/>
      <c r="BOY198" s="27"/>
      <c r="BOZ198" s="27"/>
      <c r="BPA198" s="27"/>
      <c r="BPB198" s="27"/>
      <c r="BPC198" s="27"/>
      <c r="BPD198" s="27"/>
      <c r="BPE198" s="27"/>
      <c r="BPF198" s="27"/>
      <c r="BPG198" s="27"/>
      <c r="BPH198" s="27"/>
      <c r="BPI198" s="27"/>
      <c r="BPJ198" s="27"/>
      <c r="BPK198" s="27"/>
      <c r="BPL198" s="27"/>
      <c r="BPM198" s="27"/>
      <c r="BPN198" s="27"/>
      <c r="BPO198" s="27"/>
      <c r="BPP198" s="27"/>
      <c r="BPQ198" s="27"/>
      <c r="BPR198" s="27"/>
      <c r="BPS198" s="27"/>
      <c r="BPT198" s="27"/>
      <c r="BPU198" s="27"/>
      <c r="BPV198" s="27"/>
      <c r="BPW198" s="27"/>
      <c r="BPX198" s="27"/>
      <c r="BPY198" s="27"/>
      <c r="BPZ198" s="27"/>
      <c r="BQA198" s="27"/>
      <c r="BQB198" s="27"/>
      <c r="BQC198" s="27"/>
      <c r="BQD198" s="27"/>
      <c r="BQE198" s="27"/>
      <c r="BQF198" s="27"/>
      <c r="BQG198" s="27"/>
      <c r="BQH198" s="27"/>
      <c r="BQI198" s="27"/>
      <c r="BQJ198" s="27"/>
      <c r="BQK198" s="27"/>
      <c r="BQL198" s="27"/>
      <c r="BQM198" s="27"/>
      <c r="BQN198" s="27"/>
      <c r="BQO198" s="27"/>
      <c r="BQP198" s="27"/>
      <c r="BQQ198" s="27"/>
      <c r="BQR198" s="27"/>
      <c r="BQS198" s="27"/>
      <c r="BQT198" s="27"/>
      <c r="BQU198" s="27"/>
      <c r="BQV198" s="27"/>
      <c r="BQW198" s="27"/>
      <c r="BQX198" s="27"/>
      <c r="BQY198" s="27"/>
      <c r="BQZ198" s="27"/>
      <c r="BRA198" s="27"/>
      <c r="BRB198" s="27"/>
      <c r="BRC198" s="27"/>
      <c r="BRD198" s="27"/>
      <c r="BRE198" s="27"/>
      <c r="BRF198" s="27"/>
      <c r="BRG198" s="27"/>
      <c r="BRH198" s="27"/>
      <c r="BRI198" s="27"/>
      <c r="BRJ198" s="27"/>
      <c r="BRK198" s="27"/>
      <c r="BRL198" s="27"/>
      <c r="BRM198" s="27"/>
      <c r="BRN198" s="27"/>
      <c r="BRO198" s="27"/>
      <c r="BRP198" s="27"/>
      <c r="BRQ198" s="27"/>
      <c r="BRR198" s="27"/>
      <c r="BRS198" s="27"/>
      <c r="BRT198" s="27"/>
      <c r="BRU198" s="27"/>
      <c r="BRV198" s="27"/>
      <c r="BRW198" s="27"/>
      <c r="BRX198" s="27"/>
      <c r="BRY198" s="27"/>
      <c r="BRZ198" s="27"/>
      <c r="BSA198" s="27"/>
      <c r="BSB198" s="27"/>
      <c r="BSC198" s="27"/>
      <c r="BSD198" s="27"/>
      <c r="BSE198" s="27"/>
      <c r="BSF198" s="27"/>
      <c r="BSG198" s="27"/>
      <c r="BSH198" s="27"/>
      <c r="BSI198" s="27"/>
      <c r="BSJ198" s="27"/>
      <c r="BSK198" s="27"/>
      <c r="BSL198" s="27"/>
      <c r="BSM198" s="27"/>
      <c r="BSN198" s="27"/>
      <c r="BSO198" s="27"/>
      <c r="BSP198" s="27"/>
      <c r="BSQ198" s="27"/>
      <c r="BSR198" s="27"/>
      <c r="BSS198" s="27"/>
      <c r="BST198" s="27"/>
      <c r="BSU198" s="27"/>
      <c r="BSV198" s="27"/>
      <c r="BSW198" s="27"/>
      <c r="BSX198" s="27"/>
      <c r="BSY198" s="27"/>
      <c r="BSZ198" s="27"/>
      <c r="BTA198" s="27"/>
      <c r="BTB198" s="27"/>
      <c r="BTC198" s="27"/>
      <c r="BTD198" s="27"/>
      <c r="BTE198" s="27"/>
      <c r="BTF198" s="27"/>
      <c r="BTG198" s="27"/>
      <c r="BTH198" s="27"/>
      <c r="BTI198" s="27"/>
      <c r="BTJ198" s="27"/>
      <c r="BTK198" s="27"/>
      <c r="BTL198" s="27"/>
      <c r="BTM198" s="27"/>
      <c r="BTN198" s="27"/>
      <c r="BTO198" s="27"/>
      <c r="BTP198" s="27"/>
      <c r="BTQ198" s="27"/>
      <c r="BTR198" s="27"/>
      <c r="BTS198" s="27"/>
      <c r="BTT198" s="27"/>
      <c r="BTU198" s="27"/>
      <c r="BTV198" s="27"/>
      <c r="BTW198" s="27"/>
      <c r="BTX198" s="27"/>
      <c r="BTY198" s="27"/>
      <c r="BTZ198" s="27"/>
      <c r="BUA198" s="27"/>
      <c r="BUB198" s="27"/>
      <c r="BUC198" s="27"/>
      <c r="BUD198" s="27"/>
      <c r="BUE198" s="27"/>
      <c r="BUF198" s="27"/>
      <c r="BUG198" s="27"/>
      <c r="BUH198" s="27"/>
      <c r="BUI198" s="27"/>
      <c r="BUJ198" s="27"/>
      <c r="BUK198" s="27"/>
      <c r="BUL198" s="27"/>
      <c r="BUM198" s="27"/>
      <c r="BUN198" s="27"/>
      <c r="BUO198" s="27"/>
      <c r="BUP198" s="27"/>
      <c r="BUQ198" s="27"/>
    </row>
    <row r="199" spans="1:1915" s="47" customFormat="1" ht="13.8">
      <c r="A199" s="23"/>
      <c r="B199" s="55"/>
      <c r="C199" s="53"/>
      <c r="D199" s="224" t="s">
        <v>305</v>
      </c>
      <c r="E199" s="225">
        <v>0.25</v>
      </c>
      <c r="F199" s="26">
        <v>2024</v>
      </c>
      <c r="G199" s="226">
        <v>0.8</v>
      </c>
      <c r="H199" s="26"/>
      <c r="I199" s="26"/>
      <c r="J199" s="26"/>
      <c r="K199" s="103"/>
      <c r="L199" s="103"/>
      <c r="M199" s="103"/>
      <c r="N199" s="103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7"/>
      <c r="MB199" s="27"/>
      <c r="MC199" s="27"/>
      <c r="MD199" s="27"/>
      <c r="ME199" s="27"/>
      <c r="MF199" s="27"/>
      <c r="MG199" s="27"/>
      <c r="MH199" s="27"/>
      <c r="MI199" s="27"/>
      <c r="MJ199" s="27"/>
      <c r="MK199" s="27"/>
      <c r="ML199" s="27"/>
      <c r="MM199" s="27"/>
      <c r="MN199" s="27"/>
      <c r="MO199" s="27"/>
      <c r="MP199" s="27"/>
      <c r="MQ199" s="27"/>
      <c r="MR199" s="27"/>
      <c r="MS199" s="27"/>
      <c r="MT199" s="27"/>
      <c r="MU199" s="27"/>
      <c r="MV199" s="27"/>
      <c r="MW199" s="27"/>
      <c r="MX199" s="27"/>
      <c r="MY199" s="27"/>
      <c r="MZ199" s="27"/>
      <c r="NA199" s="27"/>
      <c r="NB199" s="27"/>
      <c r="NC199" s="27"/>
      <c r="ND199" s="27"/>
      <c r="NE199" s="27"/>
      <c r="NF199" s="27"/>
      <c r="NG199" s="27"/>
      <c r="NH199" s="27"/>
      <c r="NI199" s="27"/>
      <c r="NJ199" s="27"/>
      <c r="NK199" s="27"/>
      <c r="NL199" s="27"/>
      <c r="NM199" s="27"/>
      <c r="NN199" s="27"/>
      <c r="NO199" s="27"/>
      <c r="NP199" s="27"/>
      <c r="NQ199" s="27"/>
      <c r="NR199" s="27"/>
      <c r="NS199" s="27"/>
      <c r="NT199" s="27"/>
      <c r="NU199" s="27"/>
      <c r="NV199" s="27"/>
      <c r="NW199" s="27"/>
      <c r="NX199" s="27"/>
      <c r="NY199" s="27"/>
      <c r="NZ199" s="27"/>
      <c r="OA199" s="27"/>
      <c r="OB199" s="27"/>
      <c r="OC199" s="27"/>
      <c r="OD199" s="27"/>
      <c r="OE199" s="27"/>
      <c r="OF199" s="27"/>
      <c r="OG199" s="27"/>
      <c r="OH199" s="27"/>
      <c r="OI199" s="27"/>
      <c r="OJ199" s="27"/>
      <c r="OK199" s="27"/>
      <c r="OL199" s="27"/>
      <c r="OM199" s="27"/>
      <c r="ON199" s="27"/>
      <c r="OO199" s="27"/>
      <c r="OP199" s="27"/>
      <c r="OQ199" s="27"/>
      <c r="OR199" s="27"/>
      <c r="OS199" s="27"/>
      <c r="OT199" s="27"/>
      <c r="OU199" s="27"/>
      <c r="OV199" s="27"/>
      <c r="OW199" s="27"/>
      <c r="OX199" s="27"/>
      <c r="OY199" s="27"/>
      <c r="OZ199" s="27"/>
      <c r="PA199" s="27"/>
      <c r="PB199" s="27"/>
      <c r="PC199" s="27"/>
      <c r="PD199" s="27"/>
      <c r="PE199" s="27"/>
      <c r="PF199" s="27"/>
      <c r="PG199" s="27"/>
      <c r="PH199" s="27"/>
      <c r="PI199" s="27"/>
      <c r="PJ199" s="27"/>
      <c r="PK199" s="27"/>
      <c r="PL199" s="27"/>
      <c r="PM199" s="27"/>
      <c r="PN199" s="27"/>
      <c r="PO199" s="27"/>
      <c r="PP199" s="27"/>
      <c r="PQ199" s="27"/>
      <c r="PR199" s="27"/>
      <c r="PS199" s="27"/>
      <c r="PT199" s="27"/>
      <c r="PU199" s="27"/>
      <c r="PV199" s="27"/>
      <c r="PW199" s="27"/>
      <c r="PX199" s="27"/>
      <c r="PY199" s="27"/>
      <c r="PZ199" s="27"/>
      <c r="QA199" s="27"/>
      <c r="QB199" s="27"/>
      <c r="QC199" s="27"/>
      <c r="QD199" s="27"/>
      <c r="QE199" s="27"/>
      <c r="QF199" s="27"/>
      <c r="QG199" s="27"/>
      <c r="QH199" s="27"/>
      <c r="QI199" s="27"/>
      <c r="QJ199" s="27"/>
      <c r="QK199" s="27"/>
      <c r="QL199" s="27"/>
      <c r="QM199" s="27"/>
      <c r="QN199" s="27"/>
      <c r="QO199" s="27"/>
      <c r="QP199" s="27"/>
      <c r="QQ199" s="27"/>
      <c r="QR199" s="27"/>
      <c r="QS199" s="27"/>
      <c r="QT199" s="27"/>
      <c r="QU199" s="27"/>
      <c r="QV199" s="27"/>
      <c r="QW199" s="27"/>
      <c r="QX199" s="27"/>
      <c r="QY199" s="27"/>
      <c r="QZ199" s="27"/>
      <c r="RA199" s="27"/>
      <c r="RB199" s="27"/>
      <c r="RC199" s="27"/>
      <c r="RD199" s="27"/>
      <c r="RE199" s="27"/>
      <c r="RF199" s="27"/>
      <c r="RG199" s="27"/>
      <c r="RH199" s="27"/>
      <c r="RI199" s="27"/>
      <c r="RJ199" s="27"/>
      <c r="RK199" s="27"/>
      <c r="RL199" s="27"/>
      <c r="RM199" s="27"/>
      <c r="RN199" s="27"/>
      <c r="RO199" s="27"/>
      <c r="RP199" s="27"/>
      <c r="RQ199" s="27"/>
      <c r="RR199" s="27"/>
      <c r="RS199" s="27"/>
      <c r="RT199" s="27"/>
      <c r="RU199" s="27"/>
      <c r="RV199" s="27"/>
      <c r="RW199" s="27"/>
      <c r="RX199" s="27"/>
      <c r="RY199" s="27"/>
      <c r="RZ199" s="27"/>
      <c r="SA199" s="27"/>
      <c r="SB199" s="27"/>
      <c r="SC199" s="27"/>
      <c r="SD199" s="27"/>
      <c r="SE199" s="27"/>
      <c r="SF199" s="27"/>
      <c r="SG199" s="27"/>
      <c r="SH199" s="27"/>
      <c r="SI199" s="27"/>
      <c r="SJ199" s="27"/>
      <c r="SK199" s="27"/>
      <c r="SL199" s="27"/>
      <c r="SM199" s="27"/>
      <c r="SN199" s="27"/>
      <c r="SO199" s="27"/>
      <c r="SP199" s="27"/>
      <c r="SQ199" s="27"/>
      <c r="SR199" s="27"/>
      <c r="SS199" s="27"/>
      <c r="ST199" s="27"/>
      <c r="SU199" s="27"/>
      <c r="SV199" s="27"/>
      <c r="SW199" s="27"/>
      <c r="SX199" s="27"/>
      <c r="SY199" s="27"/>
      <c r="SZ199" s="27"/>
      <c r="TA199" s="27"/>
      <c r="TB199" s="27"/>
      <c r="TC199" s="27"/>
      <c r="TD199" s="27"/>
      <c r="TE199" s="27"/>
      <c r="TF199" s="27"/>
      <c r="TG199" s="27"/>
      <c r="TH199" s="27"/>
      <c r="TI199" s="27"/>
      <c r="TJ199" s="27"/>
      <c r="TK199" s="27"/>
      <c r="TL199" s="27"/>
      <c r="TM199" s="27"/>
      <c r="TN199" s="27"/>
      <c r="TO199" s="27"/>
      <c r="TP199" s="27"/>
      <c r="TQ199" s="27"/>
      <c r="TR199" s="27"/>
      <c r="TS199" s="27"/>
      <c r="TT199" s="27"/>
      <c r="TU199" s="27"/>
      <c r="TV199" s="27"/>
      <c r="TW199" s="27"/>
      <c r="TX199" s="27"/>
      <c r="TY199" s="27"/>
      <c r="TZ199" s="27"/>
      <c r="UA199" s="27"/>
      <c r="UB199" s="27"/>
      <c r="UC199" s="27"/>
      <c r="UD199" s="27"/>
      <c r="UE199" s="27"/>
      <c r="UF199" s="27"/>
      <c r="UG199" s="27"/>
      <c r="UH199" s="27"/>
      <c r="UI199" s="27"/>
      <c r="UJ199" s="27"/>
      <c r="UK199" s="27"/>
      <c r="UL199" s="27"/>
      <c r="UM199" s="27"/>
      <c r="UN199" s="27"/>
      <c r="UO199" s="27"/>
      <c r="UP199" s="27"/>
      <c r="UQ199" s="27"/>
      <c r="UR199" s="27"/>
      <c r="US199" s="27"/>
      <c r="UT199" s="27"/>
      <c r="UU199" s="27"/>
      <c r="UV199" s="27"/>
      <c r="UW199" s="27"/>
      <c r="UX199" s="27"/>
      <c r="UY199" s="27"/>
      <c r="UZ199" s="27"/>
      <c r="VA199" s="27"/>
      <c r="VB199" s="27"/>
      <c r="VC199" s="27"/>
      <c r="VD199" s="27"/>
      <c r="VE199" s="27"/>
      <c r="VF199" s="27"/>
      <c r="VG199" s="27"/>
      <c r="VH199" s="27"/>
      <c r="VI199" s="27"/>
      <c r="VJ199" s="27"/>
      <c r="VK199" s="27"/>
      <c r="VL199" s="27"/>
      <c r="VM199" s="27"/>
      <c r="VN199" s="27"/>
      <c r="VO199" s="27"/>
      <c r="VP199" s="27"/>
      <c r="VQ199" s="27"/>
      <c r="VR199" s="27"/>
      <c r="VS199" s="27"/>
      <c r="VT199" s="27"/>
      <c r="VU199" s="27"/>
      <c r="VV199" s="27"/>
      <c r="VW199" s="27"/>
      <c r="VX199" s="27"/>
      <c r="VY199" s="27"/>
      <c r="VZ199" s="27"/>
      <c r="WA199" s="27"/>
      <c r="WB199" s="27"/>
      <c r="WC199" s="27"/>
      <c r="WD199" s="27"/>
      <c r="WE199" s="27"/>
      <c r="WF199" s="27"/>
      <c r="WG199" s="27"/>
      <c r="WH199" s="27"/>
      <c r="WI199" s="27"/>
      <c r="WJ199" s="27"/>
      <c r="WK199" s="27"/>
      <c r="WL199" s="27"/>
      <c r="WM199" s="27"/>
      <c r="WN199" s="27"/>
      <c r="WO199" s="27"/>
      <c r="WP199" s="27"/>
      <c r="WQ199" s="27"/>
      <c r="WR199" s="27"/>
      <c r="WS199" s="27"/>
      <c r="WT199" s="27"/>
      <c r="WU199" s="27"/>
      <c r="WV199" s="27"/>
      <c r="WW199" s="27"/>
      <c r="WX199" s="27"/>
      <c r="WY199" s="27"/>
      <c r="WZ199" s="27"/>
      <c r="XA199" s="27"/>
      <c r="XB199" s="27"/>
      <c r="XC199" s="27"/>
      <c r="XD199" s="27"/>
      <c r="XE199" s="27"/>
      <c r="XF199" s="27"/>
      <c r="XG199" s="27"/>
      <c r="XH199" s="27"/>
      <c r="XI199" s="27"/>
      <c r="XJ199" s="27"/>
      <c r="XK199" s="27"/>
      <c r="XL199" s="27"/>
      <c r="XM199" s="27"/>
      <c r="XN199" s="27"/>
      <c r="XO199" s="27"/>
      <c r="XP199" s="27"/>
      <c r="XQ199" s="27"/>
      <c r="XR199" s="27"/>
      <c r="XS199" s="27"/>
      <c r="XT199" s="27"/>
      <c r="XU199" s="27"/>
      <c r="XV199" s="27"/>
      <c r="XW199" s="27"/>
      <c r="XX199" s="27"/>
      <c r="XY199" s="27"/>
      <c r="XZ199" s="27"/>
      <c r="YA199" s="27"/>
      <c r="YB199" s="27"/>
      <c r="YC199" s="27"/>
      <c r="YD199" s="27"/>
      <c r="YE199" s="27"/>
      <c r="YF199" s="27"/>
      <c r="YG199" s="27"/>
      <c r="YH199" s="27"/>
      <c r="YI199" s="27"/>
      <c r="YJ199" s="27"/>
      <c r="YK199" s="27"/>
      <c r="YL199" s="27"/>
      <c r="YM199" s="27"/>
      <c r="YN199" s="27"/>
      <c r="YO199" s="27"/>
      <c r="YP199" s="27"/>
      <c r="YQ199" s="27"/>
      <c r="YR199" s="27"/>
      <c r="YS199" s="27"/>
      <c r="YT199" s="27"/>
      <c r="YU199" s="27"/>
      <c r="YV199" s="27"/>
      <c r="YW199" s="27"/>
      <c r="YX199" s="27"/>
      <c r="YY199" s="27"/>
      <c r="YZ199" s="27"/>
      <c r="ZA199" s="27"/>
      <c r="ZB199" s="27"/>
      <c r="ZC199" s="27"/>
      <c r="ZD199" s="27"/>
      <c r="ZE199" s="27"/>
      <c r="ZF199" s="27"/>
      <c r="ZG199" s="27"/>
      <c r="ZH199" s="27"/>
      <c r="ZI199" s="27"/>
      <c r="ZJ199" s="27"/>
      <c r="ZK199" s="27"/>
      <c r="ZL199" s="27"/>
      <c r="ZM199" s="27"/>
      <c r="ZN199" s="27"/>
      <c r="ZO199" s="27"/>
      <c r="ZP199" s="27"/>
      <c r="ZQ199" s="27"/>
      <c r="ZR199" s="27"/>
      <c r="ZS199" s="27"/>
      <c r="ZT199" s="27"/>
      <c r="ZU199" s="27"/>
      <c r="ZV199" s="27"/>
      <c r="ZW199" s="27"/>
      <c r="ZX199" s="27"/>
      <c r="ZY199" s="27"/>
      <c r="ZZ199" s="27"/>
      <c r="AAA199" s="27"/>
      <c r="AAB199" s="27"/>
      <c r="AAC199" s="27"/>
      <c r="AAD199" s="27"/>
      <c r="AAE199" s="27"/>
      <c r="AAF199" s="27"/>
      <c r="AAG199" s="27"/>
      <c r="AAH199" s="27"/>
      <c r="AAI199" s="27"/>
      <c r="AAJ199" s="27"/>
      <c r="AAK199" s="27"/>
      <c r="AAL199" s="27"/>
      <c r="AAM199" s="27"/>
      <c r="AAN199" s="27"/>
      <c r="AAO199" s="27"/>
      <c r="AAP199" s="27"/>
      <c r="AAQ199" s="27"/>
      <c r="AAR199" s="27"/>
      <c r="AAS199" s="27"/>
      <c r="AAT199" s="27"/>
      <c r="AAU199" s="27"/>
      <c r="AAV199" s="27"/>
      <c r="AAW199" s="27"/>
      <c r="AAX199" s="27"/>
      <c r="AAY199" s="27"/>
      <c r="AAZ199" s="27"/>
      <c r="ABA199" s="27"/>
      <c r="ABB199" s="27"/>
      <c r="ABC199" s="27"/>
      <c r="ABD199" s="27"/>
      <c r="ABE199" s="27"/>
      <c r="ABF199" s="27"/>
      <c r="ABG199" s="27"/>
      <c r="ABH199" s="27"/>
      <c r="ABI199" s="27"/>
      <c r="ABJ199" s="27"/>
      <c r="ABK199" s="27"/>
      <c r="ABL199" s="27"/>
      <c r="ABM199" s="27"/>
      <c r="ABN199" s="27"/>
      <c r="ABO199" s="27"/>
      <c r="ABP199" s="27"/>
      <c r="ABQ199" s="27"/>
      <c r="ABR199" s="27"/>
      <c r="ABS199" s="27"/>
      <c r="ABT199" s="27"/>
      <c r="ABU199" s="27"/>
      <c r="ABV199" s="27"/>
      <c r="ABW199" s="27"/>
      <c r="ABX199" s="27"/>
      <c r="ABY199" s="27"/>
      <c r="ABZ199" s="27"/>
      <c r="ACA199" s="27"/>
      <c r="ACB199" s="27"/>
      <c r="ACC199" s="27"/>
      <c r="ACD199" s="27"/>
      <c r="ACE199" s="27"/>
      <c r="ACF199" s="27"/>
      <c r="ACG199" s="27"/>
      <c r="ACH199" s="27"/>
      <c r="ACI199" s="27"/>
      <c r="ACJ199" s="27"/>
      <c r="ACK199" s="27"/>
      <c r="ACL199" s="27"/>
      <c r="ACM199" s="27"/>
      <c r="ACN199" s="27"/>
      <c r="ACO199" s="27"/>
      <c r="ACP199" s="27"/>
      <c r="ACQ199" s="27"/>
      <c r="ACR199" s="27"/>
      <c r="ACS199" s="27"/>
      <c r="ACT199" s="27"/>
      <c r="ACU199" s="27"/>
      <c r="ACV199" s="27"/>
      <c r="ACW199" s="27"/>
      <c r="ACX199" s="27"/>
      <c r="ACY199" s="27"/>
      <c r="ACZ199" s="27"/>
      <c r="ADA199" s="27"/>
      <c r="ADB199" s="27"/>
      <c r="ADC199" s="27"/>
      <c r="ADD199" s="27"/>
      <c r="ADE199" s="27"/>
      <c r="ADF199" s="27"/>
      <c r="ADG199" s="27"/>
      <c r="ADH199" s="27"/>
      <c r="ADI199" s="27"/>
      <c r="ADJ199" s="27"/>
      <c r="ADK199" s="27"/>
      <c r="ADL199" s="27"/>
      <c r="ADM199" s="27"/>
      <c r="ADN199" s="27"/>
      <c r="ADO199" s="27"/>
      <c r="ADP199" s="27"/>
      <c r="ADQ199" s="27"/>
      <c r="ADR199" s="27"/>
      <c r="ADS199" s="27"/>
      <c r="ADT199" s="27"/>
      <c r="ADU199" s="27"/>
      <c r="ADV199" s="27"/>
      <c r="ADW199" s="27"/>
      <c r="ADX199" s="27"/>
      <c r="ADY199" s="27"/>
      <c r="ADZ199" s="27"/>
      <c r="AEA199" s="27"/>
      <c r="AEB199" s="27"/>
      <c r="AEC199" s="27"/>
      <c r="AED199" s="27"/>
      <c r="AEE199" s="27"/>
      <c r="AEF199" s="27"/>
      <c r="AEG199" s="27"/>
      <c r="AEH199" s="27"/>
      <c r="AEI199" s="27"/>
      <c r="AEJ199" s="27"/>
      <c r="AEK199" s="27"/>
      <c r="AEL199" s="27"/>
      <c r="AEM199" s="27"/>
      <c r="AEN199" s="27"/>
      <c r="AEO199" s="27"/>
      <c r="AEP199" s="27"/>
      <c r="AEQ199" s="27"/>
      <c r="AER199" s="27"/>
      <c r="AES199" s="27"/>
      <c r="AET199" s="27"/>
      <c r="AEU199" s="27"/>
      <c r="AEV199" s="27"/>
      <c r="AEW199" s="27"/>
      <c r="AEX199" s="27"/>
      <c r="AEY199" s="27"/>
      <c r="AEZ199" s="27"/>
      <c r="AFA199" s="27"/>
      <c r="AFB199" s="27"/>
      <c r="AFC199" s="27"/>
      <c r="AFD199" s="27"/>
      <c r="AFE199" s="27"/>
      <c r="AFF199" s="27"/>
      <c r="AFG199" s="27"/>
      <c r="AFH199" s="27"/>
      <c r="AFI199" s="27"/>
      <c r="AFJ199" s="27"/>
      <c r="AFK199" s="27"/>
      <c r="AFL199" s="27"/>
      <c r="AFM199" s="27"/>
      <c r="AFN199" s="27"/>
      <c r="AFO199" s="27"/>
      <c r="AFP199" s="27"/>
      <c r="AFQ199" s="27"/>
      <c r="AFR199" s="27"/>
      <c r="AFS199" s="27"/>
      <c r="AFT199" s="27"/>
      <c r="AFU199" s="27"/>
      <c r="AFV199" s="27"/>
      <c r="AFW199" s="27"/>
      <c r="AFX199" s="27"/>
      <c r="AFY199" s="27"/>
      <c r="AFZ199" s="27"/>
      <c r="AGA199" s="27"/>
      <c r="AGB199" s="27"/>
      <c r="AGC199" s="27"/>
      <c r="AGD199" s="27"/>
      <c r="AGE199" s="27"/>
      <c r="AGF199" s="27"/>
      <c r="AGG199" s="27"/>
      <c r="AGH199" s="27"/>
      <c r="AGI199" s="27"/>
      <c r="AGJ199" s="27"/>
      <c r="AGK199" s="27"/>
      <c r="AGL199" s="27"/>
      <c r="AGM199" s="27"/>
      <c r="AGN199" s="27"/>
      <c r="AGO199" s="27"/>
      <c r="AGP199" s="27"/>
      <c r="AGQ199" s="27"/>
      <c r="AGR199" s="27"/>
      <c r="AGS199" s="27"/>
      <c r="AGT199" s="27"/>
      <c r="AGU199" s="27"/>
      <c r="AGV199" s="27"/>
      <c r="AGW199" s="27"/>
      <c r="AGX199" s="27"/>
      <c r="AGY199" s="27"/>
      <c r="AGZ199" s="27"/>
      <c r="AHA199" s="27"/>
      <c r="AHB199" s="27"/>
      <c r="AHC199" s="27"/>
      <c r="AHD199" s="27"/>
      <c r="AHE199" s="27"/>
      <c r="AHF199" s="27"/>
      <c r="AHG199" s="27"/>
      <c r="AHH199" s="27"/>
      <c r="AHI199" s="27"/>
      <c r="AHJ199" s="27"/>
      <c r="AHK199" s="27"/>
      <c r="AHL199" s="27"/>
      <c r="AHM199" s="27"/>
      <c r="AHN199" s="27"/>
      <c r="AHO199" s="27"/>
      <c r="AHP199" s="27"/>
      <c r="AHQ199" s="27"/>
      <c r="AHR199" s="27"/>
      <c r="AHS199" s="27"/>
      <c r="AHT199" s="27"/>
      <c r="AHU199" s="27"/>
      <c r="AHV199" s="27"/>
      <c r="AHW199" s="27"/>
      <c r="AHX199" s="27"/>
      <c r="AHY199" s="27"/>
      <c r="AHZ199" s="27"/>
      <c r="AIA199" s="27"/>
      <c r="AIB199" s="27"/>
      <c r="AIC199" s="27"/>
      <c r="AID199" s="27"/>
      <c r="AIE199" s="27"/>
      <c r="AIF199" s="27"/>
      <c r="AIG199" s="27"/>
      <c r="AIH199" s="27"/>
      <c r="AII199" s="27"/>
      <c r="AIJ199" s="27"/>
      <c r="AIK199" s="27"/>
      <c r="AIL199" s="27"/>
      <c r="AIM199" s="27"/>
      <c r="AIN199" s="27"/>
      <c r="AIO199" s="27"/>
      <c r="AIP199" s="27"/>
      <c r="AIQ199" s="27"/>
      <c r="AIR199" s="27"/>
      <c r="AIS199" s="27"/>
      <c r="AIT199" s="27"/>
      <c r="AIU199" s="27"/>
      <c r="AIV199" s="27"/>
      <c r="AIW199" s="27"/>
      <c r="AIX199" s="27"/>
      <c r="AIY199" s="27"/>
      <c r="AIZ199" s="27"/>
      <c r="AJA199" s="27"/>
      <c r="AJB199" s="27"/>
      <c r="AJC199" s="27"/>
      <c r="AJD199" s="27"/>
      <c r="AJE199" s="27"/>
      <c r="AJF199" s="27"/>
      <c r="AJG199" s="27"/>
      <c r="AJH199" s="27"/>
      <c r="AJI199" s="27"/>
      <c r="AJJ199" s="27"/>
      <c r="AJK199" s="27"/>
      <c r="AJL199" s="27"/>
      <c r="AJM199" s="27"/>
      <c r="AJN199" s="27"/>
      <c r="AJO199" s="27"/>
      <c r="AJP199" s="27"/>
      <c r="AJQ199" s="27"/>
      <c r="AJR199" s="27"/>
      <c r="AJS199" s="27"/>
      <c r="AJT199" s="27"/>
      <c r="AJU199" s="27"/>
      <c r="AJV199" s="27"/>
      <c r="AJW199" s="27"/>
      <c r="AJX199" s="27"/>
      <c r="AJY199" s="27"/>
      <c r="AJZ199" s="27"/>
      <c r="AKA199" s="27"/>
      <c r="AKB199" s="27"/>
      <c r="AKC199" s="27"/>
      <c r="AKD199" s="27"/>
      <c r="AKE199" s="27"/>
      <c r="AKF199" s="27"/>
      <c r="AKG199" s="27"/>
      <c r="AKH199" s="27"/>
      <c r="AKI199" s="27"/>
      <c r="AKJ199" s="27"/>
      <c r="AKK199" s="27"/>
      <c r="AKL199" s="27"/>
      <c r="AKM199" s="27"/>
      <c r="AKN199" s="27"/>
      <c r="AKO199" s="27"/>
      <c r="AKP199" s="27"/>
      <c r="AKQ199" s="27"/>
      <c r="AKR199" s="27"/>
      <c r="AKS199" s="27"/>
      <c r="AKT199" s="27"/>
      <c r="AKU199" s="27"/>
      <c r="AKV199" s="27"/>
      <c r="AKW199" s="27"/>
      <c r="AKX199" s="27"/>
      <c r="AKY199" s="27"/>
      <c r="AKZ199" s="27"/>
      <c r="ALA199" s="27"/>
      <c r="ALB199" s="27"/>
      <c r="ALC199" s="27"/>
      <c r="ALD199" s="27"/>
      <c r="ALE199" s="27"/>
      <c r="ALF199" s="27"/>
      <c r="ALG199" s="27"/>
      <c r="ALH199" s="27"/>
      <c r="ALI199" s="27"/>
      <c r="ALJ199" s="27"/>
      <c r="ALK199" s="27"/>
      <c r="ALL199" s="27"/>
      <c r="ALM199" s="27"/>
      <c r="ALN199" s="27"/>
      <c r="ALO199" s="27"/>
      <c r="ALP199" s="27"/>
      <c r="ALQ199" s="27"/>
      <c r="ALR199" s="27"/>
      <c r="ALS199" s="27"/>
      <c r="ALT199" s="27"/>
      <c r="ALU199" s="27"/>
      <c r="ALV199" s="27"/>
      <c r="ALW199" s="27"/>
      <c r="ALX199" s="27"/>
      <c r="ALY199" s="27"/>
      <c r="ALZ199" s="27"/>
      <c r="AMA199" s="27"/>
      <c r="AMB199" s="27"/>
      <c r="AMC199" s="27"/>
      <c r="AMD199" s="27"/>
      <c r="AME199" s="27"/>
      <c r="AMF199" s="27"/>
      <c r="AMG199" s="27"/>
      <c r="AMH199" s="27"/>
      <c r="AMI199" s="27"/>
      <c r="AMJ199" s="27"/>
      <c r="AMK199" s="27"/>
      <c r="AML199" s="27"/>
      <c r="AMM199" s="27"/>
      <c r="AMN199" s="27"/>
      <c r="AMO199" s="27"/>
      <c r="AMP199" s="27"/>
      <c r="AMQ199" s="27"/>
      <c r="AMR199" s="27"/>
      <c r="AMS199" s="27"/>
      <c r="AMT199" s="27"/>
      <c r="AMU199" s="27"/>
      <c r="AMV199" s="27"/>
      <c r="AMW199" s="27"/>
      <c r="AMX199" s="27"/>
      <c r="AMY199" s="27"/>
      <c r="AMZ199" s="27"/>
      <c r="ANA199" s="27"/>
      <c r="ANB199" s="27"/>
      <c r="ANC199" s="27"/>
      <c r="AND199" s="27"/>
      <c r="ANE199" s="27"/>
      <c r="ANF199" s="27"/>
      <c r="ANG199" s="27"/>
      <c r="ANH199" s="27"/>
      <c r="ANI199" s="27"/>
      <c r="ANJ199" s="27"/>
      <c r="ANK199" s="27"/>
      <c r="ANL199" s="27"/>
      <c r="ANM199" s="27"/>
      <c r="ANN199" s="27"/>
      <c r="ANO199" s="27"/>
      <c r="ANP199" s="27"/>
      <c r="ANQ199" s="27"/>
      <c r="ANR199" s="27"/>
      <c r="ANS199" s="27"/>
      <c r="ANT199" s="27"/>
      <c r="ANU199" s="27"/>
      <c r="ANV199" s="27"/>
      <c r="ANW199" s="27"/>
      <c r="ANX199" s="27"/>
      <c r="ANY199" s="27"/>
      <c r="ANZ199" s="27"/>
      <c r="AOA199" s="27"/>
      <c r="AOB199" s="27"/>
      <c r="AOC199" s="27"/>
      <c r="AOD199" s="27"/>
      <c r="AOE199" s="27"/>
      <c r="AOF199" s="27"/>
      <c r="AOG199" s="27"/>
      <c r="AOH199" s="27"/>
      <c r="AOI199" s="27"/>
      <c r="AOJ199" s="27"/>
      <c r="AOK199" s="27"/>
      <c r="AOL199" s="27"/>
      <c r="AOM199" s="27"/>
      <c r="AON199" s="27"/>
      <c r="AOO199" s="27"/>
      <c r="AOP199" s="27"/>
      <c r="AOQ199" s="27"/>
      <c r="AOR199" s="27"/>
      <c r="AOS199" s="27"/>
      <c r="AOT199" s="27"/>
      <c r="AOU199" s="27"/>
      <c r="AOV199" s="27"/>
      <c r="AOW199" s="27"/>
      <c r="AOX199" s="27"/>
      <c r="AOY199" s="27"/>
      <c r="AOZ199" s="27"/>
      <c r="APA199" s="27"/>
      <c r="APB199" s="27"/>
      <c r="APC199" s="27"/>
      <c r="APD199" s="27"/>
      <c r="APE199" s="27"/>
      <c r="APF199" s="27"/>
      <c r="APG199" s="27"/>
      <c r="APH199" s="27"/>
      <c r="API199" s="27"/>
      <c r="APJ199" s="27"/>
      <c r="APK199" s="27"/>
      <c r="APL199" s="27"/>
      <c r="APM199" s="27"/>
      <c r="APN199" s="27"/>
      <c r="APO199" s="27"/>
      <c r="APP199" s="27"/>
      <c r="APQ199" s="27"/>
      <c r="APR199" s="27"/>
      <c r="APS199" s="27"/>
      <c r="APT199" s="27"/>
      <c r="APU199" s="27"/>
      <c r="APV199" s="27"/>
      <c r="APW199" s="27"/>
      <c r="APX199" s="27"/>
      <c r="APY199" s="27"/>
      <c r="APZ199" s="27"/>
      <c r="AQA199" s="27"/>
      <c r="AQB199" s="27"/>
      <c r="AQC199" s="27"/>
      <c r="AQD199" s="27"/>
      <c r="AQE199" s="27"/>
      <c r="AQF199" s="27"/>
      <c r="AQG199" s="27"/>
      <c r="AQH199" s="27"/>
      <c r="AQI199" s="27"/>
      <c r="AQJ199" s="27"/>
      <c r="AQK199" s="27"/>
      <c r="AQL199" s="27"/>
      <c r="AQM199" s="27"/>
      <c r="AQN199" s="27"/>
      <c r="AQO199" s="27"/>
      <c r="AQP199" s="27"/>
      <c r="AQQ199" s="27"/>
      <c r="AQR199" s="27"/>
      <c r="AQS199" s="27"/>
      <c r="AQT199" s="27"/>
      <c r="AQU199" s="27"/>
      <c r="AQV199" s="27"/>
      <c r="AQW199" s="27"/>
      <c r="AQX199" s="27"/>
      <c r="AQY199" s="27"/>
      <c r="AQZ199" s="27"/>
      <c r="ARA199" s="27"/>
      <c r="ARB199" s="27"/>
      <c r="ARC199" s="27"/>
      <c r="ARD199" s="27"/>
      <c r="ARE199" s="27"/>
      <c r="ARF199" s="27"/>
      <c r="ARG199" s="27"/>
      <c r="ARH199" s="27"/>
      <c r="ARI199" s="27"/>
      <c r="ARJ199" s="27"/>
      <c r="ARK199" s="27"/>
      <c r="ARL199" s="27"/>
      <c r="ARM199" s="27"/>
      <c r="ARN199" s="27"/>
      <c r="ARO199" s="27"/>
      <c r="ARP199" s="27"/>
      <c r="ARQ199" s="27"/>
      <c r="ARR199" s="27"/>
      <c r="ARS199" s="27"/>
      <c r="ART199" s="27"/>
      <c r="ARU199" s="27"/>
      <c r="ARV199" s="27"/>
      <c r="ARW199" s="27"/>
      <c r="ARX199" s="27"/>
      <c r="ARY199" s="27"/>
      <c r="ARZ199" s="27"/>
      <c r="ASA199" s="27"/>
      <c r="ASB199" s="27"/>
      <c r="ASC199" s="27"/>
      <c r="ASD199" s="27"/>
      <c r="ASE199" s="27"/>
      <c r="ASF199" s="27"/>
      <c r="ASG199" s="27"/>
      <c r="ASH199" s="27"/>
      <c r="ASI199" s="27"/>
      <c r="ASJ199" s="27"/>
      <c r="ASK199" s="27"/>
      <c r="ASL199" s="27"/>
      <c r="ASM199" s="27"/>
      <c r="ASN199" s="27"/>
      <c r="ASO199" s="27"/>
      <c r="ASP199" s="27"/>
      <c r="ASQ199" s="27"/>
      <c r="ASR199" s="27"/>
      <c r="ASS199" s="27"/>
      <c r="AST199" s="27"/>
      <c r="ASU199" s="27"/>
      <c r="ASV199" s="27"/>
      <c r="ASW199" s="27"/>
      <c r="ASX199" s="27"/>
      <c r="ASY199" s="27"/>
      <c r="ASZ199" s="27"/>
      <c r="ATA199" s="27"/>
      <c r="ATB199" s="27"/>
      <c r="ATC199" s="27"/>
      <c r="ATD199" s="27"/>
      <c r="ATE199" s="27"/>
      <c r="ATF199" s="27"/>
      <c r="ATG199" s="27"/>
      <c r="ATH199" s="27"/>
      <c r="ATI199" s="27"/>
      <c r="ATJ199" s="27"/>
      <c r="ATK199" s="27"/>
      <c r="ATL199" s="27"/>
      <c r="ATM199" s="27"/>
      <c r="ATN199" s="27"/>
      <c r="ATO199" s="27"/>
      <c r="ATP199" s="27"/>
      <c r="ATQ199" s="27"/>
      <c r="ATR199" s="27"/>
      <c r="ATS199" s="27"/>
      <c r="ATT199" s="27"/>
      <c r="ATU199" s="27"/>
      <c r="ATV199" s="27"/>
      <c r="ATW199" s="27"/>
      <c r="ATX199" s="27"/>
      <c r="ATY199" s="27"/>
      <c r="ATZ199" s="27"/>
      <c r="AUA199" s="27"/>
      <c r="AUB199" s="27"/>
      <c r="AUC199" s="27"/>
      <c r="AUD199" s="27"/>
      <c r="AUE199" s="27"/>
      <c r="AUF199" s="27"/>
      <c r="AUG199" s="27"/>
      <c r="AUH199" s="27"/>
      <c r="AUI199" s="27"/>
      <c r="AUJ199" s="27"/>
      <c r="AUK199" s="27"/>
      <c r="AUL199" s="27"/>
      <c r="AUM199" s="27"/>
      <c r="AUN199" s="27"/>
      <c r="AUO199" s="27"/>
      <c r="AUP199" s="27"/>
      <c r="AUQ199" s="27"/>
      <c r="AUR199" s="27"/>
      <c r="AUS199" s="27"/>
      <c r="AUT199" s="27"/>
      <c r="AUU199" s="27"/>
      <c r="AUV199" s="27"/>
      <c r="AUW199" s="27"/>
      <c r="AUX199" s="27"/>
      <c r="AUY199" s="27"/>
      <c r="AUZ199" s="27"/>
      <c r="AVA199" s="27"/>
      <c r="AVB199" s="27"/>
      <c r="AVC199" s="27"/>
      <c r="AVD199" s="27"/>
      <c r="AVE199" s="27"/>
      <c r="AVF199" s="27"/>
      <c r="AVG199" s="27"/>
      <c r="AVH199" s="27"/>
      <c r="AVI199" s="27"/>
      <c r="AVJ199" s="27"/>
      <c r="AVK199" s="27"/>
      <c r="AVL199" s="27"/>
      <c r="AVM199" s="27"/>
      <c r="AVN199" s="27"/>
      <c r="AVO199" s="27"/>
      <c r="AVP199" s="27"/>
      <c r="AVQ199" s="27"/>
      <c r="AVR199" s="27"/>
      <c r="AVS199" s="27"/>
      <c r="AVT199" s="27"/>
      <c r="AVU199" s="27"/>
      <c r="AVV199" s="27"/>
      <c r="AVW199" s="27"/>
      <c r="AVX199" s="27"/>
      <c r="AVY199" s="27"/>
      <c r="AVZ199" s="27"/>
      <c r="AWA199" s="27"/>
      <c r="AWB199" s="27"/>
      <c r="AWC199" s="27"/>
      <c r="AWD199" s="27"/>
      <c r="AWE199" s="27"/>
      <c r="AWF199" s="27"/>
      <c r="AWG199" s="27"/>
      <c r="AWH199" s="27"/>
      <c r="AWI199" s="27"/>
      <c r="AWJ199" s="27"/>
      <c r="AWK199" s="27"/>
      <c r="AWL199" s="27"/>
      <c r="AWM199" s="27"/>
      <c r="AWN199" s="27"/>
      <c r="AWO199" s="27"/>
      <c r="AWP199" s="27"/>
      <c r="AWQ199" s="27"/>
      <c r="AWR199" s="27"/>
      <c r="AWS199" s="27"/>
      <c r="AWT199" s="27"/>
      <c r="AWU199" s="27"/>
      <c r="AWV199" s="27"/>
      <c r="AWW199" s="27"/>
      <c r="AWX199" s="27"/>
      <c r="AWY199" s="27"/>
      <c r="AWZ199" s="27"/>
      <c r="AXA199" s="27"/>
      <c r="AXB199" s="27"/>
      <c r="AXC199" s="27"/>
      <c r="AXD199" s="27"/>
      <c r="AXE199" s="27"/>
      <c r="AXF199" s="27"/>
      <c r="AXG199" s="27"/>
      <c r="AXH199" s="27"/>
      <c r="AXI199" s="27"/>
      <c r="AXJ199" s="27"/>
      <c r="AXK199" s="27"/>
      <c r="AXL199" s="27"/>
      <c r="AXM199" s="27"/>
      <c r="AXN199" s="27"/>
      <c r="AXO199" s="27"/>
      <c r="AXP199" s="27"/>
      <c r="AXQ199" s="27"/>
      <c r="AXR199" s="27"/>
      <c r="AXS199" s="27"/>
      <c r="AXT199" s="27"/>
      <c r="AXU199" s="27"/>
      <c r="AXV199" s="27"/>
      <c r="AXW199" s="27"/>
      <c r="AXX199" s="27"/>
      <c r="AXY199" s="27"/>
      <c r="AXZ199" s="27"/>
      <c r="AYA199" s="27"/>
      <c r="AYB199" s="27"/>
      <c r="AYC199" s="27"/>
      <c r="AYD199" s="27"/>
      <c r="AYE199" s="27"/>
      <c r="AYF199" s="27"/>
      <c r="AYG199" s="27"/>
      <c r="AYH199" s="27"/>
      <c r="AYI199" s="27"/>
      <c r="AYJ199" s="27"/>
      <c r="AYK199" s="27"/>
      <c r="AYL199" s="27"/>
      <c r="AYM199" s="27"/>
      <c r="AYN199" s="27"/>
      <c r="AYO199" s="27"/>
      <c r="AYP199" s="27"/>
      <c r="AYQ199" s="27"/>
      <c r="AYR199" s="27"/>
      <c r="AYS199" s="27"/>
      <c r="AYT199" s="27"/>
      <c r="AYU199" s="27"/>
      <c r="AYV199" s="27"/>
      <c r="AYW199" s="27"/>
      <c r="AYX199" s="27"/>
      <c r="AYY199" s="27"/>
      <c r="AYZ199" s="27"/>
      <c r="AZA199" s="27"/>
      <c r="AZB199" s="27"/>
      <c r="AZC199" s="27"/>
      <c r="AZD199" s="27"/>
      <c r="AZE199" s="27"/>
      <c r="AZF199" s="27"/>
      <c r="AZG199" s="27"/>
      <c r="AZH199" s="27"/>
      <c r="AZI199" s="27"/>
      <c r="AZJ199" s="27"/>
      <c r="AZK199" s="27"/>
      <c r="AZL199" s="27"/>
      <c r="AZM199" s="27"/>
      <c r="AZN199" s="27"/>
      <c r="AZO199" s="27"/>
      <c r="AZP199" s="27"/>
      <c r="AZQ199" s="27"/>
      <c r="AZR199" s="27"/>
      <c r="AZS199" s="27"/>
      <c r="AZT199" s="27"/>
      <c r="AZU199" s="27"/>
      <c r="AZV199" s="27"/>
      <c r="AZW199" s="27"/>
      <c r="AZX199" s="27"/>
      <c r="AZY199" s="27"/>
      <c r="AZZ199" s="27"/>
      <c r="BAA199" s="27"/>
      <c r="BAB199" s="27"/>
      <c r="BAC199" s="27"/>
      <c r="BAD199" s="27"/>
      <c r="BAE199" s="27"/>
      <c r="BAF199" s="27"/>
      <c r="BAG199" s="27"/>
      <c r="BAH199" s="27"/>
      <c r="BAI199" s="27"/>
      <c r="BAJ199" s="27"/>
      <c r="BAK199" s="27"/>
      <c r="BAL199" s="27"/>
      <c r="BAM199" s="27"/>
      <c r="BAN199" s="27"/>
      <c r="BAO199" s="27"/>
      <c r="BAP199" s="27"/>
      <c r="BAQ199" s="27"/>
      <c r="BAR199" s="27"/>
      <c r="BAS199" s="27"/>
      <c r="BAT199" s="27"/>
      <c r="BAU199" s="27"/>
      <c r="BAV199" s="27"/>
      <c r="BAW199" s="27"/>
      <c r="BAX199" s="27"/>
      <c r="BAY199" s="27"/>
      <c r="BAZ199" s="27"/>
      <c r="BBA199" s="27"/>
      <c r="BBB199" s="27"/>
      <c r="BBC199" s="27"/>
      <c r="BBD199" s="27"/>
      <c r="BBE199" s="27"/>
      <c r="BBF199" s="27"/>
      <c r="BBG199" s="27"/>
      <c r="BBH199" s="27"/>
      <c r="BBI199" s="27"/>
      <c r="BBJ199" s="27"/>
      <c r="BBK199" s="27"/>
      <c r="BBL199" s="27"/>
      <c r="BBM199" s="27"/>
      <c r="BBN199" s="27"/>
      <c r="BBO199" s="27"/>
      <c r="BBP199" s="27"/>
      <c r="BBQ199" s="27"/>
      <c r="BBR199" s="27"/>
      <c r="BBS199" s="27"/>
      <c r="BBT199" s="27"/>
      <c r="BBU199" s="27"/>
      <c r="BBV199" s="27"/>
      <c r="BBW199" s="27"/>
      <c r="BBX199" s="27"/>
      <c r="BBY199" s="27"/>
      <c r="BBZ199" s="27"/>
      <c r="BCA199" s="27"/>
      <c r="BCB199" s="27"/>
      <c r="BCC199" s="27"/>
      <c r="BCD199" s="27"/>
      <c r="BCE199" s="27"/>
      <c r="BCF199" s="27"/>
      <c r="BCG199" s="27"/>
      <c r="BCH199" s="27"/>
      <c r="BCI199" s="27"/>
      <c r="BCJ199" s="27"/>
      <c r="BCK199" s="27"/>
      <c r="BCL199" s="27"/>
      <c r="BCM199" s="27"/>
      <c r="BCN199" s="27"/>
      <c r="BCO199" s="27"/>
      <c r="BCP199" s="27"/>
      <c r="BCQ199" s="27"/>
      <c r="BCR199" s="27"/>
      <c r="BCS199" s="27"/>
      <c r="BCT199" s="27"/>
      <c r="BCU199" s="27"/>
      <c r="BCV199" s="27"/>
      <c r="BCW199" s="27"/>
      <c r="BCX199" s="27"/>
      <c r="BCY199" s="27"/>
      <c r="BCZ199" s="27"/>
      <c r="BDA199" s="27"/>
      <c r="BDB199" s="27"/>
      <c r="BDC199" s="27"/>
      <c r="BDD199" s="27"/>
      <c r="BDE199" s="27"/>
      <c r="BDF199" s="27"/>
      <c r="BDG199" s="27"/>
      <c r="BDH199" s="27"/>
      <c r="BDI199" s="27"/>
      <c r="BDJ199" s="27"/>
      <c r="BDK199" s="27"/>
      <c r="BDL199" s="27"/>
      <c r="BDM199" s="27"/>
      <c r="BDN199" s="27"/>
      <c r="BDO199" s="27"/>
      <c r="BDP199" s="27"/>
      <c r="BDQ199" s="27"/>
      <c r="BDR199" s="27"/>
      <c r="BDS199" s="27"/>
      <c r="BDT199" s="27"/>
      <c r="BDU199" s="27"/>
      <c r="BDV199" s="27"/>
      <c r="BDW199" s="27"/>
      <c r="BDX199" s="27"/>
      <c r="BDY199" s="27"/>
      <c r="BDZ199" s="27"/>
      <c r="BEA199" s="27"/>
      <c r="BEB199" s="27"/>
      <c r="BEC199" s="27"/>
      <c r="BED199" s="27"/>
      <c r="BEE199" s="27"/>
      <c r="BEF199" s="27"/>
      <c r="BEG199" s="27"/>
      <c r="BEH199" s="27"/>
      <c r="BEI199" s="27"/>
      <c r="BEJ199" s="27"/>
      <c r="BEK199" s="27"/>
      <c r="BEL199" s="27"/>
      <c r="BEM199" s="27"/>
      <c r="BEN199" s="27"/>
      <c r="BEO199" s="27"/>
      <c r="BEP199" s="27"/>
      <c r="BEQ199" s="27"/>
      <c r="BER199" s="27"/>
      <c r="BES199" s="27"/>
      <c r="BET199" s="27"/>
      <c r="BEU199" s="27"/>
      <c r="BEV199" s="27"/>
      <c r="BEW199" s="27"/>
      <c r="BEX199" s="27"/>
      <c r="BEY199" s="27"/>
      <c r="BEZ199" s="27"/>
      <c r="BFA199" s="27"/>
      <c r="BFB199" s="27"/>
      <c r="BFC199" s="27"/>
      <c r="BFD199" s="27"/>
      <c r="BFE199" s="27"/>
      <c r="BFF199" s="27"/>
      <c r="BFG199" s="27"/>
      <c r="BFH199" s="27"/>
      <c r="BFI199" s="27"/>
      <c r="BFJ199" s="27"/>
      <c r="BFK199" s="27"/>
      <c r="BFL199" s="27"/>
      <c r="BFM199" s="27"/>
      <c r="BFN199" s="27"/>
      <c r="BFO199" s="27"/>
      <c r="BFP199" s="27"/>
      <c r="BFQ199" s="27"/>
      <c r="BFR199" s="27"/>
      <c r="BFS199" s="27"/>
      <c r="BFT199" s="27"/>
      <c r="BFU199" s="27"/>
      <c r="BFV199" s="27"/>
      <c r="BFW199" s="27"/>
      <c r="BFX199" s="27"/>
      <c r="BFY199" s="27"/>
      <c r="BFZ199" s="27"/>
      <c r="BGA199" s="27"/>
      <c r="BGB199" s="27"/>
      <c r="BGC199" s="27"/>
      <c r="BGD199" s="27"/>
      <c r="BGE199" s="27"/>
      <c r="BGF199" s="27"/>
      <c r="BGG199" s="27"/>
      <c r="BGH199" s="27"/>
      <c r="BGI199" s="27"/>
      <c r="BGJ199" s="27"/>
      <c r="BGK199" s="27"/>
      <c r="BGL199" s="27"/>
      <c r="BGM199" s="27"/>
      <c r="BGN199" s="27"/>
      <c r="BGO199" s="27"/>
      <c r="BGP199" s="27"/>
      <c r="BGQ199" s="27"/>
      <c r="BGR199" s="27"/>
      <c r="BGS199" s="27"/>
      <c r="BGT199" s="27"/>
      <c r="BGU199" s="27"/>
      <c r="BGV199" s="27"/>
      <c r="BGW199" s="27"/>
      <c r="BGX199" s="27"/>
      <c r="BGY199" s="27"/>
      <c r="BGZ199" s="27"/>
      <c r="BHA199" s="27"/>
      <c r="BHB199" s="27"/>
      <c r="BHC199" s="27"/>
      <c r="BHD199" s="27"/>
      <c r="BHE199" s="27"/>
      <c r="BHF199" s="27"/>
      <c r="BHG199" s="27"/>
      <c r="BHH199" s="27"/>
      <c r="BHI199" s="27"/>
      <c r="BHJ199" s="27"/>
      <c r="BHK199" s="27"/>
      <c r="BHL199" s="27"/>
      <c r="BHM199" s="27"/>
      <c r="BHN199" s="27"/>
      <c r="BHO199" s="27"/>
      <c r="BHP199" s="27"/>
      <c r="BHQ199" s="27"/>
      <c r="BHR199" s="27"/>
      <c r="BHS199" s="27"/>
      <c r="BHT199" s="27"/>
      <c r="BHU199" s="27"/>
      <c r="BHV199" s="27"/>
      <c r="BHW199" s="27"/>
      <c r="BHX199" s="27"/>
      <c r="BHY199" s="27"/>
      <c r="BHZ199" s="27"/>
      <c r="BIA199" s="27"/>
      <c r="BIB199" s="27"/>
      <c r="BIC199" s="27"/>
      <c r="BID199" s="27"/>
      <c r="BIE199" s="27"/>
      <c r="BIF199" s="27"/>
      <c r="BIG199" s="27"/>
      <c r="BIH199" s="27"/>
      <c r="BII199" s="27"/>
      <c r="BIJ199" s="27"/>
      <c r="BIK199" s="27"/>
      <c r="BIL199" s="27"/>
      <c r="BIM199" s="27"/>
      <c r="BIN199" s="27"/>
      <c r="BIO199" s="27"/>
      <c r="BIP199" s="27"/>
      <c r="BIQ199" s="27"/>
      <c r="BIR199" s="27"/>
      <c r="BIS199" s="27"/>
      <c r="BIT199" s="27"/>
      <c r="BIU199" s="27"/>
      <c r="BIV199" s="27"/>
      <c r="BIW199" s="27"/>
      <c r="BIX199" s="27"/>
      <c r="BIY199" s="27"/>
      <c r="BIZ199" s="27"/>
      <c r="BJA199" s="27"/>
      <c r="BJB199" s="27"/>
      <c r="BJC199" s="27"/>
      <c r="BJD199" s="27"/>
      <c r="BJE199" s="27"/>
      <c r="BJF199" s="27"/>
      <c r="BJG199" s="27"/>
      <c r="BJH199" s="27"/>
      <c r="BJI199" s="27"/>
      <c r="BJJ199" s="27"/>
      <c r="BJK199" s="27"/>
      <c r="BJL199" s="27"/>
      <c r="BJM199" s="27"/>
      <c r="BJN199" s="27"/>
      <c r="BJO199" s="27"/>
      <c r="BJP199" s="27"/>
      <c r="BJQ199" s="27"/>
      <c r="BJR199" s="27"/>
      <c r="BJS199" s="27"/>
      <c r="BJT199" s="27"/>
      <c r="BJU199" s="27"/>
      <c r="BJV199" s="27"/>
      <c r="BJW199" s="27"/>
      <c r="BJX199" s="27"/>
      <c r="BJY199" s="27"/>
      <c r="BJZ199" s="27"/>
      <c r="BKA199" s="27"/>
      <c r="BKB199" s="27"/>
      <c r="BKC199" s="27"/>
      <c r="BKD199" s="27"/>
      <c r="BKE199" s="27"/>
      <c r="BKF199" s="27"/>
      <c r="BKG199" s="27"/>
      <c r="BKH199" s="27"/>
      <c r="BKI199" s="27"/>
      <c r="BKJ199" s="27"/>
      <c r="BKK199" s="27"/>
      <c r="BKL199" s="27"/>
      <c r="BKM199" s="27"/>
      <c r="BKN199" s="27"/>
      <c r="BKO199" s="27"/>
      <c r="BKP199" s="27"/>
      <c r="BKQ199" s="27"/>
      <c r="BKR199" s="27"/>
      <c r="BKS199" s="27"/>
      <c r="BKT199" s="27"/>
      <c r="BKU199" s="27"/>
      <c r="BKV199" s="27"/>
      <c r="BKW199" s="27"/>
      <c r="BKX199" s="27"/>
      <c r="BKY199" s="27"/>
      <c r="BKZ199" s="27"/>
      <c r="BLA199" s="27"/>
      <c r="BLB199" s="27"/>
      <c r="BLC199" s="27"/>
      <c r="BLD199" s="27"/>
      <c r="BLE199" s="27"/>
      <c r="BLF199" s="27"/>
      <c r="BLG199" s="27"/>
      <c r="BLH199" s="27"/>
      <c r="BLI199" s="27"/>
      <c r="BLJ199" s="27"/>
      <c r="BLK199" s="27"/>
      <c r="BLL199" s="27"/>
      <c r="BLM199" s="27"/>
      <c r="BLN199" s="27"/>
      <c r="BLO199" s="27"/>
      <c r="BLP199" s="27"/>
      <c r="BLQ199" s="27"/>
      <c r="BLR199" s="27"/>
      <c r="BLS199" s="27"/>
      <c r="BLT199" s="27"/>
      <c r="BLU199" s="27"/>
      <c r="BLV199" s="27"/>
      <c r="BLW199" s="27"/>
      <c r="BLX199" s="27"/>
      <c r="BLY199" s="27"/>
      <c r="BLZ199" s="27"/>
      <c r="BMA199" s="27"/>
      <c r="BMB199" s="27"/>
      <c r="BMC199" s="27"/>
      <c r="BMD199" s="27"/>
      <c r="BME199" s="27"/>
      <c r="BMF199" s="27"/>
      <c r="BMG199" s="27"/>
      <c r="BMH199" s="27"/>
      <c r="BMI199" s="27"/>
      <c r="BMJ199" s="27"/>
      <c r="BMK199" s="27"/>
      <c r="BML199" s="27"/>
      <c r="BMM199" s="27"/>
      <c r="BMN199" s="27"/>
      <c r="BMO199" s="27"/>
      <c r="BMP199" s="27"/>
      <c r="BMQ199" s="27"/>
      <c r="BMR199" s="27"/>
      <c r="BMS199" s="27"/>
      <c r="BMT199" s="27"/>
      <c r="BMU199" s="27"/>
      <c r="BMV199" s="27"/>
      <c r="BMW199" s="27"/>
      <c r="BMX199" s="27"/>
      <c r="BMY199" s="27"/>
      <c r="BMZ199" s="27"/>
      <c r="BNA199" s="27"/>
      <c r="BNB199" s="27"/>
      <c r="BNC199" s="27"/>
      <c r="BND199" s="27"/>
      <c r="BNE199" s="27"/>
      <c r="BNF199" s="27"/>
      <c r="BNG199" s="27"/>
      <c r="BNH199" s="27"/>
      <c r="BNI199" s="27"/>
      <c r="BNJ199" s="27"/>
      <c r="BNK199" s="27"/>
      <c r="BNL199" s="27"/>
      <c r="BNM199" s="27"/>
      <c r="BNN199" s="27"/>
      <c r="BNO199" s="27"/>
      <c r="BNP199" s="27"/>
      <c r="BNQ199" s="27"/>
      <c r="BNR199" s="27"/>
      <c r="BNS199" s="27"/>
      <c r="BNT199" s="27"/>
      <c r="BNU199" s="27"/>
      <c r="BNV199" s="27"/>
      <c r="BNW199" s="27"/>
      <c r="BNX199" s="27"/>
      <c r="BNY199" s="27"/>
      <c r="BNZ199" s="27"/>
      <c r="BOA199" s="27"/>
      <c r="BOB199" s="27"/>
      <c r="BOC199" s="27"/>
      <c r="BOD199" s="27"/>
      <c r="BOE199" s="27"/>
      <c r="BOF199" s="27"/>
      <c r="BOG199" s="27"/>
      <c r="BOH199" s="27"/>
      <c r="BOI199" s="27"/>
      <c r="BOJ199" s="27"/>
      <c r="BOK199" s="27"/>
      <c r="BOL199" s="27"/>
      <c r="BOM199" s="27"/>
      <c r="BON199" s="27"/>
      <c r="BOO199" s="27"/>
      <c r="BOP199" s="27"/>
      <c r="BOQ199" s="27"/>
      <c r="BOR199" s="27"/>
      <c r="BOS199" s="27"/>
      <c r="BOT199" s="27"/>
      <c r="BOU199" s="27"/>
      <c r="BOV199" s="27"/>
      <c r="BOW199" s="27"/>
      <c r="BOX199" s="27"/>
      <c r="BOY199" s="27"/>
      <c r="BOZ199" s="27"/>
      <c r="BPA199" s="27"/>
      <c r="BPB199" s="27"/>
      <c r="BPC199" s="27"/>
      <c r="BPD199" s="27"/>
      <c r="BPE199" s="27"/>
      <c r="BPF199" s="27"/>
      <c r="BPG199" s="27"/>
      <c r="BPH199" s="27"/>
      <c r="BPI199" s="27"/>
      <c r="BPJ199" s="27"/>
      <c r="BPK199" s="27"/>
      <c r="BPL199" s="27"/>
      <c r="BPM199" s="27"/>
      <c r="BPN199" s="27"/>
      <c r="BPO199" s="27"/>
      <c r="BPP199" s="27"/>
      <c r="BPQ199" s="27"/>
      <c r="BPR199" s="27"/>
      <c r="BPS199" s="27"/>
      <c r="BPT199" s="27"/>
      <c r="BPU199" s="27"/>
      <c r="BPV199" s="27"/>
      <c r="BPW199" s="27"/>
      <c r="BPX199" s="27"/>
      <c r="BPY199" s="27"/>
      <c r="BPZ199" s="27"/>
      <c r="BQA199" s="27"/>
      <c r="BQB199" s="27"/>
      <c r="BQC199" s="27"/>
      <c r="BQD199" s="27"/>
      <c r="BQE199" s="27"/>
      <c r="BQF199" s="27"/>
      <c r="BQG199" s="27"/>
      <c r="BQH199" s="27"/>
      <c r="BQI199" s="27"/>
      <c r="BQJ199" s="27"/>
      <c r="BQK199" s="27"/>
      <c r="BQL199" s="27"/>
      <c r="BQM199" s="27"/>
      <c r="BQN199" s="27"/>
      <c r="BQO199" s="27"/>
      <c r="BQP199" s="27"/>
      <c r="BQQ199" s="27"/>
      <c r="BQR199" s="27"/>
      <c r="BQS199" s="27"/>
      <c r="BQT199" s="27"/>
      <c r="BQU199" s="27"/>
      <c r="BQV199" s="27"/>
      <c r="BQW199" s="27"/>
      <c r="BQX199" s="27"/>
      <c r="BQY199" s="27"/>
      <c r="BQZ199" s="27"/>
      <c r="BRA199" s="27"/>
      <c r="BRB199" s="27"/>
      <c r="BRC199" s="27"/>
      <c r="BRD199" s="27"/>
      <c r="BRE199" s="27"/>
      <c r="BRF199" s="27"/>
      <c r="BRG199" s="27"/>
      <c r="BRH199" s="27"/>
      <c r="BRI199" s="27"/>
      <c r="BRJ199" s="27"/>
      <c r="BRK199" s="27"/>
      <c r="BRL199" s="27"/>
      <c r="BRM199" s="27"/>
      <c r="BRN199" s="27"/>
      <c r="BRO199" s="27"/>
      <c r="BRP199" s="27"/>
      <c r="BRQ199" s="27"/>
      <c r="BRR199" s="27"/>
      <c r="BRS199" s="27"/>
      <c r="BRT199" s="27"/>
      <c r="BRU199" s="27"/>
      <c r="BRV199" s="27"/>
      <c r="BRW199" s="27"/>
      <c r="BRX199" s="27"/>
      <c r="BRY199" s="27"/>
      <c r="BRZ199" s="27"/>
      <c r="BSA199" s="27"/>
      <c r="BSB199" s="27"/>
      <c r="BSC199" s="27"/>
      <c r="BSD199" s="27"/>
      <c r="BSE199" s="27"/>
      <c r="BSF199" s="27"/>
      <c r="BSG199" s="27"/>
      <c r="BSH199" s="27"/>
      <c r="BSI199" s="27"/>
      <c r="BSJ199" s="27"/>
      <c r="BSK199" s="27"/>
      <c r="BSL199" s="27"/>
      <c r="BSM199" s="27"/>
      <c r="BSN199" s="27"/>
      <c r="BSO199" s="27"/>
      <c r="BSP199" s="27"/>
      <c r="BSQ199" s="27"/>
      <c r="BSR199" s="27"/>
      <c r="BSS199" s="27"/>
      <c r="BST199" s="27"/>
      <c r="BSU199" s="27"/>
      <c r="BSV199" s="27"/>
      <c r="BSW199" s="27"/>
      <c r="BSX199" s="27"/>
      <c r="BSY199" s="27"/>
      <c r="BSZ199" s="27"/>
      <c r="BTA199" s="27"/>
      <c r="BTB199" s="27"/>
      <c r="BTC199" s="27"/>
      <c r="BTD199" s="27"/>
      <c r="BTE199" s="27"/>
      <c r="BTF199" s="27"/>
      <c r="BTG199" s="27"/>
      <c r="BTH199" s="27"/>
      <c r="BTI199" s="27"/>
      <c r="BTJ199" s="27"/>
      <c r="BTK199" s="27"/>
      <c r="BTL199" s="27"/>
      <c r="BTM199" s="27"/>
      <c r="BTN199" s="27"/>
      <c r="BTO199" s="27"/>
      <c r="BTP199" s="27"/>
      <c r="BTQ199" s="27"/>
      <c r="BTR199" s="27"/>
      <c r="BTS199" s="27"/>
      <c r="BTT199" s="27"/>
      <c r="BTU199" s="27"/>
      <c r="BTV199" s="27"/>
      <c r="BTW199" s="27"/>
      <c r="BTX199" s="27"/>
      <c r="BTY199" s="27"/>
      <c r="BTZ199" s="27"/>
      <c r="BUA199" s="27"/>
      <c r="BUB199" s="27"/>
      <c r="BUC199" s="27"/>
      <c r="BUD199" s="27"/>
      <c r="BUE199" s="27"/>
      <c r="BUF199" s="27"/>
      <c r="BUG199" s="27"/>
      <c r="BUH199" s="27"/>
      <c r="BUI199" s="27"/>
      <c r="BUJ199" s="27"/>
      <c r="BUK199" s="27"/>
      <c r="BUL199" s="27"/>
      <c r="BUM199" s="27"/>
      <c r="BUN199" s="27"/>
      <c r="BUO199" s="27"/>
      <c r="BUP199" s="27"/>
      <c r="BUQ199" s="27"/>
    </row>
    <row r="200" spans="1:1915" s="47" customFormat="1" ht="13.8">
      <c r="A200" s="23"/>
      <c r="B200" s="53"/>
      <c r="C200" s="53"/>
      <c r="D200" s="224" t="s">
        <v>306</v>
      </c>
      <c r="E200" s="225">
        <v>0.35</v>
      </c>
      <c r="F200" s="26">
        <v>2025</v>
      </c>
      <c r="G200" s="226">
        <v>0.9</v>
      </c>
      <c r="H200" s="99"/>
      <c r="I200" s="99"/>
      <c r="J200" s="99"/>
      <c r="K200" s="104"/>
      <c r="L200" s="104"/>
      <c r="M200" s="104"/>
      <c r="N200" s="104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7"/>
      <c r="MB200" s="27"/>
      <c r="MC200" s="27"/>
      <c r="MD200" s="27"/>
      <c r="ME200" s="27"/>
      <c r="MF200" s="27"/>
      <c r="MG200" s="27"/>
      <c r="MH200" s="27"/>
      <c r="MI200" s="27"/>
      <c r="MJ200" s="27"/>
      <c r="MK200" s="27"/>
      <c r="ML200" s="27"/>
      <c r="MM200" s="27"/>
      <c r="MN200" s="27"/>
      <c r="MO200" s="27"/>
      <c r="MP200" s="27"/>
      <c r="MQ200" s="27"/>
      <c r="MR200" s="27"/>
      <c r="MS200" s="27"/>
      <c r="MT200" s="27"/>
      <c r="MU200" s="27"/>
      <c r="MV200" s="27"/>
      <c r="MW200" s="27"/>
      <c r="MX200" s="27"/>
      <c r="MY200" s="27"/>
      <c r="MZ200" s="27"/>
      <c r="NA200" s="27"/>
      <c r="NB200" s="27"/>
      <c r="NC200" s="27"/>
      <c r="ND200" s="27"/>
      <c r="NE200" s="27"/>
      <c r="NF200" s="27"/>
      <c r="NG200" s="27"/>
      <c r="NH200" s="27"/>
      <c r="NI200" s="27"/>
      <c r="NJ200" s="27"/>
      <c r="NK200" s="27"/>
      <c r="NL200" s="27"/>
      <c r="NM200" s="27"/>
      <c r="NN200" s="27"/>
      <c r="NO200" s="27"/>
      <c r="NP200" s="27"/>
      <c r="NQ200" s="27"/>
      <c r="NR200" s="27"/>
      <c r="NS200" s="27"/>
      <c r="NT200" s="27"/>
      <c r="NU200" s="27"/>
      <c r="NV200" s="27"/>
      <c r="NW200" s="27"/>
      <c r="NX200" s="27"/>
      <c r="NY200" s="27"/>
      <c r="NZ200" s="27"/>
      <c r="OA200" s="27"/>
      <c r="OB200" s="27"/>
      <c r="OC200" s="27"/>
      <c r="OD200" s="27"/>
      <c r="OE200" s="27"/>
      <c r="OF200" s="27"/>
      <c r="OG200" s="27"/>
      <c r="OH200" s="27"/>
      <c r="OI200" s="27"/>
      <c r="OJ200" s="27"/>
      <c r="OK200" s="27"/>
      <c r="OL200" s="27"/>
      <c r="OM200" s="27"/>
      <c r="ON200" s="27"/>
      <c r="OO200" s="27"/>
      <c r="OP200" s="27"/>
      <c r="OQ200" s="27"/>
      <c r="OR200" s="27"/>
      <c r="OS200" s="27"/>
      <c r="OT200" s="27"/>
      <c r="OU200" s="27"/>
      <c r="OV200" s="27"/>
      <c r="OW200" s="27"/>
      <c r="OX200" s="27"/>
      <c r="OY200" s="27"/>
      <c r="OZ200" s="27"/>
      <c r="PA200" s="27"/>
      <c r="PB200" s="27"/>
      <c r="PC200" s="27"/>
      <c r="PD200" s="27"/>
      <c r="PE200" s="27"/>
      <c r="PF200" s="27"/>
      <c r="PG200" s="27"/>
      <c r="PH200" s="27"/>
      <c r="PI200" s="27"/>
      <c r="PJ200" s="27"/>
      <c r="PK200" s="27"/>
      <c r="PL200" s="27"/>
      <c r="PM200" s="27"/>
      <c r="PN200" s="27"/>
      <c r="PO200" s="27"/>
      <c r="PP200" s="27"/>
      <c r="PQ200" s="27"/>
      <c r="PR200" s="27"/>
      <c r="PS200" s="27"/>
      <c r="PT200" s="27"/>
      <c r="PU200" s="27"/>
      <c r="PV200" s="27"/>
      <c r="PW200" s="27"/>
      <c r="PX200" s="27"/>
      <c r="PY200" s="27"/>
      <c r="PZ200" s="27"/>
      <c r="QA200" s="27"/>
      <c r="QB200" s="27"/>
      <c r="QC200" s="27"/>
      <c r="QD200" s="27"/>
      <c r="QE200" s="27"/>
      <c r="QF200" s="27"/>
      <c r="QG200" s="27"/>
      <c r="QH200" s="27"/>
      <c r="QI200" s="27"/>
      <c r="QJ200" s="27"/>
      <c r="QK200" s="27"/>
      <c r="QL200" s="27"/>
      <c r="QM200" s="27"/>
      <c r="QN200" s="27"/>
      <c r="QO200" s="27"/>
      <c r="QP200" s="27"/>
      <c r="QQ200" s="27"/>
      <c r="QR200" s="27"/>
      <c r="QS200" s="27"/>
      <c r="QT200" s="27"/>
      <c r="QU200" s="27"/>
      <c r="QV200" s="27"/>
      <c r="QW200" s="27"/>
      <c r="QX200" s="27"/>
      <c r="QY200" s="27"/>
      <c r="QZ200" s="27"/>
      <c r="RA200" s="27"/>
      <c r="RB200" s="27"/>
      <c r="RC200" s="27"/>
      <c r="RD200" s="27"/>
      <c r="RE200" s="27"/>
      <c r="RF200" s="27"/>
      <c r="RG200" s="27"/>
      <c r="RH200" s="27"/>
      <c r="RI200" s="27"/>
      <c r="RJ200" s="27"/>
      <c r="RK200" s="27"/>
      <c r="RL200" s="27"/>
      <c r="RM200" s="27"/>
      <c r="RN200" s="27"/>
      <c r="RO200" s="27"/>
      <c r="RP200" s="27"/>
      <c r="RQ200" s="27"/>
      <c r="RR200" s="27"/>
      <c r="RS200" s="27"/>
      <c r="RT200" s="27"/>
      <c r="RU200" s="27"/>
      <c r="RV200" s="27"/>
      <c r="RW200" s="27"/>
      <c r="RX200" s="27"/>
      <c r="RY200" s="27"/>
      <c r="RZ200" s="27"/>
      <c r="SA200" s="27"/>
      <c r="SB200" s="27"/>
      <c r="SC200" s="27"/>
      <c r="SD200" s="27"/>
      <c r="SE200" s="27"/>
      <c r="SF200" s="27"/>
      <c r="SG200" s="27"/>
      <c r="SH200" s="27"/>
      <c r="SI200" s="27"/>
      <c r="SJ200" s="27"/>
      <c r="SK200" s="27"/>
      <c r="SL200" s="27"/>
      <c r="SM200" s="27"/>
      <c r="SN200" s="27"/>
      <c r="SO200" s="27"/>
      <c r="SP200" s="27"/>
      <c r="SQ200" s="27"/>
      <c r="SR200" s="27"/>
      <c r="SS200" s="27"/>
      <c r="ST200" s="27"/>
      <c r="SU200" s="27"/>
      <c r="SV200" s="27"/>
      <c r="SW200" s="27"/>
      <c r="SX200" s="27"/>
      <c r="SY200" s="27"/>
      <c r="SZ200" s="27"/>
      <c r="TA200" s="27"/>
      <c r="TB200" s="27"/>
      <c r="TC200" s="27"/>
      <c r="TD200" s="27"/>
      <c r="TE200" s="27"/>
      <c r="TF200" s="27"/>
      <c r="TG200" s="27"/>
      <c r="TH200" s="27"/>
      <c r="TI200" s="27"/>
      <c r="TJ200" s="27"/>
      <c r="TK200" s="27"/>
      <c r="TL200" s="27"/>
      <c r="TM200" s="27"/>
      <c r="TN200" s="27"/>
      <c r="TO200" s="27"/>
      <c r="TP200" s="27"/>
      <c r="TQ200" s="27"/>
      <c r="TR200" s="27"/>
      <c r="TS200" s="27"/>
      <c r="TT200" s="27"/>
      <c r="TU200" s="27"/>
      <c r="TV200" s="27"/>
      <c r="TW200" s="27"/>
      <c r="TX200" s="27"/>
      <c r="TY200" s="27"/>
      <c r="TZ200" s="27"/>
      <c r="UA200" s="27"/>
      <c r="UB200" s="27"/>
      <c r="UC200" s="27"/>
      <c r="UD200" s="27"/>
      <c r="UE200" s="27"/>
      <c r="UF200" s="27"/>
      <c r="UG200" s="27"/>
      <c r="UH200" s="27"/>
      <c r="UI200" s="27"/>
      <c r="UJ200" s="27"/>
      <c r="UK200" s="27"/>
      <c r="UL200" s="27"/>
      <c r="UM200" s="27"/>
      <c r="UN200" s="27"/>
      <c r="UO200" s="27"/>
      <c r="UP200" s="27"/>
      <c r="UQ200" s="27"/>
      <c r="UR200" s="27"/>
      <c r="US200" s="27"/>
      <c r="UT200" s="27"/>
      <c r="UU200" s="27"/>
      <c r="UV200" s="27"/>
      <c r="UW200" s="27"/>
      <c r="UX200" s="27"/>
      <c r="UY200" s="27"/>
      <c r="UZ200" s="27"/>
      <c r="VA200" s="27"/>
      <c r="VB200" s="27"/>
      <c r="VC200" s="27"/>
      <c r="VD200" s="27"/>
      <c r="VE200" s="27"/>
      <c r="VF200" s="27"/>
      <c r="VG200" s="27"/>
      <c r="VH200" s="27"/>
      <c r="VI200" s="27"/>
      <c r="VJ200" s="27"/>
      <c r="VK200" s="27"/>
      <c r="VL200" s="27"/>
      <c r="VM200" s="27"/>
      <c r="VN200" s="27"/>
      <c r="VO200" s="27"/>
      <c r="VP200" s="27"/>
      <c r="VQ200" s="27"/>
      <c r="VR200" s="27"/>
      <c r="VS200" s="27"/>
      <c r="VT200" s="27"/>
      <c r="VU200" s="27"/>
      <c r="VV200" s="27"/>
      <c r="VW200" s="27"/>
      <c r="VX200" s="27"/>
      <c r="VY200" s="27"/>
      <c r="VZ200" s="27"/>
      <c r="WA200" s="27"/>
      <c r="WB200" s="27"/>
      <c r="WC200" s="27"/>
      <c r="WD200" s="27"/>
      <c r="WE200" s="27"/>
      <c r="WF200" s="27"/>
      <c r="WG200" s="27"/>
      <c r="WH200" s="27"/>
      <c r="WI200" s="27"/>
      <c r="WJ200" s="27"/>
      <c r="WK200" s="27"/>
      <c r="WL200" s="27"/>
      <c r="WM200" s="27"/>
      <c r="WN200" s="27"/>
      <c r="WO200" s="27"/>
      <c r="WP200" s="27"/>
      <c r="WQ200" s="27"/>
      <c r="WR200" s="27"/>
      <c r="WS200" s="27"/>
      <c r="WT200" s="27"/>
      <c r="WU200" s="27"/>
      <c r="WV200" s="27"/>
      <c r="WW200" s="27"/>
      <c r="WX200" s="27"/>
      <c r="WY200" s="27"/>
      <c r="WZ200" s="27"/>
      <c r="XA200" s="27"/>
      <c r="XB200" s="27"/>
      <c r="XC200" s="27"/>
      <c r="XD200" s="27"/>
      <c r="XE200" s="27"/>
      <c r="XF200" s="27"/>
      <c r="XG200" s="27"/>
      <c r="XH200" s="27"/>
      <c r="XI200" s="27"/>
      <c r="XJ200" s="27"/>
      <c r="XK200" s="27"/>
      <c r="XL200" s="27"/>
      <c r="XM200" s="27"/>
      <c r="XN200" s="27"/>
      <c r="XO200" s="27"/>
      <c r="XP200" s="27"/>
      <c r="XQ200" s="27"/>
      <c r="XR200" s="27"/>
      <c r="XS200" s="27"/>
      <c r="XT200" s="27"/>
      <c r="XU200" s="27"/>
      <c r="XV200" s="27"/>
      <c r="XW200" s="27"/>
      <c r="XX200" s="27"/>
      <c r="XY200" s="27"/>
      <c r="XZ200" s="27"/>
      <c r="YA200" s="27"/>
      <c r="YB200" s="27"/>
      <c r="YC200" s="27"/>
      <c r="YD200" s="27"/>
      <c r="YE200" s="27"/>
      <c r="YF200" s="27"/>
      <c r="YG200" s="27"/>
      <c r="YH200" s="27"/>
      <c r="YI200" s="27"/>
      <c r="YJ200" s="27"/>
      <c r="YK200" s="27"/>
      <c r="YL200" s="27"/>
      <c r="YM200" s="27"/>
      <c r="YN200" s="27"/>
      <c r="YO200" s="27"/>
      <c r="YP200" s="27"/>
      <c r="YQ200" s="27"/>
      <c r="YR200" s="27"/>
      <c r="YS200" s="27"/>
      <c r="YT200" s="27"/>
      <c r="YU200" s="27"/>
      <c r="YV200" s="27"/>
      <c r="YW200" s="27"/>
      <c r="YX200" s="27"/>
      <c r="YY200" s="27"/>
      <c r="YZ200" s="27"/>
      <c r="ZA200" s="27"/>
      <c r="ZB200" s="27"/>
      <c r="ZC200" s="27"/>
      <c r="ZD200" s="27"/>
      <c r="ZE200" s="27"/>
      <c r="ZF200" s="27"/>
      <c r="ZG200" s="27"/>
      <c r="ZH200" s="27"/>
      <c r="ZI200" s="27"/>
      <c r="ZJ200" s="27"/>
      <c r="ZK200" s="27"/>
      <c r="ZL200" s="27"/>
      <c r="ZM200" s="27"/>
      <c r="ZN200" s="27"/>
      <c r="ZO200" s="27"/>
      <c r="ZP200" s="27"/>
      <c r="ZQ200" s="27"/>
      <c r="ZR200" s="27"/>
      <c r="ZS200" s="27"/>
      <c r="ZT200" s="27"/>
      <c r="ZU200" s="27"/>
      <c r="ZV200" s="27"/>
      <c r="ZW200" s="27"/>
      <c r="ZX200" s="27"/>
      <c r="ZY200" s="27"/>
      <c r="ZZ200" s="27"/>
      <c r="AAA200" s="27"/>
      <c r="AAB200" s="27"/>
      <c r="AAC200" s="27"/>
      <c r="AAD200" s="27"/>
      <c r="AAE200" s="27"/>
      <c r="AAF200" s="27"/>
      <c r="AAG200" s="27"/>
      <c r="AAH200" s="27"/>
      <c r="AAI200" s="27"/>
      <c r="AAJ200" s="27"/>
      <c r="AAK200" s="27"/>
      <c r="AAL200" s="27"/>
      <c r="AAM200" s="27"/>
      <c r="AAN200" s="27"/>
      <c r="AAO200" s="27"/>
      <c r="AAP200" s="27"/>
      <c r="AAQ200" s="27"/>
      <c r="AAR200" s="27"/>
      <c r="AAS200" s="27"/>
      <c r="AAT200" s="27"/>
      <c r="AAU200" s="27"/>
      <c r="AAV200" s="27"/>
      <c r="AAW200" s="27"/>
      <c r="AAX200" s="27"/>
      <c r="AAY200" s="27"/>
      <c r="AAZ200" s="27"/>
      <c r="ABA200" s="27"/>
      <c r="ABB200" s="27"/>
      <c r="ABC200" s="27"/>
      <c r="ABD200" s="27"/>
      <c r="ABE200" s="27"/>
      <c r="ABF200" s="27"/>
      <c r="ABG200" s="27"/>
      <c r="ABH200" s="27"/>
      <c r="ABI200" s="27"/>
      <c r="ABJ200" s="27"/>
      <c r="ABK200" s="27"/>
      <c r="ABL200" s="27"/>
      <c r="ABM200" s="27"/>
      <c r="ABN200" s="27"/>
      <c r="ABO200" s="27"/>
      <c r="ABP200" s="27"/>
      <c r="ABQ200" s="27"/>
      <c r="ABR200" s="27"/>
      <c r="ABS200" s="27"/>
      <c r="ABT200" s="27"/>
      <c r="ABU200" s="27"/>
      <c r="ABV200" s="27"/>
      <c r="ABW200" s="27"/>
      <c r="ABX200" s="27"/>
      <c r="ABY200" s="27"/>
      <c r="ABZ200" s="27"/>
      <c r="ACA200" s="27"/>
      <c r="ACB200" s="27"/>
      <c r="ACC200" s="27"/>
      <c r="ACD200" s="27"/>
      <c r="ACE200" s="27"/>
      <c r="ACF200" s="27"/>
      <c r="ACG200" s="27"/>
      <c r="ACH200" s="27"/>
      <c r="ACI200" s="27"/>
      <c r="ACJ200" s="27"/>
      <c r="ACK200" s="27"/>
      <c r="ACL200" s="27"/>
      <c r="ACM200" s="27"/>
      <c r="ACN200" s="27"/>
      <c r="ACO200" s="27"/>
      <c r="ACP200" s="27"/>
      <c r="ACQ200" s="27"/>
      <c r="ACR200" s="27"/>
      <c r="ACS200" s="27"/>
      <c r="ACT200" s="27"/>
      <c r="ACU200" s="27"/>
      <c r="ACV200" s="27"/>
      <c r="ACW200" s="27"/>
      <c r="ACX200" s="27"/>
      <c r="ACY200" s="27"/>
      <c r="ACZ200" s="27"/>
      <c r="ADA200" s="27"/>
      <c r="ADB200" s="27"/>
      <c r="ADC200" s="27"/>
      <c r="ADD200" s="27"/>
      <c r="ADE200" s="27"/>
      <c r="ADF200" s="27"/>
      <c r="ADG200" s="27"/>
      <c r="ADH200" s="27"/>
      <c r="ADI200" s="27"/>
      <c r="ADJ200" s="27"/>
      <c r="ADK200" s="27"/>
      <c r="ADL200" s="27"/>
      <c r="ADM200" s="27"/>
      <c r="ADN200" s="27"/>
      <c r="ADO200" s="27"/>
      <c r="ADP200" s="27"/>
      <c r="ADQ200" s="27"/>
      <c r="ADR200" s="27"/>
      <c r="ADS200" s="27"/>
      <c r="ADT200" s="27"/>
      <c r="ADU200" s="27"/>
      <c r="ADV200" s="27"/>
      <c r="ADW200" s="27"/>
      <c r="ADX200" s="27"/>
      <c r="ADY200" s="27"/>
      <c r="ADZ200" s="27"/>
      <c r="AEA200" s="27"/>
      <c r="AEB200" s="27"/>
      <c r="AEC200" s="27"/>
      <c r="AED200" s="27"/>
      <c r="AEE200" s="27"/>
      <c r="AEF200" s="27"/>
      <c r="AEG200" s="27"/>
      <c r="AEH200" s="27"/>
      <c r="AEI200" s="27"/>
      <c r="AEJ200" s="27"/>
      <c r="AEK200" s="27"/>
      <c r="AEL200" s="27"/>
      <c r="AEM200" s="27"/>
      <c r="AEN200" s="27"/>
      <c r="AEO200" s="27"/>
      <c r="AEP200" s="27"/>
      <c r="AEQ200" s="27"/>
      <c r="AER200" s="27"/>
      <c r="AES200" s="27"/>
      <c r="AET200" s="27"/>
      <c r="AEU200" s="27"/>
      <c r="AEV200" s="27"/>
      <c r="AEW200" s="27"/>
      <c r="AEX200" s="27"/>
      <c r="AEY200" s="27"/>
      <c r="AEZ200" s="27"/>
      <c r="AFA200" s="27"/>
      <c r="AFB200" s="27"/>
      <c r="AFC200" s="27"/>
      <c r="AFD200" s="27"/>
      <c r="AFE200" s="27"/>
      <c r="AFF200" s="27"/>
      <c r="AFG200" s="27"/>
      <c r="AFH200" s="27"/>
      <c r="AFI200" s="27"/>
      <c r="AFJ200" s="27"/>
      <c r="AFK200" s="27"/>
      <c r="AFL200" s="27"/>
      <c r="AFM200" s="27"/>
      <c r="AFN200" s="27"/>
      <c r="AFO200" s="27"/>
      <c r="AFP200" s="27"/>
      <c r="AFQ200" s="27"/>
      <c r="AFR200" s="27"/>
      <c r="AFS200" s="27"/>
      <c r="AFT200" s="27"/>
      <c r="AFU200" s="27"/>
      <c r="AFV200" s="27"/>
      <c r="AFW200" s="27"/>
      <c r="AFX200" s="27"/>
      <c r="AFY200" s="27"/>
      <c r="AFZ200" s="27"/>
      <c r="AGA200" s="27"/>
      <c r="AGB200" s="27"/>
      <c r="AGC200" s="27"/>
      <c r="AGD200" s="27"/>
      <c r="AGE200" s="27"/>
      <c r="AGF200" s="27"/>
      <c r="AGG200" s="27"/>
      <c r="AGH200" s="27"/>
      <c r="AGI200" s="27"/>
      <c r="AGJ200" s="27"/>
      <c r="AGK200" s="27"/>
      <c r="AGL200" s="27"/>
      <c r="AGM200" s="27"/>
      <c r="AGN200" s="27"/>
      <c r="AGO200" s="27"/>
      <c r="AGP200" s="27"/>
      <c r="AGQ200" s="27"/>
      <c r="AGR200" s="27"/>
      <c r="AGS200" s="27"/>
      <c r="AGT200" s="27"/>
      <c r="AGU200" s="27"/>
      <c r="AGV200" s="27"/>
      <c r="AGW200" s="27"/>
      <c r="AGX200" s="27"/>
      <c r="AGY200" s="27"/>
      <c r="AGZ200" s="27"/>
      <c r="AHA200" s="27"/>
      <c r="AHB200" s="27"/>
      <c r="AHC200" s="27"/>
      <c r="AHD200" s="27"/>
      <c r="AHE200" s="27"/>
      <c r="AHF200" s="27"/>
      <c r="AHG200" s="27"/>
      <c r="AHH200" s="27"/>
      <c r="AHI200" s="27"/>
      <c r="AHJ200" s="27"/>
      <c r="AHK200" s="27"/>
      <c r="AHL200" s="27"/>
      <c r="AHM200" s="27"/>
      <c r="AHN200" s="27"/>
      <c r="AHO200" s="27"/>
      <c r="AHP200" s="27"/>
      <c r="AHQ200" s="27"/>
      <c r="AHR200" s="27"/>
      <c r="AHS200" s="27"/>
      <c r="AHT200" s="27"/>
      <c r="AHU200" s="27"/>
      <c r="AHV200" s="27"/>
      <c r="AHW200" s="27"/>
      <c r="AHX200" s="27"/>
      <c r="AHY200" s="27"/>
      <c r="AHZ200" s="27"/>
      <c r="AIA200" s="27"/>
      <c r="AIB200" s="27"/>
      <c r="AIC200" s="27"/>
      <c r="AID200" s="27"/>
      <c r="AIE200" s="27"/>
      <c r="AIF200" s="27"/>
      <c r="AIG200" s="27"/>
      <c r="AIH200" s="27"/>
      <c r="AII200" s="27"/>
      <c r="AIJ200" s="27"/>
      <c r="AIK200" s="27"/>
      <c r="AIL200" s="27"/>
      <c r="AIM200" s="27"/>
      <c r="AIN200" s="27"/>
      <c r="AIO200" s="27"/>
      <c r="AIP200" s="27"/>
      <c r="AIQ200" s="27"/>
      <c r="AIR200" s="27"/>
      <c r="AIS200" s="27"/>
      <c r="AIT200" s="27"/>
      <c r="AIU200" s="27"/>
      <c r="AIV200" s="27"/>
      <c r="AIW200" s="27"/>
      <c r="AIX200" s="27"/>
      <c r="AIY200" s="27"/>
      <c r="AIZ200" s="27"/>
      <c r="AJA200" s="27"/>
      <c r="AJB200" s="27"/>
      <c r="AJC200" s="27"/>
      <c r="AJD200" s="27"/>
      <c r="AJE200" s="27"/>
      <c r="AJF200" s="27"/>
      <c r="AJG200" s="27"/>
      <c r="AJH200" s="27"/>
      <c r="AJI200" s="27"/>
      <c r="AJJ200" s="27"/>
      <c r="AJK200" s="27"/>
      <c r="AJL200" s="27"/>
      <c r="AJM200" s="27"/>
      <c r="AJN200" s="27"/>
      <c r="AJO200" s="27"/>
      <c r="AJP200" s="27"/>
      <c r="AJQ200" s="27"/>
      <c r="AJR200" s="27"/>
      <c r="AJS200" s="27"/>
      <c r="AJT200" s="27"/>
      <c r="AJU200" s="27"/>
      <c r="AJV200" s="27"/>
      <c r="AJW200" s="27"/>
      <c r="AJX200" s="27"/>
      <c r="AJY200" s="27"/>
      <c r="AJZ200" s="27"/>
      <c r="AKA200" s="27"/>
      <c r="AKB200" s="27"/>
      <c r="AKC200" s="27"/>
      <c r="AKD200" s="27"/>
      <c r="AKE200" s="27"/>
      <c r="AKF200" s="27"/>
      <c r="AKG200" s="27"/>
      <c r="AKH200" s="27"/>
      <c r="AKI200" s="27"/>
      <c r="AKJ200" s="27"/>
      <c r="AKK200" s="27"/>
      <c r="AKL200" s="27"/>
      <c r="AKM200" s="27"/>
      <c r="AKN200" s="27"/>
      <c r="AKO200" s="27"/>
      <c r="AKP200" s="27"/>
      <c r="AKQ200" s="27"/>
      <c r="AKR200" s="27"/>
      <c r="AKS200" s="27"/>
      <c r="AKT200" s="27"/>
      <c r="AKU200" s="27"/>
      <c r="AKV200" s="27"/>
      <c r="AKW200" s="27"/>
      <c r="AKX200" s="27"/>
      <c r="AKY200" s="27"/>
      <c r="AKZ200" s="27"/>
      <c r="ALA200" s="27"/>
      <c r="ALB200" s="27"/>
      <c r="ALC200" s="27"/>
      <c r="ALD200" s="27"/>
      <c r="ALE200" s="27"/>
      <c r="ALF200" s="27"/>
      <c r="ALG200" s="27"/>
      <c r="ALH200" s="27"/>
      <c r="ALI200" s="27"/>
      <c r="ALJ200" s="27"/>
      <c r="ALK200" s="27"/>
      <c r="ALL200" s="27"/>
      <c r="ALM200" s="27"/>
      <c r="ALN200" s="27"/>
      <c r="ALO200" s="27"/>
      <c r="ALP200" s="27"/>
      <c r="ALQ200" s="27"/>
      <c r="ALR200" s="27"/>
      <c r="ALS200" s="27"/>
      <c r="ALT200" s="27"/>
      <c r="ALU200" s="27"/>
      <c r="ALV200" s="27"/>
      <c r="ALW200" s="27"/>
      <c r="ALX200" s="27"/>
      <c r="ALY200" s="27"/>
      <c r="ALZ200" s="27"/>
      <c r="AMA200" s="27"/>
      <c r="AMB200" s="27"/>
      <c r="AMC200" s="27"/>
      <c r="AMD200" s="27"/>
      <c r="AME200" s="27"/>
      <c r="AMF200" s="27"/>
      <c r="AMG200" s="27"/>
      <c r="AMH200" s="27"/>
      <c r="AMI200" s="27"/>
      <c r="AMJ200" s="27"/>
      <c r="AMK200" s="27"/>
      <c r="AML200" s="27"/>
      <c r="AMM200" s="27"/>
      <c r="AMN200" s="27"/>
      <c r="AMO200" s="27"/>
      <c r="AMP200" s="27"/>
      <c r="AMQ200" s="27"/>
      <c r="AMR200" s="27"/>
      <c r="AMS200" s="27"/>
      <c r="AMT200" s="27"/>
      <c r="AMU200" s="27"/>
      <c r="AMV200" s="27"/>
      <c r="AMW200" s="27"/>
      <c r="AMX200" s="27"/>
      <c r="AMY200" s="27"/>
      <c r="AMZ200" s="27"/>
      <c r="ANA200" s="27"/>
      <c r="ANB200" s="27"/>
      <c r="ANC200" s="27"/>
      <c r="AND200" s="27"/>
      <c r="ANE200" s="27"/>
      <c r="ANF200" s="27"/>
      <c r="ANG200" s="27"/>
      <c r="ANH200" s="27"/>
      <c r="ANI200" s="27"/>
      <c r="ANJ200" s="27"/>
      <c r="ANK200" s="27"/>
      <c r="ANL200" s="27"/>
      <c r="ANM200" s="27"/>
      <c r="ANN200" s="27"/>
      <c r="ANO200" s="27"/>
      <c r="ANP200" s="27"/>
      <c r="ANQ200" s="27"/>
      <c r="ANR200" s="27"/>
      <c r="ANS200" s="27"/>
      <c r="ANT200" s="27"/>
      <c r="ANU200" s="27"/>
      <c r="ANV200" s="27"/>
      <c r="ANW200" s="27"/>
      <c r="ANX200" s="27"/>
      <c r="ANY200" s="27"/>
      <c r="ANZ200" s="27"/>
      <c r="AOA200" s="27"/>
      <c r="AOB200" s="27"/>
      <c r="AOC200" s="27"/>
      <c r="AOD200" s="27"/>
      <c r="AOE200" s="27"/>
      <c r="AOF200" s="27"/>
      <c r="AOG200" s="27"/>
      <c r="AOH200" s="27"/>
      <c r="AOI200" s="27"/>
      <c r="AOJ200" s="27"/>
      <c r="AOK200" s="27"/>
      <c r="AOL200" s="27"/>
      <c r="AOM200" s="27"/>
      <c r="AON200" s="27"/>
      <c r="AOO200" s="27"/>
      <c r="AOP200" s="27"/>
      <c r="AOQ200" s="27"/>
      <c r="AOR200" s="27"/>
      <c r="AOS200" s="27"/>
      <c r="AOT200" s="27"/>
      <c r="AOU200" s="27"/>
      <c r="AOV200" s="27"/>
      <c r="AOW200" s="27"/>
      <c r="AOX200" s="27"/>
      <c r="AOY200" s="27"/>
      <c r="AOZ200" s="27"/>
      <c r="APA200" s="27"/>
      <c r="APB200" s="27"/>
      <c r="APC200" s="27"/>
      <c r="APD200" s="27"/>
      <c r="APE200" s="27"/>
      <c r="APF200" s="27"/>
      <c r="APG200" s="27"/>
      <c r="APH200" s="27"/>
      <c r="API200" s="27"/>
      <c r="APJ200" s="27"/>
      <c r="APK200" s="27"/>
      <c r="APL200" s="27"/>
      <c r="APM200" s="27"/>
      <c r="APN200" s="27"/>
      <c r="APO200" s="27"/>
      <c r="APP200" s="27"/>
      <c r="APQ200" s="27"/>
      <c r="APR200" s="27"/>
      <c r="APS200" s="27"/>
      <c r="APT200" s="27"/>
      <c r="APU200" s="27"/>
      <c r="APV200" s="27"/>
      <c r="APW200" s="27"/>
      <c r="APX200" s="27"/>
      <c r="APY200" s="27"/>
      <c r="APZ200" s="27"/>
      <c r="AQA200" s="27"/>
      <c r="AQB200" s="27"/>
      <c r="AQC200" s="27"/>
      <c r="AQD200" s="27"/>
      <c r="AQE200" s="27"/>
      <c r="AQF200" s="27"/>
      <c r="AQG200" s="27"/>
      <c r="AQH200" s="27"/>
      <c r="AQI200" s="27"/>
      <c r="AQJ200" s="27"/>
      <c r="AQK200" s="27"/>
      <c r="AQL200" s="27"/>
      <c r="AQM200" s="27"/>
      <c r="AQN200" s="27"/>
      <c r="AQO200" s="27"/>
      <c r="AQP200" s="27"/>
      <c r="AQQ200" s="27"/>
      <c r="AQR200" s="27"/>
      <c r="AQS200" s="27"/>
      <c r="AQT200" s="27"/>
      <c r="AQU200" s="27"/>
      <c r="AQV200" s="27"/>
      <c r="AQW200" s="27"/>
      <c r="AQX200" s="27"/>
      <c r="AQY200" s="27"/>
      <c r="AQZ200" s="27"/>
      <c r="ARA200" s="27"/>
      <c r="ARB200" s="27"/>
      <c r="ARC200" s="27"/>
      <c r="ARD200" s="27"/>
      <c r="ARE200" s="27"/>
      <c r="ARF200" s="27"/>
      <c r="ARG200" s="27"/>
      <c r="ARH200" s="27"/>
      <c r="ARI200" s="27"/>
      <c r="ARJ200" s="27"/>
      <c r="ARK200" s="27"/>
      <c r="ARL200" s="27"/>
      <c r="ARM200" s="27"/>
      <c r="ARN200" s="27"/>
      <c r="ARO200" s="27"/>
      <c r="ARP200" s="27"/>
      <c r="ARQ200" s="27"/>
      <c r="ARR200" s="27"/>
      <c r="ARS200" s="27"/>
      <c r="ART200" s="27"/>
      <c r="ARU200" s="27"/>
      <c r="ARV200" s="27"/>
      <c r="ARW200" s="27"/>
      <c r="ARX200" s="27"/>
      <c r="ARY200" s="27"/>
      <c r="ARZ200" s="27"/>
      <c r="ASA200" s="27"/>
      <c r="ASB200" s="27"/>
      <c r="ASC200" s="27"/>
      <c r="ASD200" s="27"/>
      <c r="ASE200" s="27"/>
      <c r="ASF200" s="27"/>
      <c r="ASG200" s="27"/>
      <c r="ASH200" s="27"/>
      <c r="ASI200" s="27"/>
      <c r="ASJ200" s="27"/>
      <c r="ASK200" s="27"/>
      <c r="ASL200" s="27"/>
      <c r="ASM200" s="27"/>
      <c r="ASN200" s="27"/>
      <c r="ASO200" s="27"/>
      <c r="ASP200" s="27"/>
      <c r="ASQ200" s="27"/>
      <c r="ASR200" s="27"/>
      <c r="ASS200" s="27"/>
      <c r="AST200" s="27"/>
      <c r="ASU200" s="27"/>
      <c r="ASV200" s="27"/>
      <c r="ASW200" s="27"/>
      <c r="ASX200" s="27"/>
      <c r="ASY200" s="27"/>
      <c r="ASZ200" s="27"/>
      <c r="ATA200" s="27"/>
      <c r="ATB200" s="27"/>
      <c r="ATC200" s="27"/>
      <c r="ATD200" s="27"/>
      <c r="ATE200" s="27"/>
      <c r="ATF200" s="27"/>
      <c r="ATG200" s="27"/>
      <c r="ATH200" s="27"/>
      <c r="ATI200" s="27"/>
      <c r="ATJ200" s="27"/>
      <c r="ATK200" s="27"/>
      <c r="ATL200" s="27"/>
      <c r="ATM200" s="27"/>
      <c r="ATN200" s="27"/>
      <c r="ATO200" s="27"/>
      <c r="ATP200" s="27"/>
      <c r="ATQ200" s="27"/>
      <c r="ATR200" s="27"/>
      <c r="ATS200" s="27"/>
      <c r="ATT200" s="27"/>
      <c r="ATU200" s="27"/>
      <c r="ATV200" s="27"/>
      <c r="ATW200" s="27"/>
      <c r="ATX200" s="27"/>
      <c r="ATY200" s="27"/>
      <c r="ATZ200" s="27"/>
      <c r="AUA200" s="27"/>
      <c r="AUB200" s="27"/>
      <c r="AUC200" s="27"/>
      <c r="AUD200" s="27"/>
      <c r="AUE200" s="27"/>
      <c r="AUF200" s="27"/>
      <c r="AUG200" s="27"/>
      <c r="AUH200" s="27"/>
      <c r="AUI200" s="27"/>
      <c r="AUJ200" s="27"/>
      <c r="AUK200" s="27"/>
      <c r="AUL200" s="27"/>
      <c r="AUM200" s="27"/>
      <c r="AUN200" s="27"/>
      <c r="AUO200" s="27"/>
      <c r="AUP200" s="27"/>
      <c r="AUQ200" s="27"/>
      <c r="AUR200" s="27"/>
      <c r="AUS200" s="27"/>
      <c r="AUT200" s="27"/>
      <c r="AUU200" s="27"/>
      <c r="AUV200" s="27"/>
      <c r="AUW200" s="27"/>
      <c r="AUX200" s="27"/>
      <c r="AUY200" s="27"/>
      <c r="AUZ200" s="27"/>
      <c r="AVA200" s="27"/>
      <c r="AVB200" s="27"/>
      <c r="AVC200" s="27"/>
      <c r="AVD200" s="27"/>
      <c r="AVE200" s="27"/>
      <c r="AVF200" s="27"/>
      <c r="AVG200" s="27"/>
      <c r="AVH200" s="27"/>
      <c r="AVI200" s="27"/>
      <c r="AVJ200" s="27"/>
      <c r="AVK200" s="27"/>
      <c r="AVL200" s="27"/>
      <c r="AVM200" s="27"/>
      <c r="AVN200" s="27"/>
      <c r="AVO200" s="27"/>
      <c r="AVP200" s="27"/>
      <c r="AVQ200" s="27"/>
      <c r="AVR200" s="27"/>
      <c r="AVS200" s="27"/>
      <c r="AVT200" s="27"/>
      <c r="AVU200" s="27"/>
      <c r="AVV200" s="27"/>
      <c r="AVW200" s="27"/>
      <c r="AVX200" s="27"/>
      <c r="AVY200" s="27"/>
      <c r="AVZ200" s="27"/>
      <c r="AWA200" s="27"/>
      <c r="AWB200" s="27"/>
      <c r="AWC200" s="27"/>
      <c r="AWD200" s="27"/>
      <c r="AWE200" s="27"/>
      <c r="AWF200" s="27"/>
      <c r="AWG200" s="27"/>
      <c r="AWH200" s="27"/>
      <c r="AWI200" s="27"/>
      <c r="AWJ200" s="27"/>
      <c r="AWK200" s="27"/>
      <c r="AWL200" s="27"/>
      <c r="AWM200" s="27"/>
      <c r="AWN200" s="27"/>
      <c r="AWO200" s="27"/>
      <c r="AWP200" s="27"/>
      <c r="AWQ200" s="27"/>
      <c r="AWR200" s="27"/>
      <c r="AWS200" s="27"/>
      <c r="AWT200" s="27"/>
      <c r="AWU200" s="27"/>
      <c r="AWV200" s="27"/>
      <c r="AWW200" s="27"/>
      <c r="AWX200" s="27"/>
      <c r="AWY200" s="27"/>
      <c r="AWZ200" s="27"/>
      <c r="AXA200" s="27"/>
      <c r="AXB200" s="27"/>
      <c r="AXC200" s="27"/>
      <c r="AXD200" s="27"/>
      <c r="AXE200" s="27"/>
      <c r="AXF200" s="27"/>
      <c r="AXG200" s="27"/>
      <c r="AXH200" s="27"/>
      <c r="AXI200" s="27"/>
      <c r="AXJ200" s="27"/>
      <c r="AXK200" s="27"/>
      <c r="AXL200" s="27"/>
      <c r="AXM200" s="27"/>
      <c r="AXN200" s="27"/>
      <c r="AXO200" s="27"/>
      <c r="AXP200" s="27"/>
      <c r="AXQ200" s="27"/>
      <c r="AXR200" s="27"/>
      <c r="AXS200" s="27"/>
      <c r="AXT200" s="27"/>
      <c r="AXU200" s="27"/>
      <c r="AXV200" s="27"/>
      <c r="AXW200" s="27"/>
      <c r="AXX200" s="27"/>
      <c r="AXY200" s="27"/>
      <c r="AXZ200" s="27"/>
      <c r="AYA200" s="27"/>
      <c r="AYB200" s="27"/>
      <c r="AYC200" s="27"/>
      <c r="AYD200" s="27"/>
      <c r="AYE200" s="27"/>
      <c r="AYF200" s="27"/>
      <c r="AYG200" s="27"/>
      <c r="AYH200" s="27"/>
      <c r="AYI200" s="27"/>
      <c r="AYJ200" s="27"/>
      <c r="AYK200" s="27"/>
      <c r="AYL200" s="27"/>
      <c r="AYM200" s="27"/>
      <c r="AYN200" s="27"/>
      <c r="AYO200" s="27"/>
      <c r="AYP200" s="27"/>
      <c r="AYQ200" s="27"/>
      <c r="AYR200" s="27"/>
      <c r="AYS200" s="27"/>
      <c r="AYT200" s="27"/>
      <c r="AYU200" s="27"/>
      <c r="AYV200" s="27"/>
      <c r="AYW200" s="27"/>
      <c r="AYX200" s="27"/>
      <c r="AYY200" s="27"/>
      <c r="AYZ200" s="27"/>
      <c r="AZA200" s="27"/>
      <c r="AZB200" s="27"/>
      <c r="AZC200" s="27"/>
      <c r="AZD200" s="27"/>
      <c r="AZE200" s="27"/>
      <c r="AZF200" s="27"/>
      <c r="AZG200" s="27"/>
      <c r="AZH200" s="27"/>
      <c r="AZI200" s="27"/>
      <c r="AZJ200" s="27"/>
      <c r="AZK200" s="27"/>
      <c r="AZL200" s="27"/>
      <c r="AZM200" s="27"/>
      <c r="AZN200" s="27"/>
      <c r="AZO200" s="27"/>
      <c r="AZP200" s="27"/>
      <c r="AZQ200" s="27"/>
      <c r="AZR200" s="27"/>
      <c r="AZS200" s="27"/>
      <c r="AZT200" s="27"/>
      <c r="AZU200" s="27"/>
      <c r="AZV200" s="27"/>
      <c r="AZW200" s="27"/>
      <c r="AZX200" s="27"/>
      <c r="AZY200" s="27"/>
      <c r="AZZ200" s="27"/>
      <c r="BAA200" s="27"/>
      <c r="BAB200" s="27"/>
      <c r="BAC200" s="27"/>
      <c r="BAD200" s="27"/>
      <c r="BAE200" s="27"/>
      <c r="BAF200" s="27"/>
      <c r="BAG200" s="27"/>
      <c r="BAH200" s="27"/>
      <c r="BAI200" s="27"/>
      <c r="BAJ200" s="27"/>
      <c r="BAK200" s="27"/>
      <c r="BAL200" s="27"/>
      <c r="BAM200" s="27"/>
      <c r="BAN200" s="27"/>
      <c r="BAO200" s="27"/>
      <c r="BAP200" s="27"/>
      <c r="BAQ200" s="27"/>
      <c r="BAR200" s="27"/>
      <c r="BAS200" s="27"/>
      <c r="BAT200" s="27"/>
      <c r="BAU200" s="27"/>
      <c r="BAV200" s="27"/>
      <c r="BAW200" s="27"/>
      <c r="BAX200" s="27"/>
      <c r="BAY200" s="27"/>
      <c r="BAZ200" s="27"/>
      <c r="BBA200" s="27"/>
      <c r="BBB200" s="27"/>
      <c r="BBC200" s="27"/>
      <c r="BBD200" s="27"/>
      <c r="BBE200" s="27"/>
      <c r="BBF200" s="27"/>
      <c r="BBG200" s="27"/>
      <c r="BBH200" s="27"/>
      <c r="BBI200" s="27"/>
      <c r="BBJ200" s="27"/>
      <c r="BBK200" s="27"/>
      <c r="BBL200" s="27"/>
      <c r="BBM200" s="27"/>
      <c r="BBN200" s="27"/>
      <c r="BBO200" s="27"/>
      <c r="BBP200" s="27"/>
      <c r="BBQ200" s="27"/>
      <c r="BBR200" s="27"/>
      <c r="BBS200" s="27"/>
      <c r="BBT200" s="27"/>
      <c r="BBU200" s="27"/>
      <c r="BBV200" s="27"/>
      <c r="BBW200" s="27"/>
      <c r="BBX200" s="27"/>
      <c r="BBY200" s="27"/>
      <c r="BBZ200" s="27"/>
      <c r="BCA200" s="27"/>
      <c r="BCB200" s="27"/>
      <c r="BCC200" s="27"/>
      <c r="BCD200" s="27"/>
      <c r="BCE200" s="27"/>
      <c r="BCF200" s="27"/>
      <c r="BCG200" s="27"/>
      <c r="BCH200" s="27"/>
      <c r="BCI200" s="27"/>
      <c r="BCJ200" s="27"/>
      <c r="BCK200" s="27"/>
      <c r="BCL200" s="27"/>
      <c r="BCM200" s="27"/>
      <c r="BCN200" s="27"/>
      <c r="BCO200" s="27"/>
      <c r="BCP200" s="27"/>
      <c r="BCQ200" s="27"/>
      <c r="BCR200" s="27"/>
      <c r="BCS200" s="27"/>
      <c r="BCT200" s="27"/>
      <c r="BCU200" s="27"/>
      <c r="BCV200" s="27"/>
      <c r="BCW200" s="27"/>
      <c r="BCX200" s="27"/>
      <c r="BCY200" s="27"/>
      <c r="BCZ200" s="27"/>
      <c r="BDA200" s="27"/>
      <c r="BDB200" s="27"/>
      <c r="BDC200" s="27"/>
      <c r="BDD200" s="27"/>
      <c r="BDE200" s="27"/>
      <c r="BDF200" s="27"/>
      <c r="BDG200" s="27"/>
      <c r="BDH200" s="27"/>
      <c r="BDI200" s="27"/>
      <c r="BDJ200" s="27"/>
      <c r="BDK200" s="27"/>
      <c r="BDL200" s="27"/>
      <c r="BDM200" s="27"/>
      <c r="BDN200" s="27"/>
      <c r="BDO200" s="27"/>
      <c r="BDP200" s="27"/>
      <c r="BDQ200" s="27"/>
      <c r="BDR200" s="27"/>
      <c r="BDS200" s="27"/>
      <c r="BDT200" s="27"/>
      <c r="BDU200" s="27"/>
      <c r="BDV200" s="27"/>
      <c r="BDW200" s="27"/>
      <c r="BDX200" s="27"/>
      <c r="BDY200" s="27"/>
      <c r="BDZ200" s="27"/>
      <c r="BEA200" s="27"/>
      <c r="BEB200" s="27"/>
      <c r="BEC200" s="27"/>
      <c r="BED200" s="27"/>
      <c r="BEE200" s="27"/>
      <c r="BEF200" s="27"/>
      <c r="BEG200" s="27"/>
      <c r="BEH200" s="27"/>
      <c r="BEI200" s="27"/>
      <c r="BEJ200" s="27"/>
      <c r="BEK200" s="27"/>
      <c r="BEL200" s="27"/>
      <c r="BEM200" s="27"/>
      <c r="BEN200" s="27"/>
      <c r="BEO200" s="27"/>
      <c r="BEP200" s="27"/>
      <c r="BEQ200" s="27"/>
      <c r="BER200" s="27"/>
      <c r="BES200" s="27"/>
      <c r="BET200" s="27"/>
      <c r="BEU200" s="27"/>
      <c r="BEV200" s="27"/>
      <c r="BEW200" s="27"/>
      <c r="BEX200" s="27"/>
      <c r="BEY200" s="27"/>
      <c r="BEZ200" s="27"/>
      <c r="BFA200" s="27"/>
      <c r="BFB200" s="27"/>
      <c r="BFC200" s="27"/>
      <c r="BFD200" s="27"/>
      <c r="BFE200" s="27"/>
      <c r="BFF200" s="27"/>
      <c r="BFG200" s="27"/>
      <c r="BFH200" s="27"/>
      <c r="BFI200" s="27"/>
      <c r="BFJ200" s="27"/>
      <c r="BFK200" s="27"/>
      <c r="BFL200" s="27"/>
      <c r="BFM200" s="27"/>
      <c r="BFN200" s="27"/>
      <c r="BFO200" s="27"/>
      <c r="BFP200" s="27"/>
      <c r="BFQ200" s="27"/>
      <c r="BFR200" s="27"/>
      <c r="BFS200" s="27"/>
      <c r="BFT200" s="27"/>
      <c r="BFU200" s="27"/>
      <c r="BFV200" s="27"/>
      <c r="BFW200" s="27"/>
      <c r="BFX200" s="27"/>
      <c r="BFY200" s="27"/>
      <c r="BFZ200" s="27"/>
      <c r="BGA200" s="27"/>
      <c r="BGB200" s="27"/>
      <c r="BGC200" s="27"/>
      <c r="BGD200" s="27"/>
      <c r="BGE200" s="27"/>
      <c r="BGF200" s="27"/>
      <c r="BGG200" s="27"/>
      <c r="BGH200" s="27"/>
      <c r="BGI200" s="27"/>
      <c r="BGJ200" s="27"/>
      <c r="BGK200" s="27"/>
      <c r="BGL200" s="27"/>
      <c r="BGM200" s="27"/>
      <c r="BGN200" s="27"/>
      <c r="BGO200" s="27"/>
      <c r="BGP200" s="27"/>
      <c r="BGQ200" s="27"/>
      <c r="BGR200" s="27"/>
      <c r="BGS200" s="27"/>
      <c r="BGT200" s="27"/>
      <c r="BGU200" s="27"/>
      <c r="BGV200" s="27"/>
      <c r="BGW200" s="27"/>
      <c r="BGX200" s="27"/>
      <c r="BGY200" s="27"/>
      <c r="BGZ200" s="27"/>
      <c r="BHA200" s="27"/>
      <c r="BHB200" s="27"/>
      <c r="BHC200" s="27"/>
      <c r="BHD200" s="27"/>
      <c r="BHE200" s="27"/>
      <c r="BHF200" s="27"/>
      <c r="BHG200" s="27"/>
      <c r="BHH200" s="27"/>
      <c r="BHI200" s="27"/>
      <c r="BHJ200" s="27"/>
      <c r="BHK200" s="27"/>
      <c r="BHL200" s="27"/>
      <c r="BHM200" s="27"/>
      <c r="BHN200" s="27"/>
      <c r="BHO200" s="27"/>
      <c r="BHP200" s="27"/>
      <c r="BHQ200" s="27"/>
      <c r="BHR200" s="27"/>
      <c r="BHS200" s="27"/>
      <c r="BHT200" s="27"/>
      <c r="BHU200" s="27"/>
      <c r="BHV200" s="27"/>
      <c r="BHW200" s="27"/>
      <c r="BHX200" s="27"/>
      <c r="BHY200" s="27"/>
      <c r="BHZ200" s="27"/>
      <c r="BIA200" s="27"/>
      <c r="BIB200" s="27"/>
      <c r="BIC200" s="27"/>
      <c r="BID200" s="27"/>
      <c r="BIE200" s="27"/>
      <c r="BIF200" s="27"/>
      <c r="BIG200" s="27"/>
      <c r="BIH200" s="27"/>
      <c r="BII200" s="27"/>
      <c r="BIJ200" s="27"/>
      <c r="BIK200" s="27"/>
      <c r="BIL200" s="27"/>
      <c r="BIM200" s="27"/>
      <c r="BIN200" s="27"/>
      <c r="BIO200" s="27"/>
      <c r="BIP200" s="27"/>
      <c r="BIQ200" s="27"/>
      <c r="BIR200" s="27"/>
      <c r="BIS200" s="27"/>
      <c r="BIT200" s="27"/>
      <c r="BIU200" s="27"/>
      <c r="BIV200" s="27"/>
      <c r="BIW200" s="27"/>
      <c r="BIX200" s="27"/>
      <c r="BIY200" s="27"/>
      <c r="BIZ200" s="27"/>
      <c r="BJA200" s="27"/>
      <c r="BJB200" s="27"/>
      <c r="BJC200" s="27"/>
      <c r="BJD200" s="27"/>
      <c r="BJE200" s="27"/>
      <c r="BJF200" s="27"/>
      <c r="BJG200" s="27"/>
      <c r="BJH200" s="27"/>
      <c r="BJI200" s="27"/>
      <c r="BJJ200" s="27"/>
      <c r="BJK200" s="27"/>
      <c r="BJL200" s="27"/>
      <c r="BJM200" s="27"/>
      <c r="BJN200" s="27"/>
      <c r="BJO200" s="27"/>
      <c r="BJP200" s="27"/>
      <c r="BJQ200" s="27"/>
      <c r="BJR200" s="27"/>
      <c r="BJS200" s="27"/>
      <c r="BJT200" s="27"/>
      <c r="BJU200" s="27"/>
      <c r="BJV200" s="27"/>
      <c r="BJW200" s="27"/>
      <c r="BJX200" s="27"/>
      <c r="BJY200" s="27"/>
      <c r="BJZ200" s="27"/>
      <c r="BKA200" s="27"/>
      <c r="BKB200" s="27"/>
      <c r="BKC200" s="27"/>
      <c r="BKD200" s="27"/>
      <c r="BKE200" s="27"/>
      <c r="BKF200" s="27"/>
      <c r="BKG200" s="27"/>
      <c r="BKH200" s="27"/>
      <c r="BKI200" s="27"/>
      <c r="BKJ200" s="27"/>
      <c r="BKK200" s="27"/>
      <c r="BKL200" s="27"/>
      <c r="BKM200" s="27"/>
      <c r="BKN200" s="27"/>
      <c r="BKO200" s="27"/>
      <c r="BKP200" s="27"/>
      <c r="BKQ200" s="27"/>
      <c r="BKR200" s="27"/>
      <c r="BKS200" s="27"/>
      <c r="BKT200" s="27"/>
      <c r="BKU200" s="27"/>
      <c r="BKV200" s="27"/>
      <c r="BKW200" s="27"/>
      <c r="BKX200" s="27"/>
      <c r="BKY200" s="27"/>
      <c r="BKZ200" s="27"/>
      <c r="BLA200" s="27"/>
      <c r="BLB200" s="27"/>
      <c r="BLC200" s="27"/>
      <c r="BLD200" s="27"/>
      <c r="BLE200" s="27"/>
      <c r="BLF200" s="27"/>
      <c r="BLG200" s="27"/>
      <c r="BLH200" s="27"/>
      <c r="BLI200" s="27"/>
      <c r="BLJ200" s="27"/>
      <c r="BLK200" s="27"/>
      <c r="BLL200" s="27"/>
      <c r="BLM200" s="27"/>
      <c r="BLN200" s="27"/>
      <c r="BLO200" s="27"/>
      <c r="BLP200" s="27"/>
      <c r="BLQ200" s="27"/>
      <c r="BLR200" s="27"/>
      <c r="BLS200" s="27"/>
      <c r="BLT200" s="27"/>
      <c r="BLU200" s="27"/>
      <c r="BLV200" s="27"/>
      <c r="BLW200" s="27"/>
      <c r="BLX200" s="27"/>
      <c r="BLY200" s="27"/>
      <c r="BLZ200" s="27"/>
      <c r="BMA200" s="27"/>
      <c r="BMB200" s="27"/>
      <c r="BMC200" s="27"/>
      <c r="BMD200" s="27"/>
      <c r="BME200" s="27"/>
      <c r="BMF200" s="27"/>
      <c r="BMG200" s="27"/>
      <c r="BMH200" s="27"/>
      <c r="BMI200" s="27"/>
      <c r="BMJ200" s="27"/>
      <c r="BMK200" s="27"/>
      <c r="BML200" s="27"/>
      <c r="BMM200" s="27"/>
      <c r="BMN200" s="27"/>
      <c r="BMO200" s="27"/>
      <c r="BMP200" s="27"/>
      <c r="BMQ200" s="27"/>
      <c r="BMR200" s="27"/>
      <c r="BMS200" s="27"/>
      <c r="BMT200" s="27"/>
      <c r="BMU200" s="27"/>
      <c r="BMV200" s="27"/>
      <c r="BMW200" s="27"/>
      <c r="BMX200" s="27"/>
      <c r="BMY200" s="27"/>
      <c r="BMZ200" s="27"/>
      <c r="BNA200" s="27"/>
      <c r="BNB200" s="27"/>
      <c r="BNC200" s="27"/>
      <c r="BND200" s="27"/>
      <c r="BNE200" s="27"/>
      <c r="BNF200" s="27"/>
      <c r="BNG200" s="27"/>
      <c r="BNH200" s="27"/>
      <c r="BNI200" s="27"/>
      <c r="BNJ200" s="27"/>
      <c r="BNK200" s="27"/>
      <c r="BNL200" s="27"/>
      <c r="BNM200" s="27"/>
      <c r="BNN200" s="27"/>
      <c r="BNO200" s="27"/>
      <c r="BNP200" s="27"/>
      <c r="BNQ200" s="27"/>
      <c r="BNR200" s="27"/>
      <c r="BNS200" s="27"/>
      <c r="BNT200" s="27"/>
      <c r="BNU200" s="27"/>
      <c r="BNV200" s="27"/>
      <c r="BNW200" s="27"/>
      <c r="BNX200" s="27"/>
      <c r="BNY200" s="27"/>
      <c r="BNZ200" s="27"/>
      <c r="BOA200" s="27"/>
      <c r="BOB200" s="27"/>
      <c r="BOC200" s="27"/>
      <c r="BOD200" s="27"/>
      <c r="BOE200" s="27"/>
      <c r="BOF200" s="27"/>
      <c r="BOG200" s="27"/>
      <c r="BOH200" s="27"/>
      <c r="BOI200" s="27"/>
      <c r="BOJ200" s="27"/>
      <c r="BOK200" s="27"/>
      <c r="BOL200" s="27"/>
      <c r="BOM200" s="27"/>
      <c r="BON200" s="27"/>
      <c r="BOO200" s="27"/>
      <c r="BOP200" s="27"/>
      <c r="BOQ200" s="27"/>
      <c r="BOR200" s="27"/>
      <c r="BOS200" s="27"/>
      <c r="BOT200" s="27"/>
      <c r="BOU200" s="27"/>
      <c r="BOV200" s="27"/>
      <c r="BOW200" s="27"/>
      <c r="BOX200" s="27"/>
      <c r="BOY200" s="27"/>
      <c r="BOZ200" s="27"/>
      <c r="BPA200" s="27"/>
      <c r="BPB200" s="27"/>
      <c r="BPC200" s="27"/>
      <c r="BPD200" s="27"/>
      <c r="BPE200" s="27"/>
      <c r="BPF200" s="27"/>
      <c r="BPG200" s="27"/>
      <c r="BPH200" s="27"/>
      <c r="BPI200" s="27"/>
      <c r="BPJ200" s="27"/>
      <c r="BPK200" s="27"/>
      <c r="BPL200" s="27"/>
      <c r="BPM200" s="27"/>
      <c r="BPN200" s="27"/>
      <c r="BPO200" s="27"/>
      <c r="BPP200" s="27"/>
      <c r="BPQ200" s="27"/>
      <c r="BPR200" s="27"/>
      <c r="BPS200" s="27"/>
      <c r="BPT200" s="27"/>
      <c r="BPU200" s="27"/>
      <c r="BPV200" s="27"/>
      <c r="BPW200" s="27"/>
      <c r="BPX200" s="27"/>
      <c r="BPY200" s="27"/>
      <c r="BPZ200" s="27"/>
      <c r="BQA200" s="27"/>
      <c r="BQB200" s="27"/>
      <c r="BQC200" s="27"/>
      <c r="BQD200" s="27"/>
      <c r="BQE200" s="27"/>
      <c r="BQF200" s="27"/>
      <c r="BQG200" s="27"/>
      <c r="BQH200" s="27"/>
      <c r="BQI200" s="27"/>
      <c r="BQJ200" s="27"/>
      <c r="BQK200" s="27"/>
      <c r="BQL200" s="27"/>
      <c r="BQM200" s="27"/>
      <c r="BQN200" s="27"/>
      <c r="BQO200" s="27"/>
      <c r="BQP200" s="27"/>
      <c r="BQQ200" s="27"/>
      <c r="BQR200" s="27"/>
      <c r="BQS200" s="27"/>
      <c r="BQT200" s="27"/>
      <c r="BQU200" s="27"/>
      <c r="BQV200" s="27"/>
      <c r="BQW200" s="27"/>
      <c r="BQX200" s="27"/>
      <c r="BQY200" s="27"/>
      <c r="BQZ200" s="27"/>
      <c r="BRA200" s="27"/>
      <c r="BRB200" s="27"/>
      <c r="BRC200" s="27"/>
      <c r="BRD200" s="27"/>
      <c r="BRE200" s="27"/>
      <c r="BRF200" s="27"/>
      <c r="BRG200" s="27"/>
      <c r="BRH200" s="27"/>
      <c r="BRI200" s="27"/>
      <c r="BRJ200" s="27"/>
      <c r="BRK200" s="27"/>
      <c r="BRL200" s="27"/>
      <c r="BRM200" s="27"/>
      <c r="BRN200" s="27"/>
      <c r="BRO200" s="27"/>
      <c r="BRP200" s="27"/>
      <c r="BRQ200" s="27"/>
      <c r="BRR200" s="27"/>
      <c r="BRS200" s="27"/>
      <c r="BRT200" s="27"/>
      <c r="BRU200" s="27"/>
      <c r="BRV200" s="27"/>
      <c r="BRW200" s="27"/>
      <c r="BRX200" s="27"/>
      <c r="BRY200" s="27"/>
      <c r="BRZ200" s="27"/>
      <c r="BSA200" s="27"/>
      <c r="BSB200" s="27"/>
      <c r="BSC200" s="27"/>
      <c r="BSD200" s="27"/>
      <c r="BSE200" s="27"/>
      <c r="BSF200" s="27"/>
      <c r="BSG200" s="27"/>
      <c r="BSH200" s="27"/>
      <c r="BSI200" s="27"/>
      <c r="BSJ200" s="27"/>
      <c r="BSK200" s="27"/>
      <c r="BSL200" s="27"/>
      <c r="BSM200" s="27"/>
      <c r="BSN200" s="27"/>
      <c r="BSO200" s="27"/>
      <c r="BSP200" s="27"/>
      <c r="BSQ200" s="27"/>
      <c r="BSR200" s="27"/>
      <c r="BSS200" s="27"/>
      <c r="BST200" s="27"/>
      <c r="BSU200" s="27"/>
      <c r="BSV200" s="27"/>
      <c r="BSW200" s="27"/>
      <c r="BSX200" s="27"/>
      <c r="BSY200" s="27"/>
      <c r="BSZ200" s="27"/>
      <c r="BTA200" s="27"/>
      <c r="BTB200" s="27"/>
      <c r="BTC200" s="27"/>
      <c r="BTD200" s="27"/>
      <c r="BTE200" s="27"/>
      <c r="BTF200" s="27"/>
      <c r="BTG200" s="27"/>
      <c r="BTH200" s="27"/>
      <c r="BTI200" s="27"/>
      <c r="BTJ200" s="27"/>
      <c r="BTK200" s="27"/>
      <c r="BTL200" s="27"/>
      <c r="BTM200" s="27"/>
      <c r="BTN200" s="27"/>
      <c r="BTO200" s="27"/>
      <c r="BTP200" s="27"/>
      <c r="BTQ200" s="27"/>
      <c r="BTR200" s="27"/>
      <c r="BTS200" s="27"/>
      <c r="BTT200" s="27"/>
      <c r="BTU200" s="27"/>
      <c r="BTV200" s="27"/>
      <c r="BTW200" s="27"/>
      <c r="BTX200" s="27"/>
      <c r="BTY200" s="27"/>
      <c r="BTZ200" s="27"/>
      <c r="BUA200" s="27"/>
      <c r="BUB200" s="27"/>
      <c r="BUC200" s="27"/>
      <c r="BUD200" s="27"/>
      <c r="BUE200" s="27"/>
      <c r="BUF200" s="27"/>
      <c r="BUG200" s="27"/>
      <c r="BUH200" s="27"/>
      <c r="BUI200" s="27"/>
      <c r="BUJ200" s="27"/>
      <c r="BUK200" s="27"/>
      <c r="BUL200" s="27"/>
      <c r="BUM200" s="27"/>
      <c r="BUN200" s="27"/>
      <c r="BUO200" s="27"/>
      <c r="BUP200" s="27"/>
      <c r="BUQ200" s="27"/>
    </row>
    <row r="201" spans="1:1915" s="47" customFormat="1" ht="13.8">
      <c r="A201" s="23"/>
      <c r="B201" s="53"/>
      <c r="C201" s="53"/>
      <c r="D201" s="224" t="s">
        <v>307</v>
      </c>
      <c r="E201" s="225">
        <v>0.37</v>
      </c>
      <c r="F201" s="26">
        <v>2026</v>
      </c>
      <c r="G201" s="226">
        <v>0.9</v>
      </c>
      <c r="H201" s="99"/>
      <c r="I201" s="99"/>
      <c r="J201" s="99"/>
      <c r="K201" s="104"/>
      <c r="L201" s="104"/>
      <c r="M201" s="104"/>
      <c r="N201" s="104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7"/>
      <c r="MB201" s="27"/>
      <c r="MC201" s="27"/>
      <c r="MD201" s="27"/>
      <c r="ME201" s="27"/>
      <c r="MF201" s="27"/>
      <c r="MG201" s="27"/>
      <c r="MH201" s="27"/>
      <c r="MI201" s="27"/>
      <c r="MJ201" s="27"/>
      <c r="MK201" s="27"/>
      <c r="ML201" s="27"/>
      <c r="MM201" s="27"/>
      <c r="MN201" s="27"/>
      <c r="MO201" s="27"/>
      <c r="MP201" s="27"/>
      <c r="MQ201" s="27"/>
      <c r="MR201" s="27"/>
      <c r="MS201" s="27"/>
      <c r="MT201" s="27"/>
      <c r="MU201" s="27"/>
      <c r="MV201" s="27"/>
      <c r="MW201" s="27"/>
      <c r="MX201" s="27"/>
      <c r="MY201" s="27"/>
      <c r="MZ201" s="27"/>
      <c r="NA201" s="27"/>
      <c r="NB201" s="27"/>
      <c r="NC201" s="27"/>
      <c r="ND201" s="27"/>
      <c r="NE201" s="27"/>
      <c r="NF201" s="27"/>
      <c r="NG201" s="27"/>
      <c r="NH201" s="27"/>
      <c r="NI201" s="27"/>
      <c r="NJ201" s="27"/>
      <c r="NK201" s="27"/>
      <c r="NL201" s="27"/>
      <c r="NM201" s="27"/>
      <c r="NN201" s="27"/>
      <c r="NO201" s="27"/>
      <c r="NP201" s="27"/>
      <c r="NQ201" s="27"/>
      <c r="NR201" s="27"/>
      <c r="NS201" s="27"/>
      <c r="NT201" s="27"/>
      <c r="NU201" s="27"/>
      <c r="NV201" s="27"/>
      <c r="NW201" s="27"/>
      <c r="NX201" s="27"/>
      <c r="NY201" s="27"/>
      <c r="NZ201" s="27"/>
      <c r="OA201" s="27"/>
      <c r="OB201" s="27"/>
      <c r="OC201" s="27"/>
      <c r="OD201" s="27"/>
      <c r="OE201" s="27"/>
      <c r="OF201" s="27"/>
      <c r="OG201" s="27"/>
      <c r="OH201" s="27"/>
      <c r="OI201" s="27"/>
      <c r="OJ201" s="27"/>
      <c r="OK201" s="27"/>
      <c r="OL201" s="27"/>
      <c r="OM201" s="27"/>
      <c r="ON201" s="27"/>
      <c r="OO201" s="27"/>
      <c r="OP201" s="27"/>
      <c r="OQ201" s="27"/>
      <c r="OR201" s="27"/>
      <c r="OS201" s="27"/>
      <c r="OT201" s="27"/>
      <c r="OU201" s="27"/>
      <c r="OV201" s="27"/>
      <c r="OW201" s="27"/>
      <c r="OX201" s="27"/>
      <c r="OY201" s="27"/>
      <c r="OZ201" s="27"/>
      <c r="PA201" s="27"/>
      <c r="PB201" s="27"/>
      <c r="PC201" s="27"/>
      <c r="PD201" s="27"/>
      <c r="PE201" s="27"/>
      <c r="PF201" s="27"/>
      <c r="PG201" s="27"/>
      <c r="PH201" s="27"/>
      <c r="PI201" s="27"/>
      <c r="PJ201" s="27"/>
      <c r="PK201" s="27"/>
      <c r="PL201" s="27"/>
      <c r="PM201" s="27"/>
      <c r="PN201" s="27"/>
      <c r="PO201" s="27"/>
      <c r="PP201" s="27"/>
      <c r="PQ201" s="27"/>
      <c r="PR201" s="27"/>
      <c r="PS201" s="27"/>
      <c r="PT201" s="27"/>
      <c r="PU201" s="27"/>
      <c r="PV201" s="27"/>
      <c r="PW201" s="27"/>
      <c r="PX201" s="27"/>
      <c r="PY201" s="27"/>
      <c r="PZ201" s="27"/>
      <c r="QA201" s="27"/>
      <c r="QB201" s="27"/>
      <c r="QC201" s="27"/>
      <c r="QD201" s="27"/>
      <c r="QE201" s="27"/>
      <c r="QF201" s="27"/>
      <c r="QG201" s="27"/>
      <c r="QH201" s="27"/>
      <c r="QI201" s="27"/>
      <c r="QJ201" s="27"/>
      <c r="QK201" s="27"/>
      <c r="QL201" s="27"/>
      <c r="QM201" s="27"/>
      <c r="QN201" s="27"/>
      <c r="QO201" s="27"/>
      <c r="QP201" s="27"/>
      <c r="QQ201" s="27"/>
      <c r="QR201" s="27"/>
      <c r="QS201" s="27"/>
      <c r="QT201" s="27"/>
      <c r="QU201" s="27"/>
      <c r="QV201" s="27"/>
      <c r="QW201" s="27"/>
      <c r="QX201" s="27"/>
      <c r="QY201" s="27"/>
      <c r="QZ201" s="27"/>
      <c r="RA201" s="27"/>
      <c r="RB201" s="27"/>
      <c r="RC201" s="27"/>
      <c r="RD201" s="27"/>
      <c r="RE201" s="27"/>
      <c r="RF201" s="27"/>
      <c r="RG201" s="27"/>
      <c r="RH201" s="27"/>
      <c r="RI201" s="27"/>
      <c r="RJ201" s="27"/>
      <c r="RK201" s="27"/>
      <c r="RL201" s="27"/>
      <c r="RM201" s="27"/>
      <c r="RN201" s="27"/>
      <c r="RO201" s="27"/>
      <c r="RP201" s="27"/>
      <c r="RQ201" s="27"/>
      <c r="RR201" s="27"/>
      <c r="RS201" s="27"/>
      <c r="RT201" s="27"/>
      <c r="RU201" s="27"/>
      <c r="RV201" s="27"/>
      <c r="RW201" s="27"/>
      <c r="RX201" s="27"/>
      <c r="RY201" s="27"/>
      <c r="RZ201" s="27"/>
      <c r="SA201" s="27"/>
      <c r="SB201" s="27"/>
      <c r="SC201" s="27"/>
      <c r="SD201" s="27"/>
      <c r="SE201" s="27"/>
      <c r="SF201" s="27"/>
      <c r="SG201" s="27"/>
      <c r="SH201" s="27"/>
      <c r="SI201" s="27"/>
      <c r="SJ201" s="27"/>
      <c r="SK201" s="27"/>
      <c r="SL201" s="27"/>
      <c r="SM201" s="27"/>
      <c r="SN201" s="27"/>
      <c r="SO201" s="27"/>
      <c r="SP201" s="27"/>
      <c r="SQ201" s="27"/>
      <c r="SR201" s="27"/>
      <c r="SS201" s="27"/>
      <c r="ST201" s="27"/>
      <c r="SU201" s="27"/>
      <c r="SV201" s="27"/>
      <c r="SW201" s="27"/>
      <c r="SX201" s="27"/>
      <c r="SY201" s="27"/>
      <c r="SZ201" s="27"/>
      <c r="TA201" s="27"/>
      <c r="TB201" s="27"/>
      <c r="TC201" s="27"/>
      <c r="TD201" s="27"/>
      <c r="TE201" s="27"/>
      <c r="TF201" s="27"/>
      <c r="TG201" s="27"/>
      <c r="TH201" s="27"/>
      <c r="TI201" s="27"/>
      <c r="TJ201" s="27"/>
      <c r="TK201" s="27"/>
      <c r="TL201" s="27"/>
      <c r="TM201" s="27"/>
      <c r="TN201" s="27"/>
      <c r="TO201" s="27"/>
      <c r="TP201" s="27"/>
      <c r="TQ201" s="27"/>
      <c r="TR201" s="27"/>
      <c r="TS201" s="27"/>
      <c r="TT201" s="27"/>
      <c r="TU201" s="27"/>
      <c r="TV201" s="27"/>
      <c r="TW201" s="27"/>
      <c r="TX201" s="27"/>
      <c r="TY201" s="27"/>
      <c r="TZ201" s="27"/>
      <c r="UA201" s="27"/>
      <c r="UB201" s="27"/>
      <c r="UC201" s="27"/>
      <c r="UD201" s="27"/>
      <c r="UE201" s="27"/>
      <c r="UF201" s="27"/>
      <c r="UG201" s="27"/>
      <c r="UH201" s="27"/>
      <c r="UI201" s="27"/>
      <c r="UJ201" s="27"/>
      <c r="UK201" s="27"/>
      <c r="UL201" s="27"/>
      <c r="UM201" s="27"/>
      <c r="UN201" s="27"/>
      <c r="UO201" s="27"/>
      <c r="UP201" s="27"/>
      <c r="UQ201" s="27"/>
      <c r="UR201" s="27"/>
      <c r="US201" s="27"/>
      <c r="UT201" s="27"/>
      <c r="UU201" s="27"/>
      <c r="UV201" s="27"/>
      <c r="UW201" s="27"/>
      <c r="UX201" s="27"/>
      <c r="UY201" s="27"/>
      <c r="UZ201" s="27"/>
      <c r="VA201" s="27"/>
      <c r="VB201" s="27"/>
      <c r="VC201" s="27"/>
      <c r="VD201" s="27"/>
      <c r="VE201" s="27"/>
      <c r="VF201" s="27"/>
      <c r="VG201" s="27"/>
      <c r="VH201" s="27"/>
      <c r="VI201" s="27"/>
      <c r="VJ201" s="27"/>
      <c r="VK201" s="27"/>
      <c r="VL201" s="27"/>
      <c r="VM201" s="27"/>
      <c r="VN201" s="27"/>
      <c r="VO201" s="27"/>
      <c r="VP201" s="27"/>
      <c r="VQ201" s="27"/>
      <c r="VR201" s="27"/>
      <c r="VS201" s="27"/>
      <c r="VT201" s="27"/>
      <c r="VU201" s="27"/>
      <c r="VV201" s="27"/>
      <c r="VW201" s="27"/>
      <c r="VX201" s="27"/>
      <c r="VY201" s="27"/>
      <c r="VZ201" s="27"/>
      <c r="WA201" s="27"/>
      <c r="WB201" s="27"/>
      <c r="WC201" s="27"/>
      <c r="WD201" s="27"/>
      <c r="WE201" s="27"/>
      <c r="WF201" s="27"/>
      <c r="WG201" s="27"/>
      <c r="WH201" s="27"/>
      <c r="WI201" s="27"/>
      <c r="WJ201" s="27"/>
      <c r="WK201" s="27"/>
      <c r="WL201" s="27"/>
      <c r="WM201" s="27"/>
      <c r="WN201" s="27"/>
      <c r="WO201" s="27"/>
      <c r="WP201" s="27"/>
      <c r="WQ201" s="27"/>
      <c r="WR201" s="27"/>
      <c r="WS201" s="27"/>
      <c r="WT201" s="27"/>
      <c r="WU201" s="27"/>
      <c r="WV201" s="27"/>
      <c r="WW201" s="27"/>
      <c r="WX201" s="27"/>
      <c r="WY201" s="27"/>
      <c r="WZ201" s="27"/>
      <c r="XA201" s="27"/>
      <c r="XB201" s="27"/>
      <c r="XC201" s="27"/>
      <c r="XD201" s="27"/>
      <c r="XE201" s="27"/>
      <c r="XF201" s="27"/>
      <c r="XG201" s="27"/>
      <c r="XH201" s="27"/>
      <c r="XI201" s="27"/>
      <c r="XJ201" s="27"/>
      <c r="XK201" s="27"/>
      <c r="XL201" s="27"/>
      <c r="XM201" s="27"/>
      <c r="XN201" s="27"/>
      <c r="XO201" s="27"/>
      <c r="XP201" s="27"/>
      <c r="XQ201" s="27"/>
      <c r="XR201" s="27"/>
      <c r="XS201" s="27"/>
      <c r="XT201" s="27"/>
      <c r="XU201" s="27"/>
      <c r="XV201" s="27"/>
      <c r="XW201" s="27"/>
      <c r="XX201" s="27"/>
      <c r="XY201" s="27"/>
      <c r="XZ201" s="27"/>
      <c r="YA201" s="27"/>
      <c r="YB201" s="27"/>
      <c r="YC201" s="27"/>
      <c r="YD201" s="27"/>
      <c r="YE201" s="27"/>
      <c r="YF201" s="27"/>
      <c r="YG201" s="27"/>
      <c r="YH201" s="27"/>
      <c r="YI201" s="27"/>
      <c r="YJ201" s="27"/>
      <c r="YK201" s="27"/>
      <c r="YL201" s="27"/>
      <c r="YM201" s="27"/>
      <c r="YN201" s="27"/>
      <c r="YO201" s="27"/>
      <c r="YP201" s="27"/>
      <c r="YQ201" s="27"/>
      <c r="YR201" s="27"/>
      <c r="YS201" s="27"/>
      <c r="YT201" s="27"/>
      <c r="YU201" s="27"/>
      <c r="YV201" s="27"/>
      <c r="YW201" s="27"/>
      <c r="YX201" s="27"/>
      <c r="YY201" s="27"/>
      <c r="YZ201" s="27"/>
      <c r="ZA201" s="27"/>
      <c r="ZB201" s="27"/>
      <c r="ZC201" s="27"/>
      <c r="ZD201" s="27"/>
      <c r="ZE201" s="27"/>
      <c r="ZF201" s="27"/>
      <c r="ZG201" s="27"/>
      <c r="ZH201" s="27"/>
      <c r="ZI201" s="27"/>
      <c r="ZJ201" s="27"/>
      <c r="ZK201" s="27"/>
      <c r="ZL201" s="27"/>
      <c r="ZM201" s="27"/>
      <c r="ZN201" s="27"/>
      <c r="ZO201" s="27"/>
      <c r="ZP201" s="27"/>
      <c r="ZQ201" s="27"/>
      <c r="ZR201" s="27"/>
      <c r="ZS201" s="27"/>
      <c r="ZT201" s="27"/>
      <c r="ZU201" s="27"/>
      <c r="ZV201" s="27"/>
      <c r="ZW201" s="27"/>
      <c r="ZX201" s="27"/>
      <c r="ZY201" s="27"/>
      <c r="ZZ201" s="27"/>
      <c r="AAA201" s="27"/>
      <c r="AAB201" s="27"/>
      <c r="AAC201" s="27"/>
      <c r="AAD201" s="27"/>
      <c r="AAE201" s="27"/>
      <c r="AAF201" s="27"/>
      <c r="AAG201" s="27"/>
      <c r="AAH201" s="27"/>
      <c r="AAI201" s="27"/>
      <c r="AAJ201" s="27"/>
      <c r="AAK201" s="27"/>
      <c r="AAL201" s="27"/>
      <c r="AAM201" s="27"/>
      <c r="AAN201" s="27"/>
      <c r="AAO201" s="27"/>
      <c r="AAP201" s="27"/>
      <c r="AAQ201" s="27"/>
      <c r="AAR201" s="27"/>
      <c r="AAS201" s="27"/>
      <c r="AAT201" s="27"/>
      <c r="AAU201" s="27"/>
      <c r="AAV201" s="27"/>
      <c r="AAW201" s="27"/>
      <c r="AAX201" s="27"/>
      <c r="AAY201" s="27"/>
      <c r="AAZ201" s="27"/>
      <c r="ABA201" s="27"/>
      <c r="ABB201" s="27"/>
      <c r="ABC201" s="27"/>
      <c r="ABD201" s="27"/>
      <c r="ABE201" s="27"/>
      <c r="ABF201" s="27"/>
      <c r="ABG201" s="27"/>
      <c r="ABH201" s="27"/>
      <c r="ABI201" s="27"/>
      <c r="ABJ201" s="27"/>
      <c r="ABK201" s="27"/>
      <c r="ABL201" s="27"/>
      <c r="ABM201" s="27"/>
      <c r="ABN201" s="27"/>
      <c r="ABO201" s="27"/>
      <c r="ABP201" s="27"/>
      <c r="ABQ201" s="27"/>
      <c r="ABR201" s="27"/>
      <c r="ABS201" s="27"/>
      <c r="ABT201" s="27"/>
      <c r="ABU201" s="27"/>
      <c r="ABV201" s="27"/>
      <c r="ABW201" s="27"/>
      <c r="ABX201" s="27"/>
      <c r="ABY201" s="27"/>
      <c r="ABZ201" s="27"/>
      <c r="ACA201" s="27"/>
      <c r="ACB201" s="27"/>
      <c r="ACC201" s="27"/>
      <c r="ACD201" s="27"/>
      <c r="ACE201" s="27"/>
      <c r="ACF201" s="27"/>
      <c r="ACG201" s="27"/>
      <c r="ACH201" s="27"/>
      <c r="ACI201" s="27"/>
      <c r="ACJ201" s="27"/>
      <c r="ACK201" s="27"/>
      <c r="ACL201" s="27"/>
      <c r="ACM201" s="27"/>
      <c r="ACN201" s="27"/>
      <c r="ACO201" s="27"/>
      <c r="ACP201" s="27"/>
      <c r="ACQ201" s="27"/>
      <c r="ACR201" s="27"/>
      <c r="ACS201" s="27"/>
      <c r="ACT201" s="27"/>
      <c r="ACU201" s="27"/>
      <c r="ACV201" s="27"/>
      <c r="ACW201" s="27"/>
      <c r="ACX201" s="27"/>
      <c r="ACY201" s="27"/>
      <c r="ACZ201" s="27"/>
      <c r="ADA201" s="27"/>
      <c r="ADB201" s="27"/>
      <c r="ADC201" s="27"/>
      <c r="ADD201" s="27"/>
      <c r="ADE201" s="27"/>
      <c r="ADF201" s="27"/>
      <c r="ADG201" s="27"/>
      <c r="ADH201" s="27"/>
      <c r="ADI201" s="27"/>
      <c r="ADJ201" s="27"/>
      <c r="ADK201" s="27"/>
      <c r="ADL201" s="27"/>
      <c r="ADM201" s="27"/>
      <c r="ADN201" s="27"/>
      <c r="ADO201" s="27"/>
      <c r="ADP201" s="27"/>
      <c r="ADQ201" s="27"/>
      <c r="ADR201" s="27"/>
      <c r="ADS201" s="27"/>
      <c r="ADT201" s="27"/>
      <c r="ADU201" s="27"/>
      <c r="ADV201" s="27"/>
      <c r="ADW201" s="27"/>
      <c r="ADX201" s="27"/>
      <c r="ADY201" s="27"/>
      <c r="ADZ201" s="27"/>
      <c r="AEA201" s="27"/>
      <c r="AEB201" s="27"/>
      <c r="AEC201" s="27"/>
      <c r="AED201" s="27"/>
      <c r="AEE201" s="27"/>
      <c r="AEF201" s="27"/>
      <c r="AEG201" s="27"/>
      <c r="AEH201" s="27"/>
      <c r="AEI201" s="27"/>
      <c r="AEJ201" s="27"/>
      <c r="AEK201" s="27"/>
      <c r="AEL201" s="27"/>
      <c r="AEM201" s="27"/>
      <c r="AEN201" s="27"/>
      <c r="AEO201" s="27"/>
      <c r="AEP201" s="27"/>
      <c r="AEQ201" s="27"/>
      <c r="AER201" s="27"/>
      <c r="AES201" s="27"/>
      <c r="AET201" s="27"/>
      <c r="AEU201" s="27"/>
      <c r="AEV201" s="27"/>
      <c r="AEW201" s="27"/>
      <c r="AEX201" s="27"/>
      <c r="AEY201" s="27"/>
      <c r="AEZ201" s="27"/>
      <c r="AFA201" s="27"/>
      <c r="AFB201" s="27"/>
      <c r="AFC201" s="27"/>
      <c r="AFD201" s="27"/>
      <c r="AFE201" s="27"/>
      <c r="AFF201" s="27"/>
      <c r="AFG201" s="27"/>
      <c r="AFH201" s="27"/>
      <c r="AFI201" s="27"/>
      <c r="AFJ201" s="27"/>
      <c r="AFK201" s="27"/>
      <c r="AFL201" s="27"/>
      <c r="AFM201" s="27"/>
      <c r="AFN201" s="27"/>
      <c r="AFO201" s="27"/>
      <c r="AFP201" s="27"/>
      <c r="AFQ201" s="27"/>
      <c r="AFR201" s="27"/>
      <c r="AFS201" s="27"/>
      <c r="AFT201" s="27"/>
      <c r="AFU201" s="27"/>
      <c r="AFV201" s="27"/>
      <c r="AFW201" s="27"/>
      <c r="AFX201" s="27"/>
      <c r="AFY201" s="27"/>
      <c r="AFZ201" s="27"/>
      <c r="AGA201" s="27"/>
      <c r="AGB201" s="27"/>
      <c r="AGC201" s="27"/>
      <c r="AGD201" s="27"/>
      <c r="AGE201" s="27"/>
      <c r="AGF201" s="27"/>
      <c r="AGG201" s="27"/>
      <c r="AGH201" s="27"/>
      <c r="AGI201" s="27"/>
      <c r="AGJ201" s="27"/>
      <c r="AGK201" s="27"/>
      <c r="AGL201" s="27"/>
      <c r="AGM201" s="27"/>
      <c r="AGN201" s="27"/>
      <c r="AGO201" s="27"/>
      <c r="AGP201" s="27"/>
      <c r="AGQ201" s="27"/>
      <c r="AGR201" s="27"/>
      <c r="AGS201" s="27"/>
      <c r="AGT201" s="27"/>
      <c r="AGU201" s="27"/>
      <c r="AGV201" s="27"/>
      <c r="AGW201" s="27"/>
      <c r="AGX201" s="27"/>
      <c r="AGY201" s="27"/>
      <c r="AGZ201" s="27"/>
      <c r="AHA201" s="27"/>
      <c r="AHB201" s="27"/>
      <c r="AHC201" s="27"/>
      <c r="AHD201" s="27"/>
      <c r="AHE201" s="27"/>
      <c r="AHF201" s="27"/>
      <c r="AHG201" s="27"/>
      <c r="AHH201" s="27"/>
      <c r="AHI201" s="27"/>
      <c r="AHJ201" s="27"/>
      <c r="AHK201" s="27"/>
      <c r="AHL201" s="27"/>
      <c r="AHM201" s="27"/>
      <c r="AHN201" s="27"/>
      <c r="AHO201" s="27"/>
      <c r="AHP201" s="27"/>
      <c r="AHQ201" s="27"/>
      <c r="AHR201" s="27"/>
      <c r="AHS201" s="27"/>
      <c r="AHT201" s="27"/>
      <c r="AHU201" s="27"/>
      <c r="AHV201" s="27"/>
      <c r="AHW201" s="27"/>
      <c r="AHX201" s="27"/>
      <c r="AHY201" s="27"/>
      <c r="AHZ201" s="27"/>
      <c r="AIA201" s="27"/>
      <c r="AIB201" s="27"/>
      <c r="AIC201" s="27"/>
      <c r="AID201" s="27"/>
      <c r="AIE201" s="27"/>
      <c r="AIF201" s="27"/>
      <c r="AIG201" s="27"/>
      <c r="AIH201" s="27"/>
      <c r="AII201" s="27"/>
      <c r="AIJ201" s="27"/>
      <c r="AIK201" s="27"/>
      <c r="AIL201" s="27"/>
      <c r="AIM201" s="27"/>
      <c r="AIN201" s="27"/>
      <c r="AIO201" s="27"/>
      <c r="AIP201" s="27"/>
      <c r="AIQ201" s="27"/>
      <c r="AIR201" s="27"/>
      <c r="AIS201" s="27"/>
      <c r="AIT201" s="27"/>
      <c r="AIU201" s="27"/>
      <c r="AIV201" s="27"/>
      <c r="AIW201" s="27"/>
      <c r="AIX201" s="27"/>
      <c r="AIY201" s="27"/>
      <c r="AIZ201" s="27"/>
      <c r="AJA201" s="27"/>
      <c r="AJB201" s="27"/>
      <c r="AJC201" s="27"/>
      <c r="AJD201" s="27"/>
      <c r="AJE201" s="27"/>
      <c r="AJF201" s="27"/>
      <c r="AJG201" s="27"/>
      <c r="AJH201" s="27"/>
      <c r="AJI201" s="27"/>
      <c r="AJJ201" s="27"/>
      <c r="AJK201" s="27"/>
      <c r="AJL201" s="27"/>
      <c r="AJM201" s="27"/>
      <c r="AJN201" s="27"/>
      <c r="AJO201" s="27"/>
      <c r="AJP201" s="27"/>
      <c r="AJQ201" s="27"/>
      <c r="AJR201" s="27"/>
      <c r="AJS201" s="27"/>
      <c r="AJT201" s="27"/>
      <c r="AJU201" s="27"/>
      <c r="AJV201" s="27"/>
      <c r="AJW201" s="27"/>
      <c r="AJX201" s="27"/>
      <c r="AJY201" s="27"/>
      <c r="AJZ201" s="27"/>
      <c r="AKA201" s="27"/>
      <c r="AKB201" s="27"/>
      <c r="AKC201" s="27"/>
      <c r="AKD201" s="27"/>
      <c r="AKE201" s="27"/>
      <c r="AKF201" s="27"/>
      <c r="AKG201" s="27"/>
      <c r="AKH201" s="27"/>
      <c r="AKI201" s="27"/>
      <c r="AKJ201" s="27"/>
      <c r="AKK201" s="27"/>
      <c r="AKL201" s="27"/>
      <c r="AKM201" s="27"/>
      <c r="AKN201" s="27"/>
      <c r="AKO201" s="27"/>
      <c r="AKP201" s="27"/>
      <c r="AKQ201" s="27"/>
      <c r="AKR201" s="27"/>
      <c r="AKS201" s="27"/>
      <c r="AKT201" s="27"/>
      <c r="AKU201" s="27"/>
      <c r="AKV201" s="27"/>
      <c r="AKW201" s="27"/>
      <c r="AKX201" s="27"/>
      <c r="AKY201" s="27"/>
      <c r="AKZ201" s="27"/>
      <c r="ALA201" s="27"/>
      <c r="ALB201" s="27"/>
      <c r="ALC201" s="27"/>
      <c r="ALD201" s="27"/>
      <c r="ALE201" s="27"/>
      <c r="ALF201" s="27"/>
      <c r="ALG201" s="27"/>
      <c r="ALH201" s="27"/>
      <c r="ALI201" s="27"/>
      <c r="ALJ201" s="27"/>
      <c r="ALK201" s="27"/>
      <c r="ALL201" s="27"/>
      <c r="ALM201" s="27"/>
      <c r="ALN201" s="27"/>
      <c r="ALO201" s="27"/>
      <c r="ALP201" s="27"/>
      <c r="ALQ201" s="27"/>
      <c r="ALR201" s="27"/>
      <c r="ALS201" s="27"/>
      <c r="ALT201" s="27"/>
      <c r="ALU201" s="27"/>
      <c r="ALV201" s="27"/>
      <c r="ALW201" s="27"/>
      <c r="ALX201" s="27"/>
      <c r="ALY201" s="27"/>
      <c r="ALZ201" s="27"/>
      <c r="AMA201" s="27"/>
      <c r="AMB201" s="27"/>
      <c r="AMC201" s="27"/>
      <c r="AMD201" s="27"/>
      <c r="AME201" s="27"/>
      <c r="AMF201" s="27"/>
      <c r="AMG201" s="27"/>
      <c r="AMH201" s="27"/>
      <c r="AMI201" s="27"/>
      <c r="AMJ201" s="27"/>
      <c r="AMK201" s="27"/>
      <c r="AML201" s="27"/>
      <c r="AMM201" s="27"/>
      <c r="AMN201" s="27"/>
      <c r="AMO201" s="27"/>
      <c r="AMP201" s="27"/>
      <c r="AMQ201" s="27"/>
      <c r="AMR201" s="27"/>
      <c r="AMS201" s="27"/>
      <c r="AMT201" s="27"/>
      <c r="AMU201" s="27"/>
      <c r="AMV201" s="27"/>
      <c r="AMW201" s="27"/>
      <c r="AMX201" s="27"/>
      <c r="AMY201" s="27"/>
      <c r="AMZ201" s="27"/>
      <c r="ANA201" s="27"/>
      <c r="ANB201" s="27"/>
      <c r="ANC201" s="27"/>
      <c r="AND201" s="27"/>
      <c r="ANE201" s="27"/>
      <c r="ANF201" s="27"/>
      <c r="ANG201" s="27"/>
      <c r="ANH201" s="27"/>
      <c r="ANI201" s="27"/>
      <c r="ANJ201" s="27"/>
      <c r="ANK201" s="27"/>
      <c r="ANL201" s="27"/>
      <c r="ANM201" s="27"/>
      <c r="ANN201" s="27"/>
      <c r="ANO201" s="27"/>
      <c r="ANP201" s="27"/>
      <c r="ANQ201" s="27"/>
      <c r="ANR201" s="27"/>
      <c r="ANS201" s="27"/>
      <c r="ANT201" s="27"/>
      <c r="ANU201" s="27"/>
      <c r="ANV201" s="27"/>
      <c r="ANW201" s="27"/>
      <c r="ANX201" s="27"/>
      <c r="ANY201" s="27"/>
      <c r="ANZ201" s="27"/>
      <c r="AOA201" s="27"/>
      <c r="AOB201" s="27"/>
      <c r="AOC201" s="27"/>
      <c r="AOD201" s="27"/>
      <c r="AOE201" s="27"/>
      <c r="AOF201" s="27"/>
      <c r="AOG201" s="27"/>
      <c r="AOH201" s="27"/>
      <c r="AOI201" s="27"/>
      <c r="AOJ201" s="27"/>
      <c r="AOK201" s="27"/>
      <c r="AOL201" s="27"/>
      <c r="AOM201" s="27"/>
      <c r="AON201" s="27"/>
      <c r="AOO201" s="27"/>
      <c r="AOP201" s="27"/>
      <c r="AOQ201" s="27"/>
      <c r="AOR201" s="27"/>
      <c r="AOS201" s="27"/>
      <c r="AOT201" s="27"/>
      <c r="AOU201" s="27"/>
      <c r="AOV201" s="27"/>
      <c r="AOW201" s="27"/>
      <c r="AOX201" s="27"/>
      <c r="AOY201" s="27"/>
      <c r="AOZ201" s="27"/>
      <c r="APA201" s="27"/>
      <c r="APB201" s="27"/>
      <c r="APC201" s="27"/>
      <c r="APD201" s="27"/>
      <c r="APE201" s="27"/>
      <c r="APF201" s="27"/>
      <c r="APG201" s="27"/>
      <c r="APH201" s="27"/>
      <c r="API201" s="27"/>
      <c r="APJ201" s="27"/>
      <c r="APK201" s="27"/>
      <c r="APL201" s="27"/>
      <c r="APM201" s="27"/>
      <c r="APN201" s="27"/>
      <c r="APO201" s="27"/>
      <c r="APP201" s="27"/>
      <c r="APQ201" s="27"/>
      <c r="APR201" s="27"/>
      <c r="APS201" s="27"/>
      <c r="APT201" s="27"/>
      <c r="APU201" s="27"/>
      <c r="APV201" s="27"/>
      <c r="APW201" s="27"/>
      <c r="APX201" s="27"/>
      <c r="APY201" s="27"/>
      <c r="APZ201" s="27"/>
      <c r="AQA201" s="27"/>
      <c r="AQB201" s="27"/>
      <c r="AQC201" s="27"/>
      <c r="AQD201" s="27"/>
      <c r="AQE201" s="27"/>
      <c r="AQF201" s="27"/>
      <c r="AQG201" s="27"/>
      <c r="AQH201" s="27"/>
      <c r="AQI201" s="27"/>
      <c r="AQJ201" s="27"/>
      <c r="AQK201" s="27"/>
      <c r="AQL201" s="27"/>
      <c r="AQM201" s="27"/>
      <c r="AQN201" s="27"/>
      <c r="AQO201" s="27"/>
      <c r="AQP201" s="27"/>
      <c r="AQQ201" s="27"/>
      <c r="AQR201" s="27"/>
      <c r="AQS201" s="27"/>
      <c r="AQT201" s="27"/>
      <c r="AQU201" s="27"/>
      <c r="AQV201" s="27"/>
      <c r="AQW201" s="27"/>
      <c r="AQX201" s="27"/>
      <c r="AQY201" s="27"/>
      <c r="AQZ201" s="27"/>
      <c r="ARA201" s="27"/>
      <c r="ARB201" s="27"/>
      <c r="ARC201" s="27"/>
      <c r="ARD201" s="27"/>
      <c r="ARE201" s="27"/>
      <c r="ARF201" s="27"/>
      <c r="ARG201" s="27"/>
      <c r="ARH201" s="27"/>
      <c r="ARI201" s="27"/>
      <c r="ARJ201" s="27"/>
      <c r="ARK201" s="27"/>
      <c r="ARL201" s="27"/>
      <c r="ARM201" s="27"/>
      <c r="ARN201" s="27"/>
      <c r="ARO201" s="27"/>
      <c r="ARP201" s="27"/>
      <c r="ARQ201" s="27"/>
      <c r="ARR201" s="27"/>
      <c r="ARS201" s="27"/>
      <c r="ART201" s="27"/>
      <c r="ARU201" s="27"/>
      <c r="ARV201" s="27"/>
      <c r="ARW201" s="27"/>
      <c r="ARX201" s="27"/>
      <c r="ARY201" s="27"/>
      <c r="ARZ201" s="27"/>
      <c r="ASA201" s="27"/>
      <c r="ASB201" s="27"/>
      <c r="ASC201" s="27"/>
      <c r="ASD201" s="27"/>
      <c r="ASE201" s="27"/>
      <c r="ASF201" s="27"/>
      <c r="ASG201" s="27"/>
      <c r="ASH201" s="27"/>
      <c r="ASI201" s="27"/>
      <c r="ASJ201" s="27"/>
      <c r="ASK201" s="27"/>
      <c r="ASL201" s="27"/>
      <c r="ASM201" s="27"/>
      <c r="ASN201" s="27"/>
      <c r="ASO201" s="27"/>
      <c r="ASP201" s="27"/>
      <c r="ASQ201" s="27"/>
      <c r="ASR201" s="27"/>
      <c r="ASS201" s="27"/>
      <c r="AST201" s="27"/>
      <c r="ASU201" s="27"/>
      <c r="ASV201" s="27"/>
      <c r="ASW201" s="27"/>
      <c r="ASX201" s="27"/>
      <c r="ASY201" s="27"/>
      <c r="ASZ201" s="27"/>
      <c r="ATA201" s="27"/>
      <c r="ATB201" s="27"/>
      <c r="ATC201" s="27"/>
      <c r="ATD201" s="27"/>
      <c r="ATE201" s="27"/>
      <c r="ATF201" s="27"/>
      <c r="ATG201" s="27"/>
      <c r="ATH201" s="27"/>
      <c r="ATI201" s="27"/>
      <c r="ATJ201" s="27"/>
      <c r="ATK201" s="27"/>
      <c r="ATL201" s="27"/>
      <c r="ATM201" s="27"/>
      <c r="ATN201" s="27"/>
      <c r="ATO201" s="27"/>
      <c r="ATP201" s="27"/>
      <c r="ATQ201" s="27"/>
      <c r="ATR201" s="27"/>
      <c r="ATS201" s="27"/>
      <c r="ATT201" s="27"/>
      <c r="ATU201" s="27"/>
      <c r="ATV201" s="27"/>
      <c r="ATW201" s="27"/>
      <c r="ATX201" s="27"/>
      <c r="ATY201" s="27"/>
      <c r="ATZ201" s="27"/>
      <c r="AUA201" s="27"/>
      <c r="AUB201" s="27"/>
      <c r="AUC201" s="27"/>
      <c r="AUD201" s="27"/>
      <c r="AUE201" s="27"/>
      <c r="AUF201" s="27"/>
      <c r="AUG201" s="27"/>
      <c r="AUH201" s="27"/>
      <c r="AUI201" s="27"/>
      <c r="AUJ201" s="27"/>
      <c r="AUK201" s="27"/>
      <c r="AUL201" s="27"/>
      <c r="AUM201" s="27"/>
      <c r="AUN201" s="27"/>
      <c r="AUO201" s="27"/>
      <c r="AUP201" s="27"/>
      <c r="AUQ201" s="27"/>
      <c r="AUR201" s="27"/>
      <c r="AUS201" s="27"/>
      <c r="AUT201" s="27"/>
      <c r="AUU201" s="27"/>
      <c r="AUV201" s="27"/>
      <c r="AUW201" s="27"/>
      <c r="AUX201" s="27"/>
      <c r="AUY201" s="27"/>
      <c r="AUZ201" s="27"/>
      <c r="AVA201" s="27"/>
      <c r="AVB201" s="27"/>
      <c r="AVC201" s="27"/>
      <c r="AVD201" s="27"/>
      <c r="AVE201" s="27"/>
      <c r="AVF201" s="27"/>
      <c r="AVG201" s="27"/>
      <c r="AVH201" s="27"/>
      <c r="AVI201" s="27"/>
      <c r="AVJ201" s="27"/>
      <c r="AVK201" s="27"/>
      <c r="AVL201" s="27"/>
      <c r="AVM201" s="27"/>
      <c r="AVN201" s="27"/>
      <c r="AVO201" s="27"/>
      <c r="AVP201" s="27"/>
      <c r="AVQ201" s="27"/>
      <c r="AVR201" s="27"/>
      <c r="AVS201" s="27"/>
      <c r="AVT201" s="27"/>
      <c r="AVU201" s="27"/>
      <c r="AVV201" s="27"/>
      <c r="AVW201" s="27"/>
      <c r="AVX201" s="27"/>
      <c r="AVY201" s="27"/>
      <c r="AVZ201" s="27"/>
      <c r="AWA201" s="27"/>
      <c r="AWB201" s="27"/>
      <c r="AWC201" s="27"/>
      <c r="AWD201" s="27"/>
      <c r="AWE201" s="27"/>
      <c r="AWF201" s="27"/>
      <c r="AWG201" s="27"/>
      <c r="AWH201" s="27"/>
      <c r="AWI201" s="27"/>
      <c r="AWJ201" s="27"/>
      <c r="AWK201" s="27"/>
      <c r="AWL201" s="27"/>
      <c r="AWM201" s="27"/>
      <c r="AWN201" s="27"/>
      <c r="AWO201" s="27"/>
      <c r="AWP201" s="27"/>
      <c r="AWQ201" s="27"/>
      <c r="AWR201" s="27"/>
      <c r="AWS201" s="27"/>
      <c r="AWT201" s="27"/>
      <c r="AWU201" s="27"/>
      <c r="AWV201" s="27"/>
      <c r="AWW201" s="27"/>
      <c r="AWX201" s="27"/>
      <c r="AWY201" s="27"/>
      <c r="AWZ201" s="27"/>
      <c r="AXA201" s="27"/>
      <c r="AXB201" s="27"/>
      <c r="AXC201" s="27"/>
      <c r="AXD201" s="27"/>
      <c r="AXE201" s="27"/>
      <c r="AXF201" s="27"/>
      <c r="AXG201" s="27"/>
      <c r="AXH201" s="27"/>
      <c r="AXI201" s="27"/>
      <c r="AXJ201" s="27"/>
      <c r="AXK201" s="27"/>
      <c r="AXL201" s="27"/>
      <c r="AXM201" s="27"/>
      <c r="AXN201" s="27"/>
      <c r="AXO201" s="27"/>
      <c r="AXP201" s="27"/>
      <c r="AXQ201" s="27"/>
      <c r="AXR201" s="27"/>
      <c r="AXS201" s="27"/>
      <c r="AXT201" s="27"/>
      <c r="AXU201" s="27"/>
      <c r="AXV201" s="27"/>
      <c r="AXW201" s="27"/>
      <c r="AXX201" s="27"/>
      <c r="AXY201" s="27"/>
      <c r="AXZ201" s="27"/>
      <c r="AYA201" s="27"/>
      <c r="AYB201" s="27"/>
      <c r="AYC201" s="27"/>
      <c r="AYD201" s="27"/>
      <c r="AYE201" s="27"/>
      <c r="AYF201" s="27"/>
      <c r="AYG201" s="27"/>
      <c r="AYH201" s="27"/>
      <c r="AYI201" s="27"/>
      <c r="AYJ201" s="27"/>
      <c r="AYK201" s="27"/>
      <c r="AYL201" s="27"/>
      <c r="AYM201" s="27"/>
      <c r="AYN201" s="27"/>
      <c r="AYO201" s="27"/>
      <c r="AYP201" s="27"/>
      <c r="AYQ201" s="27"/>
      <c r="AYR201" s="27"/>
      <c r="AYS201" s="27"/>
      <c r="AYT201" s="27"/>
      <c r="AYU201" s="27"/>
      <c r="AYV201" s="27"/>
      <c r="AYW201" s="27"/>
      <c r="AYX201" s="27"/>
      <c r="AYY201" s="27"/>
      <c r="AYZ201" s="27"/>
      <c r="AZA201" s="27"/>
      <c r="AZB201" s="27"/>
      <c r="AZC201" s="27"/>
      <c r="AZD201" s="27"/>
      <c r="AZE201" s="27"/>
      <c r="AZF201" s="27"/>
      <c r="AZG201" s="27"/>
      <c r="AZH201" s="27"/>
      <c r="AZI201" s="27"/>
      <c r="AZJ201" s="27"/>
      <c r="AZK201" s="27"/>
      <c r="AZL201" s="27"/>
      <c r="AZM201" s="27"/>
      <c r="AZN201" s="27"/>
      <c r="AZO201" s="27"/>
      <c r="AZP201" s="27"/>
      <c r="AZQ201" s="27"/>
      <c r="AZR201" s="27"/>
      <c r="AZS201" s="27"/>
      <c r="AZT201" s="27"/>
      <c r="AZU201" s="27"/>
      <c r="AZV201" s="27"/>
      <c r="AZW201" s="27"/>
      <c r="AZX201" s="27"/>
      <c r="AZY201" s="27"/>
      <c r="AZZ201" s="27"/>
      <c r="BAA201" s="27"/>
      <c r="BAB201" s="27"/>
      <c r="BAC201" s="27"/>
      <c r="BAD201" s="27"/>
      <c r="BAE201" s="27"/>
      <c r="BAF201" s="27"/>
      <c r="BAG201" s="27"/>
      <c r="BAH201" s="27"/>
      <c r="BAI201" s="27"/>
      <c r="BAJ201" s="27"/>
      <c r="BAK201" s="27"/>
      <c r="BAL201" s="27"/>
      <c r="BAM201" s="27"/>
      <c r="BAN201" s="27"/>
      <c r="BAO201" s="27"/>
      <c r="BAP201" s="27"/>
      <c r="BAQ201" s="27"/>
      <c r="BAR201" s="27"/>
      <c r="BAS201" s="27"/>
      <c r="BAT201" s="27"/>
      <c r="BAU201" s="27"/>
      <c r="BAV201" s="27"/>
      <c r="BAW201" s="27"/>
      <c r="BAX201" s="27"/>
      <c r="BAY201" s="27"/>
      <c r="BAZ201" s="27"/>
      <c r="BBA201" s="27"/>
      <c r="BBB201" s="27"/>
      <c r="BBC201" s="27"/>
      <c r="BBD201" s="27"/>
      <c r="BBE201" s="27"/>
      <c r="BBF201" s="27"/>
      <c r="BBG201" s="27"/>
      <c r="BBH201" s="27"/>
      <c r="BBI201" s="27"/>
      <c r="BBJ201" s="27"/>
      <c r="BBK201" s="27"/>
      <c r="BBL201" s="27"/>
      <c r="BBM201" s="27"/>
      <c r="BBN201" s="27"/>
      <c r="BBO201" s="27"/>
      <c r="BBP201" s="27"/>
      <c r="BBQ201" s="27"/>
      <c r="BBR201" s="27"/>
      <c r="BBS201" s="27"/>
      <c r="BBT201" s="27"/>
      <c r="BBU201" s="27"/>
      <c r="BBV201" s="27"/>
      <c r="BBW201" s="27"/>
      <c r="BBX201" s="27"/>
      <c r="BBY201" s="27"/>
      <c r="BBZ201" s="27"/>
      <c r="BCA201" s="27"/>
      <c r="BCB201" s="27"/>
      <c r="BCC201" s="27"/>
      <c r="BCD201" s="27"/>
      <c r="BCE201" s="27"/>
      <c r="BCF201" s="27"/>
      <c r="BCG201" s="27"/>
      <c r="BCH201" s="27"/>
      <c r="BCI201" s="27"/>
      <c r="BCJ201" s="27"/>
      <c r="BCK201" s="27"/>
      <c r="BCL201" s="27"/>
      <c r="BCM201" s="27"/>
      <c r="BCN201" s="27"/>
      <c r="BCO201" s="27"/>
      <c r="BCP201" s="27"/>
      <c r="BCQ201" s="27"/>
      <c r="BCR201" s="27"/>
      <c r="BCS201" s="27"/>
      <c r="BCT201" s="27"/>
      <c r="BCU201" s="27"/>
      <c r="BCV201" s="27"/>
      <c r="BCW201" s="27"/>
      <c r="BCX201" s="27"/>
      <c r="BCY201" s="27"/>
      <c r="BCZ201" s="27"/>
      <c r="BDA201" s="27"/>
      <c r="BDB201" s="27"/>
      <c r="BDC201" s="27"/>
      <c r="BDD201" s="27"/>
      <c r="BDE201" s="27"/>
      <c r="BDF201" s="27"/>
      <c r="BDG201" s="27"/>
      <c r="BDH201" s="27"/>
      <c r="BDI201" s="27"/>
      <c r="BDJ201" s="27"/>
      <c r="BDK201" s="27"/>
      <c r="BDL201" s="27"/>
      <c r="BDM201" s="27"/>
      <c r="BDN201" s="27"/>
      <c r="BDO201" s="27"/>
      <c r="BDP201" s="27"/>
      <c r="BDQ201" s="27"/>
      <c r="BDR201" s="27"/>
      <c r="BDS201" s="27"/>
      <c r="BDT201" s="27"/>
      <c r="BDU201" s="27"/>
      <c r="BDV201" s="27"/>
      <c r="BDW201" s="27"/>
      <c r="BDX201" s="27"/>
      <c r="BDY201" s="27"/>
      <c r="BDZ201" s="27"/>
      <c r="BEA201" s="27"/>
      <c r="BEB201" s="27"/>
      <c r="BEC201" s="27"/>
      <c r="BED201" s="27"/>
      <c r="BEE201" s="27"/>
      <c r="BEF201" s="27"/>
      <c r="BEG201" s="27"/>
      <c r="BEH201" s="27"/>
      <c r="BEI201" s="27"/>
      <c r="BEJ201" s="27"/>
      <c r="BEK201" s="27"/>
      <c r="BEL201" s="27"/>
      <c r="BEM201" s="27"/>
      <c r="BEN201" s="27"/>
      <c r="BEO201" s="27"/>
      <c r="BEP201" s="27"/>
      <c r="BEQ201" s="27"/>
      <c r="BER201" s="27"/>
      <c r="BES201" s="27"/>
      <c r="BET201" s="27"/>
      <c r="BEU201" s="27"/>
      <c r="BEV201" s="27"/>
      <c r="BEW201" s="27"/>
      <c r="BEX201" s="27"/>
      <c r="BEY201" s="27"/>
      <c r="BEZ201" s="27"/>
      <c r="BFA201" s="27"/>
      <c r="BFB201" s="27"/>
      <c r="BFC201" s="27"/>
      <c r="BFD201" s="27"/>
      <c r="BFE201" s="27"/>
      <c r="BFF201" s="27"/>
      <c r="BFG201" s="27"/>
      <c r="BFH201" s="27"/>
      <c r="BFI201" s="27"/>
      <c r="BFJ201" s="27"/>
      <c r="BFK201" s="27"/>
      <c r="BFL201" s="27"/>
      <c r="BFM201" s="27"/>
      <c r="BFN201" s="27"/>
      <c r="BFO201" s="27"/>
      <c r="BFP201" s="27"/>
      <c r="BFQ201" s="27"/>
      <c r="BFR201" s="27"/>
      <c r="BFS201" s="27"/>
      <c r="BFT201" s="27"/>
      <c r="BFU201" s="27"/>
      <c r="BFV201" s="27"/>
      <c r="BFW201" s="27"/>
      <c r="BFX201" s="27"/>
      <c r="BFY201" s="27"/>
      <c r="BFZ201" s="27"/>
      <c r="BGA201" s="27"/>
      <c r="BGB201" s="27"/>
      <c r="BGC201" s="27"/>
      <c r="BGD201" s="27"/>
      <c r="BGE201" s="27"/>
      <c r="BGF201" s="27"/>
      <c r="BGG201" s="27"/>
      <c r="BGH201" s="27"/>
      <c r="BGI201" s="27"/>
      <c r="BGJ201" s="27"/>
      <c r="BGK201" s="27"/>
      <c r="BGL201" s="27"/>
      <c r="BGM201" s="27"/>
      <c r="BGN201" s="27"/>
      <c r="BGO201" s="27"/>
      <c r="BGP201" s="27"/>
      <c r="BGQ201" s="27"/>
      <c r="BGR201" s="27"/>
      <c r="BGS201" s="27"/>
      <c r="BGT201" s="27"/>
      <c r="BGU201" s="27"/>
      <c r="BGV201" s="27"/>
      <c r="BGW201" s="27"/>
      <c r="BGX201" s="27"/>
      <c r="BGY201" s="27"/>
      <c r="BGZ201" s="27"/>
      <c r="BHA201" s="27"/>
      <c r="BHB201" s="27"/>
      <c r="BHC201" s="27"/>
      <c r="BHD201" s="27"/>
      <c r="BHE201" s="27"/>
      <c r="BHF201" s="27"/>
      <c r="BHG201" s="27"/>
      <c r="BHH201" s="27"/>
      <c r="BHI201" s="27"/>
      <c r="BHJ201" s="27"/>
      <c r="BHK201" s="27"/>
      <c r="BHL201" s="27"/>
      <c r="BHM201" s="27"/>
      <c r="BHN201" s="27"/>
      <c r="BHO201" s="27"/>
      <c r="BHP201" s="27"/>
      <c r="BHQ201" s="27"/>
      <c r="BHR201" s="27"/>
      <c r="BHS201" s="27"/>
      <c r="BHT201" s="27"/>
      <c r="BHU201" s="27"/>
      <c r="BHV201" s="27"/>
      <c r="BHW201" s="27"/>
      <c r="BHX201" s="27"/>
      <c r="BHY201" s="27"/>
      <c r="BHZ201" s="27"/>
      <c r="BIA201" s="27"/>
      <c r="BIB201" s="27"/>
      <c r="BIC201" s="27"/>
      <c r="BID201" s="27"/>
      <c r="BIE201" s="27"/>
      <c r="BIF201" s="27"/>
      <c r="BIG201" s="27"/>
      <c r="BIH201" s="27"/>
      <c r="BII201" s="27"/>
      <c r="BIJ201" s="27"/>
      <c r="BIK201" s="27"/>
      <c r="BIL201" s="27"/>
      <c r="BIM201" s="27"/>
      <c r="BIN201" s="27"/>
      <c r="BIO201" s="27"/>
      <c r="BIP201" s="27"/>
      <c r="BIQ201" s="27"/>
      <c r="BIR201" s="27"/>
      <c r="BIS201" s="27"/>
      <c r="BIT201" s="27"/>
      <c r="BIU201" s="27"/>
      <c r="BIV201" s="27"/>
      <c r="BIW201" s="27"/>
      <c r="BIX201" s="27"/>
      <c r="BIY201" s="27"/>
      <c r="BIZ201" s="27"/>
      <c r="BJA201" s="27"/>
      <c r="BJB201" s="27"/>
      <c r="BJC201" s="27"/>
      <c r="BJD201" s="27"/>
      <c r="BJE201" s="27"/>
      <c r="BJF201" s="27"/>
      <c r="BJG201" s="27"/>
      <c r="BJH201" s="27"/>
      <c r="BJI201" s="27"/>
      <c r="BJJ201" s="27"/>
      <c r="BJK201" s="27"/>
      <c r="BJL201" s="27"/>
      <c r="BJM201" s="27"/>
      <c r="BJN201" s="27"/>
      <c r="BJO201" s="27"/>
      <c r="BJP201" s="27"/>
      <c r="BJQ201" s="27"/>
      <c r="BJR201" s="27"/>
      <c r="BJS201" s="27"/>
      <c r="BJT201" s="27"/>
      <c r="BJU201" s="27"/>
      <c r="BJV201" s="27"/>
      <c r="BJW201" s="27"/>
      <c r="BJX201" s="27"/>
      <c r="BJY201" s="27"/>
      <c r="BJZ201" s="27"/>
      <c r="BKA201" s="27"/>
      <c r="BKB201" s="27"/>
      <c r="BKC201" s="27"/>
      <c r="BKD201" s="27"/>
      <c r="BKE201" s="27"/>
      <c r="BKF201" s="27"/>
      <c r="BKG201" s="27"/>
      <c r="BKH201" s="27"/>
      <c r="BKI201" s="27"/>
      <c r="BKJ201" s="27"/>
      <c r="BKK201" s="27"/>
      <c r="BKL201" s="27"/>
      <c r="BKM201" s="27"/>
      <c r="BKN201" s="27"/>
      <c r="BKO201" s="27"/>
      <c r="BKP201" s="27"/>
      <c r="BKQ201" s="27"/>
      <c r="BKR201" s="27"/>
      <c r="BKS201" s="27"/>
      <c r="BKT201" s="27"/>
      <c r="BKU201" s="27"/>
      <c r="BKV201" s="27"/>
      <c r="BKW201" s="27"/>
      <c r="BKX201" s="27"/>
      <c r="BKY201" s="27"/>
      <c r="BKZ201" s="27"/>
      <c r="BLA201" s="27"/>
      <c r="BLB201" s="27"/>
      <c r="BLC201" s="27"/>
      <c r="BLD201" s="27"/>
      <c r="BLE201" s="27"/>
      <c r="BLF201" s="27"/>
      <c r="BLG201" s="27"/>
      <c r="BLH201" s="27"/>
      <c r="BLI201" s="27"/>
      <c r="BLJ201" s="27"/>
      <c r="BLK201" s="27"/>
      <c r="BLL201" s="27"/>
      <c r="BLM201" s="27"/>
      <c r="BLN201" s="27"/>
      <c r="BLO201" s="27"/>
      <c r="BLP201" s="27"/>
      <c r="BLQ201" s="27"/>
      <c r="BLR201" s="27"/>
      <c r="BLS201" s="27"/>
      <c r="BLT201" s="27"/>
      <c r="BLU201" s="27"/>
      <c r="BLV201" s="27"/>
      <c r="BLW201" s="27"/>
      <c r="BLX201" s="27"/>
      <c r="BLY201" s="27"/>
      <c r="BLZ201" s="27"/>
      <c r="BMA201" s="27"/>
      <c r="BMB201" s="27"/>
      <c r="BMC201" s="27"/>
      <c r="BMD201" s="27"/>
      <c r="BME201" s="27"/>
      <c r="BMF201" s="27"/>
      <c r="BMG201" s="27"/>
      <c r="BMH201" s="27"/>
      <c r="BMI201" s="27"/>
      <c r="BMJ201" s="27"/>
      <c r="BMK201" s="27"/>
      <c r="BML201" s="27"/>
      <c r="BMM201" s="27"/>
      <c r="BMN201" s="27"/>
      <c r="BMO201" s="27"/>
      <c r="BMP201" s="27"/>
      <c r="BMQ201" s="27"/>
      <c r="BMR201" s="27"/>
      <c r="BMS201" s="27"/>
      <c r="BMT201" s="27"/>
      <c r="BMU201" s="27"/>
      <c r="BMV201" s="27"/>
      <c r="BMW201" s="27"/>
      <c r="BMX201" s="27"/>
      <c r="BMY201" s="27"/>
      <c r="BMZ201" s="27"/>
      <c r="BNA201" s="27"/>
      <c r="BNB201" s="27"/>
      <c r="BNC201" s="27"/>
      <c r="BND201" s="27"/>
      <c r="BNE201" s="27"/>
      <c r="BNF201" s="27"/>
      <c r="BNG201" s="27"/>
      <c r="BNH201" s="27"/>
      <c r="BNI201" s="27"/>
      <c r="BNJ201" s="27"/>
      <c r="BNK201" s="27"/>
      <c r="BNL201" s="27"/>
      <c r="BNM201" s="27"/>
      <c r="BNN201" s="27"/>
      <c r="BNO201" s="27"/>
      <c r="BNP201" s="27"/>
      <c r="BNQ201" s="27"/>
      <c r="BNR201" s="27"/>
      <c r="BNS201" s="27"/>
      <c r="BNT201" s="27"/>
      <c r="BNU201" s="27"/>
      <c r="BNV201" s="27"/>
      <c r="BNW201" s="27"/>
      <c r="BNX201" s="27"/>
      <c r="BNY201" s="27"/>
      <c r="BNZ201" s="27"/>
      <c r="BOA201" s="27"/>
      <c r="BOB201" s="27"/>
      <c r="BOC201" s="27"/>
      <c r="BOD201" s="27"/>
      <c r="BOE201" s="27"/>
      <c r="BOF201" s="27"/>
      <c r="BOG201" s="27"/>
      <c r="BOH201" s="27"/>
      <c r="BOI201" s="27"/>
      <c r="BOJ201" s="27"/>
      <c r="BOK201" s="27"/>
      <c r="BOL201" s="27"/>
      <c r="BOM201" s="27"/>
      <c r="BON201" s="27"/>
      <c r="BOO201" s="27"/>
      <c r="BOP201" s="27"/>
      <c r="BOQ201" s="27"/>
      <c r="BOR201" s="27"/>
      <c r="BOS201" s="27"/>
      <c r="BOT201" s="27"/>
      <c r="BOU201" s="27"/>
      <c r="BOV201" s="27"/>
      <c r="BOW201" s="27"/>
      <c r="BOX201" s="27"/>
      <c r="BOY201" s="27"/>
      <c r="BOZ201" s="27"/>
      <c r="BPA201" s="27"/>
      <c r="BPB201" s="27"/>
      <c r="BPC201" s="27"/>
      <c r="BPD201" s="27"/>
      <c r="BPE201" s="27"/>
      <c r="BPF201" s="27"/>
      <c r="BPG201" s="27"/>
      <c r="BPH201" s="27"/>
      <c r="BPI201" s="27"/>
      <c r="BPJ201" s="27"/>
      <c r="BPK201" s="27"/>
      <c r="BPL201" s="27"/>
      <c r="BPM201" s="27"/>
      <c r="BPN201" s="27"/>
      <c r="BPO201" s="27"/>
      <c r="BPP201" s="27"/>
      <c r="BPQ201" s="27"/>
      <c r="BPR201" s="27"/>
      <c r="BPS201" s="27"/>
      <c r="BPT201" s="27"/>
      <c r="BPU201" s="27"/>
      <c r="BPV201" s="27"/>
      <c r="BPW201" s="27"/>
      <c r="BPX201" s="27"/>
      <c r="BPY201" s="27"/>
      <c r="BPZ201" s="27"/>
      <c r="BQA201" s="27"/>
      <c r="BQB201" s="27"/>
      <c r="BQC201" s="27"/>
      <c r="BQD201" s="27"/>
      <c r="BQE201" s="27"/>
      <c r="BQF201" s="27"/>
      <c r="BQG201" s="27"/>
      <c r="BQH201" s="27"/>
      <c r="BQI201" s="27"/>
      <c r="BQJ201" s="27"/>
      <c r="BQK201" s="27"/>
      <c r="BQL201" s="27"/>
      <c r="BQM201" s="27"/>
      <c r="BQN201" s="27"/>
      <c r="BQO201" s="27"/>
      <c r="BQP201" s="27"/>
      <c r="BQQ201" s="27"/>
      <c r="BQR201" s="27"/>
      <c r="BQS201" s="27"/>
      <c r="BQT201" s="27"/>
      <c r="BQU201" s="27"/>
      <c r="BQV201" s="27"/>
      <c r="BQW201" s="27"/>
      <c r="BQX201" s="27"/>
      <c r="BQY201" s="27"/>
      <c r="BQZ201" s="27"/>
      <c r="BRA201" s="27"/>
      <c r="BRB201" s="27"/>
      <c r="BRC201" s="27"/>
      <c r="BRD201" s="27"/>
      <c r="BRE201" s="27"/>
      <c r="BRF201" s="27"/>
      <c r="BRG201" s="27"/>
      <c r="BRH201" s="27"/>
      <c r="BRI201" s="27"/>
      <c r="BRJ201" s="27"/>
      <c r="BRK201" s="27"/>
      <c r="BRL201" s="27"/>
      <c r="BRM201" s="27"/>
      <c r="BRN201" s="27"/>
      <c r="BRO201" s="27"/>
      <c r="BRP201" s="27"/>
      <c r="BRQ201" s="27"/>
      <c r="BRR201" s="27"/>
      <c r="BRS201" s="27"/>
      <c r="BRT201" s="27"/>
      <c r="BRU201" s="27"/>
      <c r="BRV201" s="27"/>
      <c r="BRW201" s="27"/>
      <c r="BRX201" s="27"/>
      <c r="BRY201" s="27"/>
      <c r="BRZ201" s="27"/>
      <c r="BSA201" s="27"/>
      <c r="BSB201" s="27"/>
      <c r="BSC201" s="27"/>
      <c r="BSD201" s="27"/>
      <c r="BSE201" s="27"/>
      <c r="BSF201" s="27"/>
      <c r="BSG201" s="27"/>
      <c r="BSH201" s="27"/>
      <c r="BSI201" s="27"/>
      <c r="BSJ201" s="27"/>
      <c r="BSK201" s="27"/>
      <c r="BSL201" s="27"/>
      <c r="BSM201" s="27"/>
      <c r="BSN201" s="27"/>
      <c r="BSO201" s="27"/>
      <c r="BSP201" s="27"/>
      <c r="BSQ201" s="27"/>
      <c r="BSR201" s="27"/>
      <c r="BSS201" s="27"/>
      <c r="BST201" s="27"/>
      <c r="BSU201" s="27"/>
      <c r="BSV201" s="27"/>
      <c r="BSW201" s="27"/>
      <c r="BSX201" s="27"/>
      <c r="BSY201" s="27"/>
      <c r="BSZ201" s="27"/>
      <c r="BTA201" s="27"/>
      <c r="BTB201" s="27"/>
      <c r="BTC201" s="27"/>
      <c r="BTD201" s="27"/>
      <c r="BTE201" s="27"/>
      <c r="BTF201" s="27"/>
      <c r="BTG201" s="27"/>
      <c r="BTH201" s="27"/>
      <c r="BTI201" s="27"/>
      <c r="BTJ201" s="27"/>
      <c r="BTK201" s="27"/>
      <c r="BTL201" s="27"/>
      <c r="BTM201" s="27"/>
      <c r="BTN201" s="27"/>
      <c r="BTO201" s="27"/>
      <c r="BTP201" s="27"/>
      <c r="BTQ201" s="27"/>
      <c r="BTR201" s="27"/>
      <c r="BTS201" s="27"/>
      <c r="BTT201" s="27"/>
      <c r="BTU201" s="27"/>
      <c r="BTV201" s="27"/>
      <c r="BTW201" s="27"/>
      <c r="BTX201" s="27"/>
      <c r="BTY201" s="27"/>
      <c r="BTZ201" s="27"/>
      <c r="BUA201" s="27"/>
      <c r="BUB201" s="27"/>
      <c r="BUC201" s="27"/>
      <c r="BUD201" s="27"/>
      <c r="BUE201" s="27"/>
      <c r="BUF201" s="27"/>
      <c r="BUG201" s="27"/>
      <c r="BUH201" s="27"/>
      <c r="BUI201" s="27"/>
      <c r="BUJ201" s="27"/>
      <c r="BUK201" s="27"/>
      <c r="BUL201" s="27"/>
      <c r="BUM201" s="27"/>
      <c r="BUN201" s="27"/>
      <c r="BUO201" s="27"/>
      <c r="BUP201" s="27"/>
      <c r="BUQ201" s="27"/>
    </row>
    <row r="202" spans="1:1915" s="47" customFormat="1" ht="13.8">
      <c r="A202" s="23"/>
      <c r="B202" s="53"/>
      <c r="C202" s="53"/>
      <c r="D202" s="224" t="s">
        <v>308</v>
      </c>
      <c r="E202" s="225">
        <v>0.4</v>
      </c>
      <c r="F202" s="26">
        <v>2027</v>
      </c>
      <c r="G202" s="226">
        <v>0.9</v>
      </c>
      <c r="H202" s="99"/>
      <c r="I202" s="99"/>
      <c r="J202" s="99"/>
      <c r="K202" s="104"/>
      <c r="L202" s="104"/>
      <c r="M202" s="104"/>
      <c r="N202" s="104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7"/>
      <c r="MB202" s="27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7"/>
      <c r="MV202" s="27"/>
      <c r="MW202" s="27"/>
      <c r="MX202" s="27"/>
      <c r="MY202" s="27"/>
      <c r="MZ202" s="27"/>
      <c r="NA202" s="27"/>
      <c r="NB202" s="27"/>
      <c r="NC202" s="27"/>
      <c r="ND202" s="27"/>
      <c r="NE202" s="27"/>
      <c r="NF202" s="27"/>
      <c r="NG202" s="27"/>
      <c r="NH202" s="27"/>
      <c r="NI202" s="27"/>
      <c r="NJ202" s="27"/>
      <c r="NK202" s="27"/>
      <c r="NL202" s="27"/>
      <c r="NM202" s="27"/>
      <c r="NN202" s="27"/>
      <c r="NO202" s="27"/>
      <c r="NP202" s="27"/>
      <c r="NQ202" s="27"/>
      <c r="NR202" s="27"/>
      <c r="NS202" s="27"/>
      <c r="NT202" s="27"/>
      <c r="NU202" s="27"/>
      <c r="NV202" s="27"/>
      <c r="NW202" s="27"/>
      <c r="NX202" s="27"/>
      <c r="NY202" s="27"/>
      <c r="NZ202" s="27"/>
      <c r="OA202" s="27"/>
      <c r="OB202" s="27"/>
      <c r="OC202" s="27"/>
      <c r="OD202" s="27"/>
      <c r="OE202" s="27"/>
      <c r="OF202" s="27"/>
      <c r="OG202" s="27"/>
      <c r="OH202" s="27"/>
      <c r="OI202" s="27"/>
      <c r="OJ202" s="27"/>
      <c r="OK202" s="27"/>
      <c r="OL202" s="27"/>
      <c r="OM202" s="27"/>
      <c r="ON202" s="27"/>
      <c r="OO202" s="27"/>
      <c r="OP202" s="27"/>
      <c r="OQ202" s="27"/>
      <c r="OR202" s="27"/>
      <c r="OS202" s="27"/>
      <c r="OT202" s="27"/>
      <c r="OU202" s="27"/>
      <c r="OV202" s="27"/>
      <c r="OW202" s="27"/>
      <c r="OX202" s="27"/>
      <c r="OY202" s="27"/>
      <c r="OZ202" s="27"/>
      <c r="PA202" s="27"/>
      <c r="PB202" s="27"/>
      <c r="PC202" s="27"/>
      <c r="PD202" s="27"/>
      <c r="PE202" s="27"/>
      <c r="PF202" s="27"/>
      <c r="PG202" s="27"/>
      <c r="PH202" s="27"/>
      <c r="PI202" s="27"/>
      <c r="PJ202" s="27"/>
      <c r="PK202" s="27"/>
      <c r="PL202" s="27"/>
      <c r="PM202" s="27"/>
      <c r="PN202" s="27"/>
      <c r="PO202" s="27"/>
      <c r="PP202" s="27"/>
      <c r="PQ202" s="27"/>
      <c r="PR202" s="27"/>
      <c r="PS202" s="27"/>
      <c r="PT202" s="27"/>
      <c r="PU202" s="27"/>
      <c r="PV202" s="27"/>
      <c r="PW202" s="27"/>
      <c r="PX202" s="27"/>
      <c r="PY202" s="27"/>
      <c r="PZ202" s="27"/>
      <c r="QA202" s="27"/>
      <c r="QB202" s="27"/>
      <c r="QC202" s="27"/>
      <c r="QD202" s="27"/>
      <c r="QE202" s="27"/>
      <c r="QF202" s="27"/>
      <c r="QG202" s="27"/>
      <c r="QH202" s="27"/>
      <c r="QI202" s="27"/>
      <c r="QJ202" s="27"/>
      <c r="QK202" s="27"/>
      <c r="QL202" s="27"/>
      <c r="QM202" s="27"/>
      <c r="QN202" s="27"/>
      <c r="QO202" s="27"/>
      <c r="QP202" s="27"/>
      <c r="QQ202" s="27"/>
      <c r="QR202" s="27"/>
      <c r="QS202" s="27"/>
      <c r="QT202" s="27"/>
      <c r="QU202" s="27"/>
      <c r="QV202" s="27"/>
      <c r="QW202" s="27"/>
      <c r="QX202" s="27"/>
      <c r="QY202" s="27"/>
      <c r="QZ202" s="27"/>
      <c r="RA202" s="27"/>
      <c r="RB202" s="27"/>
      <c r="RC202" s="27"/>
      <c r="RD202" s="27"/>
      <c r="RE202" s="27"/>
      <c r="RF202" s="27"/>
      <c r="RG202" s="27"/>
      <c r="RH202" s="27"/>
      <c r="RI202" s="27"/>
      <c r="RJ202" s="27"/>
      <c r="RK202" s="27"/>
      <c r="RL202" s="27"/>
      <c r="RM202" s="27"/>
      <c r="RN202" s="27"/>
      <c r="RO202" s="27"/>
      <c r="RP202" s="27"/>
      <c r="RQ202" s="27"/>
      <c r="RR202" s="27"/>
      <c r="RS202" s="27"/>
      <c r="RT202" s="27"/>
      <c r="RU202" s="27"/>
      <c r="RV202" s="27"/>
      <c r="RW202" s="27"/>
      <c r="RX202" s="27"/>
      <c r="RY202" s="27"/>
      <c r="RZ202" s="27"/>
      <c r="SA202" s="27"/>
      <c r="SB202" s="27"/>
      <c r="SC202" s="27"/>
      <c r="SD202" s="27"/>
      <c r="SE202" s="27"/>
      <c r="SF202" s="27"/>
      <c r="SG202" s="27"/>
      <c r="SH202" s="27"/>
      <c r="SI202" s="27"/>
      <c r="SJ202" s="27"/>
      <c r="SK202" s="27"/>
      <c r="SL202" s="27"/>
      <c r="SM202" s="27"/>
      <c r="SN202" s="27"/>
      <c r="SO202" s="27"/>
      <c r="SP202" s="27"/>
      <c r="SQ202" s="27"/>
      <c r="SR202" s="27"/>
      <c r="SS202" s="27"/>
      <c r="ST202" s="27"/>
      <c r="SU202" s="27"/>
      <c r="SV202" s="27"/>
      <c r="SW202" s="27"/>
      <c r="SX202" s="27"/>
      <c r="SY202" s="27"/>
      <c r="SZ202" s="27"/>
      <c r="TA202" s="27"/>
      <c r="TB202" s="27"/>
      <c r="TC202" s="27"/>
      <c r="TD202" s="27"/>
      <c r="TE202" s="27"/>
      <c r="TF202" s="27"/>
      <c r="TG202" s="27"/>
      <c r="TH202" s="27"/>
      <c r="TI202" s="27"/>
      <c r="TJ202" s="27"/>
      <c r="TK202" s="27"/>
      <c r="TL202" s="27"/>
      <c r="TM202" s="27"/>
      <c r="TN202" s="27"/>
      <c r="TO202" s="27"/>
      <c r="TP202" s="27"/>
      <c r="TQ202" s="27"/>
      <c r="TR202" s="27"/>
      <c r="TS202" s="27"/>
      <c r="TT202" s="27"/>
      <c r="TU202" s="27"/>
      <c r="TV202" s="27"/>
      <c r="TW202" s="27"/>
      <c r="TX202" s="27"/>
      <c r="TY202" s="27"/>
      <c r="TZ202" s="27"/>
      <c r="UA202" s="27"/>
      <c r="UB202" s="27"/>
      <c r="UC202" s="27"/>
      <c r="UD202" s="27"/>
      <c r="UE202" s="27"/>
      <c r="UF202" s="27"/>
      <c r="UG202" s="27"/>
      <c r="UH202" s="27"/>
      <c r="UI202" s="27"/>
      <c r="UJ202" s="27"/>
      <c r="UK202" s="27"/>
      <c r="UL202" s="27"/>
      <c r="UM202" s="27"/>
      <c r="UN202" s="27"/>
      <c r="UO202" s="27"/>
      <c r="UP202" s="27"/>
      <c r="UQ202" s="27"/>
      <c r="UR202" s="27"/>
      <c r="US202" s="27"/>
      <c r="UT202" s="27"/>
      <c r="UU202" s="27"/>
      <c r="UV202" s="27"/>
      <c r="UW202" s="27"/>
      <c r="UX202" s="27"/>
      <c r="UY202" s="27"/>
      <c r="UZ202" s="27"/>
      <c r="VA202" s="27"/>
      <c r="VB202" s="27"/>
      <c r="VC202" s="27"/>
      <c r="VD202" s="27"/>
      <c r="VE202" s="27"/>
      <c r="VF202" s="27"/>
      <c r="VG202" s="27"/>
      <c r="VH202" s="27"/>
      <c r="VI202" s="27"/>
      <c r="VJ202" s="27"/>
      <c r="VK202" s="27"/>
      <c r="VL202" s="27"/>
      <c r="VM202" s="27"/>
      <c r="VN202" s="27"/>
      <c r="VO202" s="27"/>
      <c r="VP202" s="27"/>
      <c r="VQ202" s="27"/>
      <c r="VR202" s="27"/>
      <c r="VS202" s="27"/>
      <c r="VT202" s="27"/>
      <c r="VU202" s="27"/>
      <c r="VV202" s="27"/>
      <c r="VW202" s="27"/>
      <c r="VX202" s="27"/>
      <c r="VY202" s="27"/>
      <c r="VZ202" s="27"/>
      <c r="WA202" s="27"/>
      <c r="WB202" s="27"/>
      <c r="WC202" s="27"/>
      <c r="WD202" s="27"/>
      <c r="WE202" s="27"/>
      <c r="WF202" s="27"/>
      <c r="WG202" s="27"/>
      <c r="WH202" s="27"/>
      <c r="WI202" s="27"/>
      <c r="WJ202" s="27"/>
      <c r="WK202" s="27"/>
      <c r="WL202" s="27"/>
      <c r="WM202" s="27"/>
      <c r="WN202" s="27"/>
      <c r="WO202" s="27"/>
      <c r="WP202" s="27"/>
      <c r="WQ202" s="27"/>
      <c r="WR202" s="27"/>
      <c r="WS202" s="27"/>
      <c r="WT202" s="27"/>
      <c r="WU202" s="27"/>
      <c r="WV202" s="27"/>
      <c r="WW202" s="27"/>
      <c r="WX202" s="27"/>
      <c r="WY202" s="27"/>
      <c r="WZ202" s="27"/>
      <c r="XA202" s="27"/>
      <c r="XB202" s="27"/>
      <c r="XC202" s="27"/>
      <c r="XD202" s="27"/>
      <c r="XE202" s="27"/>
      <c r="XF202" s="27"/>
      <c r="XG202" s="27"/>
      <c r="XH202" s="27"/>
      <c r="XI202" s="27"/>
      <c r="XJ202" s="27"/>
      <c r="XK202" s="27"/>
      <c r="XL202" s="27"/>
      <c r="XM202" s="27"/>
      <c r="XN202" s="27"/>
      <c r="XO202" s="27"/>
      <c r="XP202" s="27"/>
      <c r="XQ202" s="27"/>
      <c r="XR202" s="27"/>
      <c r="XS202" s="27"/>
      <c r="XT202" s="27"/>
      <c r="XU202" s="27"/>
      <c r="XV202" s="27"/>
      <c r="XW202" s="27"/>
      <c r="XX202" s="27"/>
      <c r="XY202" s="27"/>
      <c r="XZ202" s="27"/>
      <c r="YA202" s="27"/>
      <c r="YB202" s="27"/>
      <c r="YC202" s="27"/>
      <c r="YD202" s="27"/>
      <c r="YE202" s="27"/>
      <c r="YF202" s="27"/>
      <c r="YG202" s="27"/>
      <c r="YH202" s="27"/>
      <c r="YI202" s="27"/>
      <c r="YJ202" s="27"/>
      <c r="YK202" s="27"/>
      <c r="YL202" s="27"/>
      <c r="YM202" s="27"/>
      <c r="YN202" s="27"/>
      <c r="YO202" s="27"/>
      <c r="YP202" s="27"/>
      <c r="YQ202" s="27"/>
      <c r="YR202" s="27"/>
      <c r="YS202" s="27"/>
      <c r="YT202" s="27"/>
      <c r="YU202" s="27"/>
      <c r="YV202" s="27"/>
      <c r="YW202" s="27"/>
      <c r="YX202" s="27"/>
      <c r="YY202" s="27"/>
      <c r="YZ202" s="27"/>
      <c r="ZA202" s="27"/>
      <c r="ZB202" s="27"/>
      <c r="ZC202" s="27"/>
      <c r="ZD202" s="27"/>
      <c r="ZE202" s="27"/>
      <c r="ZF202" s="27"/>
      <c r="ZG202" s="27"/>
      <c r="ZH202" s="27"/>
      <c r="ZI202" s="27"/>
      <c r="ZJ202" s="27"/>
      <c r="ZK202" s="27"/>
      <c r="ZL202" s="27"/>
      <c r="ZM202" s="27"/>
      <c r="ZN202" s="27"/>
      <c r="ZO202" s="27"/>
      <c r="ZP202" s="27"/>
      <c r="ZQ202" s="27"/>
      <c r="ZR202" s="27"/>
      <c r="ZS202" s="27"/>
      <c r="ZT202" s="27"/>
      <c r="ZU202" s="27"/>
      <c r="ZV202" s="27"/>
      <c r="ZW202" s="27"/>
      <c r="ZX202" s="27"/>
      <c r="ZY202" s="27"/>
      <c r="ZZ202" s="27"/>
      <c r="AAA202" s="27"/>
      <c r="AAB202" s="27"/>
      <c r="AAC202" s="27"/>
      <c r="AAD202" s="27"/>
      <c r="AAE202" s="27"/>
      <c r="AAF202" s="27"/>
      <c r="AAG202" s="27"/>
      <c r="AAH202" s="27"/>
      <c r="AAI202" s="27"/>
      <c r="AAJ202" s="27"/>
      <c r="AAK202" s="27"/>
      <c r="AAL202" s="27"/>
      <c r="AAM202" s="27"/>
      <c r="AAN202" s="27"/>
      <c r="AAO202" s="27"/>
      <c r="AAP202" s="27"/>
      <c r="AAQ202" s="27"/>
      <c r="AAR202" s="27"/>
      <c r="AAS202" s="27"/>
      <c r="AAT202" s="27"/>
      <c r="AAU202" s="27"/>
      <c r="AAV202" s="27"/>
      <c r="AAW202" s="27"/>
      <c r="AAX202" s="27"/>
      <c r="AAY202" s="27"/>
      <c r="AAZ202" s="27"/>
      <c r="ABA202" s="27"/>
      <c r="ABB202" s="27"/>
      <c r="ABC202" s="27"/>
      <c r="ABD202" s="27"/>
      <c r="ABE202" s="27"/>
      <c r="ABF202" s="27"/>
      <c r="ABG202" s="27"/>
      <c r="ABH202" s="27"/>
      <c r="ABI202" s="27"/>
      <c r="ABJ202" s="27"/>
      <c r="ABK202" s="27"/>
      <c r="ABL202" s="27"/>
      <c r="ABM202" s="27"/>
      <c r="ABN202" s="27"/>
      <c r="ABO202" s="27"/>
      <c r="ABP202" s="27"/>
      <c r="ABQ202" s="27"/>
      <c r="ABR202" s="27"/>
      <c r="ABS202" s="27"/>
      <c r="ABT202" s="27"/>
      <c r="ABU202" s="27"/>
      <c r="ABV202" s="27"/>
      <c r="ABW202" s="27"/>
      <c r="ABX202" s="27"/>
      <c r="ABY202" s="27"/>
      <c r="ABZ202" s="27"/>
      <c r="ACA202" s="27"/>
      <c r="ACB202" s="27"/>
      <c r="ACC202" s="27"/>
      <c r="ACD202" s="27"/>
      <c r="ACE202" s="27"/>
      <c r="ACF202" s="27"/>
      <c r="ACG202" s="27"/>
      <c r="ACH202" s="27"/>
      <c r="ACI202" s="27"/>
      <c r="ACJ202" s="27"/>
      <c r="ACK202" s="27"/>
      <c r="ACL202" s="27"/>
      <c r="ACM202" s="27"/>
      <c r="ACN202" s="27"/>
      <c r="ACO202" s="27"/>
      <c r="ACP202" s="27"/>
      <c r="ACQ202" s="27"/>
      <c r="ACR202" s="27"/>
      <c r="ACS202" s="27"/>
      <c r="ACT202" s="27"/>
      <c r="ACU202" s="27"/>
      <c r="ACV202" s="27"/>
      <c r="ACW202" s="27"/>
      <c r="ACX202" s="27"/>
      <c r="ACY202" s="27"/>
      <c r="ACZ202" s="27"/>
      <c r="ADA202" s="27"/>
      <c r="ADB202" s="27"/>
      <c r="ADC202" s="27"/>
      <c r="ADD202" s="27"/>
      <c r="ADE202" s="27"/>
      <c r="ADF202" s="27"/>
      <c r="ADG202" s="27"/>
      <c r="ADH202" s="27"/>
      <c r="ADI202" s="27"/>
      <c r="ADJ202" s="27"/>
      <c r="ADK202" s="27"/>
      <c r="ADL202" s="27"/>
      <c r="ADM202" s="27"/>
      <c r="ADN202" s="27"/>
      <c r="ADO202" s="27"/>
      <c r="ADP202" s="27"/>
      <c r="ADQ202" s="27"/>
      <c r="ADR202" s="27"/>
      <c r="ADS202" s="27"/>
      <c r="ADT202" s="27"/>
      <c r="ADU202" s="27"/>
      <c r="ADV202" s="27"/>
      <c r="ADW202" s="27"/>
      <c r="ADX202" s="27"/>
      <c r="ADY202" s="27"/>
      <c r="ADZ202" s="27"/>
      <c r="AEA202" s="27"/>
      <c r="AEB202" s="27"/>
      <c r="AEC202" s="27"/>
      <c r="AED202" s="27"/>
      <c r="AEE202" s="27"/>
      <c r="AEF202" s="27"/>
      <c r="AEG202" s="27"/>
      <c r="AEH202" s="27"/>
      <c r="AEI202" s="27"/>
      <c r="AEJ202" s="27"/>
      <c r="AEK202" s="27"/>
      <c r="AEL202" s="27"/>
      <c r="AEM202" s="27"/>
      <c r="AEN202" s="27"/>
      <c r="AEO202" s="27"/>
      <c r="AEP202" s="27"/>
      <c r="AEQ202" s="27"/>
      <c r="AER202" s="27"/>
      <c r="AES202" s="27"/>
      <c r="AET202" s="27"/>
      <c r="AEU202" s="27"/>
      <c r="AEV202" s="27"/>
      <c r="AEW202" s="27"/>
      <c r="AEX202" s="27"/>
      <c r="AEY202" s="27"/>
      <c r="AEZ202" s="27"/>
      <c r="AFA202" s="27"/>
      <c r="AFB202" s="27"/>
      <c r="AFC202" s="27"/>
      <c r="AFD202" s="27"/>
      <c r="AFE202" s="27"/>
      <c r="AFF202" s="27"/>
      <c r="AFG202" s="27"/>
      <c r="AFH202" s="27"/>
      <c r="AFI202" s="27"/>
      <c r="AFJ202" s="27"/>
      <c r="AFK202" s="27"/>
      <c r="AFL202" s="27"/>
      <c r="AFM202" s="27"/>
      <c r="AFN202" s="27"/>
      <c r="AFO202" s="27"/>
      <c r="AFP202" s="27"/>
      <c r="AFQ202" s="27"/>
      <c r="AFR202" s="27"/>
      <c r="AFS202" s="27"/>
      <c r="AFT202" s="27"/>
      <c r="AFU202" s="27"/>
      <c r="AFV202" s="27"/>
      <c r="AFW202" s="27"/>
      <c r="AFX202" s="27"/>
      <c r="AFY202" s="27"/>
      <c r="AFZ202" s="27"/>
      <c r="AGA202" s="27"/>
      <c r="AGB202" s="27"/>
      <c r="AGC202" s="27"/>
      <c r="AGD202" s="27"/>
      <c r="AGE202" s="27"/>
      <c r="AGF202" s="27"/>
      <c r="AGG202" s="27"/>
      <c r="AGH202" s="27"/>
      <c r="AGI202" s="27"/>
      <c r="AGJ202" s="27"/>
      <c r="AGK202" s="27"/>
      <c r="AGL202" s="27"/>
      <c r="AGM202" s="27"/>
      <c r="AGN202" s="27"/>
      <c r="AGO202" s="27"/>
      <c r="AGP202" s="27"/>
      <c r="AGQ202" s="27"/>
      <c r="AGR202" s="27"/>
      <c r="AGS202" s="27"/>
      <c r="AGT202" s="27"/>
      <c r="AGU202" s="27"/>
      <c r="AGV202" s="27"/>
      <c r="AGW202" s="27"/>
      <c r="AGX202" s="27"/>
      <c r="AGY202" s="27"/>
      <c r="AGZ202" s="27"/>
      <c r="AHA202" s="27"/>
      <c r="AHB202" s="27"/>
      <c r="AHC202" s="27"/>
      <c r="AHD202" s="27"/>
      <c r="AHE202" s="27"/>
      <c r="AHF202" s="27"/>
      <c r="AHG202" s="27"/>
      <c r="AHH202" s="27"/>
      <c r="AHI202" s="27"/>
      <c r="AHJ202" s="27"/>
      <c r="AHK202" s="27"/>
      <c r="AHL202" s="27"/>
      <c r="AHM202" s="27"/>
      <c r="AHN202" s="27"/>
      <c r="AHO202" s="27"/>
      <c r="AHP202" s="27"/>
      <c r="AHQ202" s="27"/>
      <c r="AHR202" s="27"/>
      <c r="AHS202" s="27"/>
      <c r="AHT202" s="27"/>
      <c r="AHU202" s="27"/>
      <c r="AHV202" s="27"/>
      <c r="AHW202" s="27"/>
      <c r="AHX202" s="27"/>
      <c r="AHY202" s="27"/>
      <c r="AHZ202" s="27"/>
      <c r="AIA202" s="27"/>
      <c r="AIB202" s="27"/>
      <c r="AIC202" s="27"/>
      <c r="AID202" s="27"/>
      <c r="AIE202" s="27"/>
      <c r="AIF202" s="27"/>
      <c r="AIG202" s="27"/>
      <c r="AIH202" s="27"/>
      <c r="AII202" s="27"/>
      <c r="AIJ202" s="27"/>
      <c r="AIK202" s="27"/>
      <c r="AIL202" s="27"/>
      <c r="AIM202" s="27"/>
      <c r="AIN202" s="27"/>
      <c r="AIO202" s="27"/>
      <c r="AIP202" s="27"/>
      <c r="AIQ202" s="27"/>
      <c r="AIR202" s="27"/>
      <c r="AIS202" s="27"/>
      <c r="AIT202" s="27"/>
      <c r="AIU202" s="27"/>
      <c r="AIV202" s="27"/>
      <c r="AIW202" s="27"/>
      <c r="AIX202" s="27"/>
      <c r="AIY202" s="27"/>
      <c r="AIZ202" s="27"/>
      <c r="AJA202" s="27"/>
      <c r="AJB202" s="27"/>
      <c r="AJC202" s="27"/>
      <c r="AJD202" s="27"/>
      <c r="AJE202" s="27"/>
      <c r="AJF202" s="27"/>
      <c r="AJG202" s="27"/>
      <c r="AJH202" s="27"/>
      <c r="AJI202" s="27"/>
      <c r="AJJ202" s="27"/>
      <c r="AJK202" s="27"/>
      <c r="AJL202" s="27"/>
      <c r="AJM202" s="27"/>
      <c r="AJN202" s="27"/>
      <c r="AJO202" s="27"/>
      <c r="AJP202" s="27"/>
      <c r="AJQ202" s="27"/>
      <c r="AJR202" s="27"/>
      <c r="AJS202" s="27"/>
      <c r="AJT202" s="27"/>
      <c r="AJU202" s="27"/>
      <c r="AJV202" s="27"/>
      <c r="AJW202" s="27"/>
      <c r="AJX202" s="27"/>
      <c r="AJY202" s="27"/>
      <c r="AJZ202" s="27"/>
      <c r="AKA202" s="27"/>
      <c r="AKB202" s="27"/>
      <c r="AKC202" s="27"/>
      <c r="AKD202" s="27"/>
      <c r="AKE202" s="27"/>
      <c r="AKF202" s="27"/>
      <c r="AKG202" s="27"/>
      <c r="AKH202" s="27"/>
      <c r="AKI202" s="27"/>
      <c r="AKJ202" s="27"/>
      <c r="AKK202" s="27"/>
      <c r="AKL202" s="27"/>
      <c r="AKM202" s="27"/>
      <c r="AKN202" s="27"/>
      <c r="AKO202" s="27"/>
      <c r="AKP202" s="27"/>
      <c r="AKQ202" s="27"/>
      <c r="AKR202" s="27"/>
      <c r="AKS202" s="27"/>
      <c r="AKT202" s="27"/>
      <c r="AKU202" s="27"/>
      <c r="AKV202" s="27"/>
      <c r="AKW202" s="27"/>
      <c r="AKX202" s="27"/>
      <c r="AKY202" s="27"/>
      <c r="AKZ202" s="27"/>
      <c r="ALA202" s="27"/>
      <c r="ALB202" s="27"/>
      <c r="ALC202" s="27"/>
      <c r="ALD202" s="27"/>
      <c r="ALE202" s="27"/>
      <c r="ALF202" s="27"/>
      <c r="ALG202" s="27"/>
      <c r="ALH202" s="27"/>
      <c r="ALI202" s="27"/>
      <c r="ALJ202" s="27"/>
      <c r="ALK202" s="27"/>
      <c r="ALL202" s="27"/>
      <c r="ALM202" s="27"/>
      <c r="ALN202" s="27"/>
      <c r="ALO202" s="27"/>
      <c r="ALP202" s="27"/>
      <c r="ALQ202" s="27"/>
      <c r="ALR202" s="27"/>
      <c r="ALS202" s="27"/>
      <c r="ALT202" s="27"/>
      <c r="ALU202" s="27"/>
      <c r="ALV202" s="27"/>
      <c r="ALW202" s="27"/>
      <c r="ALX202" s="27"/>
      <c r="ALY202" s="27"/>
      <c r="ALZ202" s="27"/>
      <c r="AMA202" s="27"/>
      <c r="AMB202" s="27"/>
      <c r="AMC202" s="27"/>
      <c r="AMD202" s="27"/>
      <c r="AME202" s="27"/>
      <c r="AMF202" s="27"/>
      <c r="AMG202" s="27"/>
      <c r="AMH202" s="27"/>
      <c r="AMI202" s="27"/>
      <c r="AMJ202" s="27"/>
      <c r="AMK202" s="27"/>
      <c r="AML202" s="27"/>
      <c r="AMM202" s="27"/>
      <c r="AMN202" s="27"/>
      <c r="AMO202" s="27"/>
      <c r="AMP202" s="27"/>
      <c r="AMQ202" s="27"/>
      <c r="AMR202" s="27"/>
      <c r="AMS202" s="27"/>
      <c r="AMT202" s="27"/>
      <c r="AMU202" s="27"/>
      <c r="AMV202" s="27"/>
      <c r="AMW202" s="27"/>
      <c r="AMX202" s="27"/>
      <c r="AMY202" s="27"/>
      <c r="AMZ202" s="27"/>
      <c r="ANA202" s="27"/>
      <c r="ANB202" s="27"/>
      <c r="ANC202" s="27"/>
      <c r="AND202" s="27"/>
      <c r="ANE202" s="27"/>
      <c r="ANF202" s="27"/>
      <c r="ANG202" s="27"/>
      <c r="ANH202" s="27"/>
      <c r="ANI202" s="27"/>
      <c r="ANJ202" s="27"/>
      <c r="ANK202" s="27"/>
      <c r="ANL202" s="27"/>
      <c r="ANM202" s="27"/>
      <c r="ANN202" s="27"/>
      <c r="ANO202" s="27"/>
      <c r="ANP202" s="27"/>
      <c r="ANQ202" s="27"/>
      <c r="ANR202" s="27"/>
      <c r="ANS202" s="27"/>
      <c r="ANT202" s="27"/>
      <c r="ANU202" s="27"/>
      <c r="ANV202" s="27"/>
      <c r="ANW202" s="27"/>
      <c r="ANX202" s="27"/>
      <c r="ANY202" s="27"/>
      <c r="ANZ202" s="27"/>
      <c r="AOA202" s="27"/>
      <c r="AOB202" s="27"/>
      <c r="AOC202" s="27"/>
      <c r="AOD202" s="27"/>
      <c r="AOE202" s="27"/>
      <c r="AOF202" s="27"/>
      <c r="AOG202" s="27"/>
      <c r="AOH202" s="27"/>
      <c r="AOI202" s="27"/>
      <c r="AOJ202" s="27"/>
      <c r="AOK202" s="27"/>
      <c r="AOL202" s="27"/>
      <c r="AOM202" s="27"/>
      <c r="AON202" s="27"/>
      <c r="AOO202" s="27"/>
      <c r="AOP202" s="27"/>
      <c r="AOQ202" s="27"/>
      <c r="AOR202" s="27"/>
      <c r="AOS202" s="27"/>
      <c r="AOT202" s="27"/>
      <c r="AOU202" s="27"/>
      <c r="AOV202" s="27"/>
      <c r="AOW202" s="27"/>
      <c r="AOX202" s="27"/>
      <c r="AOY202" s="27"/>
      <c r="AOZ202" s="27"/>
      <c r="APA202" s="27"/>
      <c r="APB202" s="27"/>
      <c r="APC202" s="27"/>
      <c r="APD202" s="27"/>
      <c r="APE202" s="27"/>
      <c r="APF202" s="27"/>
      <c r="APG202" s="27"/>
      <c r="APH202" s="27"/>
      <c r="API202" s="27"/>
      <c r="APJ202" s="27"/>
      <c r="APK202" s="27"/>
      <c r="APL202" s="27"/>
      <c r="APM202" s="27"/>
      <c r="APN202" s="27"/>
      <c r="APO202" s="27"/>
      <c r="APP202" s="27"/>
      <c r="APQ202" s="27"/>
      <c r="APR202" s="27"/>
      <c r="APS202" s="27"/>
      <c r="APT202" s="27"/>
      <c r="APU202" s="27"/>
      <c r="APV202" s="27"/>
      <c r="APW202" s="27"/>
      <c r="APX202" s="27"/>
      <c r="APY202" s="27"/>
      <c r="APZ202" s="27"/>
      <c r="AQA202" s="27"/>
      <c r="AQB202" s="27"/>
      <c r="AQC202" s="27"/>
      <c r="AQD202" s="27"/>
      <c r="AQE202" s="27"/>
      <c r="AQF202" s="27"/>
      <c r="AQG202" s="27"/>
      <c r="AQH202" s="27"/>
      <c r="AQI202" s="27"/>
      <c r="AQJ202" s="27"/>
      <c r="AQK202" s="27"/>
      <c r="AQL202" s="27"/>
      <c r="AQM202" s="27"/>
      <c r="AQN202" s="27"/>
      <c r="AQO202" s="27"/>
      <c r="AQP202" s="27"/>
      <c r="AQQ202" s="27"/>
      <c r="AQR202" s="27"/>
      <c r="AQS202" s="27"/>
      <c r="AQT202" s="27"/>
      <c r="AQU202" s="27"/>
      <c r="AQV202" s="27"/>
      <c r="AQW202" s="27"/>
      <c r="AQX202" s="27"/>
      <c r="AQY202" s="27"/>
      <c r="AQZ202" s="27"/>
      <c r="ARA202" s="27"/>
      <c r="ARB202" s="27"/>
      <c r="ARC202" s="27"/>
      <c r="ARD202" s="27"/>
      <c r="ARE202" s="27"/>
      <c r="ARF202" s="27"/>
      <c r="ARG202" s="27"/>
      <c r="ARH202" s="27"/>
      <c r="ARI202" s="27"/>
      <c r="ARJ202" s="27"/>
      <c r="ARK202" s="27"/>
      <c r="ARL202" s="27"/>
      <c r="ARM202" s="27"/>
      <c r="ARN202" s="27"/>
      <c r="ARO202" s="27"/>
      <c r="ARP202" s="27"/>
      <c r="ARQ202" s="27"/>
      <c r="ARR202" s="27"/>
      <c r="ARS202" s="27"/>
      <c r="ART202" s="27"/>
      <c r="ARU202" s="27"/>
      <c r="ARV202" s="27"/>
      <c r="ARW202" s="27"/>
      <c r="ARX202" s="27"/>
      <c r="ARY202" s="27"/>
      <c r="ARZ202" s="27"/>
      <c r="ASA202" s="27"/>
      <c r="ASB202" s="27"/>
      <c r="ASC202" s="27"/>
      <c r="ASD202" s="27"/>
      <c r="ASE202" s="27"/>
      <c r="ASF202" s="27"/>
      <c r="ASG202" s="27"/>
      <c r="ASH202" s="27"/>
      <c r="ASI202" s="27"/>
      <c r="ASJ202" s="27"/>
      <c r="ASK202" s="27"/>
      <c r="ASL202" s="27"/>
      <c r="ASM202" s="27"/>
      <c r="ASN202" s="27"/>
      <c r="ASO202" s="27"/>
      <c r="ASP202" s="27"/>
      <c r="ASQ202" s="27"/>
      <c r="ASR202" s="27"/>
      <c r="ASS202" s="27"/>
      <c r="AST202" s="27"/>
      <c r="ASU202" s="27"/>
      <c r="ASV202" s="27"/>
      <c r="ASW202" s="27"/>
      <c r="ASX202" s="27"/>
      <c r="ASY202" s="27"/>
      <c r="ASZ202" s="27"/>
      <c r="ATA202" s="27"/>
      <c r="ATB202" s="27"/>
      <c r="ATC202" s="27"/>
      <c r="ATD202" s="27"/>
      <c r="ATE202" s="27"/>
      <c r="ATF202" s="27"/>
      <c r="ATG202" s="27"/>
      <c r="ATH202" s="27"/>
      <c r="ATI202" s="27"/>
      <c r="ATJ202" s="27"/>
      <c r="ATK202" s="27"/>
      <c r="ATL202" s="27"/>
      <c r="ATM202" s="27"/>
      <c r="ATN202" s="27"/>
      <c r="ATO202" s="27"/>
      <c r="ATP202" s="27"/>
      <c r="ATQ202" s="27"/>
      <c r="ATR202" s="27"/>
      <c r="ATS202" s="27"/>
      <c r="ATT202" s="27"/>
      <c r="ATU202" s="27"/>
      <c r="ATV202" s="27"/>
      <c r="ATW202" s="27"/>
      <c r="ATX202" s="27"/>
      <c r="ATY202" s="27"/>
      <c r="ATZ202" s="27"/>
      <c r="AUA202" s="27"/>
      <c r="AUB202" s="27"/>
      <c r="AUC202" s="27"/>
      <c r="AUD202" s="27"/>
      <c r="AUE202" s="27"/>
      <c r="AUF202" s="27"/>
      <c r="AUG202" s="27"/>
      <c r="AUH202" s="27"/>
      <c r="AUI202" s="27"/>
      <c r="AUJ202" s="27"/>
      <c r="AUK202" s="27"/>
      <c r="AUL202" s="27"/>
      <c r="AUM202" s="27"/>
      <c r="AUN202" s="27"/>
      <c r="AUO202" s="27"/>
      <c r="AUP202" s="27"/>
      <c r="AUQ202" s="27"/>
      <c r="AUR202" s="27"/>
      <c r="AUS202" s="27"/>
      <c r="AUT202" s="27"/>
      <c r="AUU202" s="27"/>
      <c r="AUV202" s="27"/>
      <c r="AUW202" s="27"/>
      <c r="AUX202" s="27"/>
      <c r="AUY202" s="27"/>
      <c r="AUZ202" s="27"/>
      <c r="AVA202" s="27"/>
      <c r="AVB202" s="27"/>
      <c r="AVC202" s="27"/>
      <c r="AVD202" s="27"/>
      <c r="AVE202" s="27"/>
      <c r="AVF202" s="27"/>
      <c r="AVG202" s="27"/>
      <c r="AVH202" s="27"/>
      <c r="AVI202" s="27"/>
      <c r="AVJ202" s="27"/>
      <c r="AVK202" s="27"/>
      <c r="AVL202" s="27"/>
      <c r="AVM202" s="27"/>
      <c r="AVN202" s="27"/>
      <c r="AVO202" s="27"/>
      <c r="AVP202" s="27"/>
      <c r="AVQ202" s="27"/>
      <c r="AVR202" s="27"/>
      <c r="AVS202" s="27"/>
      <c r="AVT202" s="27"/>
      <c r="AVU202" s="27"/>
      <c r="AVV202" s="27"/>
      <c r="AVW202" s="27"/>
      <c r="AVX202" s="27"/>
      <c r="AVY202" s="27"/>
      <c r="AVZ202" s="27"/>
      <c r="AWA202" s="27"/>
      <c r="AWB202" s="27"/>
      <c r="AWC202" s="27"/>
      <c r="AWD202" s="27"/>
      <c r="AWE202" s="27"/>
      <c r="AWF202" s="27"/>
      <c r="AWG202" s="27"/>
      <c r="AWH202" s="27"/>
      <c r="AWI202" s="27"/>
      <c r="AWJ202" s="27"/>
      <c r="AWK202" s="27"/>
      <c r="AWL202" s="27"/>
      <c r="AWM202" s="27"/>
      <c r="AWN202" s="27"/>
      <c r="AWO202" s="27"/>
      <c r="AWP202" s="27"/>
      <c r="AWQ202" s="27"/>
      <c r="AWR202" s="27"/>
      <c r="AWS202" s="27"/>
      <c r="AWT202" s="27"/>
      <c r="AWU202" s="27"/>
      <c r="AWV202" s="27"/>
      <c r="AWW202" s="27"/>
      <c r="AWX202" s="27"/>
      <c r="AWY202" s="27"/>
      <c r="AWZ202" s="27"/>
      <c r="AXA202" s="27"/>
      <c r="AXB202" s="27"/>
      <c r="AXC202" s="27"/>
      <c r="AXD202" s="27"/>
      <c r="AXE202" s="27"/>
      <c r="AXF202" s="27"/>
      <c r="AXG202" s="27"/>
      <c r="AXH202" s="27"/>
      <c r="AXI202" s="27"/>
      <c r="AXJ202" s="27"/>
      <c r="AXK202" s="27"/>
      <c r="AXL202" s="27"/>
      <c r="AXM202" s="27"/>
      <c r="AXN202" s="27"/>
      <c r="AXO202" s="27"/>
      <c r="AXP202" s="27"/>
      <c r="AXQ202" s="27"/>
      <c r="AXR202" s="27"/>
      <c r="AXS202" s="27"/>
      <c r="AXT202" s="27"/>
      <c r="AXU202" s="27"/>
      <c r="AXV202" s="27"/>
      <c r="AXW202" s="27"/>
      <c r="AXX202" s="27"/>
      <c r="AXY202" s="27"/>
      <c r="AXZ202" s="27"/>
      <c r="AYA202" s="27"/>
      <c r="AYB202" s="27"/>
      <c r="AYC202" s="27"/>
      <c r="AYD202" s="27"/>
      <c r="AYE202" s="27"/>
      <c r="AYF202" s="27"/>
      <c r="AYG202" s="27"/>
      <c r="AYH202" s="27"/>
      <c r="AYI202" s="27"/>
      <c r="AYJ202" s="27"/>
      <c r="AYK202" s="27"/>
      <c r="AYL202" s="27"/>
      <c r="AYM202" s="27"/>
      <c r="AYN202" s="27"/>
      <c r="AYO202" s="27"/>
      <c r="AYP202" s="27"/>
      <c r="AYQ202" s="27"/>
      <c r="AYR202" s="27"/>
      <c r="AYS202" s="27"/>
      <c r="AYT202" s="27"/>
      <c r="AYU202" s="27"/>
      <c r="AYV202" s="27"/>
      <c r="AYW202" s="27"/>
      <c r="AYX202" s="27"/>
      <c r="AYY202" s="27"/>
      <c r="AYZ202" s="27"/>
      <c r="AZA202" s="27"/>
      <c r="AZB202" s="27"/>
      <c r="AZC202" s="27"/>
      <c r="AZD202" s="27"/>
      <c r="AZE202" s="27"/>
      <c r="AZF202" s="27"/>
      <c r="AZG202" s="27"/>
      <c r="AZH202" s="27"/>
      <c r="AZI202" s="27"/>
      <c r="AZJ202" s="27"/>
      <c r="AZK202" s="27"/>
      <c r="AZL202" s="27"/>
      <c r="AZM202" s="27"/>
      <c r="AZN202" s="27"/>
      <c r="AZO202" s="27"/>
      <c r="AZP202" s="27"/>
      <c r="AZQ202" s="27"/>
      <c r="AZR202" s="27"/>
      <c r="AZS202" s="27"/>
      <c r="AZT202" s="27"/>
      <c r="AZU202" s="27"/>
      <c r="AZV202" s="27"/>
      <c r="AZW202" s="27"/>
      <c r="AZX202" s="27"/>
      <c r="AZY202" s="27"/>
      <c r="AZZ202" s="27"/>
      <c r="BAA202" s="27"/>
      <c r="BAB202" s="27"/>
      <c r="BAC202" s="27"/>
      <c r="BAD202" s="27"/>
      <c r="BAE202" s="27"/>
      <c r="BAF202" s="27"/>
      <c r="BAG202" s="27"/>
      <c r="BAH202" s="27"/>
      <c r="BAI202" s="27"/>
      <c r="BAJ202" s="27"/>
      <c r="BAK202" s="27"/>
      <c r="BAL202" s="27"/>
      <c r="BAM202" s="27"/>
      <c r="BAN202" s="27"/>
      <c r="BAO202" s="27"/>
      <c r="BAP202" s="27"/>
      <c r="BAQ202" s="27"/>
      <c r="BAR202" s="27"/>
      <c r="BAS202" s="27"/>
      <c r="BAT202" s="27"/>
      <c r="BAU202" s="27"/>
      <c r="BAV202" s="27"/>
      <c r="BAW202" s="27"/>
      <c r="BAX202" s="27"/>
      <c r="BAY202" s="27"/>
      <c r="BAZ202" s="27"/>
      <c r="BBA202" s="27"/>
      <c r="BBB202" s="27"/>
      <c r="BBC202" s="27"/>
      <c r="BBD202" s="27"/>
      <c r="BBE202" s="27"/>
      <c r="BBF202" s="27"/>
      <c r="BBG202" s="27"/>
      <c r="BBH202" s="27"/>
      <c r="BBI202" s="27"/>
      <c r="BBJ202" s="27"/>
      <c r="BBK202" s="27"/>
      <c r="BBL202" s="27"/>
      <c r="BBM202" s="27"/>
      <c r="BBN202" s="27"/>
      <c r="BBO202" s="27"/>
      <c r="BBP202" s="27"/>
      <c r="BBQ202" s="27"/>
      <c r="BBR202" s="27"/>
      <c r="BBS202" s="27"/>
      <c r="BBT202" s="27"/>
      <c r="BBU202" s="27"/>
      <c r="BBV202" s="27"/>
      <c r="BBW202" s="27"/>
      <c r="BBX202" s="27"/>
      <c r="BBY202" s="27"/>
      <c r="BBZ202" s="27"/>
      <c r="BCA202" s="27"/>
      <c r="BCB202" s="27"/>
      <c r="BCC202" s="27"/>
      <c r="BCD202" s="27"/>
      <c r="BCE202" s="27"/>
      <c r="BCF202" s="27"/>
      <c r="BCG202" s="27"/>
      <c r="BCH202" s="27"/>
      <c r="BCI202" s="27"/>
      <c r="BCJ202" s="27"/>
      <c r="BCK202" s="27"/>
      <c r="BCL202" s="27"/>
      <c r="BCM202" s="27"/>
      <c r="BCN202" s="27"/>
      <c r="BCO202" s="27"/>
      <c r="BCP202" s="27"/>
      <c r="BCQ202" s="27"/>
      <c r="BCR202" s="27"/>
      <c r="BCS202" s="27"/>
      <c r="BCT202" s="27"/>
      <c r="BCU202" s="27"/>
      <c r="BCV202" s="27"/>
      <c r="BCW202" s="27"/>
      <c r="BCX202" s="27"/>
      <c r="BCY202" s="27"/>
      <c r="BCZ202" s="27"/>
      <c r="BDA202" s="27"/>
      <c r="BDB202" s="27"/>
      <c r="BDC202" s="27"/>
      <c r="BDD202" s="27"/>
      <c r="BDE202" s="27"/>
      <c r="BDF202" s="27"/>
      <c r="BDG202" s="27"/>
      <c r="BDH202" s="27"/>
      <c r="BDI202" s="27"/>
      <c r="BDJ202" s="27"/>
      <c r="BDK202" s="27"/>
      <c r="BDL202" s="27"/>
      <c r="BDM202" s="27"/>
      <c r="BDN202" s="27"/>
      <c r="BDO202" s="27"/>
      <c r="BDP202" s="27"/>
      <c r="BDQ202" s="27"/>
      <c r="BDR202" s="27"/>
      <c r="BDS202" s="27"/>
      <c r="BDT202" s="27"/>
      <c r="BDU202" s="27"/>
      <c r="BDV202" s="27"/>
      <c r="BDW202" s="27"/>
      <c r="BDX202" s="27"/>
      <c r="BDY202" s="27"/>
      <c r="BDZ202" s="27"/>
      <c r="BEA202" s="27"/>
      <c r="BEB202" s="27"/>
      <c r="BEC202" s="27"/>
      <c r="BED202" s="27"/>
      <c r="BEE202" s="27"/>
      <c r="BEF202" s="27"/>
      <c r="BEG202" s="27"/>
      <c r="BEH202" s="27"/>
      <c r="BEI202" s="27"/>
      <c r="BEJ202" s="27"/>
      <c r="BEK202" s="27"/>
      <c r="BEL202" s="27"/>
      <c r="BEM202" s="27"/>
      <c r="BEN202" s="27"/>
      <c r="BEO202" s="27"/>
      <c r="BEP202" s="27"/>
      <c r="BEQ202" s="27"/>
      <c r="BER202" s="27"/>
      <c r="BES202" s="27"/>
      <c r="BET202" s="27"/>
      <c r="BEU202" s="27"/>
      <c r="BEV202" s="27"/>
      <c r="BEW202" s="27"/>
      <c r="BEX202" s="27"/>
      <c r="BEY202" s="27"/>
      <c r="BEZ202" s="27"/>
      <c r="BFA202" s="27"/>
      <c r="BFB202" s="27"/>
      <c r="BFC202" s="27"/>
      <c r="BFD202" s="27"/>
      <c r="BFE202" s="27"/>
      <c r="BFF202" s="27"/>
      <c r="BFG202" s="27"/>
      <c r="BFH202" s="27"/>
      <c r="BFI202" s="27"/>
      <c r="BFJ202" s="27"/>
      <c r="BFK202" s="27"/>
      <c r="BFL202" s="27"/>
      <c r="BFM202" s="27"/>
      <c r="BFN202" s="27"/>
      <c r="BFO202" s="27"/>
      <c r="BFP202" s="27"/>
      <c r="BFQ202" s="27"/>
      <c r="BFR202" s="27"/>
      <c r="BFS202" s="27"/>
      <c r="BFT202" s="27"/>
      <c r="BFU202" s="27"/>
      <c r="BFV202" s="27"/>
      <c r="BFW202" s="27"/>
      <c r="BFX202" s="27"/>
      <c r="BFY202" s="27"/>
      <c r="BFZ202" s="27"/>
      <c r="BGA202" s="27"/>
      <c r="BGB202" s="27"/>
      <c r="BGC202" s="27"/>
      <c r="BGD202" s="27"/>
      <c r="BGE202" s="27"/>
      <c r="BGF202" s="27"/>
      <c r="BGG202" s="27"/>
      <c r="BGH202" s="27"/>
      <c r="BGI202" s="27"/>
      <c r="BGJ202" s="27"/>
      <c r="BGK202" s="27"/>
      <c r="BGL202" s="27"/>
      <c r="BGM202" s="27"/>
      <c r="BGN202" s="27"/>
      <c r="BGO202" s="27"/>
      <c r="BGP202" s="27"/>
      <c r="BGQ202" s="27"/>
      <c r="BGR202" s="27"/>
      <c r="BGS202" s="27"/>
      <c r="BGT202" s="27"/>
      <c r="BGU202" s="27"/>
      <c r="BGV202" s="27"/>
      <c r="BGW202" s="27"/>
      <c r="BGX202" s="27"/>
      <c r="BGY202" s="27"/>
      <c r="BGZ202" s="27"/>
      <c r="BHA202" s="27"/>
      <c r="BHB202" s="27"/>
      <c r="BHC202" s="27"/>
      <c r="BHD202" s="27"/>
      <c r="BHE202" s="27"/>
      <c r="BHF202" s="27"/>
      <c r="BHG202" s="27"/>
      <c r="BHH202" s="27"/>
      <c r="BHI202" s="27"/>
      <c r="BHJ202" s="27"/>
      <c r="BHK202" s="27"/>
      <c r="BHL202" s="27"/>
      <c r="BHM202" s="27"/>
      <c r="BHN202" s="27"/>
      <c r="BHO202" s="27"/>
      <c r="BHP202" s="27"/>
      <c r="BHQ202" s="27"/>
      <c r="BHR202" s="27"/>
      <c r="BHS202" s="27"/>
      <c r="BHT202" s="27"/>
      <c r="BHU202" s="27"/>
      <c r="BHV202" s="27"/>
      <c r="BHW202" s="27"/>
      <c r="BHX202" s="27"/>
      <c r="BHY202" s="27"/>
      <c r="BHZ202" s="27"/>
      <c r="BIA202" s="27"/>
      <c r="BIB202" s="27"/>
      <c r="BIC202" s="27"/>
      <c r="BID202" s="27"/>
      <c r="BIE202" s="27"/>
      <c r="BIF202" s="27"/>
      <c r="BIG202" s="27"/>
      <c r="BIH202" s="27"/>
      <c r="BII202" s="27"/>
      <c r="BIJ202" s="27"/>
      <c r="BIK202" s="27"/>
      <c r="BIL202" s="27"/>
      <c r="BIM202" s="27"/>
      <c r="BIN202" s="27"/>
      <c r="BIO202" s="27"/>
      <c r="BIP202" s="27"/>
      <c r="BIQ202" s="27"/>
      <c r="BIR202" s="27"/>
      <c r="BIS202" s="27"/>
      <c r="BIT202" s="27"/>
      <c r="BIU202" s="27"/>
      <c r="BIV202" s="27"/>
      <c r="BIW202" s="27"/>
      <c r="BIX202" s="27"/>
      <c r="BIY202" s="27"/>
      <c r="BIZ202" s="27"/>
      <c r="BJA202" s="27"/>
      <c r="BJB202" s="27"/>
      <c r="BJC202" s="27"/>
      <c r="BJD202" s="27"/>
      <c r="BJE202" s="27"/>
      <c r="BJF202" s="27"/>
      <c r="BJG202" s="27"/>
      <c r="BJH202" s="27"/>
      <c r="BJI202" s="27"/>
      <c r="BJJ202" s="27"/>
      <c r="BJK202" s="27"/>
      <c r="BJL202" s="27"/>
      <c r="BJM202" s="27"/>
      <c r="BJN202" s="27"/>
      <c r="BJO202" s="27"/>
      <c r="BJP202" s="27"/>
      <c r="BJQ202" s="27"/>
      <c r="BJR202" s="27"/>
      <c r="BJS202" s="27"/>
      <c r="BJT202" s="27"/>
      <c r="BJU202" s="27"/>
      <c r="BJV202" s="27"/>
      <c r="BJW202" s="27"/>
      <c r="BJX202" s="27"/>
      <c r="BJY202" s="27"/>
      <c r="BJZ202" s="27"/>
      <c r="BKA202" s="27"/>
      <c r="BKB202" s="27"/>
      <c r="BKC202" s="27"/>
      <c r="BKD202" s="27"/>
      <c r="BKE202" s="27"/>
      <c r="BKF202" s="27"/>
      <c r="BKG202" s="27"/>
      <c r="BKH202" s="27"/>
      <c r="BKI202" s="27"/>
      <c r="BKJ202" s="27"/>
      <c r="BKK202" s="27"/>
      <c r="BKL202" s="27"/>
      <c r="BKM202" s="27"/>
      <c r="BKN202" s="27"/>
      <c r="BKO202" s="27"/>
      <c r="BKP202" s="27"/>
      <c r="BKQ202" s="27"/>
      <c r="BKR202" s="27"/>
      <c r="BKS202" s="27"/>
      <c r="BKT202" s="27"/>
      <c r="BKU202" s="27"/>
      <c r="BKV202" s="27"/>
      <c r="BKW202" s="27"/>
      <c r="BKX202" s="27"/>
      <c r="BKY202" s="27"/>
      <c r="BKZ202" s="27"/>
      <c r="BLA202" s="27"/>
      <c r="BLB202" s="27"/>
      <c r="BLC202" s="27"/>
      <c r="BLD202" s="27"/>
      <c r="BLE202" s="27"/>
      <c r="BLF202" s="27"/>
      <c r="BLG202" s="27"/>
      <c r="BLH202" s="27"/>
      <c r="BLI202" s="27"/>
      <c r="BLJ202" s="27"/>
      <c r="BLK202" s="27"/>
      <c r="BLL202" s="27"/>
      <c r="BLM202" s="27"/>
      <c r="BLN202" s="27"/>
      <c r="BLO202" s="27"/>
      <c r="BLP202" s="27"/>
      <c r="BLQ202" s="27"/>
      <c r="BLR202" s="27"/>
      <c r="BLS202" s="27"/>
      <c r="BLT202" s="27"/>
      <c r="BLU202" s="27"/>
      <c r="BLV202" s="27"/>
      <c r="BLW202" s="27"/>
      <c r="BLX202" s="27"/>
      <c r="BLY202" s="27"/>
      <c r="BLZ202" s="27"/>
      <c r="BMA202" s="27"/>
      <c r="BMB202" s="27"/>
      <c r="BMC202" s="27"/>
      <c r="BMD202" s="27"/>
      <c r="BME202" s="27"/>
      <c r="BMF202" s="27"/>
      <c r="BMG202" s="27"/>
      <c r="BMH202" s="27"/>
      <c r="BMI202" s="27"/>
      <c r="BMJ202" s="27"/>
      <c r="BMK202" s="27"/>
      <c r="BML202" s="27"/>
      <c r="BMM202" s="27"/>
      <c r="BMN202" s="27"/>
      <c r="BMO202" s="27"/>
      <c r="BMP202" s="27"/>
      <c r="BMQ202" s="27"/>
      <c r="BMR202" s="27"/>
      <c r="BMS202" s="27"/>
      <c r="BMT202" s="27"/>
      <c r="BMU202" s="27"/>
      <c r="BMV202" s="27"/>
      <c r="BMW202" s="27"/>
      <c r="BMX202" s="27"/>
      <c r="BMY202" s="27"/>
      <c r="BMZ202" s="27"/>
      <c r="BNA202" s="27"/>
      <c r="BNB202" s="27"/>
      <c r="BNC202" s="27"/>
      <c r="BND202" s="27"/>
      <c r="BNE202" s="27"/>
      <c r="BNF202" s="27"/>
      <c r="BNG202" s="27"/>
      <c r="BNH202" s="27"/>
      <c r="BNI202" s="27"/>
      <c r="BNJ202" s="27"/>
      <c r="BNK202" s="27"/>
      <c r="BNL202" s="27"/>
      <c r="BNM202" s="27"/>
      <c r="BNN202" s="27"/>
      <c r="BNO202" s="27"/>
      <c r="BNP202" s="27"/>
      <c r="BNQ202" s="27"/>
      <c r="BNR202" s="27"/>
      <c r="BNS202" s="27"/>
      <c r="BNT202" s="27"/>
      <c r="BNU202" s="27"/>
      <c r="BNV202" s="27"/>
      <c r="BNW202" s="27"/>
      <c r="BNX202" s="27"/>
      <c r="BNY202" s="27"/>
      <c r="BNZ202" s="27"/>
      <c r="BOA202" s="27"/>
      <c r="BOB202" s="27"/>
      <c r="BOC202" s="27"/>
      <c r="BOD202" s="27"/>
      <c r="BOE202" s="27"/>
      <c r="BOF202" s="27"/>
      <c r="BOG202" s="27"/>
      <c r="BOH202" s="27"/>
      <c r="BOI202" s="27"/>
      <c r="BOJ202" s="27"/>
      <c r="BOK202" s="27"/>
      <c r="BOL202" s="27"/>
      <c r="BOM202" s="27"/>
      <c r="BON202" s="27"/>
      <c r="BOO202" s="27"/>
      <c r="BOP202" s="27"/>
      <c r="BOQ202" s="27"/>
      <c r="BOR202" s="27"/>
      <c r="BOS202" s="27"/>
      <c r="BOT202" s="27"/>
      <c r="BOU202" s="27"/>
      <c r="BOV202" s="27"/>
      <c r="BOW202" s="27"/>
      <c r="BOX202" s="27"/>
      <c r="BOY202" s="27"/>
      <c r="BOZ202" s="27"/>
      <c r="BPA202" s="27"/>
      <c r="BPB202" s="27"/>
      <c r="BPC202" s="27"/>
      <c r="BPD202" s="27"/>
      <c r="BPE202" s="27"/>
      <c r="BPF202" s="27"/>
      <c r="BPG202" s="27"/>
      <c r="BPH202" s="27"/>
      <c r="BPI202" s="27"/>
      <c r="BPJ202" s="27"/>
      <c r="BPK202" s="27"/>
      <c r="BPL202" s="27"/>
      <c r="BPM202" s="27"/>
      <c r="BPN202" s="27"/>
      <c r="BPO202" s="27"/>
      <c r="BPP202" s="27"/>
      <c r="BPQ202" s="27"/>
      <c r="BPR202" s="27"/>
      <c r="BPS202" s="27"/>
      <c r="BPT202" s="27"/>
      <c r="BPU202" s="27"/>
      <c r="BPV202" s="27"/>
      <c r="BPW202" s="27"/>
      <c r="BPX202" s="27"/>
      <c r="BPY202" s="27"/>
      <c r="BPZ202" s="27"/>
      <c r="BQA202" s="27"/>
      <c r="BQB202" s="27"/>
      <c r="BQC202" s="27"/>
      <c r="BQD202" s="27"/>
      <c r="BQE202" s="27"/>
      <c r="BQF202" s="27"/>
      <c r="BQG202" s="27"/>
      <c r="BQH202" s="27"/>
      <c r="BQI202" s="27"/>
      <c r="BQJ202" s="27"/>
      <c r="BQK202" s="27"/>
      <c r="BQL202" s="27"/>
      <c r="BQM202" s="27"/>
      <c r="BQN202" s="27"/>
      <c r="BQO202" s="27"/>
      <c r="BQP202" s="27"/>
      <c r="BQQ202" s="27"/>
      <c r="BQR202" s="27"/>
      <c r="BQS202" s="27"/>
      <c r="BQT202" s="27"/>
      <c r="BQU202" s="27"/>
      <c r="BQV202" s="27"/>
      <c r="BQW202" s="27"/>
      <c r="BQX202" s="27"/>
      <c r="BQY202" s="27"/>
      <c r="BQZ202" s="27"/>
      <c r="BRA202" s="27"/>
      <c r="BRB202" s="27"/>
      <c r="BRC202" s="27"/>
      <c r="BRD202" s="27"/>
      <c r="BRE202" s="27"/>
      <c r="BRF202" s="27"/>
      <c r="BRG202" s="27"/>
      <c r="BRH202" s="27"/>
      <c r="BRI202" s="27"/>
      <c r="BRJ202" s="27"/>
      <c r="BRK202" s="27"/>
      <c r="BRL202" s="27"/>
      <c r="BRM202" s="27"/>
      <c r="BRN202" s="27"/>
      <c r="BRO202" s="27"/>
      <c r="BRP202" s="27"/>
      <c r="BRQ202" s="27"/>
      <c r="BRR202" s="27"/>
      <c r="BRS202" s="27"/>
      <c r="BRT202" s="27"/>
      <c r="BRU202" s="27"/>
      <c r="BRV202" s="27"/>
      <c r="BRW202" s="27"/>
      <c r="BRX202" s="27"/>
      <c r="BRY202" s="27"/>
      <c r="BRZ202" s="27"/>
      <c r="BSA202" s="27"/>
      <c r="BSB202" s="27"/>
      <c r="BSC202" s="27"/>
      <c r="BSD202" s="27"/>
      <c r="BSE202" s="27"/>
      <c r="BSF202" s="27"/>
      <c r="BSG202" s="27"/>
      <c r="BSH202" s="27"/>
      <c r="BSI202" s="27"/>
      <c r="BSJ202" s="27"/>
      <c r="BSK202" s="27"/>
      <c r="BSL202" s="27"/>
      <c r="BSM202" s="27"/>
      <c r="BSN202" s="27"/>
      <c r="BSO202" s="27"/>
      <c r="BSP202" s="27"/>
      <c r="BSQ202" s="27"/>
      <c r="BSR202" s="27"/>
      <c r="BSS202" s="27"/>
      <c r="BST202" s="27"/>
      <c r="BSU202" s="27"/>
      <c r="BSV202" s="27"/>
      <c r="BSW202" s="27"/>
      <c r="BSX202" s="27"/>
      <c r="BSY202" s="27"/>
      <c r="BSZ202" s="27"/>
      <c r="BTA202" s="27"/>
      <c r="BTB202" s="27"/>
      <c r="BTC202" s="27"/>
      <c r="BTD202" s="27"/>
      <c r="BTE202" s="27"/>
      <c r="BTF202" s="27"/>
      <c r="BTG202" s="27"/>
      <c r="BTH202" s="27"/>
      <c r="BTI202" s="27"/>
      <c r="BTJ202" s="27"/>
      <c r="BTK202" s="27"/>
      <c r="BTL202" s="27"/>
      <c r="BTM202" s="27"/>
      <c r="BTN202" s="27"/>
      <c r="BTO202" s="27"/>
      <c r="BTP202" s="27"/>
      <c r="BTQ202" s="27"/>
      <c r="BTR202" s="27"/>
      <c r="BTS202" s="27"/>
      <c r="BTT202" s="27"/>
      <c r="BTU202" s="27"/>
      <c r="BTV202" s="27"/>
      <c r="BTW202" s="27"/>
      <c r="BTX202" s="27"/>
      <c r="BTY202" s="27"/>
      <c r="BTZ202" s="27"/>
      <c r="BUA202" s="27"/>
      <c r="BUB202" s="27"/>
      <c r="BUC202" s="27"/>
      <c r="BUD202" s="27"/>
      <c r="BUE202" s="27"/>
      <c r="BUF202" s="27"/>
      <c r="BUG202" s="27"/>
      <c r="BUH202" s="27"/>
      <c r="BUI202" s="27"/>
      <c r="BUJ202" s="27"/>
      <c r="BUK202" s="27"/>
      <c r="BUL202" s="27"/>
      <c r="BUM202" s="27"/>
      <c r="BUN202" s="27"/>
      <c r="BUO202" s="27"/>
      <c r="BUP202" s="27"/>
      <c r="BUQ202" s="27"/>
    </row>
    <row r="203" spans="1:1915" s="47" customFormat="1" ht="13.8">
      <c r="A203" s="23"/>
      <c r="B203" s="53"/>
      <c r="C203" s="53"/>
      <c r="D203" s="224" t="s">
        <v>309</v>
      </c>
      <c r="E203" s="225">
        <v>0.45</v>
      </c>
      <c r="F203" s="26">
        <v>2028</v>
      </c>
      <c r="G203" s="226">
        <v>0.9</v>
      </c>
      <c r="H203" s="26"/>
      <c r="I203" s="26"/>
      <c r="J203" s="26"/>
      <c r="K203" s="103"/>
      <c r="L203" s="103"/>
      <c r="M203" s="103"/>
      <c r="N203" s="103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7"/>
      <c r="MB203" s="27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7"/>
      <c r="MV203" s="27"/>
      <c r="MW203" s="27"/>
      <c r="MX203" s="27"/>
      <c r="MY203" s="27"/>
      <c r="MZ203" s="27"/>
      <c r="NA203" s="27"/>
      <c r="NB203" s="27"/>
      <c r="NC203" s="27"/>
      <c r="ND203" s="27"/>
      <c r="NE203" s="27"/>
      <c r="NF203" s="27"/>
      <c r="NG203" s="27"/>
      <c r="NH203" s="27"/>
      <c r="NI203" s="27"/>
      <c r="NJ203" s="27"/>
      <c r="NK203" s="27"/>
      <c r="NL203" s="27"/>
      <c r="NM203" s="27"/>
      <c r="NN203" s="27"/>
      <c r="NO203" s="27"/>
      <c r="NP203" s="27"/>
      <c r="NQ203" s="27"/>
      <c r="NR203" s="27"/>
      <c r="NS203" s="27"/>
      <c r="NT203" s="27"/>
      <c r="NU203" s="27"/>
      <c r="NV203" s="27"/>
      <c r="NW203" s="27"/>
      <c r="NX203" s="27"/>
      <c r="NY203" s="27"/>
      <c r="NZ203" s="27"/>
      <c r="OA203" s="27"/>
      <c r="OB203" s="27"/>
      <c r="OC203" s="27"/>
      <c r="OD203" s="27"/>
      <c r="OE203" s="27"/>
      <c r="OF203" s="27"/>
      <c r="OG203" s="27"/>
      <c r="OH203" s="27"/>
      <c r="OI203" s="27"/>
      <c r="OJ203" s="27"/>
      <c r="OK203" s="27"/>
      <c r="OL203" s="27"/>
      <c r="OM203" s="27"/>
      <c r="ON203" s="27"/>
      <c r="OO203" s="27"/>
      <c r="OP203" s="27"/>
      <c r="OQ203" s="27"/>
      <c r="OR203" s="27"/>
      <c r="OS203" s="27"/>
      <c r="OT203" s="27"/>
      <c r="OU203" s="27"/>
      <c r="OV203" s="27"/>
      <c r="OW203" s="27"/>
      <c r="OX203" s="27"/>
      <c r="OY203" s="27"/>
      <c r="OZ203" s="27"/>
      <c r="PA203" s="27"/>
      <c r="PB203" s="27"/>
      <c r="PC203" s="27"/>
      <c r="PD203" s="27"/>
      <c r="PE203" s="27"/>
      <c r="PF203" s="27"/>
      <c r="PG203" s="27"/>
      <c r="PH203" s="27"/>
      <c r="PI203" s="27"/>
      <c r="PJ203" s="27"/>
      <c r="PK203" s="27"/>
      <c r="PL203" s="27"/>
      <c r="PM203" s="27"/>
      <c r="PN203" s="27"/>
      <c r="PO203" s="27"/>
      <c r="PP203" s="27"/>
      <c r="PQ203" s="27"/>
      <c r="PR203" s="27"/>
      <c r="PS203" s="27"/>
      <c r="PT203" s="27"/>
      <c r="PU203" s="27"/>
      <c r="PV203" s="27"/>
      <c r="PW203" s="27"/>
      <c r="PX203" s="27"/>
      <c r="PY203" s="27"/>
      <c r="PZ203" s="27"/>
      <c r="QA203" s="27"/>
      <c r="QB203" s="27"/>
      <c r="QC203" s="27"/>
      <c r="QD203" s="27"/>
      <c r="QE203" s="27"/>
      <c r="QF203" s="27"/>
      <c r="QG203" s="27"/>
      <c r="QH203" s="27"/>
      <c r="QI203" s="27"/>
      <c r="QJ203" s="27"/>
      <c r="QK203" s="27"/>
      <c r="QL203" s="27"/>
      <c r="QM203" s="27"/>
      <c r="QN203" s="27"/>
      <c r="QO203" s="27"/>
      <c r="QP203" s="27"/>
      <c r="QQ203" s="27"/>
      <c r="QR203" s="27"/>
      <c r="QS203" s="27"/>
      <c r="QT203" s="27"/>
      <c r="QU203" s="27"/>
      <c r="QV203" s="27"/>
      <c r="QW203" s="27"/>
      <c r="QX203" s="27"/>
      <c r="QY203" s="27"/>
      <c r="QZ203" s="27"/>
      <c r="RA203" s="27"/>
      <c r="RB203" s="27"/>
      <c r="RC203" s="27"/>
      <c r="RD203" s="27"/>
      <c r="RE203" s="27"/>
      <c r="RF203" s="27"/>
      <c r="RG203" s="27"/>
      <c r="RH203" s="27"/>
      <c r="RI203" s="27"/>
      <c r="RJ203" s="27"/>
      <c r="RK203" s="27"/>
      <c r="RL203" s="27"/>
      <c r="RM203" s="27"/>
      <c r="RN203" s="27"/>
      <c r="RO203" s="27"/>
      <c r="RP203" s="27"/>
      <c r="RQ203" s="27"/>
      <c r="RR203" s="27"/>
      <c r="RS203" s="27"/>
      <c r="RT203" s="27"/>
      <c r="RU203" s="27"/>
      <c r="RV203" s="27"/>
      <c r="RW203" s="27"/>
      <c r="RX203" s="27"/>
      <c r="RY203" s="27"/>
      <c r="RZ203" s="27"/>
      <c r="SA203" s="27"/>
      <c r="SB203" s="27"/>
      <c r="SC203" s="27"/>
      <c r="SD203" s="27"/>
      <c r="SE203" s="27"/>
      <c r="SF203" s="27"/>
      <c r="SG203" s="27"/>
      <c r="SH203" s="27"/>
      <c r="SI203" s="27"/>
      <c r="SJ203" s="27"/>
      <c r="SK203" s="27"/>
      <c r="SL203" s="27"/>
      <c r="SM203" s="27"/>
      <c r="SN203" s="27"/>
      <c r="SO203" s="27"/>
      <c r="SP203" s="27"/>
      <c r="SQ203" s="27"/>
      <c r="SR203" s="27"/>
      <c r="SS203" s="27"/>
      <c r="ST203" s="27"/>
      <c r="SU203" s="27"/>
      <c r="SV203" s="27"/>
      <c r="SW203" s="27"/>
      <c r="SX203" s="27"/>
      <c r="SY203" s="27"/>
      <c r="SZ203" s="27"/>
      <c r="TA203" s="27"/>
      <c r="TB203" s="27"/>
      <c r="TC203" s="27"/>
      <c r="TD203" s="27"/>
      <c r="TE203" s="27"/>
      <c r="TF203" s="27"/>
      <c r="TG203" s="27"/>
      <c r="TH203" s="27"/>
      <c r="TI203" s="27"/>
      <c r="TJ203" s="27"/>
      <c r="TK203" s="27"/>
      <c r="TL203" s="27"/>
      <c r="TM203" s="27"/>
      <c r="TN203" s="27"/>
      <c r="TO203" s="27"/>
      <c r="TP203" s="27"/>
      <c r="TQ203" s="27"/>
      <c r="TR203" s="27"/>
      <c r="TS203" s="27"/>
      <c r="TT203" s="27"/>
      <c r="TU203" s="27"/>
      <c r="TV203" s="27"/>
      <c r="TW203" s="27"/>
      <c r="TX203" s="27"/>
      <c r="TY203" s="27"/>
      <c r="TZ203" s="27"/>
      <c r="UA203" s="27"/>
      <c r="UB203" s="27"/>
      <c r="UC203" s="27"/>
      <c r="UD203" s="27"/>
      <c r="UE203" s="27"/>
      <c r="UF203" s="27"/>
      <c r="UG203" s="27"/>
      <c r="UH203" s="27"/>
      <c r="UI203" s="27"/>
      <c r="UJ203" s="27"/>
      <c r="UK203" s="27"/>
      <c r="UL203" s="27"/>
      <c r="UM203" s="27"/>
      <c r="UN203" s="27"/>
      <c r="UO203" s="27"/>
      <c r="UP203" s="27"/>
      <c r="UQ203" s="27"/>
      <c r="UR203" s="27"/>
      <c r="US203" s="27"/>
      <c r="UT203" s="27"/>
      <c r="UU203" s="27"/>
      <c r="UV203" s="27"/>
      <c r="UW203" s="27"/>
      <c r="UX203" s="27"/>
      <c r="UY203" s="27"/>
      <c r="UZ203" s="27"/>
      <c r="VA203" s="27"/>
      <c r="VB203" s="27"/>
      <c r="VC203" s="27"/>
      <c r="VD203" s="27"/>
      <c r="VE203" s="27"/>
      <c r="VF203" s="27"/>
      <c r="VG203" s="27"/>
      <c r="VH203" s="27"/>
      <c r="VI203" s="27"/>
      <c r="VJ203" s="27"/>
      <c r="VK203" s="27"/>
      <c r="VL203" s="27"/>
      <c r="VM203" s="27"/>
      <c r="VN203" s="27"/>
      <c r="VO203" s="27"/>
      <c r="VP203" s="27"/>
      <c r="VQ203" s="27"/>
      <c r="VR203" s="27"/>
      <c r="VS203" s="27"/>
      <c r="VT203" s="27"/>
      <c r="VU203" s="27"/>
      <c r="VV203" s="27"/>
      <c r="VW203" s="27"/>
      <c r="VX203" s="27"/>
      <c r="VY203" s="27"/>
      <c r="VZ203" s="27"/>
      <c r="WA203" s="27"/>
      <c r="WB203" s="27"/>
      <c r="WC203" s="27"/>
      <c r="WD203" s="27"/>
      <c r="WE203" s="27"/>
      <c r="WF203" s="27"/>
      <c r="WG203" s="27"/>
      <c r="WH203" s="27"/>
      <c r="WI203" s="27"/>
      <c r="WJ203" s="27"/>
      <c r="WK203" s="27"/>
      <c r="WL203" s="27"/>
      <c r="WM203" s="27"/>
      <c r="WN203" s="27"/>
      <c r="WO203" s="27"/>
      <c r="WP203" s="27"/>
      <c r="WQ203" s="27"/>
      <c r="WR203" s="27"/>
      <c r="WS203" s="27"/>
      <c r="WT203" s="27"/>
      <c r="WU203" s="27"/>
      <c r="WV203" s="27"/>
      <c r="WW203" s="27"/>
      <c r="WX203" s="27"/>
      <c r="WY203" s="27"/>
      <c r="WZ203" s="27"/>
      <c r="XA203" s="27"/>
      <c r="XB203" s="27"/>
      <c r="XC203" s="27"/>
      <c r="XD203" s="27"/>
      <c r="XE203" s="27"/>
      <c r="XF203" s="27"/>
      <c r="XG203" s="27"/>
      <c r="XH203" s="27"/>
      <c r="XI203" s="27"/>
      <c r="XJ203" s="27"/>
      <c r="XK203" s="27"/>
      <c r="XL203" s="27"/>
      <c r="XM203" s="27"/>
      <c r="XN203" s="27"/>
      <c r="XO203" s="27"/>
      <c r="XP203" s="27"/>
      <c r="XQ203" s="27"/>
      <c r="XR203" s="27"/>
      <c r="XS203" s="27"/>
      <c r="XT203" s="27"/>
      <c r="XU203" s="27"/>
      <c r="XV203" s="27"/>
      <c r="XW203" s="27"/>
      <c r="XX203" s="27"/>
      <c r="XY203" s="27"/>
      <c r="XZ203" s="27"/>
      <c r="YA203" s="27"/>
      <c r="YB203" s="27"/>
      <c r="YC203" s="27"/>
      <c r="YD203" s="27"/>
      <c r="YE203" s="27"/>
      <c r="YF203" s="27"/>
      <c r="YG203" s="27"/>
      <c r="YH203" s="27"/>
      <c r="YI203" s="27"/>
      <c r="YJ203" s="27"/>
      <c r="YK203" s="27"/>
      <c r="YL203" s="27"/>
      <c r="YM203" s="27"/>
      <c r="YN203" s="27"/>
      <c r="YO203" s="27"/>
      <c r="YP203" s="27"/>
      <c r="YQ203" s="27"/>
      <c r="YR203" s="27"/>
      <c r="YS203" s="27"/>
      <c r="YT203" s="27"/>
      <c r="YU203" s="27"/>
      <c r="YV203" s="27"/>
      <c r="YW203" s="27"/>
      <c r="YX203" s="27"/>
      <c r="YY203" s="27"/>
      <c r="YZ203" s="27"/>
      <c r="ZA203" s="27"/>
      <c r="ZB203" s="27"/>
      <c r="ZC203" s="27"/>
      <c r="ZD203" s="27"/>
      <c r="ZE203" s="27"/>
      <c r="ZF203" s="27"/>
      <c r="ZG203" s="27"/>
      <c r="ZH203" s="27"/>
      <c r="ZI203" s="27"/>
      <c r="ZJ203" s="27"/>
      <c r="ZK203" s="27"/>
      <c r="ZL203" s="27"/>
      <c r="ZM203" s="27"/>
      <c r="ZN203" s="27"/>
      <c r="ZO203" s="27"/>
      <c r="ZP203" s="27"/>
      <c r="ZQ203" s="27"/>
      <c r="ZR203" s="27"/>
      <c r="ZS203" s="27"/>
      <c r="ZT203" s="27"/>
      <c r="ZU203" s="27"/>
      <c r="ZV203" s="27"/>
      <c r="ZW203" s="27"/>
      <c r="ZX203" s="27"/>
      <c r="ZY203" s="27"/>
      <c r="ZZ203" s="27"/>
      <c r="AAA203" s="27"/>
      <c r="AAB203" s="27"/>
      <c r="AAC203" s="27"/>
      <c r="AAD203" s="27"/>
      <c r="AAE203" s="27"/>
      <c r="AAF203" s="27"/>
      <c r="AAG203" s="27"/>
      <c r="AAH203" s="27"/>
      <c r="AAI203" s="27"/>
      <c r="AAJ203" s="27"/>
      <c r="AAK203" s="27"/>
      <c r="AAL203" s="27"/>
      <c r="AAM203" s="27"/>
      <c r="AAN203" s="27"/>
      <c r="AAO203" s="27"/>
      <c r="AAP203" s="27"/>
      <c r="AAQ203" s="27"/>
      <c r="AAR203" s="27"/>
      <c r="AAS203" s="27"/>
      <c r="AAT203" s="27"/>
      <c r="AAU203" s="27"/>
      <c r="AAV203" s="27"/>
      <c r="AAW203" s="27"/>
      <c r="AAX203" s="27"/>
      <c r="AAY203" s="27"/>
      <c r="AAZ203" s="27"/>
      <c r="ABA203" s="27"/>
      <c r="ABB203" s="27"/>
      <c r="ABC203" s="27"/>
      <c r="ABD203" s="27"/>
      <c r="ABE203" s="27"/>
      <c r="ABF203" s="27"/>
      <c r="ABG203" s="27"/>
      <c r="ABH203" s="27"/>
      <c r="ABI203" s="27"/>
      <c r="ABJ203" s="27"/>
      <c r="ABK203" s="27"/>
      <c r="ABL203" s="27"/>
      <c r="ABM203" s="27"/>
      <c r="ABN203" s="27"/>
      <c r="ABO203" s="27"/>
      <c r="ABP203" s="27"/>
      <c r="ABQ203" s="27"/>
      <c r="ABR203" s="27"/>
      <c r="ABS203" s="27"/>
      <c r="ABT203" s="27"/>
      <c r="ABU203" s="27"/>
      <c r="ABV203" s="27"/>
      <c r="ABW203" s="27"/>
      <c r="ABX203" s="27"/>
      <c r="ABY203" s="27"/>
      <c r="ABZ203" s="27"/>
      <c r="ACA203" s="27"/>
      <c r="ACB203" s="27"/>
      <c r="ACC203" s="27"/>
      <c r="ACD203" s="27"/>
      <c r="ACE203" s="27"/>
      <c r="ACF203" s="27"/>
      <c r="ACG203" s="27"/>
      <c r="ACH203" s="27"/>
      <c r="ACI203" s="27"/>
      <c r="ACJ203" s="27"/>
      <c r="ACK203" s="27"/>
      <c r="ACL203" s="27"/>
      <c r="ACM203" s="27"/>
      <c r="ACN203" s="27"/>
      <c r="ACO203" s="27"/>
      <c r="ACP203" s="27"/>
      <c r="ACQ203" s="27"/>
      <c r="ACR203" s="27"/>
      <c r="ACS203" s="27"/>
      <c r="ACT203" s="27"/>
      <c r="ACU203" s="27"/>
      <c r="ACV203" s="27"/>
      <c r="ACW203" s="27"/>
      <c r="ACX203" s="27"/>
      <c r="ACY203" s="27"/>
      <c r="ACZ203" s="27"/>
      <c r="ADA203" s="27"/>
      <c r="ADB203" s="27"/>
      <c r="ADC203" s="27"/>
      <c r="ADD203" s="27"/>
      <c r="ADE203" s="27"/>
      <c r="ADF203" s="27"/>
      <c r="ADG203" s="27"/>
      <c r="ADH203" s="27"/>
      <c r="ADI203" s="27"/>
      <c r="ADJ203" s="27"/>
      <c r="ADK203" s="27"/>
      <c r="ADL203" s="27"/>
      <c r="ADM203" s="27"/>
      <c r="ADN203" s="27"/>
      <c r="ADO203" s="27"/>
      <c r="ADP203" s="27"/>
      <c r="ADQ203" s="27"/>
      <c r="ADR203" s="27"/>
      <c r="ADS203" s="27"/>
      <c r="ADT203" s="27"/>
      <c r="ADU203" s="27"/>
      <c r="ADV203" s="27"/>
      <c r="ADW203" s="27"/>
      <c r="ADX203" s="27"/>
      <c r="ADY203" s="27"/>
      <c r="ADZ203" s="27"/>
      <c r="AEA203" s="27"/>
      <c r="AEB203" s="27"/>
      <c r="AEC203" s="27"/>
      <c r="AED203" s="27"/>
      <c r="AEE203" s="27"/>
      <c r="AEF203" s="27"/>
      <c r="AEG203" s="27"/>
      <c r="AEH203" s="27"/>
      <c r="AEI203" s="27"/>
      <c r="AEJ203" s="27"/>
      <c r="AEK203" s="27"/>
      <c r="AEL203" s="27"/>
      <c r="AEM203" s="27"/>
      <c r="AEN203" s="27"/>
      <c r="AEO203" s="27"/>
      <c r="AEP203" s="27"/>
      <c r="AEQ203" s="27"/>
      <c r="AER203" s="27"/>
      <c r="AES203" s="27"/>
      <c r="AET203" s="27"/>
      <c r="AEU203" s="27"/>
      <c r="AEV203" s="27"/>
      <c r="AEW203" s="27"/>
      <c r="AEX203" s="27"/>
      <c r="AEY203" s="27"/>
      <c r="AEZ203" s="27"/>
      <c r="AFA203" s="27"/>
      <c r="AFB203" s="27"/>
      <c r="AFC203" s="27"/>
      <c r="AFD203" s="27"/>
      <c r="AFE203" s="27"/>
      <c r="AFF203" s="27"/>
      <c r="AFG203" s="27"/>
      <c r="AFH203" s="27"/>
      <c r="AFI203" s="27"/>
      <c r="AFJ203" s="27"/>
      <c r="AFK203" s="27"/>
      <c r="AFL203" s="27"/>
      <c r="AFM203" s="27"/>
      <c r="AFN203" s="27"/>
      <c r="AFO203" s="27"/>
      <c r="AFP203" s="27"/>
      <c r="AFQ203" s="27"/>
      <c r="AFR203" s="27"/>
      <c r="AFS203" s="27"/>
      <c r="AFT203" s="27"/>
      <c r="AFU203" s="27"/>
      <c r="AFV203" s="27"/>
      <c r="AFW203" s="27"/>
      <c r="AFX203" s="27"/>
      <c r="AFY203" s="27"/>
      <c r="AFZ203" s="27"/>
      <c r="AGA203" s="27"/>
      <c r="AGB203" s="27"/>
      <c r="AGC203" s="27"/>
      <c r="AGD203" s="27"/>
      <c r="AGE203" s="27"/>
      <c r="AGF203" s="27"/>
      <c r="AGG203" s="27"/>
      <c r="AGH203" s="27"/>
      <c r="AGI203" s="27"/>
      <c r="AGJ203" s="27"/>
      <c r="AGK203" s="27"/>
      <c r="AGL203" s="27"/>
      <c r="AGM203" s="27"/>
      <c r="AGN203" s="27"/>
      <c r="AGO203" s="27"/>
      <c r="AGP203" s="27"/>
      <c r="AGQ203" s="27"/>
      <c r="AGR203" s="27"/>
      <c r="AGS203" s="27"/>
      <c r="AGT203" s="27"/>
      <c r="AGU203" s="27"/>
      <c r="AGV203" s="27"/>
      <c r="AGW203" s="27"/>
      <c r="AGX203" s="27"/>
      <c r="AGY203" s="27"/>
      <c r="AGZ203" s="27"/>
      <c r="AHA203" s="27"/>
      <c r="AHB203" s="27"/>
      <c r="AHC203" s="27"/>
      <c r="AHD203" s="27"/>
      <c r="AHE203" s="27"/>
      <c r="AHF203" s="27"/>
      <c r="AHG203" s="27"/>
      <c r="AHH203" s="27"/>
      <c r="AHI203" s="27"/>
      <c r="AHJ203" s="27"/>
      <c r="AHK203" s="27"/>
      <c r="AHL203" s="27"/>
      <c r="AHM203" s="27"/>
      <c r="AHN203" s="27"/>
      <c r="AHO203" s="27"/>
      <c r="AHP203" s="27"/>
      <c r="AHQ203" s="27"/>
      <c r="AHR203" s="27"/>
      <c r="AHS203" s="27"/>
      <c r="AHT203" s="27"/>
      <c r="AHU203" s="27"/>
      <c r="AHV203" s="27"/>
      <c r="AHW203" s="27"/>
      <c r="AHX203" s="27"/>
      <c r="AHY203" s="27"/>
      <c r="AHZ203" s="27"/>
      <c r="AIA203" s="27"/>
      <c r="AIB203" s="27"/>
      <c r="AIC203" s="27"/>
      <c r="AID203" s="27"/>
      <c r="AIE203" s="27"/>
      <c r="AIF203" s="27"/>
      <c r="AIG203" s="27"/>
      <c r="AIH203" s="27"/>
      <c r="AII203" s="27"/>
      <c r="AIJ203" s="27"/>
      <c r="AIK203" s="27"/>
      <c r="AIL203" s="27"/>
      <c r="AIM203" s="27"/>
      <c r="AIN203" s="27"/>
      <c r="AIO203" s="27"/>
      <c r="AIP203" s="27"/>
      <c r="AIQ203" s="27"/>
      <c r="AIR203" s="27"/>
      <c r="AIS203" s="27"/>
      <c r="AIT203" s="27"/>
      <c r="AIU203" s="27"/>
      <c r="AIV203" s="27"/>
      <c r="AIW203" s="27"/>
      <c r="AIX203" s="27"/>
      <c r="AIY203" s="27"/>
      <c r="AIZ203" s="27"/>
      <c r="AJA203" s="27"/>
      <c r="AJB203" s="27"/>
      <c r="AJC203" s="27"/>
      <c r="AJD203" s="27"/>
      <c r="AJE203" s="27"/>
      <c r="AJF203" s="27"/>
      <c r="AJG203" s="27"/>
      <c r="AJH203" s="27"/>
      <c r="AJI203" s="27"/>
      <c r="AJJ203" s="27"/>
      <c r="AJK203" s="27"/>
      <c r="AJL203" s="27"/>
      <c r="AJM203" s="27"/>
      <c r="AJN203" s="27"/>
      <c r="AJO203" s="27"/>
      <c r="AJP203" s="27"/>
      <c r="AJQ203" s="27"/>
      <c r="AJR203" s="27"/>
      <c r="AJS203" s="27"/>
      <c r="AJT203" s="27"/>
      <c r="AJU203" s="27"/>
      <c r="AJV203" s="27"/>
      <c r="AJW203" s="27"/>
      <c r="AJX203" s="27"/>
      <c r="AJY203" s="27"/>
      <c r="AJZ203" s="27"/>
      <c r="AKA203" s="27"/>
      <c r="AKB203" s="27"/>
      <c r="AKC203" s="27"/>
      <c r="AKD203" s="27"/>
      <c r="AKE203" s="27"/>
      <c r="AKF203" s="27"/>
      <c r="AKG203" s="27"/>
      <c r="AKH203" s="27"/>
      <c r="AKI203" s="27"/>
      <c r="AKJ203" s="27"/>
      <c r="AKK203" s="27"/>
      <c r="AKL203" s="27"/>
      <c r="AKM203" s="27"/>
      <c r="AKN203" s="27"/>
      <c r="AKO203" s="27"/>
      <c r="AKP203" s="27"/>
      <c r="AKQ203" s="27"/>
      <c r="AKR203" s="27"/>
      <c r="AKS203" s="27"/>
      <c r="AKT203" s="27"/>
      <c r="AKU203" s="27"/>
      <c r="AKV203" s="27"/>
      <c r="AKW203" s="27"/>
      <c r="AKX203" s="27"/>
      <c r="AKY203" s="27"/>
      <c r="AKZ203" s="27"/>
      <c r="ALA203" s="27"/>
      <c r="ALB203" s="27"/>
      <c r="ALC203" s="27"/>
      <c r="ALD203" s="27"/>
      <c r="ALE203" s="27"/>
      <c r="ALF203" s="27"/>
      <c r="ALG203" s="27"/>
      <c r="ALH203" s="27"/>
      <c r="ALI203" s="27"/>
      <c r="ALJ203" s="27"/>
      <c r="ALK203" s="27"/>
      <c r="ALL203" s="27"/>
      <c r="ALM203" s="27"/>
      <c r="ALN203" s="27"/>
      <c r="ALO203" s="27"/>
      <c r="ALP203" s="27"/>
      <c r="ALQ203" s="27"/>
      <c r="ALR203" s="27"/>
      <c r="ALS203" s="27"/>
      <c r="ALT203" s="27"/>
      <c r="ALU203" s="27"/>
      <c r="ALV203" s="27"/>
      <c r="ALW203" s="27"/>
      <c r="ALX203" s="27"/>
      <c r="ALY203" s="27"/>
      <c r="ALZ203" s="27"/>
      <c r="AMA203" s="27"/>
      <c r="AMB203" s="27"/>
      <c r="AMC203" s="27"/>
      <c r="AMD203" s="27"/>
      <c r="AME203" s="27"/>
      <c r="AMF203" s="27"/>
      <c r="AMG203" s="27"/>
      <c r="AMH203" s="27"/>
      <c r="AMI203" s="27"/>
      <c r="AMJ203" s="27"/>
      <c r="AMK203" s="27"/>
      <c r="AML203" s="27"/>
      <c r="AMM203" s="27"/>
      <c r="AMN203" s="27"/>
      <c r="AMO203" s="27"/>
      <c r="AMP203" s="27"/>
      <c r="AMQ203" s="27"/>
      <c r="AMR203" s="27"/>
      <c r="AMS203" s="27"/>
      <c r="AMT203" s="27"/>
      <c r="AMU203" s="27"/>
      <c r="AMV203" s="27"/>
      <c r="AMW203" s="27"/>
      <c r="AMX203" s="27"/>
      <c r="AMY203" s="27"/>
      <c r="AMZ203" s="27"/>
      <c r="ANA203" s="27"/>
      <c r="ANB203" s="27"/>
      <c r="ANC203" s="27"/>
      <c r="AND203" s="27"/>
      <c r="ANE203" s="27"/>
      <c r="ANF203" s="27"/>
      <c r="ANG203" s="27"/>
      <c r="ANH203" s="27"/>
      <c r="ANI203" s="27"/>
      <c r="ANJ203" s="27"/>
      <c r="ANK203" s="27"/>
      <c r="ANL203" s="27"/>
      <c r="ANM203" s="27"/>
      <c r="ANN203" s="27"/>
      <c r="ANO203" s="27"/>
      <c r="ANP203" s="27"/>
      <c r="ANQ203" s="27"/>
      <c r="ANR203" s="27"/>
      <c r="ANS203" s="27"/>
      <c r="ANT203" s="27"/>
      <c r="ANU203" s="27"/>
      <c r="ANV203" s="27"/>
      <c r="ANW203" s="27"/>
      <c r="ANX203" s="27"/>
      <c r="ANY203" s="27"/>
      <c r="ANZ203" s="27"/>
      <c r="AOA203" s="27"/>
      <c r="AOB203" s="27"/>
      <c r="AOC203" s="27"/>
      <c r="AOD203" s="27"/>
      <c r="AOE203" s="27"/>
      <c r="AOF203" s="27"/>
      <c r="AOG203" s="27"/>
      <c r="AOH203" s="27"/>
      <c r="AOI203" s="27"/>
      <c r="AOJ203" s="27"/>
      <c r="AOK203" s="27"/>
      <c r="AOL203" s="27"/>
      <c r="AOM203" s="27"/>
      <c r="AON203" s="27"/>
      <c r="AOO203" s="27"/>
      <c r="AOP203" s="27"/>
      <c r="AOQ203" s="27"/>
      <c r="AOR203" s="27"/>
      <c r="AOS203" s="27"/>
      <c r="AOT203" s="27"/>
      <c r="AOU203" s="27"/>
      <c r="AOV203" s="27"/>
      <c r="AOW203" s="27"/>
      <c r="AOX203" s="27"/>
      <c r="AOY203" s="27"/>
      <c r="AOZ203" s="27"/>
      <c r="APA203" s="27"/>
      <c r="APB203" s="27"/>
      <c r="APC203" s="27"/>
      <c r="APD203" s="27"/>
      <c r="APE203" s="27"/>
      <c r="APF203" s="27"/>
      <c r="APG203" s="27"/>
      <c r="APH203" s="27"/>
      <c r="API203" s="27"/>
      <c r="APJ203" s="27"/>
      <c r="APK203" s="27"/>
      <c r="APL203" s="27"/>
      <c r="APM203" s="27"/>
      <c r="APN203" s="27"/>
      <c r="APO203" s="27"/>
      <c r="APP203" s="27"/>
      <c r="APQ203" s="27"/>
      <c r="APR203" s="27"/>
      <c r="APS203" s="27"/>
      <c r="APT203" s="27"/>
      <c r="APU203" s="27"/>
      <c r="APV203" s="27"/>
      <c r="APW203" s="27"/>
      <c r="APX203" s="27"/>
      <c r="APY203" s="27"/>
      <c r="APZ203" s="27"/>
      <c r="AQA203" s="27"/>
      <c r="AQB203" s="27"/>
      <c r="AQC203" s="27"/>
      <c r="AQD203" s="27"/>
      <c r="AQE203" s="27"/>
      <c r="AQF203" s="27"/>
      <c r="AQG203" s="27"/>
      <c r="AQH203" s="27"/>
      <c r="AQI203" s="27"/>
      <c r="AQJ203" s="27"/>
      <c r="AQK203" s="27"/>
      <c r="AQL203" s="27"/>
      <c r="AQM203" s="27"/>
      <c r="AQN203" s="27"/>
      <c r="AQO203" s="27"/>
      <c r="AQP203" s="27"/>
      <c r="AQQ203" s="27"/>
      <c r="AQR203" s="27"/>
      <c r="AQS203" s="27"/>
      <c r="AQT203" s="27"/>
      <c r="AQU203" s="27"/>
      <c r="AQV203" s="27"/>
      <c r="AQW203" s="27"/>
      <c r="AQX203" s="27"/>
      <c r="AQY203" s="27"/>
      <c r="AQZ203" s="27"/>
      <c r="ARA203" s="27"/>
      <c r="ARB203" s="27"/>
      <c r="ARC203" s="27"/>
      <c r="ARD203" s="27"/>
      <c r="ARE203" s="27"/>
      <c r="ARF203" s="27"/>
      <c r="ARG203" s="27"/>
      <c r="ARH203" s="27"/>
      <c r="ARI203" s="27"/>
      <c r="ARJ203" s="27"/>
      <c r="ARK203" s="27"/>
      <c r="ARL203" s="27"/>
      <c r="ARM203" s="27"/>
      <c r="ARN203" s="27"/>
      <c r="ARO203" s="27"/>
      <c r="ARP203" s="27"/>
      <c r="ARQ203" s="27"/>
      <c r="ARR203" s="27"/>
      <c r="ARS203" s="27"/>
      <c r="ART203" s="27"/>
      <c r="ARU203" s="27"/>
      <c r="ARV203" s="27"/>
      <c r="ARW203" s="27"/>
      <c r="ARX203" s="27"/>
      <c r="ARY203" s="27"/>
      <c r="ARZ203" s="27"/>
      <c r="ASA203" s="27"/>
      <c r="ASB203" s="27"/>
      <c r="ASC203" s="27"/>
      <c r="ASD203" s="27"/>
      <c r="ASE203" s="27"/>
      <c r="ASF203" s="27"/>
      <c r="ASG203" s="27"/>
      <c r="ASH203" s="27"/>
      <c r="ASI203" s="27"/>
      <c r="ASJ203" s="27"/>
      <c r="ASK203" s="27"/>
      <c r="ASL203" s="27"/>
      <c r="ASM203" s="27"/>
      <c r="ASN203" s="27"/>
      <c r="ASO203" s="27"/>
      <c r="ASP203" s="27"/>
      <c r="ASQ203" s="27"/>
      <c r="ASR203" s="27"/>
      <c r="ASS203" s="27"/>
      <c r="AST203" s="27"/>
      <c r="ASU203" s="27"/>
      <c r="ASV203" s="27"/>
      <c r="ASW203" s="27"/>
      <c r="ASX203" s="27"/>
      <c r="ASY203" s="27"/>
      <c r="ASZ203" s="27"/>
      <c r="ATA203" s="27"/>
      <c r="ATB203" s="27"/>
      <c r="ATC203" s="27"/>
      <c r="ATD203" s="27"/>
      <c r="ATE203" s="27"/>
      <c r="ATF203" s="27"/>
      <c r="ATG203" s="27"/>
      <c r="ATH203" s="27"/>
      <c r="ATI203" s="27"/>
      <c r="ATJ203" s="27"/>
      <c r="ATK203" s="27"/>
      <c r="ATL203" s="27"/>
      <c r="ATM203" s="27"/>
      <c r="ATN203" s="27"/>
      <c r="ATO203" s="27"/>
      <c r="ATP203" s="27"/>
      <c r="ATQ203" s="27"/>
      <c r="ATR203" s="27"/>
      <c r="ATS203" s="27"/>
      <c r="ATT203" s="27"/>
      <c r="ATU203" s="27"/>
      <c r="ATV203" s="27"/>
      <c r="ATW203" s="27"/>
      <c r="ATX203" s="27"/>
      <c r="ATY203" s="27"/>
      <c r="ATZ203" s="27"/>
      <c r="AUA203" s="27"/>
      <c r="AUB203" s="27"/>
      <c r="AUC203" s="27"/>
      <c r="AUD203" s="27"/>
      <c r="AUE203" s="27"/>
      <c r="AUF203" s="27"/>
      <c r="AUG203" s="27"/>
      <c r="AUH203" s="27"/>
      <c r="AUI203" s="27"/>
      <c r="AUJ203" s="27"/>
      <c r="AUK203" s="27"/>
      <c r="AUL203" s="27"/>
      <c r="AUM203" s="27"/>
      <c r="AUN203" s="27"/>
      <c r="AUO203" s="27"/>
      <c r="AUP203" s="27"/>
      <c r="AUQ203" s="27"/>
      <c r="AUR203" s="27"/>
      <c r="AUS203" s="27"/>
      <c r="AUT203" s="27"/>
      <c r="AUU203" s="27"/>
      <c r="AUV203" s="27"/>
      <c r="AUW203" s="27"/>
      <c r="AUX203" s="27"/>
      <c r="AUY203" s="27"/>
      <c r="AUZ203" s="27"/>
      <c r="AVA203" s="27"/>
      <c r="AVB203" s="27"/>
      <c r="AVC203" s="27"/>
      <c r="AVD203" s="27"/>
      <c r="AVE203" s="27"/>
      <c r="AVF203" s="27"/>
      <c r="AVG203" s="27"/>
      <c r="AVH203" s="27"/>
      <c r="AVI203" s="27"/>
      <c r="AVJ203" s="27"/>
      <c r="AVK203" s="27"/>
      <c r="AVL203" s="27"/>
      <c r="AVM203" s="27"/>
      <c r="AVN203" s="27"/>
      <c r="AVO203" s="27"/>
      <c r="AVP203" s="27"/>
      <c r="AVQ203" s="27"/>
      <c r="AVR203" s="27"/>
      <c r="AVS203" s="27"/>
      <c r="AVT203" s="27"/>
      <c r="AVU203" s="27"/>
      <c r="AVV203" s="27"/>
      <c r="AVW203" s="27"/>
      <c r="AVX203" s="27"/>
      <c r="AVY203" s="27"/>
      <c r="AVZ203" s="27"/>
      <c r="AWA203" s="27"/>
      <c r="AWB203" s="27"/>
      <c r="AWC203" s="27"/>
      <c r="AWD203" s="27"/>
      <c r="AWE203" s="27"/>
      <c r="AWF203" s="27"/>
      <c r="AWG203" s="27"/>
      <c r="AWH203" s="27"/>
      <c r="AWI203" s="27"/>
      <c r="AWJ203" s="27"/>
      <c r="AWK203" s="27"/>
      <c r="AWL203" s="27"/>
      <c r="AWM203" s="27"/>
      <c r="AWN203" s="27"/>
      <c r="AWO203" s="27"/>
      <c r="AWP203" s="27"/>
      <c r="AWQ203" s="27"/>
      <c r="AWR203" s="27"/>
      <c r="AWS203" s="27"/>
      <c r="AWT203" s="27"/>
      <c r="AWU203" s="27"/>
      <c r="AWV203" s="27"/>
      <c r="AWW203" s="27"/>
      <c r="AWX203" s="27"/>
      <c r="AWY203" s="27"/>
      <c r="AWZ203" s="27"/>
      <c r="AXA203" s="27"/>
      <c r="AXB203" s="27"/>
      <c r="AXC203" s="27"/>
      <c r="AXD203" s="27"/>
      <c r="AXE203" s="27"/>
      <c r="AXF203" s="27"/>
      <c r="AXG203" s="27"/>
      <c r="AXH203" s="27"/>
      <c r="AXI203" s="27"/>
      <c r="AXJ203" s="27"/>
      <c r="AXK203" s="27"/>
      <c r="AXL203" s="27"/>
      <c r="AXM203" s="27"/>
      <c r="AXN203" s="27"/>
      <c r="AXO203" s="27"/>
      <c r="AXP203" s="27"/>
      <c r="AXQ203" s="27"/>
      <c r="AXR203" s="27"/>
      <c r="AXS203" s="27"/>
      <c r="AXT203" s="27"/>
      <c r="AXU203" s="27"/>
      <c r="AXV203" s="27"/>
      <c r="AXW203" s="27"/>
      <c r="AXX203" s="27"/>
      <c r="AXY203" s="27"/>
      <c r="AXZ203" s="27"/>
      <c r="AYA203" s="27"/>
      <c r="AYB203" s="27"/>
      <c r="AYC203" s="27"/>
      <c r="AYD203" s="27"/>
      <c r="AYE203" s="27"/>
      <c r="AYF203" s="27"/>
      <c r="AYG203" s="27"/>
      <c r="AYH203" s="27"/>
      <c r="AYI203" s="27"/>
      <c r="AYJ203" s="27"/>
      <c r="AYK203" s="27"/>
      <c r="AYL203" s="27"/>
      <c r="AYM203" s="27"/>
      <c r="AYN203" s="27"/>
      <c r="AYO203" s="27"/>
      <c r="AYP203" s="27"/>
      <c r="AYQ203" s="27"/>
      <c r="AYR203" s="27"/>
      <c r="AYS203" s="27"/>
      <c r="AYT203" s="27"/>
      <c r="AYU203" s="27"/>
      <c r="AYV203" s="27"/>
      <c r="AYW203" s="27"/>
      <c r="AYX203" s="27"/>
      <c r="AYY203" s="27"/>
      <c r="AYZ203" s="27"/>
      <c r="AZA203" s="27"/>
      <c r="AZB203" s="27"/>
      <c r="AZC203" s="27"/>
      <c r="AZD203" s="27"/>
      <c r="AZE203" s="27"/>
      <c r="AZF203" s="27"/>
      <c r="AZG203" s="27"/>
      <c r="AZH203" s="27"/>
      <c r="AZI203" s="27"/>
      <c r="AZJ203" s="27"/>
      <c r="AZK203" s="27"/>
      <c r="AZL203" s="27"/>
      <c r="AZM203" s="27"/>
      <c r="AZN203" s="27"/>
      <c r="AZO203" s="27"/>
      <c r="AZP203" s="27"/>
      <c r="AZQ203" s="27"/>
      <c r="AZR203" s="27"/>
      <c r="AZS203" s="27"/>
      <c r="AZT203" s="27"/>
      <c r="AZU203" s="27"/>
      <c r="AZV203" s="27"/>
      <c r="AZW203" s="27"/>
      <c r="AZX203" s="27"/>
      <c r="AZY203" s="27"/>
      <c r="AZZ203" s="27"/>
      <c r="BAA203" s="27"/>
      <c r="BAB203" s="27"/>
      <c r="BAC203" s="27"/>
      <c r="BAD203" s="27"/>
      <c r="BAE203" s="27"/>
      <c r="BAF203" s="27"/>
      <c r="BAG203" s="27"/>
      <c r="BAH203" s="27"/>
      <c r="BAI203" s="27"/>
      <c r="BAJ203" s="27"/>
      <c r="BAK203" s="27"/>
      <c r="BAL203" s="27"/>
      <c r="BAM203" s="27"/>
      <c r="BAN203" s="27"/>
      <c r="BAO203" s="27"/>
      <c r="BAP203" s="27"/>
      <c r="BAQ203" s="27"/>
      <c r="BAR203" s="27"/>
      <c r="BAS203" s="27"/>
      <c r="BAT203" s="27"/>
      <c r="BAU203" s="27"/>
      <c r="BAV203" s="27"/>
      <c r="BAW203" s="27"/>
      <c r="BAX203" s="27"/>
      <c r="BAY203" s="27"/>
      <c r="BAZ203" s="27"/>
      <c r="BBA203" s="27"/>
      <c r="BBB203" s="27"/>
      <c r="BBC203" s="27"/>
      <c r="BBD203" s="27"/>
      <c r="BBE203" s="27"/>
      <c r="BBF203" s="27"/>
      <c r="BBG203" s="27"/>
      <c r="BBH203" s="27"/>
      <c r="BBI203" s="27"/>
      <c r="BBJ203" s="27"/>
      <c r="BBK203" s="27"/>
      <c r="BBL203" s="27"/>
      <c r="BBM203" s="27"/>
      <c r="BBN203" s="27"/>
      <c r="BBO203" s="27"/>
      <c r="BBP203" s="27"/>
      <c r="BBQ203" s="27"/>
      <c r="BBR203" s="27"/>
      <c r="BBS203" s="27"/>
      <c r="BBT203" s="27"/>
      <c r="BBU203" s="27"/>
      <c r="BBV203" s="27"/>
      <c r="BBW203" s="27"/>
      <c r="BBX203" s="27"/>
      <c r="BBY203" s="27"/>
      <c r="BBZ203" s="27"/>
      <c r="BCA203" s="27"/>
      <c r="BCB203" s="27"/>
      <c r="BCC203" s="27"/>
      <c r="BCD203" s="27"/>
      <c r="BCE203" s="27"/>
      <c r="BCF203" s="27"/>
      <c r="BCG203" s="27"/>
      <c r="BCH203" s="27"/>
      <c r="BCI203" s="27"/>
      <c r="BCJ203" s="27"/>
      <c r="BCK203" s="27"/>
      <c r="BCL203" s="27"/>
      <c r="BCM203" s="27"/>
      <c r="BCN203" s="27"/>
      <c r="BCO203" s="27"/>
      <c r="BCP203" s="27"/>
      <c r="BCQ203" s="27"/>
      <c r="BCR203" s="27"/>
      <c r="BCS203" s="27"/>
      <c r="BCT203" s="27"/>
      <c r="BCU203" s="27"/>
      <c r="BCV203" s="27"/>
      <c r="BCW203" s="27"/>
      <c r="BCX203" s="27"/>
      <c r="BCY203" s="27"/>
      <c r="BCZ203" s="27"/>
      <c r="BDA203" s="27"/>
      <c r="BDB203" s="27"/>
      <c r="BDC203" s="27"/>
      <c r="BDD203" s="27"/>
      <c r="BDE203" s="27"/>
      <c r="BDF203" s="27"/>
      <c r="BDG203" s="27"/>
      <c r="BDH203" s="27"/>
      <c r="BDI203" s="27"/>
      <c r="BDJ203" s="27"/>
      <c r="BDK203" s="27"/>
      <c r="BDL203" s="27"/>
      <c r="BDM203" s="27"/>
      <c r="BDN203" s="27"/>
      <c r="BDO203" s="27"/>
      <c r="BDP203" s="27"/>
      <c r="BDQ203" s="27"/>
      <c r="BDR203" s="27"/>
      <c r="BDS203" s="27"/>
      <c r="BDT203" s="27"/>
      <c r="BDU203" s="27"/>
      <c r="BDV203" s="27"/>
      <c r="BDW203" s="27"/>
      <c r="BDX203" s="27"/>
      <c r="BDY203" s="27"/>
      <c r="BDZ203" s="27"/>
      <c r="BEA203" s="27"/>
      <c r="BEB203" s="27"/>
      <c r="BEC203" s="27"/>
      <c r="BED203" s="27"/>
      <c r="BEE203" s="27"/>
      <c r="BEF203" s="27"/>
      <c r="BEG203" s="27"/>
      <c r="BEH203" s="27"/>
      <c r="BEI203" s="27"/>
      <c r="BEJ203" s="27"/>
      <c r="BEK203" s="27"/>
      <c r="BEL203" s="27"/>
      <c r="BEM203" s="27"/>
      <c r="BEN203" s="27"/>
      <c r="BEO203" s="27"/>
      <c r="BEP203" s="27"/>
      <c r="BEQ203" s="27"/>
      <c r="BER203" s="27"/>
      <c r="BES203" s="27"/>
      <c r="BET203" s="27"/>
      <c r="BEU203" s="27"/>
      <c r="BEV203" s="27"/>
      <c r="BEW203" s="27"/>
      <c r="BEX203" s="27"/>
      <c r="BEY203" s="27"/>
      <c r="BEZ203" s="27"/>
      <c r="BFA203" s="27"/>
      <c r="BFB203" s="27"/>
      <c r="BFC203" s="27"/>
      <c r="BFD203" s="27"/>
      <c r="BFE203" s="27"/>
      <c r="BFF203" s="27"/>
      <c r="BFG203" s="27"/>
      <c r="BFH203" s="27"/>
      <c r="BFI203" s="27"/>
      <c r="BFJ203" s="27"/>
      <c r="BFK203" s="27"/>
      <c r="BFL203" s="27"/>
      <c r="BFM203" s="27"/>
      <c r="BFN203" s="27"/>
      <c r="BFO203" s="27"/>
      <c r="BFP203" s="27"/>
      <c r="BFQ203" s="27"/>
      <c r="BFR203" s="27"/>
      <c r="BFS203" s="27"/>
      <c r="BFT203" s="27"/>
      <c r="BFU203" s="27"/>
      <c r="BFV203" s="27"/>
      <c r="BFW203" s="27"/>
      <c r="BFX203" s="27"/>
      <c r="BFY203" s="27"/>
      <c r="BFZ203" s="27"/>
      <c r="BGA203" s="27"/>
      <c r="BGB203" s="27"/>
      <c r="BGC203" s="27"/>
      <c r="BGD203" s="27"/>
      <c r="BGE203" s="27"/>
      <c r="BGF203" s="27"/>
      <c r="BGG203" s="27"/>
      <c r="BGH203" s="27"/>
      <c r="BGI203" s="27"/>
      <c r="BGJ203" s="27"/>
      <c r="BGK203" s="27"/>
      <c r="BGL203" s="27"/>
      <c r="BGM203" s="27"/>
      <c r="BGN203" s="27"/>
      <c r="BGO203" s="27"/>
      <c r="BGP203" s="27"/>
      <c r="BGQ203" s="27"/>
      <c r="BGR203" s="27"/>
      <c r="BGS203" s="27"/>
      <c r="BGT203" s="27"/>
      <c r="BGU203" s="27"/>
      <c r="BGV203" s="27"/>
      <c r="BGW203" s="27"/>
      <c r="BGX203" s="27"/>
      <c r="BGY203" s="27"/>
      <c r="BGZ203" s="27"/>
      <c r="BHA203" s="27"/>
      <c r="BHB203" s="27"/>
      <c r="BHC203" s="27"/>
      <c r="BHD203" s="27"/>
      <c r="BHE203" s="27"/>
      <c r="BHF203" s="27"/>
      <c r="BHG203" s="27"/>
      <c r="BHH203" s="27"/>
      <c r="BHI203" s="27"/>
      <c r="BHJ203" s="27"/>
      <c r="BHK203" s="27"/>
      <c r="BHL203" s="27"/>
      <c r="BHM203" s="27"/>
      <c r="BHN203" s="27"/>
      <c r="BHO203" s="27"/>
      <c r="BHP203" s="27"/>
      <c r="BHQ203" s="27"/>
      <c r="BHR203" s="27"/>
      <c r="BHS203" s="27"/>
      <c r="BHT203" s="27"/>
      <c r="BHU203" s="27"/>
      <c r="BHV203" s="27"/>
      <c r="BHW203" s="27"/>
      <c r="BHX203" s="27"/>
      <c r="BHY203" s="27"/>
      <c r="BHZ203" s="27"/>
      <c r="BIA203" s="27"/>
      <c r="BIB203" s="27"/>
      <c r="BIC203" s="27"/>
      <c r="BID203" s="27"/>
      <c r="BIE203" s="27"/>
      <c r="BIF203" s="27"/>
      <c r="BIG203" s="27"/>
      <c r="BIH203" s="27"/>
      <c r="BII203" s="27"/>
      <c r="BIJ203" s="27"/>
      <c r="BIK203" s="27"/>
      <c r="BIL203" s="27"/>
      <c r="BIM203" s="27"/>
      <c r="BIN203" s="27"/>
      <c r="BIO203" s="27"/>
      <c r="BIP203" s="27"/>
      <c r="BIQ203" s="27"/>
      <c r="BIR203" s="27"/>
      <c r="BIS203" s="27"/>
      <c r="BIT203" s="27"/>
      <c r="BIU203" s="27"/>
      <c r="BIV203" s="27"/>
      <c r="BIW203" s="27"/>
      <c r="BIX203" s="27"/>
      <c r="BIY203" s="27"/>
      <c r="BIZ203" s="27"/>
      <c r="BJA203" s="27"/>
      <c r="BJB203" s="27"/>
      <c r="BJC203" s="27"/>
      <c r="BJD203" s="27"/>
      <c r="BJE203" s="27"/>
      <c r="BJF203" s="27"/>
      <c r="BJG203" s="27"/>
      <c r="BJH203" s="27"/>
      <c r="BJI203" s="27"/>
      <c r="BJJ203" s="27"/>
      <c r="BJK203" s="27"/>
      <c r="BJL203" s="27"/>
      <c r="BJM203" s="27"/>
      <c r="BJN203" s="27"/>
      <c r="BJO203" s="27"/>
      <c r="BJP203" s="27"/>
      <c r="BJQ203" s="27"/>
      <c r="BJR203" s="27"/>
      <c r="BJS203" s="27"/>
      <c r="BJT203" s="27"/>
      <c r="BJU203" s="27"/>
      <c r="BJV203" s="27"/>
      <c r="BJW203" s="27"/>
      <c r="BJX203" s="27"/>
      <c r="BJY203" s="27"/>
      <c r="BJZ203" s="27"/>
      <c r="BKA203" s="27"/>
      <c r="BKB203" s="27"/>
      <c r="BKC203" s="27"/>
      <c r="BKD203" s="27"/>
      <c r="BKE203" s="27"/>
      <c r="BKF203" s="27"/>
      <c r="BKG203" s="27"/>
      <c r="BKH203" s="27"/>
      <c r="BKI203" s="27"/>
      <c r="BKJ203" s="27"/>
      <c r="BKK203" s="27"/>
      <c r="BKL203" s="27"/>
      <c r="BKM203" s="27"/>
      <c r="BKN203" s="27"/>
      <c r="BKO203" s="27"/>
      <c r="BKP203" s="27"/>
      <c r="BKQ203" s="27"/>
      <c r="BKR203" s="27"/>
      <c r="BKS203" s="27"/>
      <c r="BKT203" s="27"/>
      <c r="BKU203" s="27"/>
      <c r="BKV203" s="27"/>
      <c r="BKW203" s="27"/>
      <c r="BKX203" s="27"/>
      <c r="BKY203" s="27"/>
      <c r="BKZ203" s="27"/>
      <c r="BLA203" s="27"/>
      <c r="BLB203" s="27"/>
      <c r="BLC203" s="27"/>
      <c r="BLD203" s="27"/>
      <c r="BLE203" s="27"/>
      <c r="BLF203" s="27"/>
      <c r="BLG203" s="27"/>
      <c r="BLH203" s="27"/>
      <c r="BLI203" s="27"/>
      <c r="BLJ203" s="27"/>
      <c r="BLK203" s="27"/>
      <c r="BLL203" s="27"/>
      <c r="BLM203" s="27"/>
      <c r="BLN203" s="27"/>
      <c r="BLO203" s="27"/>
      <c r="BLP203" s="27"/>
      <c r="BLQ203" s="27"/>
      <c r="BLR203" s="27"/>
      <c r="BLS203" s="27"/>
      <c r="BLT203" s="27"/>
      <c r="BLU203" s="27"/>
      <c r="BLV203" s="27"/>
      <c r="BLW203" s="27"/>
      <c r="BLX203" s="27"/>
      <c r="BLY203" s="27"/>
      <c r="BLZ203" s="27"/>
      <c r="BMA203" s="27"/>
      <c r="BMB203" s="27"/>
      <c r="BMC203" s="27"/>
      <c r="BMD203" s="27"/>
      <c r="BME203" s="27"/>
      <c r="BMF203" s="27"/>
      <c r="BMG203" s="27"/>
      <c r="BMH203" s="27"/>
      <c r="BMI203" s="27"/>
      <c r="BMJ203" s="27"/>
      <c r="BMK203" s="27"/>
      <c r="BML203" s="27"/>
      <c r="BMM203" s="27"/>
      <c r="BMN203" s="27"/>
      <c r="BMO203" s="27"/>
      <c r="BMP203" s="27"/>
      <c r="BMQ203" s="27"/>
      <c r="BMR203" s="27"/>
      <c r="BMS203" s="27"/>
      <c r="BMT203" s="27"/>
      <c r="BMU203" s="27"/>
      <c r="BMV203" s="27"/>
      <c r="BMW203" s="27"/>
      <c r="BMX203" s="27"/>
      <c r="BMY203" s="27"/>
      <c r="BMZ203" s="27"/>
      <c r="BNA203" s="27"/>
      <c r="BNB203" s="27"/>
      <c r="BNC203" s="27"/>
      <c r="BND203" s="27"/>
      <c r="BNE203" s="27"/>
      <c r="BNF203" s="27"/>
      <c r="BNG203" s="27"/>
      <c r="BNH203" s="27"/>
      <c r="BNI203" s="27"/>
      <c r="BNJ203" s="27"/>
      <c r="BNK203" s="27"/>
      <c r="BNL203" s="27"/>
      <c r="BNM203" s="27"/>
      <c r="BNN203" s="27"/>
      <c r="BNO203" s="27"/>
      <c r="BNP203" s="27"/>
      <c r="BNQ203" s="27"/>
      <c r="BNR203" s="27"/>
      <c r="BNS203" s="27"/>
      <c r="BNT203" s="27"/>
      <c r="BNU203" s="27"/>
      <c r="BNV203" s="27"/>
      <c r="BNW203" s="27"/>
      <c r="BNX203" s="27"/>
      <c r="BNY203" s="27"/>
      <c r="BNZ203" s="27"/>
      <c r="BOA203" s="27"/>
      <c r="BOB203" s="27"/>
      <c r="BOC203" s="27"/>
      <c r="BOD203" s="27"/>
      <c r="BOE203" s="27"/>
      <c r="BOF203" s="27"/>
      <c r="BOG203" s="27"/>
      <c r="BOH203" s="27"/>
      <c r="BOI203" s="27"/>
      <c r="BOJ203" s="27"/>
      <c r="BOK203" s="27"/>
      <c r="BOL203" s="27"/>
      <c r="BOM203" s="27"/>
      <c r="BON203" s="27"/>
      <c r="BOO203" s="27"/>
      <c r="BOP203" s="27"/>
      <c r="BOQ203" s="27"/>
      <c r="BOR203" s="27"/>
      <c r="BOS203" s="27"/>
      <c r="BOT203" s="27"/>
      <c r="BOU203" s="27"/>
      <c r="BOV203" s="27"/>
      <c r="BOW203" s="27"/>
      <c r="BOX203" s="27"/>
      <c r="BOY203" s="27"/>
      <c r="BOZ203" s="27"/>
      <c r="BPA203" s="27"/>
      <c r="BPB203" s="27"/>
      <c r="BPC203" s="27"/>
      <c r="BPD203" s="27"/>
      <c r="BPE203" s="27"/>
      <c r="BPF203" s="27"/>
      <c r="BPG203" s="27"/>
      <c r="BPH203" s="27"/>
      <c r="BPI203" s="27"/>
      <c r="BPJ203" s="27"/>
      <c r="BPK203" s="27"/>
      <c r="BPL203" s="27"/>
      <c r="BPM203" s="27"/>
      <c r="BPN203" s="27"/>
      <c r="BPO203" s="27"/>
      <c r="BPP203" s="27"/>
      <c r="BPQ203" s="27"/>
      <c r="BPR203" s="27"/>
      <c r="BPS203" s="27"/>
      <c r="BPT203" s="27"/>
      <c r="BPU203" s="27"/>
      <c r="BPV203" s="27"/>
      <c r="BPW203" s="27"/>
      <c r="BPX203" s="27"/>
      <c r="BPY203" s="27"/>
      <c r="BPZ203" s="27"/>
      <c r="BQA203" s="27"/>
      <c r="BQB203" s="27"/>
      <c r="BQC203" s="27"/>
      <c r="BQD203" s="27"/>
      <c r="BQE203" s="27"/>
      <c r="BQF203" s="27"/>
      <c r="BQG203" s="27"/>
      <c r="BQH203" s="27"/>
      <c r="BQI203" s="27"/>
      <c r="BQJ203" s="27"/>
      <c r="BQK203" s="27"/>
      <c r="BQL203" s="27"/>
      <c r="BQM203" s="27"/>
      <c r="BQN203" s="27"/>
      <c r="BQO203" s="27"/>
      <c r="BQP203" s="27"/>
      <c r="BQQ203" s="27"/>
      <c r="BQR203" s="27"/>
      <c r="BQS203" s="27"/>
      <c r="BQT203" s="27"/>
      <c r="BQU203" s="27"/>
      <c r="BQV203" s="27"/>
      <c r="BQW203" s="27"/>
      <c r="BQX203" s="27"/>
      <c r="BQY203" s="27"/>
      <c r="BQZ203" s="27"/>
      <c r="BRA203" s="27"/>
      <c r="BRB203" s="27"/>
      <c r="BRC203" s="27"/>
      <c r="BRD203" s="27"/>
      <c r="BRE203" s="27"/>
      <c r="BRF203" s="27"/>
      <c r="BRG203" s="27"/>
      <c r="BRH203" s="27"/>
      <c r="BRI203" s="27"/>
      <c r="BRJ203" s="27"/>
      <c r="BRK203" s="27"/>
      <c r="BRL203" s="27"/>
      <c r="BRM203" s="27"/>
      <c r="BRN203" s="27"/>
      <c r="BRO203" s="27"/>
      <c r="BRP203" s="27"/>
      <c r="BRQ203" s="27"/>
      <c r="BRR203" s="27"/>
      <c r="BRS203" s="27"/>
      <c r="BRT203" s="27"/>
      <c r="BRU203" s="27"/>
      <c r="BRV203" s="27"/>
      <c r="BRW203" s="27"/>
      <c r="BRX203" s="27"/>
      <c r="BRY203" s="27"/>
      <c r="BRZ203" s="27"/>
      <c r="BSA203" s="27"/>
      <c r="BSB203" s="27"/>
      <c r="BSC203" s="27"/>
      <c r="BSD203" s="27"/>
      <c r="BSE203" s="27"/>
      <c r="BSF203" s="27"/>
      <c r="BSG203" s="27"/>
      <c r="BSH203" s="27"/>
      <c r="BSI203" s="27"/>
      <c r="BSJ203" s="27"/>
      <c r="BSK203" s="27"/>
      <c r="BSL203" s="27"/>
      <c r="BSM203" s="27"/>
      <c r="BSN203" s="27"/>
      <c r="BSO203" s="27"/>
      <c r="BSP203" s="27"/>
      <c r="BSQ203" s="27"/>
      <c r="BSR203" s="27"/>
      <c r="BSS203" s="27"/>
      <c r="BST203" s="27"/>
      <c r="BSU203" s="27"/>
      <c r="BSV203" s="27"/>
      <c r="BSW203" s="27"/>
      <c r="BSX203" s="27"/>
      <c r="BSY203" s="27"/>
      <c r="BSZ203" s="27"/>
      <c r="BTA203" s="27"/>
      <c r="BTB203" s="27"/>
      <c r="BTC203" s="27"/>
      <c r="BTD203" s="27"/>
      <c r="BTE203" s="27"/>
      <c r="BTF203" s="27"/>
      <c r="BTG203" s="27"/>
      <c r="BTH203" s="27"/>
      <c r="BTI203" s="27"/>
      <c r="BTJ203" s="27"/>
      <c r="BTK203" s="27"/>
      <c r="BTL203" s="27"/>
      <c r="BTM203" s="27"/>
      <c r="BTN203" s="27"/>
      <c r="BTO203" s="27"/>
      <c r="BTP203" s="27"/>
      <c r="BTQ203" s="27"/>
      <c r="BTR203" s="27"/>
      <c r="BTS203" s="27"/>
      <c r="BTT203" s="27"/>
      <c r="BTU203" s="27"/>
      <c r="BTV203" s="27"/>
      <c r="BTW203" s="27"/>
      <c r="BTX203" s="27"/>
      <c r="BTY203" s="27"/>
      <c r="BTZ203" s="27"/>
      <c r="BUA203" s="27"/>
      <c r="BUB203" s="27"/>
      <c r="BUC203" s="27"/>
      <c r="BUD203" s="27"/>
      <c r="BUE203" s="27"/>
      <c r="BUF203" s="27"/>
      <c r="BUG203" s="27"/>
      <c r="BUH203" s="27"/>
      <c r="BUI203" s="27"/>
      <c r="BUJ203" s="27"/>
      <c r="BUK203" s="27"/>
      <c r="BUL203" s="27"/>
      <c r="BUM203" s="27"/>
      <c r="BUN203" s="27"/>
      <c r="BUO203" s="27"/>
      <c r="BUP203" s="27"/>
      <c r="BUQ203" s="27"/>
    </row>
    <row r="204" spans="1:1915" s="47" customFormat="1" ht="13.8">
      <c r="A204" s="23"/>
      <c r="B204" s="53"/>
      <c r="C204" s="53"/>
      <c r="D204" s="224" t="s">
        <v>312</v>
      </c>
      <c r="E204" s="225">
        <v>0.2</v>
      </c>
      <c r="F204" s="150"/>
      <c r="G204" s="99"/>
      <c r="H204" s="26"/>
      <c r="I204" s="26"/>
      <c r="J204" s="26"/>
      <c r="K204" s="103"/>
      <c r="L204" s="103"/>
      <c r="M204" s="103"/>
      <c r="N204" s="103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7"/>
      <c r="MB204" s="27"/>
      <c r="MC204" s="27"/>
      <c r="MD204" s="27"/>
      <c r="ME204" s="27"/>
      <c r="MF204" s="27"/>
      <c r="MG204" s="27"/>
      <c r="MH204" s="27"/>
      <c r="MI204" s="27"/>
      <c r="MJ204" s="27"/>
      <c r="MK204" s="27"/>
      <c r="ML204" s="27"/>
      <c r="MM204" s="27"/>
      <c r="MN204" s="27"/>
      <c r="MO204" s="27"/>
      <c r="MP204" s="27"/>
      <c r="MQ204" s="27"/>
      <c r="MR204" s="27"/>
      <c r="MS204" s="27"/>
      <c r="MT204" s="27"/>
      <c r="MU204" s="27"/>
      <c r="MV204" s="27"/>
      <c r="MW204" s="27"/>
      <c r="MX204" s="27"/>
      <c r="MY204" s="27"/>
      <c r="MZ204" s="27"/>
      <c r="NA204" s="27"/>
      <c r="NB204" s="27"/>
      <c r="NC204" s="27"/>
      <c r="ND204" s="27"/>
      <c r="NE204" s="27"/>
      <c r="NF204" s="27"/>
      <c r="NG204" s="27"/>
      <c r="NH204" s="27"/>
      <c r="NI204" s="27"/>
      <c r="NJ204" s="27"/>
      <c r="NK204" s="27"/>
      <c r="NL204" s="27"/>
      <c r="NM204" s="27"/>
      <c r="NN204" s="27"/>
      <c r="NO204" s="27"/>
      <c r="NP204" s="27"/>
      <c r="NQ204" s="27"/>
      <c r="NR204" s="27"/>
      <c r="NS204" s="27"/>
      <c r="NT204" s="27"/>
      <c r="NU204" s="27"/>
      <c r="NV204" s="27"/>
      <c r="NW204" s="27"/>
      <c r="NX204" s="27"/>
      <c r="NY204" s="27"/>
      <c r="NZ204" s="27"/>
      <c r="OA204" s="27"/>
      <c r="OB204" s="27"/>
      <c r="OC204" s="27"/>
      <c r="OD204" s="27"/>
      <c r="OE204" s="27"/>
      <c r="OF204" s="27"/>
      <c r="OG204" s="27"/>
      <c r="OH204" s="27"/>
      <c r="OI204" s="27"/>
      <c r="OJ204" s="27"/>
      <c r="OK204" s="27"/>
      <c r="OL204" s="27"/>
      <c r="OM204" s="27"/>
      <c r="ON204" s="27"/>
      <c r="OO204" s="27"/>
      <c r="OP204" s="27"/>
      <c r="OQ204" s="27"/>
      <c r="OR204" s="27"/>
      <c r="OS204" s="27"/>
      <c r="OT204" s="27"/>
      <c r="OU204" s="27"/>
      <c r="OV204" s="27"/>
      <c r="OW204" s="27"/>
      <c r="OX204" s="27"/>
      <c r="OY204" s="27"/>
      <c r="OZ204" s="27"/>
      <c r="PA204" s="27"/>
      <c r="PB204" s="27"/>
      <c r="PC204" s="27"/>
      <c r="PD204" s="27"/>
      <c r="PE204" s="27"/>
      <c r="PF204" s="27"/>
      <c r="PG204" s="27"/>
      <c r="PH204" s="27"/>
      <c r="PI204" s="27"/>
      <c r="PJ204" s="27"/>
      <c r="PK204" s="27"/>
      <c r="PL204" s="27"/>
      <c r="PM204" s="27"/>
      <c r="PN204" s="27"/>
      <c r="PO204" s="27"/>
      <c r="PP204" s="27"/>
      <c r="PQ204" s="27"/>
      <c r="PR204" s="27"/>
      <c r="PS204" s="27"/>
      <c r="PT204" s="27"/>
      <c r="PU204" s="27"/>
      <c r="PV204" s="27"/>
      <c r="PW204" s="27"/>
      <c r="PX204" s="27"/>
      <c r="PY204" s="27"/>
      <c r="PZ204" s="27"/>
      <c r="QA204" s="27"/>
      <c r="QB204" s="27"/>
      <c r="QC204" s="27"/>
      <c r="QD204" s="27"/>
      <c r="QE204" s="27"/>
      <c r="QF204" s="27"/>
      <c r="QG204" s="27"/>
      <c r="QH204" s="27"/>
      <c r="QI204" s="27"/>
      <c r="QJ204" s="27"/>
      <c r="QK204" s="27"/>
      <c r="QL204" s="27"/>
      <c r="QM204" s="27"/>
      <c r="QN204" s="27"/>
      <c r="QO204" s="27"/>
      <c r="QP204" s="27"/>
      <c r="QQ204" s="27"/>
      <c r="QR204" s="27"/>
      <c r="QS204" s="27"/>
      <c r="QT204" s="27"/>
      <c r="QU204" s="27"/>
      <c r="QV204" s="27"/>
      <c r="QW204" s="27"/>
      <c r="QX204" s="27"/>
      <c r="QY204" s="27"/>
      <c r="QZ204" s="27"/>
      <c r="RA204" s="27"/>
      <c r="RB204" s="27"/>
      <c r="RC204" s="27"/>
      <c r="RD204" s="27"/>
      <c r="RE204" s="27"/>
      <c r="RF204" s="27"/>
      <c r="RG204" s="27"/>
      <c r="RH204" s="27"/>
      <c r="RI204" s="27"/>
      <c r="RJ204" s="27"/>
      <c r="RK204" s="27"/>
      <c r="RL204" s="27"/>
      <c r="RM204" s="27"/>
      <c r="RN204" s="27"/>
      <c r="RO204" s="27"/>
      <c r="RP204" s="27"/>
      <c r="RQ204" s="27"/>
      <c r="RR204" s="27"/>
      <c r="RS204" s="27"/>
      <c r="RT204" s="27"/>
      <c r="RU204" s="27"/>
      <c r="RV204" s="27"/>
      <c r="RW204" s="27"/>
      <c r="RX204" s="27"/>
      <c r="RY204" s="27"/>
      <c r="RZ204" s="27"/>
      <c r="SA204" s="27"/>
      <c r="SB204" s="27"/>
      <c r="SC204" s="27"/>
      <c r="SD204" s="27"/>
      <c r="SE204" s="27"/>
      <c r="SF204" s="27"/>
      <c r="SG204" s="27"/>
      <c r="SH204" s="27"/>
      <c r="SI204" s="27"/>
      <c r="SJ204" s="27"/>
      <c r="SK204" s="27"/>
      <c r="SL204" s="27"/>
      <c r="SM204" s="27"/>
      <c r="SN204" s="27"/>
      <c r="SO204" s="27"/>
      <c r="SP204" s="27"/>
      <c r="SQ204" s="27"/>
      <c r="SR204" s="27"/>
      <c r="SS204" s="27"/>
      <c r="ST204" s="27"/>
      <c r="SU204" s="27"/>
      <c r="SV204" s="27"/>
      <c r="SW204" s="27"/>
      <c r="SX204" s="27"/>
      <c r="SY204" s="27"/>
      <c r="SZ204" s="27"/>
      <c r="TA204" s="27"/>
      <c r="TB204" s="27"/>
      <c r="TC204" s="27"/>
      <c r="TD204" s="27"/>
      <c r="TE204" s="27"/>
      <c r="TF204" s="27"/>
      <c r="TG204" s="27"/>
      <c r="TH204" s="27"/>
      <c r="TI204" s="27"/>
      <c r="TJ204" s="27"/>
      <c r="TK204" s="27"/>
      <c r="TL204" s="27"/>
      <c r="TM204" s="27"/>
      <c r="TN204" s="27"/>
      <c r="TO204" s="27"/>
      <c r="TP204" s="27"/>
      <c r="TQ204" s="27"/>
      <c r="TR204" s="27"/>
      <c r="TS204" s="27"/>
      <c r="TT204" s="27"/>
      <c r="TU204" s="27"/>
      <c r="TV204" s="27"/>
      <c r="TW204" s="27"/>
      <c r="TX204" s="27"/>
      <c r="TY204" s="27"/>
      <c r="TZ204" s="27"/>
      <c r="UA204" s="27"/>
      <c r="UB204" s="27"/>
      <c r="UC204" s="27"/>
      <c r="UD204" s="27"/>
      <c r="UE204" s="27"/>
      <c r="UF204" s="27"/>
      <c r="UG204" s="27"/>
      <c r="UH204" s="27"/>
      <c r="UI204" s="27"/>
      <c r="UJ204" s="27"/>
      <c r="UK204" s="27"/>
      <c r="UL204" s="27"/>
      <c r="UM204" s="27"/>
      <c r="UN204" s="27"/>
      <c r="UO204" s="27"/>
      <c r="UP204" s="27"/>
      <c r="UQ204" s="27"/>
      <c r="UR204" s="27"/>
      <c r="US204" s="27"/>
      <c r="UT204" s="27"/>
      <c r="UU204" s="27"/>
      <c r="UV204" s="27"/>
      <c r="UW204" s="27"/>
      <c r="UX204" s="27"/>
      <c r="UY204" s="27"/>
      <c r="UZ204" s="27"/>
      <c r="VA204" s="27"/>
      <c r="VB204" s="27"/>
      <c r="VC204" s="27"/>
      <c r="VD204" s="27"/>
      <c r="VE204" s="27"/>
      <c r="VF204" s="27"/>
      <c r="VG204" s="27"/>
      <c r="VH204" s="27"/>
      <c r="VI204" s="27"/>
      <c r="VJ204" s="27"/>
      <c r="VK204" s="27"/>
      <c r="VL204" s="27"/>
      <c r="VM204" s="27"/>
      <c r="VN204" s="27"/>
      <c r="VO204" s="27"/>
      <c r="VP204" s="27"/>
      <c r="VQ204" s="27"/>
      <c r="VR204" s="27"/>
      <c r="VS204" s="27"/>
      <c r="VT204" s="27"/>
      <c r="VU204" s="27"/>
      <c r="VV204" s="27"/>
      <c r="VW204" s="27"/>
      <c r="VX204" s="27"/>
      <c r="VY204" s="27"/>
      <c r="VZ204" s="27"/>
      <c r="WA204" s="27"/>
      <c r="WB204" s="27"/>
      <c r="WC204" s="27"/>
      <c r="WD204" s="27"/>
      <c r="WE204" s="27"/>
      <c r="WF204" s="27"/>
      <c r="WG204" s="27"/>
      <c r="WH204" s="27"/>
      <c r="WI204" s="27"/>
      <c r="WJ204" s="27"/>
      <c r="WK204" s="27"/>
      <c r="WL204" s="27"/>
      <c r="WM204" s="27"/>
      <c r="WN204" s="27"/>
      <c r="WO204" s="27"/>
      <c r="WP204" s="27"/>
      <c r="WQ204" s="27"/>
      <c r="WR204" s="27"/>
      <c r="WS204" s="27"/>
      <c r="WT204" s="27"/>
      <c r="WU204" s="27"/>
      <c r="WV204" s="27"/>
      <c r="WW204" s="27"/>
      <c r="WX204" s="27"/>
      <c r="WY204" s="27"/>
      <c r="WZ204" s="27"/>
      <c r="XA204" s="27"/>
      <c r="XB204" s="27"/>
      <c r="XC204" s="27"/>
      <c r="XD204" s="27"/>
      <c r="XE204" s="27"/>
      <c r="XF204" s="27"/>
      <c r="XG204" s="27"/>
      <c r="XH204" s="27"/>
      <c r="XI204" s="27"/>
      <c r="XJ204" s="27"/>
      <c r="XK204" s="27"/>
      <c r="XL204" s="27"/>
      <c r="XM204" s="27"/>
      <c r="XN204" s="27"/>
      <c r="XO204" s="27"/>
      <c r="XP204" s="27"/>
      <c r="XQ204" s="27"/>
      <c r="XR204" s="27"/>
      <c r="XS204" s="27"/>
      <c r="XT204" s="27"/>
      <c r="XU204" s="27"/>
      <c r="XV204" s="27"/>
      <c r="XW204" s="27"/>
      <c r="XX204" s="27"/>
      <c r="XY204" s="27"/>
      <c r="XZ204" s="27"/>
      <c r="YA204" s="27"/>
      <c r="YB204" s="27"/>
      <c r="YC204" s="27"/>
      <c r="YD204" s="27"/>
      <c r="YE204" s="27"/>
      <c r="YF204" s="27"/>
      <c r="YG204" s="27"/>
      <c r="YH204" s="27"/>
      <c r="YI204" s="27"/>
      <c r="YJ204" s="27"/>
      <c r="YK204" s="27"/>
      <c r="YL204" s="27"/>
      <c r="YM204" s="27"/>
      <c r="YN204" s="27"/>
      <c r="YO204" s="27"/>
      <c r="YP204" s="27"/>
      <c r="YQ204" s="27"/>
      <c r="YR204" s="27"/>
      <c r="YS204" s="27"/>
      <c r="YT204" s="27"/>
      <c r="YU204" s="27"/>
      <c r="YV204" s="27"/>
      <c r="YW204" s="27"/>
      <c r="YX204" s="27"/>
      <c r="YY204" s="27"/>
      <c r="YZ204" s="27"/>
      <c r="ZA204" s="27"/>
      <c r="ZB204" s="27"/>
      <c r="ZC204" s="27"/>
      <c r="ZD204" s="27"/>
      <c r="ZE204" s="27"/>
      <c r="ZF204" s="27"/>
      <c r="ZG204" s="27"/>
      <c r="ZH204" s="27"/>
      <c r="ZI204" s="27"/>
      <c r="ZJ204" s="27"/>
      <c r="ZK204" s="27"/>
      <c r="ZL204" s="27"/>
      <c r="ZM204" s="27"/>
      <c r="ZN204" s="27"/>
      <c r="ZO204" s="27"/>
      <c r="ZP204" s="27"/>
      <c r="ZQ204" s="27"/>
      <c r="ZR204" s="27"/>
      <c r="ZS204" s="27"/>
      <c r="ZT204" s="27"/>
      <c r="ZU204" s="27"/>
      <c r="ZV204" s="27"/>
      <c r="ZW204" s="27"/>
      <c r="ZX204" s="27"/>
      <c r="ZY204" s="27"/>
      <c r="ZZ204" s="27"/>
      <c r="AAA204" s="27"/>
      <c r="AAB204" s="27"/>
      <c r="AAC204" s="27"/>
      <c r="AAD204" s="27"/>
      <c r="AAE204" s="27"/>
      <c r="AAF204" s="27"/>
      <c r="AAG204" s="27"/>
      <c r="AAH204" s="27"/>
      <c r="AAI204" s="27"/>
      <c r="AAJ204" s="27"/>
      <c r="AAK204" s="27"/>
      <c r="AAL204" s="27"/>
      <c r="AAM204" s="27"/>
      <c r="AAN204" s="27"/>
      <c r="AAO204" s="27"/>
      <c r="AAP204" s="27"/>
      <c r="AAQ204" s="27"/>
      <c r="AAR204" s="27"/>
      <c r="AAS204" s="27"/>
      <c r="AAT204" s="27"/>
      <c r="AAU204" s="27"/>
      <c r="AAV204" s="27"/>
      <c r="AAW204" s="27"/>
      <c r="AAX204" s="27"/>
      <c r="AAY204" s="27"/>
      <c r="AAZ204" s="27"/>
      <c r="ABA204" s="27"/>
      <c r="ABB204" s="27"/>
      <c r="ABC204" s="27"/>
      <c r="ABD204" s="27"/>
      <c r="ABE204" s="27"/>
      <c r="ABF204" s="27"/>
      <c r="ABG204" s="27"/>
      <c r="ABH204" s="27"/>
      <c r="ABI204" s="27"/>
      <c r="ABJ204" s="27"/>
      <c r="ABK204" s="27"/>
      <c r="ABL204" s="27"/>
      <c r="ABM204" s="27"/>
      <c r="ABN204" s="27"/>
      <c r="ABO204" s="27"/>
      <c r="ABP204" s="27"/>
      <c r="ABQ204" s="27"/>
      <c r="ABR204" s="27"/>
      <c r="ABS204" s="27"/>
      <c r="ABT204" s="27"/>
      <c r="ABU204" s="27"/>
      <c r="ABV204" s="27"/>
      <c r="ABW204" s="27"/>
      <c r="ABX204" s="27"/>
      <c r="ABY204" s="27"/>
      <c r="ABZ204" s="27"/>
      <c r="ACA204" s="27"/>
      <c r="ACB204" s="27"/>
      <c r="ACC204" s="27"/>
      <c r="ACD204" s="27"/>
      <c r="ACE204" s="27"/>
      <c r="ACF204" s="27"/>
      <c r="ACG204" s="27"/>
      <c r="ACH204" s="27"/>
      <c r="ACI204" s="27"/>
      <c r="ACJ204" s="27"/>
      <c r="ACK204" s="27"/>
      <c r="ACL204" s="27"/>
      <c r="ACM204" s="27"/>
      <c r="ACN204" s="27"/>
      <c r="ACO204" s="27"/>
      <c r="ACP204" s="27"/>
      <c r="ACQ204" s="27"/>
      <c r="ACR204" s="27"/>
      <c r="ACS204" s="27"/>
      <c r="ACT204" s="27"/>
      <c r="ACU204" s="27"/>
      <c r="ACV204" s="27"/>
      <c r="ACW204" s="27"/>
      <c r="ACX204" s="27"/>
      <c r="ACY204" s="27"/>
      <c r="ACZ204" s="27"/>
      <c r="ADA204" s="27"/>
      <c r="ADB204" s="27"/>
      <c r="ADC204" s="27"/>
      <c r="ADD204" s="27"/>
      <c r="ADE204" s="27"/>
      <c r="ADF204" s="27"/>
      <c r="ADG204" s="27"/>
      <c r="ADH204" s="27"/>
      <c r="ADI204" s="27"/>
      <c r="ADJ204" s="27"/>
      <c r="ADK204" s="27"/>
      <c r="ADL204" s="27"/>
      <c r="ADM204" s="27"/>
      <c r="ADN204" s="27"/>
      <c r="ADO204" s="27"/>
      <c r="ADP204" s="27"/>
      <c r="ADQ204" s="27"/>
      <c r="ADR204" s="27"/>
      <c r="ADS204" s="27"/>
      <c r="ADT204" s="27"/>
      <c r="ADU204" s="27"/>
      <c r="ADV204" s="27"/>
      <c r="ADW204" s="27"/>
      <c r="ADX204" s="27"/>
      <c r="ADY204" s="27"/>
      <c r="ADZ204" s="27"/>
      <c r="AEA204" s="27"/>
      <c r="AEB204" s="27"/>
      <c r="AEC204" s="27"/>
      <c r="AED204" s="27"/>
      <c r="AEE204" s="27"/>
      <c r="AEF204" s="27"/>
      <c r="AEG204" s="27"/>
      <c r="AEH204" s="27"/>
      <c r="AEI204" s="27"/>
      <c r="AEJ204" s="27"/>
      <c r="AEK204" s="27"/>
      <c r="AEL204" s="27"/>
      <c r="AEM204" s="27"/>
      <c r="AEN204" s="27"/>
      <c r="AEO204" s="27"/>
      <c r="AEP204" s="27"/>
      <c r="AEQ204" s="27"/>
      <c r="AER204" s="27"/>
      <c r="AES204" s="27"/>
      <c r="AET204" s="27"/>
      <c r="AEU204" s="27"/>
      <c r="AEV204" s="27"/>
      <c r="AEW204" s="27"/>
      <c r="AEX204" s="27"/>
      <c r="AEY204" s="27"/>
      <c r="AEZ204" s="27"/>
      <c r="AFA204" s="27"/>
      <c r="AFB204" s="27"/>
      <c r="AFC204" s="27"/>
      <c r="AFD204" s="27"/>
      <c r="AFE204" s="27"/>
      <c r="AFF204" s="27"/>
      <c r="AFG204" s="27"/>
      <c r="AFH204" s="27"/>
      <c r="AFI204" s="27"/>
      <c r="AFJ204" s="27"/>
      <c r="AFK204" s="27"/>
      <c r="AFL204" s="27"/>
      <c r="AFM204" s="27"/>
      <c r="AFN204" s="27"/>
      <c r="AFO204" s="27"/>
      <c r="AFP204" s="27"/>
      <c r="AFQ204" s="27"/>
      <c r="AFR204" s="27"/>
      <c r="AFS204" s="27"/>
      <c r="AFT204" s="27"/>
      <c r="AFU204" s="27"/>
      <c r="AFV204" s="27"/>
      <c r="AFW204" s="27"/>
      <c r="AFX204" s="27"/>
      <c r="AFY204" s="27"/>
      <c r="AFZ204" s="27"/>
      <c r="AGA204" s="27"/>
      <c r="AGB204" s="27"/>
      <c r="AGC204" s="27"/>
      <c r="AGD204" s="27"/>
      <c r="AGE204" s="27"/>
      <c r="AGF204" s="27"/>
      <c r="AGG204" s="27"/>
      <c r="AGH204" s="27"/>
      <c r="AGI204" s="27"/>
      <c r="AGJ204" s="27"/>
      <c r="AGK204" s="27"/>
      <c r="AGL204" s="27"/>
      <c r="AGM204" s="27"/>
      <c r="AGN204" s="27"/>
      <c r="AGO204" s="27"/>
      <c r="AGP204" s="27"/>
      <c r="AGQ204" s="27"/>
      <c r="AGR204" s="27"/>
      <c r="AGS204" s="27"/>
      <c r="AGT204" s="27"/>
      <c r="AGU204" s="27"/>
      <c r="AGV204" s="27"/>
      <c r="AGW204" s="27"/>
      <c r="AGX204" s="27"/>
      <c r="AGY204" s="27"/>
      <c r="AGZ204" s="27"/>
      <c r="AHA204" s="27"/>
      <c r="AHB204" s="27"/>
      <c r="AHC204" s="27"/>
      <c r="AHD204" s="27"/>
      <c r="AHE204" s="27"/>
      <c r="AHF204" s="27"/>
      <c r="AHG204" s="27"/>
      <c r="AHH204" s="27"/>
      <c r="AHI204" s="27"/>
      <c r="AHJ204" s="27"/>
      <c r="AHK204" s="27"/>
      <c r="AHL204" s="27"/>
      <c r="AHM204" s="27"/>
      <c r="AHN204" s="27"/>
      <c r="AHO204" s="27"/>
      <c r="AHP204" s="27"/>
      <c r="AHQ204" s="27"/>
      <c r="AHR204" s="27"/>
      <c r="AHS204" s="27"/>
      <c r="AHT204" s="27"/>
      <c r="AHU204" s="27"/>
      <c r="AHV204" s="27"/>
      <c r="AHW204" s="27"/>
      <c r="AHX204" s="27"/>
      <c r="AHY204" s="27"/>
      <c r="AHZ204" s="27"/>
      <c r="AIA204" s="27"/>
      <c r="AIB204" s="27"/>
      <c r="AIC204" s="27"/>
      <c r="AID204" s="27"/>
      <c r="AIE204" s="27"/>
      <c r="AIF204" s="27"/>
      <c r="AIG204" s="27"/>
      <c r="AIH204" s="27"/>
      <c r="AII204" s="27"/>
      <c r="AIJ204" s="27"/>
      <c r="AIK204" s="27"/>
      <c r="AIL204" s="27"/>
      <c r="AIM204" s="27"/>
      <c r="AIN204" s="27"/>
      <c r="AIO204" s="27"/>
      <c r="AIP204" s="27"/>
      <c r="AIQ204" s="27"/>
      <c r="AIR204" s="27"/>
      <c r="AIS204" s="27"/>
      <c r="AIT204" s="27"/>
      <c r="AIU204" s="27"/>
      <c r="AIV204" s="27"/>
      <c r="AIW204" s="27"/>
      <c r="AIX204" s="27"/>
      <c r="AIY204" s="27"/>
      <c r="AIZ204" s="27"/>
      <c r="AJA204" s="27"/>
      <c r="AJB204" s="27"/>
      <c r="AJC204" s="27"/>
      <c r="AJD204" s="27"/>
      <c r="AJE204" s="27"/>
      <c r="AJF204" s="27"/>
      <c r="AJG204" s="27"/>
      <c r="AJH204" s="27"/>
      <c r="AJI204" s="27"/>
      <c r="AJJ204" s="27"/>
      <c r="AJK204" s="27"/>
      <c r="AJL204" s="27"/>
      <c r="AJM204" s="27"/>
      <c r="AJN204" s="27"/>
      <c r="AJO204" s="27"/>
      <c r="AJP204" s="27"/>
      <c r="AJQ204" s="27"/>
      <c r="AJR204" s="27"/>
      <c r="AJS204" s="27"/>
      <c r="AJT204" s="27"/>
      <c r="AJU204" s="27"/>
      <c r="AJV204" s="27"/>
      <c r="AJW204" s="27"/>
      <c r="AJX204" s="27"/>
      <c r="AJY204" s="27"/>
      <c r="AJZ204" s="27"/>
      <c r="AKA204" s="27"/>
      <c r="AKB204" s="27"/>
      <c r="AKC204" s="27"/>
      <c r="AKD204" s="27"/>
      <c r="AKE204" s="27"/>
      <c r="AKF204" s="27"/>
      <c r="AKG204" s="27"/>
      <c r="AKH204" s="27"/>
      <c r="AKI204" s="27"/>
      <c r="AKJ204" s="27"/>
      <c r="AKK204" s="27"/>
      <c r="AKL204" s="27"/>
      <c r="AKM204" s="27"/>
      <c r="AKN204" s="27"/>
      <c r="AKO204" s="27"/>
      <c r="AKP204" s="27"/>
      <c r="AKQ204" s="27"/>
      <c r="AKR204" s="27"/>
      <c r="AKS204" s="27"/>
      <c r="AKT204" s="27"/>
      <c r="AKU204" s="27"/>
      <c r="AKV204" s="27"/>
      <c r="AKW204" s="27"/>
      <c r="AKX204" s="27"/>
      <c r="AKY204" s="27"/>
      <c r="AKZ204" s="27"/>
      <c r="ALA204" s="27"/>
      <c r="ALB204" s="27"/>
      <c r="ALC204" s="27"/>
      <c r="ALD204" s="27"/>
      <c r="ALE204" s="27"/>
      <c r="ALF204" s="27"/>
      <c r="ALG204" s="27"/>
      <c r="ALH204" s="27"/>
      <c r="ALI204" s="27"/>
      <c r="ALJ204" s="27"/>
      <c r="ALK204" s="27"/>
      <c r="ALL204" s="27"/>
      <c r="ALM204" s="27"/>
      <c r="ALN204" s="27"/>
      <c r="ALO204" s="27"/>
      <c r="ALP204" s="27"/>
      <c r="ALQ204" s="27"/>
      <c r="ALR204" s="27"/>
      <c r="ALS204" s="27"/>
      <c r="ALT204" s="27"/>
      <c r="ALU204" s="27"/>
      <c r="ALV204" s="27"/>
      <c r="ALW204" s="27"/>
      <c r="ALX204" s="27"/>
      <c r="ALY204" s="27"/>
      <c r="ALZ204" s="27"/>
      <c r="AMA204" s="27"/>
      <c r="AMB204" s="27"/>
      <c r="AMC204" s="27"/>
      <c r="AMD204" s="27"/>
      <c r="AME204" s="27"/>
      <c r="AMF204" s="27"/>
      <c r="AMG204" s="27"/>
      <c r="AMH204" s="27"/>
      <c r="AMI204" s="27"/>
      <c r="AMJ204" s="27"/>
      <c r="AMK204" s="27"/>
      <c r="AML204" s="27"/>
      <c r="AMM204" s="27"/>
      <c r="AMN204" s="27"/>
      <c r="AMO204" s="27"/>
      <c r="AMP204" s="27"/>
      <c r="AMQ204" s="27"/>
      <c r="AMR204" s="27"/>
      <c r="AMS204" s="27"/>
      <c r="AMT204" s="27"/>
      <c r="AMU204" s="27"/>
      <c r="AMV204" s="27"/>
      <c r="AMW204" s="27"/>
      <c r="AMX204" s="27"/>
      <c r="AMY204" s="27"/>
      <c r="AMZ204" s="27"/>
      <c r="ANA204" s="27"/>
      <c r="ANB204" s="27"/>
      <c r="ANC204" s="27"/>
      <c r="AND204" s="27"/>
      <c r="ANE204" s="27"/>
      <c r="ANF204" s="27"/>
      <c r="ANG204" s="27"/>
      <c r="ANH204" s="27"/>
      <c r="ANI204" s="27"/>
      <c r="ANJ204" s="27"/>
      <c r="ANK204" s="27"/>
      <c r="ANL204" s="27"/>
      <c r="ANM204" s="27"/>
      <c r="ANN204" s="27"/>
      <c r="ANO204" s="27"/>
      <c r="ANP204" s="27"/>
      <c r="ANQ204" s="27"/>
      <c r="ANR204" s="27"/>
      <c r="ANS204" s="27"/>
      <c r="ANT204" s="27"/>
      <c r="ANU204" s="27"/>
      <c r="ANV204" s="27"/>
      <c r="ANW204" s="27"/>
      <c r="ANX204" s="27"/>
      <c r="ANY204" s="27"/>
      <c r="ANZ204" s="27"/>
      <c r="AOA204" s="27"/>
      <c r="AOB204" s="27"/>
      <c r="AOC204" s="27"/>
      <c r="AOD204" s="27"/>
      <c r="AOE204" s="27"/>
      <c r="AOF204" s="27"/>
      <c r="AOG204" s="27"/>
      <c r="AOH204" s="27"/>
      <c r="AOI204" s="27"/>
      <c r="AOJ204" s="27"/>
      <c r="AOK204" s="27"/>
      <c r="AOL204" s="27"/>
      <c r="AOM204" s="27"/>
      <c r="AON204" s="27"/>
      <c r="AOO204" s="27"/>
      <c r="AOP204" s="27"/>
      <c r="AOQ204" s="27"/>
      <c r="AOR204" s="27"/>
      <c r="AOS204" s="27"/>
      <c r="AOT204" s="27"/>
      <c r="AOU204" s="27"/>
      <c r="AOV204" s="27"/>
      <c r="AOW204" s="27"/>
      <c r="AOX204" s="27"/>
      <c r="AOY204" s="27"/>
      <c r="AOZ204" s="27"/>
      <c r="APA204" s="27"/>
      <c r="APB204" s="27"/>
      <c r="APC204" s="27"/>
      <c r="APD204" s="27"/>
      <c r="APE204" s="27"/>
      <c r="APF204" s="27"/>
      <c r="APG204" s="27"/>
      <c r="APH204" s="27"/>
      <c r="API204" s="27"/>
      <c r="APJ204" s="27"/>
      <c r="APK204" s="27"/>
      <c r="APL204" s="27"/>
      <c r="APM204" s="27"/>
      <c r="APN204" s="27"/>
      <c r="APO204" s="27"/>
      <c r="APP204" s="27"/>
      <c r="APQ204" s="27"/>
      <c r="APR204" s="27"/>
      <c r="APS204" s="27"/>
      <c r="APT204" s="27"/>
      <c r="APU204" s="27"/>
      <c r="APV204" s="27"/>
      <c r="APW204" s="27"/>
      <c r="APX204" s="27"/>
      <c r="APY204" s="27"/>
      <c r="APZ204" s="27"/>
      <c r="AQA204" s="27"/>
      <c r="AQB204" s="27"/>
      <c r="AQC204" s="27"/>
      <c r="AQD204" s="27"/>
      <c r="AQE204" s="27"/>
      <c r="AQF204" s="27"/>
      <c r="AQG204" s="27"/>
      <c r="AQH204" s="27"/>
      <c r="AQI204" s="27"/>
      <c r="AQJ204" s="27"/>
      <c r="AQK204" s="27"/>
      <c r="AQL204" s="27"/>
      <c r="AQM204" s="27"/>
      <c r="AQN204" s="27"/>
      <c r="AQO204" s="27"/>
      <c r="AQP204" s="27"/>
      <c r="AQQ204" s="27"/>
      <c r="AQR204" s="27"/>
      <c r="AQS204" s="27"/>
      <c r="AQT204" s="27"/>
      <c r="AQU204" s="27"/>
      <c r="AQV204" s="27"/>
      <c r="AQW204" s="27"/>
      <c r="AQX204" s="27"/>
      <c r="AQY204" s="27"/>
      <c r="AQZ204" s="27"/>
      <c r="ARA204" s="27"/>
      <c r="ARB204" s="27"/>
      <c r="ARC204" s="27"/>
      <c r="ARD204" s="27"/>
      <c r="ARE204" s="27"/>
      <c r="ARF204" s="27"/>
      <c r="ARG204" s="27"/>
      <c r="ARH204" s="27"/>
      <c r="ARI204" s="27"/>
      <c r="ARJ204" s="27"/>
      <c r="ARK204" s="27"/>
      <c r="ARL204" s="27"/>
      <c r="ARM204" s="27"/>
      <c r="ARN204" s="27"/>
      <c r="ARO204" s="27"/>
      <c r="ARP204" s="27"/>
      <c r="ARQ204" s="27"/>
      <c r="ARR204" s="27"/>
      <c r="ARS204" s="27"/>
      <c r="ART204" s="27"/>
      <c r="ARU204" s="27"/>
      <c r="ARV204" s="27"/>
      <c r="ARW204" s="27"/>
      <c r="ARX204" s="27"/>
      <c r="ARY204" s="27"/>
      <c r="ARZ204" s="27"/>
      <c r="ASA204" s="27"/>
      <c r="ASB204" s="27"/>
      <c r="ASC204" s="27"/>
      <c r="ASD204" s="27"/>
      <c r="ASE204" s="27"/>
      <c r="ASF204" s="27"/>
      <c r="ASG204" s="27"/>
      <c r="ASH204" s="27"/>
      <c r="ASI204" s="27"/>
      <c r="ASJ204" s="27"/>
      <c r="ASK204" s="27"/>
      <c r="ASL204" s="27"/>
      <c r="ASM204" s="27"/>
      <c r="ASN204" s="27"/>
      <c r="ASO204" s="27"/>
      <c r="ASP204" s="27"/>
      <c r="ASQ204" s="27"/>
      <c r="ASR204" s="27"/>
      <c r="ASS204" s="27"/>
      <c r="AST204" s="27"/>
      <c r="ASU204" s="27"/>
      <c r="ASV204" s="27"/>
      <c r="ASW204" s="27"/>
      <c r="ASX204" s="27"/>
      <c r="ASY204" s="27"/>
      <c r="ASZ204" s="27"/>
      <c r="ATA204" s="27"/>
      <c r="ATB204" s="27"/>
      <c r="ATC204" s="27"/>
      <c r="ATD204" s="27"/>
      <c r="ATE204" s="27"/>
      <c r="ATF204" s="27"/>
      <c r="ATG204" s="27"/>
      <c r="ATH204" s="27"/>
      <c r="ATI204" s="27"/>
      <c r="ATJ204" s="27"/>
      <c r="ATK204" s="27"/>
      <c r="ATL204" s="27"/>
      <c r="ATM204" s="27"/>
      <c r="ATN204" s="27"/>
      <c r="ATO204" s="27"/>
      <c r="ATP204" s="27"/>
      <c r="ATQ204" s="27"/>
      <c r="ATR204" s="27"/>
      <c r="ATS204" s="27"/>
      <c r="ATT204" s="27"/>
      <c r="ATU204" s="27"/>
      <c r="ATV204" s="27"/>
      <c r="ATW204" s="27"/>
      <c r="ATX204" s="27"/>
      <c r="ATY204" s="27"/>
      <c r="ATZ204" s="27"/>
      <c r="AUA204" s="27"/>
      <c r="AUB204" s="27"/>
      <c r="AUC204" s="27"/>
      <c r="AUD204" s="27"/>
      <c r="AUE204" s="27"/>
      <c r="AUF204" s="27"/>
      <c r="AUG204" s="27"/>
      <c r="AUH204" s="27"/>
      <c r="AUI204" s="27"/>
      <c r="AUJ204" s="27"/>
      <c r="AUK204" s="27"/>
      <c r="AUL204" s="27"/>
      <c r="AUM204" s="27"/>
      <c r="AUN204" s="27"/>
      <c r="AUO204" s="27"/>
      <c r="AUP204" s="27"/>
      <c r="AUQ204" s="27"/>
      <c r="AUR204" s="27"/>
      <c r="AUS204" s="27"/>
      <c r="AUT204" s="27"/>
      <c r="AUU204" s="27"/>
      <c r="AUV204" s="27"/>
      <c r="AUW204" s="27"/>
      <c r="AUX204" s="27"/>
      <c r="AUY204" s="27"/>
      <c r="AUZ204" s="27"/>
      <c r="AVA204" s="27"/>
      <c r="AVB204" s="27"/>
      <c r="AVC204" s="27"/>
      <c r="AVD204" s="27"/>
      <c r="AVE204" s="27"/>
      <c r="AVF204" s="27"/>
      <c r="AVG204" s="27"/>
      <c r="AVH204" s="27"/>
      <c r="AVI204" s="27"/>
      <c r="AVJ204" s="27"/>
      <c r="AVK204" s="27"/>
      <c r="AVL204" s="27"/>
      <c r="AVM204" s="27"/>
      <c r="AVN204" s="27"/>
      <c r="AVO204" s="27"/>
      <c r="AVP204" s="27"/>
      <c r="AVQ204" s="27"/>
      <c r="AVR204" s="27"/>
      <c r="AVS204" s="27"/>
      <c r="AVT204" s="27"/>
      <c r="AVU204" s="27"/>
      <c r="AVV204" s="27"/>
      <c r="AVW204" s="27"/>
      <c r="AVX204" s="27"/>
      <c r="AVY204" s="27"/>
      <c r="AVZ204" s="27"/>
      <c r="AWA204" s="27"/>
      <c r="AWB204" s="27"/>
      <c r="AWC204" s="27"/>
      <c r="AWD204" s="27"/>
      <c r="AWE204" s="27"/>
      <c r="AWF204" s="27"/>
      <c r="AWG204" s="27"/>
      <c r="AWH204" s="27"/>
      <c r="AWI204" s="27"/>
      <c r="AWJ204" s="27"/>
      <c r="AWK204" s="27"/>
      <c r="AWL204" s="27"/>
      <c r="AWM204" s="27"/>
      <c r="AWN204" s="27"/>
      <c r="AWO204" s="27"/>
      <c r="AWP204" s="27"/>
      <c r="AWQ204" s="27"/>
      <c r="AWR204" s="27"/>
      <c r="AWS204" s="27"/>
      <c r="AWT204" s="27"/>
      <c r="AWU204" s="27"/>
      <c r="AWV204" s="27"/>
      <c r="AWW204" s="27"/>
      <c r="AWX204" s="27"/>
      <c r="AWY204" s="27"/>
      <c r="AWZ204" s="27"/>
      <c r="AXA204" s="27"/>
      <c r="AXB204" s="27"/>
      <c r="AXC204" s="27"/>
      <c r="AXD204" s="27"/>
      <c r="AXE204" s="27"/>
      <c r="AXF204" s="27"/>
      <c r="AXG204" s="27"/>
      <c r="AXH204" s="27"/>
      <c r="AXI204" s="27"/>
      <c r="AXJ204" s="27"/>
      <c r="AXK204" s="27"/>
      <c r="AXL204" s="27"/>
      <c r="AXM204" s="27"/>
      <c r="AXN204" s="27"/>
      <c r="AXO204" s="27"/>
      <c r="AXP204" s="27"/>
      <c r="AXQ204" s="27"/>
      <c r="AXR204" s="27"/>
      <c r="AXS204" s="27"/>
      <c r="AXT204" s="27"/>
      <c r="AXU204" s="27"/>
      <c r="AXV204" s="27"/>
      <c r="AXW204" s="27"/>
      <c r="AXX204" s="27"/>
      <c r="AXY204" s="27"/>
      <c r="AXZ204" s="27"/>
      <c r="AYA204" s="27"/>
      <c r="AYB204" s="27"/>
      <c r="AYC204" s="27"/>
      <c r="AYD204" s="27"/>
      <c r="AYE204" s="27"/>
      <c r="AYF204" s="27"/>
      <c r="AYG204" s="27"/>
      <c r="AYH204" s="27"/>
      <c r="AYI204" s="27"/>
      <c r="AYJ204" s="27"/>
      <c r="AYK204" s="27"/>
      <c r="AYL204" s="27"/>
      <c r="AYM204" s="27"/>
      <c r="AYN204" s="27"/>
      <c r="AYO204" s="27"/>
      <c r="AYP204" s="27"/>
      <c r="AYQ204" s="27"/>
      <c r="AYR204" s="27"/>
      <c r="AYS204" s="27"/>
      <c r="AYT204" s="27"/>
      <c r="AYU204" s="27"/>
      <c r="AYV204" s="27"/>
      <c r="AYW204" s="27"/>
      <c r="AYX204" s="27"/>
      <c r="AYY204" s="27"/>
      <c r="AYZ204" s="27"/>
      <c r="AZA204" s="27"/>
      <c r="AZB204" s="27"/>
      <c r="AZC204" s="27"/>
      <c r="AZD204" s="27"/>
      <c r="AZE204" s="27"/>
      <c r="AZF204" s="27"/>
      <c r="AZG204" s="27"/>
      <c r="AZH204" s="27"/>
      <c r="AZI204" s="27"/>
      <c r="AZJ204" s="27"/>
      <c r="AZK204" s="27"/>
      <c r="AZL204" s="27"/>
      <c r="AZM204" s="27"/>
      <c r="AZN204" s="27"/>
      <c r="AZO204" s="27"/>
      <c r="AZP204" s="27"/>
      <c r="AZQ204" s="27"/>
      <c r="AZR204" s="27"/>
      <c r="AZS204" s="27"/>
      <c r="AZT204" s="27"/>
      <c r="AZU204" s="27"/>
      <c r="AZV204" s="27"/>
      <c r="AZW204" s="27"/>
      <c r="AZX204" s="27"/>
      <c r="AZY204" s="27"/>
      <c r="AZZ204" s="27"/>
      <c r="BAA204" s="27"/>
      <c r="BAB204" s="27"/>
      <c r="BAC204" s="27"/>
      <c r="BAD204" s="27"/>
      <c r="BAE204" s="27"/>
      <c r="BAF204" s="27"/>
      <c r="BAG204" s="27"/>
      <c r="BAH204" s="27"/>
      <c r="BAI204" s="27"/>
      <c r="BAJ204" s="27"/>
      <c r="BAK204" s="27"/>
      <c r="BAL204" s="27"/>
      <c r="BAM204" s="27"/>
      <c r="BAN204" s="27"/>
      <c r="BAO204" s="27"/>
      <c r="BAP204" s="27"/>
      <c r="BAQ204" s="27"/>
      <c r="BAR204" s="27"/>
      <c r="BAS204" s="27"/>
      <c r="BAT204" s="27"/>
      <c r="BAU204" s="27"/>
      <c r="BAV204" s="27"/>
      <c r="BAW204" s="27"/>
      <c r="BAX204" s="27"/>
      <c r="BAY204" s="27"/>
      <c r="BAZ204" s="27"/>
      <c r="BBA204" s="27"/>
      <c r="BBB204" s="27"/>
      <c r="BBC204" s="27"/>
      <c r="BBD204" s="27"/>
      <c r="BBE204" s="27"/>
      <c r="BBF204" s="27"/>
      <c r="BBG204" s="27"/>
      <c r="BBH204" s="27"/>
      <c r="BBI204" s="27"/>
      <c r="BBJ204" s="27"/>
      <c r="BBK204" s="27"/>
      <c r="BBL204" s="27"/>
      <c r="BBM204" s="27"/>
      <c r="BBN204" s="27"/>
      <c r="BBO204" s="27"/>
      <c r="BBP204" s="27"/>
      <c r="BBQ204" s="27"/>
      <c r="BBR204" s="27"/>
      <c r="BBS204" s="27"/>
      <c r="BBT204" s="27"/>
      <c r="BBU204" s="27"/>
      <c r="BBV204" s="27"/>
      <c r="BBW204" s="27"/>
      <c r="BBX204" s="27"/>
      <c r="BBY204" s="27"/>
      <c r="BBZ204" s="27"/>
      <c r="BCA204" s="27"/>
      <c r="BCB204" s="27"/>
      <c r="BCC204" s="27"/>
      <c r="BCD204" s="27"/>
      <c r="BCE204" s="27"/>
      <c r="BCF204" s="27"/>
      <c r="BCG204" s="27"/>
      <c r="BCH204" s="27"/>
      <c r="BCI204" s="27"/>
      <c r="BCJ204" s="27"/>
      <c r="BCK204" s="27"/>
      <c r="BCL204" s="27"/>
      <c r="BCM204" s="27"/>
      <c r="BCN204" s="27"/>
      <c r="BCO204" s="27"/>
      <c r="BCP204" s="27"/>
      <c r="BCQ204" s="27"/>
      <c r="BCR204" s="27"/>
      <c r="BCS204" s="27"/>
      <c r="BCT204" s="27"/>
      <c r="BCU204" s="27"/>
      <c r="BCV204" s="27"/>
      <c r="BCW204" s="27"/>
      <c r="BCX204" s="27"/>
      <c r="BCY204" s="27"/>
      <c r="BCZ204" s="27"/>
      <c r="BDA204" s="27"/>
      <c r="BDB204" s="27"/>
      <c r="BDC204" s="27"/>
      <c r="BDD204" s="27"/>
      <c r="BDE204" s="27"/>
      <c r="BDF204" s="27"/>
      <c r="BDG204" s="27"/>
      <c r="BDH204" s="27"/>
      <c r="BDI204" s="27"/>
      <c r="BDJ204" s="27"/>
      <c r="BDK204" s="27"/>
      <c r="BDL204" s="27"/>
      <c r="BDM204" s="27"/>
      <c r="BDN204" s="27"/>
      <c r="BDO204" s="27"/>
      <c r="BDP204" s="27"/>
      <c r="BDQ204" s="27"/>
      <c r="BDR204" s="27"/>
      <c r="BDS204" s="27"/>
      <c r="BDT204" s="27"/>
      <c r="BDU204" s="27"/>
      <c r="BDV204" s="27"/>
      <c r="BDW204" s="27"/>
      <c r="BDX204" s="27"/>
      <c r="BDY204" s="27"/>
      <c r="BDZ204" s="27"/>
      <c r="BEA204" s="27"/>
      <c r="BEB204" s="27"/>
      <c r="BEC204" s="27"/>
      <c r="BED204" s="27"/>
      <c r="BEE204" s="27"/>
      <c r="BEF204" s="27"/>
      <c r="BEG204" s="27"/>
      <c r="BEH204" s="27"/>
      <c r="BEI204" s="27"/>
      <c r="BEJ204" s="27"/>
      <c r="BEK204" s="27"/>
      <c r="BEL204" s="27"/>
      <c r="BEM204" s="27"/>
      <c r="BEN204" s="27"/>
      <c r="BEO204" s="27"/>
      <c r="BEP204" s="27"/>
      <c r="BEQ204" s="27"/>
      <c r="BER204" s="27"/>
      <c r="BES204" s="27"/>
      <c r="BET204" s="27"/>
      <c r="BEU204" s="27"/>
      <c r="BEV204" s="27"/>
      <c r="BEW204" s="27"/>
      <c r="BEX204" s="27"/>
      <c r="BEY204" s="27"/>
      <c r="BEZ204" s="27"/>
      <c r="BFA204" s="27"/>
      <c r="BFB204" s="27"/>
      <c r="BFC204" s="27"/>
      <c r="BFD204" s="27"/>
      <c r="BFE204" s="27"/>
      <c r="BFF204" s="27"/>
      <c r="BFG204" s="27"/>
      <c r="BFH204" s="27"/>
      <c r="BFI204" s="27"/>
      <c r="BFJ204" s="27"/>
      <c r="BFK204" s="27"/>
      <c r="BFL204" s="27"/>
      <c r="BFM204" s="27"/>
      <c r="BFN204" s="27"/>
      <c r="BFO204" s="27"/>
      <c r="BFP204" s="27"/>
      <c r="BFQ204" s="27"/>
      <c r="BFR204" s="27"/>
      <c r="BFS204" s="27"/>
      <c r="BFT204" s="27"/>
      <c r="BFU204" s="27"/>
      <c r="BFV204" s="27"/>
      <c r="BFW204" s="27"/>
      <c r="BFX204" s="27"/>
      <c r="BFY204" s="27"/>
      <c r="BFZ204" s="27"/>
      <c r="BGA204" s="27"/>
      <c r="BGB204" s="27"/>
      <c r="BGC204" s="27"/>
      <c r="BGD204" s="27"/>
      <c r="BGE204" s="27"/>
      <c r="BGF204" s="27"/>
      <c r="BGG204" s="27"/>
      <c r="BGH204" s="27"/>
      <c r="BGI204" s="27"/>
      <c r="BGJ204" s="27"/>
      <c r="BGK204" s="27"/>
      <c r="BGL204" s="27"/>
      <c r="BGM204" s="27"/>
      <c r="BGN204" s="27"/>
      <c r="BGO204" s="27"/>
      <c r="BGP204" s="27"/>
      <c r="BGQ204" s="27"/>
      <c r="BGR204" s="27"/>
      <c r="BGS204" s="27"/>
      <c r="BGT204" s="27"/>
      <c r="BGU204" s="27"/>
      <c r="BGV204" s="27"/>
      <c r="BGW204" s="27"/>
      <c r="BGX204" s="27"/>
      <c r="BGY204" s="27"/>
      <c r="BGZ204" s="27"/>
      <c r="BHA204" s="27"/>
      <c r="BHB204" s="27"/>
      <c r="BHC204" s="27"/>
      <c r="BHD204" s="27"/>
      <c r="BHE204" s="27"/>
      <c r="BHF204" s="27"/>
      <c r="BHG204" s="27"/>
      <c r="BHH204" s="27"/>
      <c r="BHI204" s="27"/>
      <c r="BHJ204" s="27"/>
      <c r="BHK204" s="27"/>
      <c r="BHL204" s="27"/>
      <c r="BHM204" s="27"/>
      <c r="BHN204" s="27"/>
      <c r="BHO204" s="27"/>
      <c r="BHP204" s="27"/>
      <c r="BHQ204" s="27"/>
      <c r="BHR204" s="27"/>
      <c r="BHS204" s="27"/>
      <c r="BHT204" s="27"/>
      <c r="BHU204" s="27"/>
      <c r="BHV204" s="27"/>
      <c r="BHW204" s="27"/>
      <c r="BHX204" s="27"/>
      <c r="BHY204" s="27"/>
      <c r="BHZ204" s="27"/>
      <c r="BIA204" s="27"/>
      <c r="BIB204" s="27"/>
      <c r="BIC204" s="27"/>
      <c r="BID204" s="27"/>
      <c r="BIE204" s="27"/>
      <c r="BIF204" s="27"/>
      <c r="BIG204" s="27"/>
      <c r="BIH204" s="27"/>
      <c r="BII204" s="27"/>
      <c r="BIJ204" s="27"/>
      <c r="BIK204" s="27"/>
      <c r="BIL204" s="27"/>
      <c r="BIM204" s="27"/>
      <c r="BIN204" s="27"/>
      <c r="BIO204" s="27"/>
      <c r="BIP204" s="27"/>
      <c r="BIQ204" s="27"/>
      <c r="BIR204" s="27"/>
      <c r="BIS204" s="27"/>
      <c r="BIT204" s="27"/>
      <c r="BIU204" s="27"/>
      <c r="BIV204" s="27"/>
      <c r="BIW204" s="27"/>
      <c r="BIX204" s="27"/>
      <c r="BIY204" s="27"/>
      <c r="BIZ204" s="27"/>
      <c r="BJA204" s="27"/>
      <c r="BJB204" s="27"/>
      <c r="BJC204" s="27"/>
      <c r="BJD204" s="27"/>
      <c r="BJE204" s="27"/>
      <c r="BJF204" s="27"/>
      <c r="BJG204" s="27"/>
      <c r="BJH204" s="27"/>
      <c r="BJI204" s="27"/>
      <c r="BJJ204" s="27"/>
      <c r="BJK204" s="27"/>
      <c r="BJL204" s="27"/>
      <c r="BJM204" s="27"/>
      <c r="BJN204" s="27"/>
      <c r="BJO204" s="27"/>
      <c r="BJP204" s="27"/>
      <c r="BJQ204" s="27"/>
      <c r="BJR204" s="27"/>
      <c r="BJS204" s="27"/>
      <c r="BJT204" s="27"/>
      <c r="BJU204" s="27"/>
      <c r="BJV204" s="27"/>
      <c r="BJW204" s="27"/>
      <c r="BJX204" s="27"/>
      <c r="BJY204" s="27"/>
      <c r="BJZ204" s="27"/>
      <c r="BKA204" s="27"/>
      <c r="BKB204" s="27"/>
      <c r="BKC204" s="27"/>
      <c r="BKD204" s="27"/>
      <c r="BKE204" s="27"/>
      <c r="BKF204" s="27"/>
      <c r="BKG204" s="27"/>
      <c r="BKH204" s="27"/>
      <c r="BKI204" s="27"/>
      <c r="BKJ204" s="27"/>
      <c r="BKK204" s="27"/>
      <c r="BKL204" s="27"/>
      <c r="BKM204" s="27"/>
      <c r="BKN204" s="27"/>
      <c r="BKO204" s="27"/>
      <c r="BKP204" s="27"/>
      <c r="BKQ204" s="27"/>
      <c r="BKR204" s="27"/>
      <c r="BKS204" s="27"/>
      <c r="BKT204" s="27"/>
      <c r="BKU204" s="27"/>
      <c r="BKV204" s="27"/>
      <c r="BKW204" s="27"/>
      <c r="BKX204" s="27"/>
      <c r="BKY204" s="27"/>
      <c r="BKZ204" s="27"/>
      <c r="BLA204" s="27"/>
      <c r="BLB204" s="27"/>
      <c r="BLC204" s="27"/>
      <c r="BLD204" s="27"/>
      <c r="BLE204" s="27"/>
      <c r="BLF204" s="27"/>
      <c r="BLG204" s="27"/>
      <c r="BLH204" s="27"/>
      <c r="BLI204" s="27"/>
      <c r="BLJ204" s="27"/>
      <c r="BLK204" s="27"/>
      <c r="BLL204" s="27"/>
      <c r="BLM204" s="27"/>
      <c r="BLN204" s="27"/>
      <c r="BLO204" s="27"/>
      <c r="BLP204" s="27"/>
      <c r="BLQ204" s="27"/>
      <c r="BLR204" s="27"/>
      <c r="BLS204" s="27"/>
      <c r="BLT204" s="27"/>
      <c r="BLU204" s="27"/>
      <c r="BLV204" s="27"/>
      <c r="BLW204" s="27"/>
      <c r="BLX204" s="27"/>
      <c r="BLY204" s="27"/>
      <c r="BLZ204" s="27"/>
      <c r="BMA204" s="27"/>
      <c r="BMB204" s="27"/>
      <c r="BMC204" s="27"/>
      <c r="BMD204" s="27"/>
      <c r="BME204" s="27"/>
      <c r="BMF204" s="27"/>
      <c r="BMG204" s="27"/>
      <c r="BMH204" s="27"/>
      <c r="BMI204" s="27"/>
      <c r="BMJ204" s="27"/>
      <c r="BMK204" s="27"/>
      <c r="BML204" s="27"/>
      <c r="BMM204" s="27"/>
      <c r="BMN204" s="27"/>
      <c r="BMO204" s="27"/>
      <c r="BMP204" s="27"/>
      <c r="BMQ204" s="27"/>
      <c r="BMR204" s="27"/>
      <c r="BMS204" s="27"/>
      <c r="BMT204" s="27"/>
      <c r="BMU204" s="27"/>
      <c r="BMV204" s="27"/>
      <c r="BMW204" s="27"/>
      <c r="BMX204" s="27"/>
      <c r="BMY204" s="27"/>
      <c r="BMZ204" s="27"/>
      <c r="BNA204" s="27"/>
      <c r="BNB204" s="27"/>
      <c r="BNC204" s="27"/>
      <c r="BND204" s="27"/>
      <c r="BNE204" s="27"/>
      <c r="BNF204" s="27"/>
      <c r="BNG204" s="27"/>
      <c r="BNH204" s="27"/>
      <c r="BNI204" s="27"/>
      <c r="BNJ204" s="27"/>
      <c r="BNK204" s="27"/>
      <c r="BNL204" s="27"/>
      <c r="BNM204" s="27"/>
      <c r="BNN204" s="27"/>
      <c r="BNO204" s="27"/>
      <c r="BNP204" s="27"/>
      <c r="BNQ204" s="27"/>
      <c r="BNR204" s="27"/>
      <c r="BNS204" s="27"/>
      <c r="BNT204" s="27"/>
      <c r="BNU204" s="27"/>
      <c r="BNV204" s="27"/>
      <c r="BNW204" s="27"/>
      <c r="BNX204" s="27"/>
      <c r="BNY204" s="27"/>
      <c r="BNZ204" s="27"/>
      <c r="BOA204" s="27"/>
      <c r="BOB204" s="27"/>
      <c r="BOC204" s="27"/>
      <c r="BOD204" s="27"/>
      <c r="BOE204" s="27"/>
      <c r="BOF204" s="27"/>
      <c r="BOG204" s="27"/>
      <c r="BOH204" s="27"/>
      <c r="BOI204" s="27"/>
      <c r="BOJ204" s="27"/>
      <c r="BOK204" s="27"/>
      <c r="BOL204" s="27"/>
      <c r="BOM204" s="27"/>
      <c r="BON204" s="27"/>
      <c r="BOO204" s="27"/>
      <c r="BOP204" s="27"/>
      <c r="BOQ204" s="27"/>
      <c r="BOR204" s="27"/>
      <c r="BOS204" s="27"/>
      <c r="BOT204" s="27"/>
      <c r="BOU204" s="27"/>
      <c r="BOV204" s="27"/>
      <c r="BOW204" s="27"/>
      <c r="BOX204" s="27"/>
      <c r="BOY204" s="27"/>
      <c r="BOZ204" s="27"/>
      <c r="BPA204" s="27"/>
      <c r="BPB204" s="27"/>
      <c r="BPC204" s="27"/>
      <c r="BPD204" s="27"/>
      <c r="BPE204" s="27"/>
      <c r="BPF204" s="27"/>
      <c r="BPG204" s="27"/>
      <c r="BPH204" s="27"/>
      <c r="BPI204" s="27"/>
      <c r="BPJ204" s="27"/>
      <c r="BPK204" s="27"/>
      <c r="BPL204" s="27"/>
      <c r="BPM204" s="27"/>
      <c r="BPN204" s="27"/>
      <c r="BPO204" s="27"/>
      <c r="BPP204" s="27"/>
      <c r="BPQ204" s="27"/>
      <c r="BPR204" s="27"/>
      <c r="BPS204" s="27"/>
      <c r="BPT204" s="27"/>
      <c r="BPU204" s="27"/>
      <c r="BPV204" s="27"/>
      <c r="BPW204" s="27"/>
      <c r="BPX204" s="27"/>
      <c r="BPY204" s="27"/>
      <c r="BPZ204" s="27"/>
      <c r="BQA204" s="27"/>
      <c r="BQB204" s="27"/>
      <c r="BQC204" s="27"/>
      <c r="BQD204" s="27"/>
      <c r="BQE204" s="27"/>
      <c r="BQF204" s="27"/>
      <c r="BQG204" s="27"/>
      <c r="BQH204" s="27"/>
      <c r="BQI204" s="27"/>
      <c r="BQJ204" s="27"/>
      <c r="BQK204" s="27"/>
      <c r="BQL204" s="27"/>
      <c r="BQM204" s="27"/>
      <c r="BQN204" s="27"/>
      <c r="BQO204" s="27"/>
      <c r="BQP204" s="27"/>
      <c r="BQQ204" s="27"/>
      <c r="BQR204" s="27"/>
      <c r="BQS204" s="27"/>
      <c r="BQT204" s="27"/>
      <c r="BQU204" s="27"/>
      <c r="BQV204" s="27"/>
      <c r="BQW204" s="27"/>
      <c r="BQX204" s="27"/>
      <c r="BQY204" s="27"/>
      <c r="BQZ204" s="27"/>
      <c r="BRA204" s="27"/>
      <c r="BRB204" s="27"/>
      <c r="BRC204" s="27"/>
      <c r="BRD204" s="27"/>
      <c r="BRE204" s="27"/>
      <c r="BRF204" s="27"/>
      <c r="BRG204" s="27"/>
      <c r="BRH204" s="27"/>
      <c r="BRI204" s="27"/>
      <c r="BRJ204" s="27"/>
      <c r="BRK204" s="27"/>
      <c r="BRL204" s="27"/>
      <c r="BRM204" s="27"/>
      <c r="BRN204" s="27"/>
      <c r="BRO204" s="27"/>
      <c r="BRP204" s="27"/>
      <c r="BRQ204" s="27"/>
      <c r="BRR204" s="27"/>
      <c r="BRS204" s="27"/>
      <c r="BRT204" s="27"/>
      <c r="BRU204" s="27"/>
      <c r="BRV204" s="27"/>
      <c r="BRW204" s="27"/>
      <c r="BRX204" s="27"/>
      <c r="BRY204" s="27"/>
      <c r="BRZ204" s="27"/>
      <c r="BSA204" s="27"/>
      <c r="BSB204" s="27"/>
      <c r="BSC204" s="27"/>
      <c r="BSD204" s="27"/>
      <c r="BSE204" s="27"/>
      <c r="BSF204" s="27"/>
      <c r="BSG204" s="27"/>
      <c r="BSH204" s="27"/>
      <c r="BSI204" s="27"/>
      <c r="BSJ204" s="27"/>
      <c r="BSK204" s="27"/>
      <c r="BSL204" s="27"/>
      <c r="BSM204" s="27"/>
      <c r="BSN204" s="27"/>
      <c r="BSO204" s="27"/>
      <c r="BSP204" s="27"/>
      <c r="BSQ204" s="27"/>
      <c r="BSR204" s="27"/>
      <c r="BSS204" s="27"/>
      <c r="BST204" s="27"/>
      <c r="BSU204" s="27"/>
      <c r="BSV204" s="27"/>
      <c r="BSW204" s="27"/>
      <c r="BSX204" s="27"/>
      <c r="BSY204" s="27"/>
      <c r="BSZ204" s="27"/>
      <c r="BTA204" s="27"/>
      <c r="BTB204" s="27"/>
      <c r="BTC204" s="27"/>
      <c r="BTD204" s="27"/>
      <c r="BTE204" s="27"/>
      <c r="BTF204" s="27"/>
      <c r="BTG204" s="27"/>
      <c r="BTH204" s="27"/>
      <c r="BTI204" s="27"/>
      <c r="BTJ204" s="27"/>
      <c r="BTK204" s="27"/>
      <c r="BTL204" s="27"/>
      <c r="BTM204" s="27"/>
      <c r="BTN204" s="27"/>
      <c r="BTO204" s="27"/>
      <c r="BTP204" s="27"/>
      <c r="BTQ204" s="27"/>
      <c r="BTR204" s="27"/>
      <c r="BTS204" s="27"/>
      <c r="BTT204" s="27"/>
      <c r="BTU204" s="27"/>
      <c r="BTV204" s="27"/>
      <c r="BTW204" s="27"/>
      <c r="BTX204" s="27"/>
      <c r="BTY204" s="27"/>
      <c r="BTZ204" s="27"/>
      <c r="BUA204" s="27"/>
      <c r="BUB204" s="27"/>
      <c r="BUC204" s="27"/>
      <c r="BUD204" s="27"/>
      <c r="BUE204" s="27"/>
      <c r="BUF204" s="27"/>
      <c r="BUG204" s="27"/>
      <c r="BUH204" s="27"/>
      <c r="BUI204" s="27"/>
      <c r="BUJ204" s="27"/>
      <c r="BUK204" s="27"/>
      <c r="BUL204" s="27"/>
      <c r="BUM204" s="27"/>
      <c r="BUN204" s="27"/>
      <c r="BUO204" s="27"/>
      <c r="BUP204" s="27"/>
      <c r="BUQ204" s="27"/>
    </row>
    <row r="205" spans="1:1915" s="47" customFormat="1" ht="13.8">
      <c r="A205" s="23"/>
      <c r="B205" s="53"/>
      <c r="C205" s="53"/>
      <c r="D205" s="224" t="s">
        <v>313</v>
      </c>
      <c r="E205" s="225">
        <v>0</v>
      </c>
      <c r="F205" s="150"/>
      <c r="G205" s="99"/>
      <c r="H205" s="26"/>
      <c r="I205" s="26"/>
      <c r="J205" s="26"/>
      <c r="K205" s="103"/>
      <c r="L205" s="103"/>
      <c r="M205" s="103"/>
      <c r="N205" s="103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7"/>
      <c r="MB205" s="27"/>
      <c r="MC205" s="27"/>
      <c r="MD205" s="27"/>
      <c r="ME205" s="27"/>
      <c r="MF205" s="27"/>
      <c r="MG205" s="27"/>
      <c r="MH205" s="27"/>
      <c r="MI205" s="27"/>
      <c r="MJ205" s="27"/>
      <c r="MK205" s="27"/>
      <c r="ML205" s="27"/>
      <c r="MM205" s="27"/>
      <c r="MN205" s="27"/>
      <c r="MO205" s="27"/>
      <c r="MP205" s="27"/>
      <c r="MQ205" s="27"/>
      <c r="MR205" s="27"/>
      <c r="MS205" s="27"/>
      <c r="MT205" s="27"/>
      <c r="MU205" s="27"/>
      <c r="MV205" s="27"/>
      <c r="MW205" s="27"/>
      <c r="MX205" s="27"/>
      <c r="MY205" s="27"/>
      <c r="MZ205" s="27"/>
      <c r="NA205" s="27"/>
      <c r="NB205" s="27"/>
      <c r="NC205" s="27"/>
      <c r="ND205" s="27"/>
      <c r="NE205" s="27"/>
      <c r="NF205" s="27"/>
      <c r="NG205" s="27"/>
      <c r="NH205" s="27"/>
      <c r="NI205" s="27"/>
      <c r="NJ205" s="27"/>
      <c r="NK205" s="27"/>
      <c r="NL205" s="27"/>
      <c r="NM205" s="27"/>
      <c r="NN205" s="27"/>
      <c r="NO205" s="27"/>
      <c r="NP205" s="27"/>
      <c r="NQ205" s="27"/>
      <c r="NR205" s="27"/>
      <c r="NS205" s="27"/>
      <c r="NT205" s="27"/>
      <c r="NU205" s="27"/>
      <c r="NV205" s="27"/>
      <c r="NW205" s="27"/>
      <c r="NX205" s="27"/>
      <c r="NY205" s="27"/>
      <c r="NZ205" s="27"/>
      <c r="OA205" s="27"/>
      <c r="OB205" s="27"/>
      <c r="OC205" s="27"/>
      <c r="OD205" s="27"/>
      <c r="OE205" s="27"/>
      <c r="OF205" s="27"/>
      <c r="OG205" s="27"/>
      <c r="OH205" s="27"/>
      <c r="OI205" s="27"/>
      <c r="OJ205" s="27"/>
      <c r="OK205" s="27"/>
      <c r="OL205" s="27"/>
      <c r="OM205" s="27"/>
      <c r="ON205" s="27"/>
      <c r="OO205" s="27"/>
      <c r="OP205" s="27"/>
      <c r="OQ205" s="27"/>
      <c r="OR205" s="27"/>
      <c r="OS205" s="27"/>
      <c r="OT205" s="27"/>
      <c r="OU205" s="27"/>
      <c r="OV205" s="27"/>
      <c r="OW205" s="27"/>
      <c r="OX205" s="27"/>
      <c r="OY205" s="27"/>
      <c r="OZ205" s="27"/>
      <c r="PA205" s="27"/>
      <c r="PB205" s="27"/>
      <c r="PC205" s="27"/>
      <c r="PD205" s="27"/>
      <c r="PE205" s="27"/>
      <c r="PF205" s="27"/>
      <c r="PG205" s="27"/>
      <c r="PH205" s="27"/>
      <c r="PI205" s="27"/>
      <c r="PJ205" s="27"/>
      <c r="PK205" s="27"/>
      <c r="PL205" s="27"/>
      <c r="PM205" s="27"/>
      <c r="PN205" s="27"/>
      <c r="PO205" s="27"/>
      <c r="PP205" s="27"/>
      <c r="PQ205" s="27"/>
      <c r="PR205" s="27"/>
      <c r="PS205" s="27"/>
      <c r="PT205" s="27"/>
      <c r="PU205" s="27"/>
      <c r="PV205" s="27"/>
      <c r="PW205" s="27"/>
      <c r="PX205" s="27"/>
      <c r="PY205" s="27"/>
      <c r="PZ205" s="27"/>
      <c r="QA205" s="27"/>
      <c r="QB205" s="27"/>
      <c r="QC205" s="27"/>
      <c r="QD205" s="27"/>
      <c r="QE205" s="27"/>
      <c r="QF205" s="27"/>
      <c r="QG205" s="27"/>
      <c r="QH205" s="27"/>
      <c r="QI205" s="27"/>
      <c r="QJ205" s="27"/>
      <c r="QK205" s="27"/>
      <c r="QL205" s="27"/>
      <c r="QM205" s="27"/>
      <c r="QN205" s="27"/>
      <c r="QO205" s="27"/>
      <c r="QP205" s="27"/>
      <c r="QQ205" s="27"/>
      <c r="QR205" s="27"/>
      <c r="QS205" s="27"/>
      <c r="QT205" s="27"/>
      <c r="QU205" s="27"/>
      <c r="QV205" s="27"/>
      <c r="QW205" s="27"/>
      <c r="QX205" s="27"/>
      <c r="QY205" s="27"/>
      <c r="QZ205" s="27"/>
      <c r="RA205" s="27"/>
      <c r="RB205" s="27"/>
      <c r="RC205" s="27"/>
      <c r="RD205" s="27"/>
      <c r="RE205" s="27"/>
      <c r="RF205" s="27"/>
      <c r="RG205" s="27"/>
      <c r="RH205" s="27"/>
      <c r="RI205" s="27"/>
      <c r="RJ205" s="27"/>
      <c r="RK205" s="27"/>
      <c r="RL205" s="27"/>
      <c r="RM205" s="27"/>
      <c r="RN205" s="27"/>
      <c r="RO205" s="27"/>
      <c r="RP205" s="27"/>
      <c r="RQ205" s="27"/>
      <c r="RR205" s="27"/>
      <c r="RS205" s="27"/>
      <c r="RT205" s="27"/>
      <c r="RU205" s="27"/>
      <c r="RV205" s="27"/>
      <c r="RW205" s="27"/>
      <c r="RX205" s="27"/>
      <c r="RY205" s="27"/>
      <c r="RZ205" s="27"/>
      <c r="SA205" s="27"/>
      <c r="SB205" s="27"/>
      <c r="SC205" s="27"/>
      <c r="SD205" s="27"/>
      <c r="SE205" s="27"/>
      <c r="SF205" s="27"/>
      <c r="SG205" s="27"/>
      <c r="SH205" s="27"/>
      <c r="SI205" s="27"/>
      <c r="SJ205" s="27"/>
      <c r="SK205" s="27"/>
      <c r="SL205" s="27"/>
      <c r="SM205" s="27"/>
      <c r="SN205" s="27"/>
      <c r="SO205" s="27"/>
      <c r="SP205" s="27"/>
      <c r="SQ205" s="27"/>
      <c r="SR205" s="27"/>
      <c r="SS205" s="27"/>
      <c r="ST205" s="27"/>
      <c r="SU205" s="27"/>
      <c r="SV205" s="27"/>
      <c r="SW205" s="27"/>
      <c r="SX205" s="27"/>
      <c r="SY205" s="27"/>
      <c r="SZ205" s="27"/>
      <c r="TA205" s="27"/>
      <c r="TB205" s="27"/>
      <c r="TC205" s="27"/>
      <c r="TD205" s="27"/>
      <c r="TE205" s="27"/>
      <c r="TF205" s="27"/>
      <c r="TG205" s="27"/>
      <c r="TH205" s="27"/>
      <c r="TI205" s="27"/>
      <c r="TJ205" s="27"/>
      <c r="TK205" s="27"/>
      <c r="TL205" s="27"/>
      <c r="TM205" s="27"/>
      <c r="TN205" s="27"/>
      <c r="TO205" s="27"/>
      <c r="TP205" s="27"/>
      <c r="TQ205" s="27"/>
      <c r="TR205" s="27"/>
      <c r="TS205" s="27"/>
      <c r="TT205" s="27"/>
      <c r="TU205" s="27"/>
      <c r="TV205" s="27"/>
      <c r="TW205" s="27"/>
      <c r="TX205" s="27"/>
      <c r="TY205" s="27"/>
      <c r="TZ205" s="27"/>
      <c r="UA205" s="27"/>
      <c r="UB205" s="27"/>
      <c r="UC205" s="27"/>
      <c r="UD205" s="27"/>
      <c r="UE205" s="27"/>
      <c r="UF205" s="27"/>
      <c r="UG205" s="27"/>
      <c r="UH205" s="27"/>
      <c r="UI205" s="27"/>
      <c r="UJ205" s="27"/>
      <c r="UK205" s="27"/>
      <c r="UL205" s="27"/>
      <c r="UM205" s="27"/>
      <c r="UN205" s="27"/>
      <c r="UO205" s="27"/>
      <c r="UP205" s="27"/>
      <c r="UQ205" s="27"/>
      <c r="UR205" s="27"/>
      <c r="US205" s="27"/>
      <c r="UT205" s="27"/>
      <c r="UU205" s="27"/>
      <c r="UV205" s="27"/>
      <c r="UW205" s="27"/>
      <c r="UX205" s="27"/>
      <c r="UY205" s="27"/>
      <c r="UZ205" s="27"/>
      <c r="VA205" s="27"/>
      <c r="VB205" s="27"/>
      <c r="VC205" s="27"/>
      <c r="VD205" s="27"/>
      <c r="VE205" s="27"/>
      <c r="VF205" s="27"/>
      <c r="VG205" s="27"/>
      <c r="VH205" s="27"/>
      <c r="VI205" s="27"/>
      <c r="VJ205" s="27"/>
      <c r="VK205" s="27"/>
      <c r="VL205" s="27"/>
      <c r="VM205" s="27"/>
      <c r="VN205" s="27"/>
      <c r="VO205" s="27"/>
      <c r="VP205" s="27"/>
      <c r="VQ205" s="27"/>
      <c r="VR205" s="27"/>
      <c r="VS205" s="27"/>
      <c r="VT205" s="27"/>
      <c r="VU205" s="27"/>
      <c r="VV205" s="27"/>
      <c r="VW205" s="27"/>
      <c r="VX205" s="27"/>
      <c r="VY205" s="27"/>
      <c r="VZ205" s="27"/>
      <c r="WA205" s="27"/>
      <c r="WB205" s="27"/>
      <c r="WC205" s="27"/>
      <c r="WD205" s="27"/>
      <c r="WE205" s="27"/>
      <c r="WF205" s="27"/>
      <c r="WG205" s="27"/>
      <c r="WH205" s="27"/>
      <c r="WI205" s="27"/>
      <c r="WJ205" s="27"/>
      <c r="WK205" s="27"/>
      <c r="WL205" s="27"/>
      <c r="WM205" s="27"/>
      <c r="WN205" s="27"/>
      <c r="WO205" s="27"/>
      <c r="WP205" s="27"/>
      <c r="WQ205" s="27"/>
      <c r="WR205" s="27"/>
      <c r="WS205" s="27"/>
      <c r="WT205" s="27"/>
      <c r="WU205" s="27"/>
      <c r="WV205" s="27"/>
      <c r="WW205" s="27"/>
      <c r="WX205" s="27"/>
      <c r="WY205" s="27"/>
      <c r="WZ205" s="27"/>
      <c r="XA205" s="27"/>
      <c r="XB205" s="27"/>
      <c r="XC205" s="27"/>
      <c r="XD205" s="27"/>
      <c r="XE205" s="27"/>
      <c r="XF205" s="27"/>
      <c r="XG205" s="27"/>
      <c r="XH205" s="27"/>
      <c r="XI205" s="27"/>
      <c r="XJ205" s="27"/>
      <c r="XK205" s="27"/>
      <c r="XL205" s="27"/>
      <c r="XM205" s="27"/>
      <c r="XN205" s="27"/>
      <c r="XO205" s="27"/>
      <c r="XP205" s="27"/>
      <c r="XQ205" s="27"/>
      <c r="XR205" s="27"/>
      <c r="XS205" s="27"/>
      <c r="XT205" s="27"/>
      <c r="XU205" s="27"/>
      <c r="XV205" s="27"/>
      <c r="XW205" s="27"/>
      <c r="XX205" s="27"/>
      <c r="XY205" s="27"/>
      <c r="XZ205" s="27"/>
      <c r="YA205" s="27"/>
      <c r="YB205" s="27"/>
      <c r="YC205" s="27"/>
      <c r="YD205" s="27"/>
      <c r="YE205" s="27"/>
      <c r="YF205" s="27"/>
      <c r="YG205" s="27"/>
      <c r="YH205" s="27"/>
      <c r="YI205" s="27"/>
      <c r="YJ205" s="27"/>
      <c r="YK205" s="27"/>
      <c r="YL205" s="27"/>
      <c r="YM205" s="27"/>
      <c r="YN205" s="27"/>
      <c r="YO205" s="27"/>
      <c r="YP205" s="27"/>
      <c r="YQ205" s="27"/>
      <c r="YR205" s="27"/>
      <c r="YS205" s="27"/>
      <c r="YT205" s="27"/>
      <c r="YU205" s="27"/>
      <c r="YV205" s="27"/>
      <c r="YW205" s="27"/>
      <c r="YX205" s="27"/>
      <c r="YY205" s="27"/>
      <c r="YZ205" s="27"/>
      <c r="ZA205" s="27"/>
      <c r="ZB205" s="27"/>
      <c r="ZC205" s="27"/>
      <c r="ZD205" s="27"/>
      <c r="ZE205" s="27"/>
      <c r="ZF205" s="27"/>
      <c r="ZG205" s="27"/>
      <c r="ZH205" s="27"/>
      <c r="ZI205" s="27"/>
      <c r="ZJ205" s="27"/>
      <c r="ZK205" s="27"/>
      <c r="ZL205" s="27"/>
      <c r="ZM205" s="27"/>
      <c r="ZN205" s="27"/>
      <c r="ZO205" s="27"/>
      <c r="ZP205" s="27"/>
      <c r="ZQ205" s="27"/>
      <c r="ZR205" s="27"/>
      <c r="ZS205" s="27"/>
      <c r="ZT205" s="27"/>
      <c r="ZU205" s="27"/>
      <c r="ZV205" s="27"/>
      <c r="ZW205" s="27"/>
      <c r="ZX205" s="27"/>
      <c r="ZY205" s="27"/>
      <c r="ZZ205" s="27"/>
      <c r="AAA205" s="27"/>
      <c r="AAB205" s="27"/>
      <c r="AAC205" s="27"/>
      <c r="AAD205" s="27"/>
      <c r="AAE205" s="27"/>
      <c r="AAF205" s="27"/>
      <c r="AAG205" s="27"/>
      <c r="AAH205" s="27"/>
      <c r="AAI205" s="27"/>
      <c r="AAJ205" s="27"/>
      <c r="AAK205" s="27"/>
      <c r="AAL205" s="27"/>
      <c r="AAM205" s="27"/>
      <c r="AAN205" s="27"/>
      <c r="AAO205" s="27"/>
      <c r="AAP205" s="27"/>
      <c r="AAQ205" s="27"/>
      <c r="AAR205" s="27"/>
      <c r="AAS205" s="27"/>
      <c r="AAT205" s="27"/>
      <c r="AAU205" s="27"/>
      <c r="AAV205" s="27"/>
      <c r="AAW205" s="27"/>
      <c r="AAX205" s="27"/>
      <c r="AAY205" s="27"/>
      <c r="AAZ205" s="27"/>
      <c r="ABA205" s="27"/>
      <c r="ABB205" s="27"/>
      <c r="ABC205" s="27"/>
      <c r="ABD205" s="27"/>
      <c r="ABE205" s="27"/>
      <c r="ABF205" s="27"/>
      <c r="ABG205" s="27"/>
      <c r="ABH205" s="27"/>
      <c r="ABI205" s="27"/>
      <c r="ABJ205" s="27"/>
      <c r="ABK205" s="27"/>
      <c r="ABL205" s="27"/>
      <c r="ABM205" s="27"/>
      <c r="ABN205" s="27"/>
      <c r="ABO205" s="27"/>
      <c r="ABP205" s="27"/>
      <c r="ABQ205" s="27"/>
      <c r="ABR205" s="27"/>
      <c r="ABS205" s="27"/>
      <c r="ABT205" s="27"/>
      <c r="ABU205" s="27"/>
      <c r="ABV205" s="27"/>
      <c r="ABW205" s="27"/>
      <c r="ABX205" s="27"/>
      <c r="ABY205" s="27"/>
      <c r="ABZ205" s="27"/>
      <c r="ACA205" s="27"/>
      <c r="ACB205" s="27"/>
      <c r="ACC205" s="27"/>
      <c r="ACD205" s="27"/>
      <c r="ACE205" s="27"/>
      <c r="ACF205" s="27"/>
      <c r="ACG205" s="27"/>
      <c r="ACH205" s="27"/>
      <c r="ACI205" s="27"/>
      <c r="ACJ205" s="27"/>
      <c r="ACK205" s="27"/>
      <c r="ACL205" s="27"/>
      <c r="ACM205" s="27"/>
      <c r="ACN205" s="27"/>
      <c r="ACO205" s="27"/>
      <c r="ACP205" s="27"/>
      <c r="ACQ205" s="27"/>
      <c r="ACR205" s="27"/>
      <c r="ACS205" s="27"/>
      <c r="ACT205" s="27"/>
      <c r="ACU205" s="27"/>
      <c r="ACV205" s="27"/>
      <c r="ACW205" s="27"/>
      <c r="ACX205" s="27"/>
      <c r="ACY205" s="27"/>
      <c r="ACZ205" s="27"/>
      <c r="ADA205" s="27"/>
      <c r="ADB205" s="27"/>
      <c r="ADC205" s="27"/>
      <c r="ADD205" s="27"/>
      <c r="ADE205" s="27"/>
      <c r="ADF205" s="27"/>
      <c r="ADG205" s="27"/>
      <c r="ADH205" s="27"/>
      <c r="ADI205" s="27"/>
      <c r="ADJ205" s="27"/>
      <c r="ADK205" s="27"/>
      <c r="ADL205" s="27"/>
      <c r="ADM205" s="27"/>
      <c r="ADN205" s="27"/>
      <c r="ADO205" s="27"/>
      <c r="ADP205" s="27"/>
      <c r="ADQ205" s="27"/>
      <c r="ADR205" s="27"/>
      <c r="ADS205" s="27"/>
      <c r="ADT205" s="27"/>
      <c r="ADU205" s="27"/>
      <c r="ADV205" s="27"/>
      <c r="ADW205" s="27"/>
      <c r="ADX205" s="27"/>
      <c r="ADY205" s="27"/>
      <c r="ADZ205" s="27"/>
      <c r="AEA205" s="27"/>
      <c r="AEB205" s="27"/>
      <c r="AEC205" s="27"/>
      <c r="AED205" s="27"/>
      <c r="AEE205" s="27"/>
      <c r="AEF205" s="27"/>
      <c r="AEG205" s="27"/>
      <c r="AEH205" s="27"/>
      <c r="AEI205" s="27"/>
      <c r="AEJ205" s="27"/>
      <c r="AEK205" s="27"/>
      <c r="AEL205" s="27"/>
      <c r="AEM205" s="27"/>
      <c r="AEN205" s="27"/>
      <c r="AEO205" s="27"/>
      <c r="AEP205" s="27"/>
      <c r="AEQ205" s="27"/>
      <c r="AER205" s="27"/>
      <c r="AES205" s="27"/>
      <c r="AET205" s="27"/>
      <c r="AEU205" s="27"/>
      <c r="AEV205" s="27"/>
      <c r="AEW205" s="27"/>
      <c r="AEX205" s="27"/>
      <c r="AEY205" s="27"/>
      <c r="AEZ205" s="27"/>
      <c r="AFA205" s="27"/>
      <c r="AFB205" s="27"/>
      <c r="AFC205" s="27"/>
      <c r="AFD205" s="27"/>
      <c r="AFE205" s="27"/>
      <c r="AFF205" s="27"/>
      <c r="AFG205" s="27"/>
      <c r="AFH205" s="27"/>
      <c r="AFI205" s="27"/>
      <c r="AFJ205" s="27"/>
      <c r="AFK205" s="27"/>
      <c r="AFL205" s="27"/>
      <c r="AFM205" s="27"/>
      <c r="AFN205" s="27"/>
      <c r="AFO205" s="27"/>
      <c r="AFP205" s="27"/>
      <c r="AFQ205" s="27"/>
      <c r="AFR205" s="27"/>
      <c r="AFS205" s="27"/>
      <c r="AFT205" s="27"/>
      <c r="AFU205" s="27"/>
      <c r="AFV205" s="27"/>
      <c r="AFW205" s="27"/>
      <c r="AFX205" s="27"/>
      <c r="AFY205" s="27"/>
      <c r="AFZ205" s="27"/>
      <c r="AGA205" s="27"/>
      <c r="AGB205" s="27"/>
      <c r="AGC205" s="27"/>
      <c r="AGD205" s="27"/>
      <c r="AGE205" s="27"/>
      <c r="AGF205" s="27"/>
      <c r="AGG205" s="27"/>
      <c r="AGH205" s="27"/>
      <c r="AGI205" s="27"/>
      <c r="AGJ205" s="27"/>
      <c r="AGK205" s="27"/>
      <c r="AGL205" s="27"/>
      <c r="AGM205" s="27"/>
      <c r="AGN205" s="27"/>
      <c r="AGO205" s="27"/>
      <c r="AGP205" s="27"/>
      <c r="AGQ205" s="27"/>
      <c r="AGR205" s="27"/>
      <c r="AGS205" s="27"/>
      <c r="AGT205" s="27"/>
      <c r="AGU205" s="27"/>
      <c r="AGV205" s="27"/>
      <c r="AGW205" s="27"/>
      <c r="AGX205" s="27"/>
      <c r="AGY205" s="27"/>
      <c r="AGZ205" s="27"/>
      <c r="AHA205" s="27"/>
      <c r="AHB205" s="27"/>
      <c r="AHC205" s="27"/>
      <c r="AHD205" s="27"/>
      <c r="AHE205" s="27"/>
      <c r="AHF205" s="27"/>
      <c r="AHG205" s="27"/>
      <c r="AHH205" s="27"/>
      <c r="AHI205" s="27"/>
      <c r="AHJ205" s="27"/>
      <c r="AHK205" s="27"/>
      <c r="AHL205" s="27"/>
      <c r="AHM205" s="27"/>
      <c r="AHN205" s="27"/>
      <c r="AHO205" s="27"/>
      <c r="AHP205" s="27"/>
      <c r="AHQ205" s="27"/>
      <c r="AHR205" s="27"/>
      <c r="AHS205" s="27"/>
      <c r="AHT205" s="27"/>
      <c r="AHU205" s="27"/>
      <c r="AHV205" s="27"/>
      <c r="AHW205" s="27"/>
      <c r="AHX205" s="27"/>
      <c r="AHY205" s="27"/>
      <c r="AHZ205" s="27"/>
      <c r="AIA205" s="27"/>
      <c r="AIB205" s="27"/>
      <c r="AIC205" s="27"/>
      <c r="AID205" s="27"/>
      <c r="AIE205" s="27"/>
      <c r="AIF205" s="27"/>
      <c r="AIG205" s="27"/>
      <c r="AIH205" s="27"/>
      <c r="AII205" s="27"/>
      <c r="AIJ205" s="27"/>
      <c r="AIK205" s="27"/>
      <c r="AIL205" s="27"/>
      <c r="AIM205" s="27"/>
      <c r="AIN205" s="27"/>
      <c r="AIO205" s="27"/>
      <c r="AIP205" s="27"/>
      <c r="AIQ205" s="27"/>
      <c r="AIR205" s="27"/>
      <c r="AIS205" s="27"/>
      <c r="AIT205" s="27"/>
      <c r="AIU205" s="27"/>
      <c r="AIV205" s="27"/>
      <c r="AIW205" s="27"/>
      <c r="AIX205" s="27"/>
      <c r="AIY205" s="27"/>
      <c r="AIZ205" s="27"/>
      <c r="AJA205" s="27"/>
      <c r="AJB205" s="27"/>
      <c r="AJC205" s="27"/>
      <c r="AJD205" s="27"/>
      <c r="AJE205" s="27"/>
      <c r="AJF205" s="27"/>
      <c r="AJG205" s="27"/>
      <c r="AJH205" s="27"/>
      <c r="AJI205" s="27"/>
      <c r="AJJ205" s="27"/>
      <c r="AJK205" s="27"/>
      <c r="AJL205" s="27"/>
      <c r="AJM205" s="27"/>
      <c r="AJN205" s="27"/>
      <c r="AJO205" s="27"/>
      <c r="AJP205" s="27"/>
      <c r="AJQ205" s="27"/>
      <c r="AJR205" s="27"/>
      <c r="AJS205" s="27"/>
      <c r="AJT205" s="27"/>
      <c r="AJU205" s="27"/>
      <c r="AJV205" s="27"/>
      <c r="AJW205" s="27"/>
      <c r="AJX205" s="27"/>
      <c r="AJY205" s="27"/>
      <c r="AJZ205" s="27"/>
      <c r="AKA205" s="27"/>
      <c r="AKB205" s="27"/>
      <c r="AKC205" s="27"/>
      <c r="AKD205" s="27"/>
      <c r="AKE205" s="27"/>
      <c r="AKF205" s="27"/>
      <c r="AKG205" s="27"/>
      <c r="AKH205" s="27"/>
      <c r="AKI205" s="27"/>
      <c r="AKJ205" s="27"/>
      <c r="AKK205" s="27"/>
      <c r="AKL205" s="27"/>
      <c r="AKM205" s="27"/>
      <c r="AKN205" s="27"/>
      <c r="AKO205" s="27"/>
      <c r="AKP205" s="27"/>
      <c r="AKQ205" s="27"/>
      <c r="AKR205" s="27"/>
      <c r="AKS205" s="27"/>
      <c r="AKT205" s="27"/>
      <c r="AKU205" s="27"/>
      <c r="AKV205" s="27"/>
      <c r="AKW205" s="27"/>
      <c r="AKX205" s="27"/>
      <c r="AKY205" s="27"/>
      <c r="AKZ205" s="27"/>
      <c r="ALA205" s="27"/>
      <c r="ALB205" s="27"/>
      <c r="ALC205" s="27"/>
      <c r="ALD205" s="27"/>
      <c r="ALE205" s="27"/>
      <c r="ALF205" s="27"/>
      <c r="ALG205" s="27"/>
      <c r="ALH205" s="27"/>
      <c r="ALI205" s="27"/>
      <c r="ALJ205" s="27"/>
      <c r="ALK205" s="27"/>
      <c r="ALL205" s="27"/>
      <c r="ALM205" s="27"/>
      <c r="ALN205" s="27"/>
      <c r="ALO205" s="27"/>
      <c r="ALP205" s="27"/>
      <c r="ALQ205" s="27"/>
      <c r="ALR205" s="27"/>
      <c r="ALS205" s="27"/>
      <c r="ALT205" s="27"/>
      <c r="ALU205" s="27"/>
      <c r="ALV205" s="27"/>
      <c r="ALW205" s="27"/>
      <c r="ALX205" s="27"/>
      <c r="ALY205" s="27"/>
      <c r="ALZ205" s="27"/>
      <c r="AMA205" s="27"/>
      <c r="AMB205" s="27"/>
      <c r="AMC205" s="27"/>
      <c r="AMD205" s="27"/>
      <c r="AME205" s="27"/>
      <c r="AMF205" s="27"/>
      <c r="AMG205" s="27"/>
      <c r="AMH205" s="27"/>
      <c r="AMI205" s="27"/>
      <c r="AMJ205" s="27"/>
      <c r="AMK205" s="27"/>
      <c r="AML205" s="27"/>
      <c r="AMM205" s="27"/>
      <c r="AMN205" s="27"/>
      <c r="AMO205" s="27"/>
      <c r="AMP205" s="27"/>
      <c r="AMQ205" s="27"/>
      <c r="AMR205" s="27"/>
      <c r="AMS205" s="27"/>
      <c r="AMT205" s="27"/>
      <c r="AMU205" s="27"/>
      <c r="AMV205" s="27"/>
      <c r="AMW205" s="27"/>
      <c r="AMX205" s="27"/>
      <c r="AMY205" s="27"/>
      <c r="AMZ205" s="27"/>
      <c r="ANA205" s="27"/>
      <c r="ANB205" s="27"/>
      <c r="ANC205" s="27"/>
      <c r="AND205" s="27"/>
      <c r="ANE205" s="27"/>
      <c r="ANF205" s="27"/>
      <c r="ANG205" s="27"/>
      <c r="ANH205" s="27"/>
      <c r="ANI205" s="27"/>
      <c r="ANJ205" s="27"/>
      <c r="ANK205" s="27"/>
      <c r="ANL205" s="27"/>
      <c r="ANM205" s="27"/>
      <c r="ANN205" s="27"/>
      <c r="ANO205" s="27"/>
      <c r="ANP205" s="27"/>
      <c r="ANQ205" s="27"/>
      <c r="ANR205" s="27"/>
      <c r="ANS205" s="27"/>
      <c r="ANT205" s="27"/>
      <c r="ANU205" s="27"/>
      <c r="ANV205" s="27"/>
      <c r="ANW205" s="27"/>
      <c r="ANX205" s="27"/>
      <c r="ANY205" s="27"/>
      <c r="ANZ205" s="27"/>
      <c r="AOA205" s="27"/>
      <c r="AOB205" s="27"/>
      <c r="AOC205" s="27"/>
      <c r="AOD205" s="27"/>
      <c r="AOE205" s="27"/>
      <c r="AOF205" s="27"/>
      <c r="AOG205" s="27"/>
      <c r="AOH205" s="27"/>
      <c r="AOI205" s="27"/>
      <c r="AOJ205" s="27"/>
      <c r="AOK205" s="27"/>
      <c r="AOL205" s="27"/>
      <c r="AOM205" s="27"/>
      <c r="AON205" s="27"/>
      <c r="AOO205" s="27"/>
      <c r="AOP205" s="27"/>
      <c r="AOQ205" s="27"/>
      <c r="AOR205" s="27"/>
      <c r="AOS205" s="27"/>
      <c r="AOT205" s="27"/>
      <c r="AOU205" s="27"/>
      <c r="AOV205" s="27"/>
      <c r="AOW205" s="27"/>
      <c r="AOX205" s="27"/>
      <c r="AOY205" s="27"/>
      <c r="AOZ205" s="27"/>
      <c r="APA205" s="27"/>
      <c r="APB205" s="27"/>
      <c r="APC205" s="27"/>
      <c r="APD205" s="27"/>
      <c r="APE205" s="27"/>
      <c r="APF205" s="27"/>
      <c r="APG205" s="27"/>
      <c r="APH205" s="27"/>
      <c r="API205" s="27"/>
      <c r="APJ205" s="27"/>
      <c r="APK205" s="27"/>
      <c r="APL205" s="27"/>
      <c r="APM205" s="27"/>
      <c r="APN205" s="27"/>
      <c r="APO205" s="27"/>
      <c r="APP205" s="27"/>
      <c r="APQ205" s="27"/>
      <c r="APR205" s="27"/>
      <c r="APS205" s="27"/>
      <c r="APT205" s="27"/>
      <c r="APU205" s="27"/>
      <c r="APV205" s="27"/>
      <c r="APW205" s="27"/>
      <c r="APX205" s="27"/>
      <c r="APY205" s="27"/>
      <c r="APZ205" s="27"/>
      <c r="AQA205" s="27"/>
      <c r="AQB205" s="27"/>
      <c r="AQC205" s="27"/>
      <c r="AQD205" s="27"/>
      <c r="AQE205" s="27"/>
      <c r="AQF205" s="27"/>
      <c r="AQG205" s="27"/>
      <c r="AQH205" s="27"/>
      <c r="AQI205" s="27"/>
      <c r="AQJ205" s="27"/>
      <c r="AQK205" s="27"/>
      <c r="AQL205" s="27"/>
      <c r="AQM205" s="27"/>
      <c r="AQN205" s="27"/>
      <c r="AQO205" s="27"/>
      <c r="AQP205" s="27"/>
      <c r="AQQ205" s="27"/>
      <c r="AQR205" s="27"/>
      <c r="AQS205" s="27"/>
      <c r="AQT205" s="27"/>
      <c r="AQU205" s="27"/>
      <c r="AQV205" s="27"/>
      <c r="AQW205" s="27"/>
      <c r="AQX205" s="27"/>
      <c r="AQY205" s="27"/>
      <c r="AQZ205" s="27"/>
      <c r="ARA205" s="27"/>
      <c r="ARB205" s="27"/>
      <c r="ARC205" s="27"/>
      <c r="ARD205" s="27"/>
      <c r="ARE205" s="27"/>
      <c r="ARF205" s="27"/>
      <c r="ARG205" s="27"/>
      <c r="ARH205" s="27"/>
      <c r="ARI205" s="27"/>
      <c r="ARJ205" s="27"/>
      <c r="ARK205" s="27"/>
      <c r="ARL205" s="27"/>
      <c r="ARM205" s="27"/>
      <c r="ARN205" s="27"/>
      <c r="ARO205" s="27"/>
      <c r="ARP205" s="27"/>
      <c r="ARQ205" s="27"/>
      <c r="ARR205" s="27"/>
      <c r="ARS205" s="27"/>
      <c r="ART205" s="27"/>
      <c r="ARU205" s="27"/>
      <c r="ARV205" s="27"/>
      <c r="ARW205" s="27"/>
      <c r="ARX205" s="27"/>
      <c r="ARY205" s="27"/>
      <c r="ARZ205" s="27"/>
      <c r="ASA205" s="27"/>
      <c r="ASB205" s="27"/>
      <c r="ASC205" s="27"/>
      <c r="ASD205" s="27"/>
      <c r="ASE205" s="27"/>
      <c r="ASF205" s="27"/>
      <c r="ASG205" s="27"/>
      <c r="ASH205" s="27"/>
      <c r="ASI205" s="27"/>
      <c r="ASJ205" s="27"/>
      <c r="ASK205" s="27"/>
      <c r="ASL205" s="27"/>
      <c r="ASM205" s="27"/>
      <c r="ASN205" s="27"/>
      <c r="ASO205" s="27"/>
      <c r="ASP205" s="27"/>
      <c r="ASQ205" s="27"/>
      <c r="ASR205" s="27"/>
      <c r="ASS205" s="27"/>
      <c r="AST205" s="27"/>
      <c r="ASU205" s="27"/>
      <c r="ASV205" s="27"/>
      <c r="ASW205" s="27"/>
      <c r="ASX205" s="27"/>
      <c r="ASY205" s="27"/>
      <c r="ASZ205" s="27"/>
      <c r="ATA205" s="27"/>
      <c r="ATB205" s="27"/>
      <c r="ATC205" s="27"/>
      <c r="ATD205" s="27"/>
      <c r="ATE205" s="27"/>
      <c r="ATF205" s="27"/>
      <c r="ATG205" s="27"/>
      <c r="ATH205" s="27"/>
      <c r="ATI205" s="27"/>
      <c r="ATJ205" s="27"/>
      <c r="ATK205" s="27"/>
      <c r="ATL205" s="27"/>
      <c r="ATM205" s="27"/>
      <c r="ATN205" s="27"/>
      <c r="ATO205" s="27"/>
      <c r="ATP205" s="27"/>
      <c r="ATQ205" s="27"/>
      <c r="ATR205" s="27"/>
      <c r="ATS205" s="27"/>
      <c r="ATT205" s="27"/>
      <c r="ATU205" s="27"/>
      <c r="ATV205" s="27"/>
      <c r="ATW205" s="27"/>
      <c r="ATX205" s="27"/>
      <c r="ATY205" s="27"/>
      <c r="ATZ205" s="27"/>
      <c r="AUA205" s="27"/>
      <c r="AUB205" s="27"/>
      <c r="AUC205" s="27"/>
      <c r="AUD205" s="27"/>
      <c r="AUE205" s="27"/>
      <c r="AUF205" s="27"/>
      <c r="AUG205" s="27"/>
      <c r="AUH205" s="27"/>
      <c r="AUI205" s="27"/>
      <c r="AUJ205" s="27"/>
      <c r="AUK205" s="27"/>
      <c r="AUL205" s="27"/>
      <c r="AUM205" s="27"/>
      <c r="AUN205" s="27"/>
      <c r="AUO205" s="27"/>
      <c r="AUP205" s="27"/>
      <c r="AUQ205" s="27"/>
      <c r="AUR205" s="27"/>
      <c r="AUS205" s="27"/>
      <c r="AUT205" s="27"/>
      <c r="AUU205" s="27"/>
      <c r="AUV205" s="27"/>
      <c r="AUW205" s="27"/>
      <c r="AUX205" s="27"/>
      <c r="AUY205" s="27"/>
      <c r="AUZ205" s="27"/>
      <c r="AVA205" s="27"/>
      <c r="AVB205" s="27"/>
      <c r="AVC205" s="27"/>
      <c r="AVD205" s="27"/>
      <c r="AVE205" s="27"/>
      <c r="AVF205" s="27"/>
      <c r="AVG205" s="27"/>
      <c r="AVH205" s="27"/>
      <c r="AVI205" s="27"/>
      <c r="AVJ205" s="27"/>
      <c r="AVK205" s="27"/>
      <c r="AVL205" s="27"/>
      <c r="AVM205" s="27"/>
      <c r="AVN205" s="27"/>
      <c r="AVO205" s="27"/>
      <c r="AVP205" s="27"/>
      <c r="AVQ205" s="27"/>
      <c r="AVR205" s="27"/>
      <c r="AVS205" s="27"/>
      <c r="AVT205" s="27"/>
      <c r="AVU205" s="27"/>
      <c r="AVV205" s="27"/>
      <c r="AVW205" s="27"/>
      <c r="AVX205" s="27"/>
      <c r="AVY205" s="27"/>
      <c r="AVZ205" s="27"/>
      <c r="AWA205" s="27"/>
      <c r="AWB205" s="27"/>
      <c r="AWC205" s="27"/>
      <c r="AWD205" s="27"/>
      <c r="AWE205" s="27"/>
      <c r="AWF205" s="27"/>
      <c r="AWG205" s="27"/>
      <c r="AWH205" s="27"/>
      <c r="AWI205" s="27"/>
      <c r="AWJ205" s="27"/>
      <c r="AWK205" s="27"/>
      <c r="AWL205" s="27"/>
      <c r="AWM205" s="27"/>
      <c r="AWN205" s="27"/>
      <c r="AWO205" s="27"/>
      <c r="AWP205" s="27"/>
      <c r="AWQ205" s="27"/>
      <c r="AWR205" s="27"/>
      <c r="AWS205" s="27"/>
      <c r="AWT205" s="27"/>
      <c r="AWU205" s="27"/>
      <c r="AWV205" s="27"/>
      <c r="AWW205" s="27"/>
      <c r="AWX205" s="27"/>
      <c r="AWY205" s="27"/>
      <c r="AWZ205" s="27"/>
      <c r="AXA205" s="27"/>
      <c r="AXB205" s="27"/>
      <c r="AXC205" s="27"/>
      <c r="AXD205" s="27"/>
      <c r="AXE205" s="27"/>
      <c r="AXF205" s="27"/>
      <c r="AXG205" s="27"/>
      <c r="AXH205" s="27"/>
      <c r="AXI205" s="27"/>
      <c r="AXJ205" s="27"/>
      <c r="AXK205" s="27"/>
      <c r="AXL205" s="27"/>
      <c r="AXM205" s="27"/>
      <c r="AXN205" s="27"/>
      <c r="AXO205" s="27"/>
      <c r="AXP205" s="27"/>
      <c r="AXQ205" s="27"/>
      <c r="AXR205" s="27"/>
      <c r="AXS205" s="27"/>
      <c r="AXT205" s="27"/>
      <c r="AXU205" s="27"/>
      <c r="AXV205" s="27"/>
      <c r="AXW205" s="27"/>
      <c r="AXX205" s="27"/>
      <c r="AXY205" s="27"/>
      <c r="AXZ205" s="27"/>
      <c r="AYA205" s="27"/>
      <c r="AYB205" s="27"/>
      <c r="AYC205" s="27"/>
      <c r="AYD205" s="27"/>
      <c r="AYE205" s="27"/>
      <c r="AYF205" s="27"/>
      <c r="AYG205" s="27"/>
      <c r="AYH205" s="27"/>
      <c r="AYI205" s="27"/>
      <c r="AYJ205" s="27"/>
      <c r="AYK205" s="27"/>
      <c r="AYL205" s="27"/>
      <c r="AYM205" s="27"/>
      <c r="AYN205" s="27"/>
      <c r="AYO205" s="27"/>
      <c r="AYP205" s="27"/>
      <c r="AYQ205" s="27"/>
      <c r="AYR205" s="27"/>
      <c r="AYS205" s="27"/>
      <c r="AYT205" s="27"/>
      <c r="AYU205" s="27"/>
      <c r="AYV205" s="27"/>
      <c r="AYW205" s="27"/>
      <c r="AYX205" s="27"/>
      <c r="AYY205" s="27"/>
      <c r="AYZ205" s="27"/>
      <c r="AZA205" s="27"/>
      <c r="AZB205" s="27"/>
      <c r="AZC205" s="27"/>
      <c r="AZD205" s="27"/>
      <c r="AZE205" s="27"/>
      <c r="AZF205" s="27"/>
      <c r="AZG205" s="27"/>
      <c r="AZH205" s="27"/>
      <c r="AZI205" s="27"/>
      <c r="AZJ205" s="27"/>
      <c r="AZK205" s="27"/>
      <c r="AZL205" s="27"/>
      <c r="AZM205" s="27"/>
      <c r="AZN205" s="27"/>
      <c r="AZO205" s="27"/>
      <c r="AZP205" s="27"/>
      <c r="AZQ205" s="27"/>
      <c r="AZR205" s="27"/>
      <c r="AZS205" s="27"/>
      <c r="AZT205" s="27"/>
      <c r="AZU205" s="27"/>
      <c r="AZV205" s="27"/>
      <c r="AZW205" s="27"/>
      <c r="AZX205" s="27"/>
      <c r="AZY205" s="27"/>
      <c r="AZZ205" s="27"/>
      <c r="BAA205" s="27"/>
      <c r="BAB205" s="27"/>
      <c r="BAC205" s="27"/>
      <c r="BAD205" s="27"/>
      <c r="BAE205" s="27"/>
      <c r="BAF205" s="27"/>
      <c r="BAG205" s="27"/>
      <c r="BAH205" s="27"/>
      <c r="BAI205" s="27"/>
      <c r="BAJ205" s="27"/>
      <c r="BAK205" s="27"/>
      <c r="BAL205" s="27"/>
      <c r="BAM205" s="27"/>
      <c r="BAN205" s="27"/>
      <c r="BAO205" s="27"/>
      <c r="BAP205" s="27"/>
      <c r="BAQ205" s="27"/>
      <c r="BAR205" s="27"/>
      <c r="BAS205" s="27"/>
      <c r="BAT205" s="27"/>
      <c r="BAU205" s="27"/>
      <c r="BAV205" s="27"/>
      <c r="BAW205" s="27"/>
      <c r="BAX205" s="27"/>
      <c r="BAY205" s="27"/>
      <c r="BAZ205" s="27"/>
      <c r="BBA205" s="27"/>
      <c r="BBB205" s="27"/>
      <c r="BBC205" s="27"/>
      <c r="BBD205" s="27"/>
      <c r="BBE205" s="27"/>
      <c r="BBF205" s="27"/>
      <c r="BBG205" s="27"/>
      <c r="BBH205" s="27"/>
      <c r="BBI205" s="27"/>
      <c r="BBJ205" s="27"/>
      <c r="BBK205" s="27"/>
      <c r="BBL205" s="27"/>
      <c r="BBM205" s="27"/>
      <c r="BBN205" s="27"/>
      <c r="BBO205" s="27"/>
      <c r="BBP205" s="27"/>
      <c r="BBQ205" s="27"/>
      <c r="BBR205" s="27"/>
      <c r="BBS205" s="27"/>
      <c r="BBT205" s="27"/>
      <c r="BBU205" s="27"/>
      <c r="BBV205" s="27"/>
      <c r="BBW205" s="27"/>
      <c r="BBX205" s="27"/>
      <c r="BBY205" s="27"/>
      <c r="BBZ205" s="27"/>
      <c r="BCA205" s="27"/>
      <c r="BCB205" s="27"/>
      <c r="BCC205" s="27"/>
      <c r="BCD205" s="27"/>
      <c r="BCE205" s="27"/>
      <c r="BCF205" s="27"/>
      <c r="BCG205" s="27"/>
      <c r="BCH205" s="27"/>
      <c r="BCI205" s="27"/>
      <c r="BCJ205" s="27"/>
      <c r="BCK205" s="27"/>
      <c r="BCL205" s="27"/>
      <c r="BCM205" s="27"/>
      <c r="BCN205" s="27"/>
      <c r="BCO205" s="27"/>
      <c r="BCP205" s="27"/>
      <c r="BCQ205" s="27"/>
      <c r="BCR205" s="27"/>
      <c r="BCS205" s="27"/>
      <c r="BCT205" s="27"/>
      <c r="BCU205" s="27"/>
      <c r="BCV205" s="27"/>
      <c r="BCW205" s="27"/>
      <c r="BCX205" s="27"/>
      <c r="BCY205" s="27"/>
      <c r="BCZ205" s="27"/>
      <c r="BDA205" s="27"/>
      <c r="BDB205" s="27"/>
      <c r="BDC205" s="27"/>
      <c r="BDD205" s="27"/>
      <c r="BDE205" s="27"/>
      <c r="BDF205" s="27"/>
      <c r="BDG205" s="27"/>
      <c r="BDH205" s="27"/>
      <c r="BDI205" s="27"/>
      <c r="BDJ205" s="27"/>
      <c r="BDK205" s="27"/>
      <c r="BDL205" s="27"/>
      <c r="BDM205" s="27"/>
      <c r="BDN205" s="27"/>
      <c r="BDO205" s="27"/>
      <c r="BDP205" s="27"/>
      <c r="BDQ205" s="27"/>
      <c r="BDR205" s="27"/>
      <c r="BDS205" s="27"/>
      <c r="BDT205" s="27"/>
      <c r="BDU205" s="27"/>
      <c r="BDV205" s="27"/>
      <c r="BDW205" s="27"/>
      <c r="BDX205" s="27"/>
      <c r="BDY205" s="27"/>
      <c r="BDZ205" s="27"/>
      <c r="BEA205" s="27"/>
      <c r="BEB205" s="27"/>
      <c r="BEC205" s="27"/>
      <c r="BED205" s="27"/>
      <c r="BEE205" s="27"/>
      <c r="BEF205" s="27"/>
      <c r="BEG205" s="27"/>
      <c r="BEH205" s="27"/>
      <c r="BEI205" s="27"/>
      <c r="BEJ205" s="27"/>
      <c r="BEK205" s="27"/>
      <c r="BEL205" s="27"/>
      <c r="BEM205" s="27"/>
      <c r="BEN205" s="27"/>
      <c r="BEO205" s="27"/>
      <c r="BEP205" s="27"/>
      <c r="BEQ205" s="27"/>
      <c r="BER205" s="27"/>
      <c r="BES205" s="27"/>
      <c r="BET205" s="27"/>
      <c r="BEU205" s="27"/>
      <c r="BEV205" s="27"/>
      <c r="BEW205" s="27"/>
      <c r="BEX205" s="27"/>
      <c r="BEY205" s="27"/>
      <c r="BEZ205" s="27"/>
      <c r="BFA205" s="27"/>
      <c r="BFB205" s="27"/>
      <c r="BFC205" s="27"/>
      <c r="BFD205" s="27"/>
      <c r="BFE205" s="27"/>
      <c r="BFF205" s="27"/>
      <c r="BFG205" s="27"/>
      <c r="BFH205" s="27"/>
      <c r="BFI205" s="27"/>
      <c r="BFJ205" s="27"/>
      <c r="BFK205" s="27"/>
      <c r="BFL205" s="27"/>
      <c r="BFM205" s="27"/>
      <c r="BFN205" s="27"/>
      <c r="BFO205" s="27"/>
      <c r="BFP205" s="27"/>
      <c r="BFQ205" s="27"/>
      <c r="BFR205" s="27"/>
      <c r="BFS205" s="27"/>
      <c r="BFT205" s="27"/>
      <c r="BFU205" s="27"/>
      <c r="BFV205" s="27"/>
      <c r="BFW205" s="27"/>
      <c r="BFX205" s="27"/>
      <c r="BFY205" s="27"/>
      <c r="BFZ205" s="27"/>
      <c r="BGA205" s="27"/>
      <c r="BGB205" s="27"/>
      <c r="BGC205" s="27"/>
      <c r="BGD205" s="27"/>
      <c r="BGE205" s="27"/>
      <c r="BGF205" s="27"/>
      <c r="BGG205" s="27"/>
      <c r="BGH205" s="27"/>
      <c r="BGI205" s="27"/>
      <c r="BGJ205" s="27"/>
      <c r="BGK205" s="27"/>
      <c r="BGL205" s="27"/>
      <c r="BGM205" s="27"/>
      <c r="BGN205" s="27"/>
      <c r="BGO205" s="27"/>
      <c r="BGP205" s="27"/>
      <c r="BGQ205" s="27"/>
      <c r="BGR205" s="27"/>
      <c r="BGS205" s="27"/>
      <c r="BGT205" s="27"/>
      <c r="BGU205" s="27"/>
      <c r="BGV205" s="27"/>
      <c r="BGW205" s="27"/>
      <c r="BGX205" s="27"/>
      <c r="BGY205" s="27"/>
      <c r="BGZ205" s="27"/>
      <c r="BHA205" s="27"/>
      <c r="BHB205" s="27"/>
      <c r="BHC205" s="27"/>
      <c r="BHD205" s="27"/>
      <c r="BHE205" s="27"/>
      <c r="BHF205" s="27"/>
      <c r="BHG205" s="27"/>
      <c r="BHH205" s="27"/>
      <c r="BHI205" s="27"/>
      <c r="BHJ205" s="27"/>
      <c r="BHK205" s="27"/>
      <c r="BHL205" s="27"/>
      <c r="BHM205" s="27"/>
      <c r="BHN205" s="27"/>
      <c r="BHO205" s="27"/>
      <c r="BHP205" s="27"/>
      <c r="BHQ205" s="27"/>
      <c r="BHR205" s="27"/>
      <c r="BHS205" s="27"/>
      <c r="BHT205" s="27"/>
      <c r="BHU205" s="27"/>
      <c r="BHV205" s="27"/>
      <c r="BHW205" s="27"/>
      <c r="BHX205" s="27"/>
      <c r="BHY205" s="27"/>
      <c r="BHZ205" s="27"/>
      <c r="BIA205" s="27"/>
      <c r="BIB205" s="27"/>
      <c r="BIC205" s="27"/>
      <c r="BID205" s="27"/>
      <c r="BIE205" s="27"/>
      <c r="BIF205" s="27"/>
      <c r="BIG205" s="27"/>
      <c r="BIH205" s="27"/>
      <c r="BII205" s="27"/>
      <c r="BIJ205" s="27"/>
      <c r="BIK205" s="27"/>
      <c r="BIL205" s="27"/>
      <c r="BIM205" s="27"/>
      <c r="BIN205" s="27"/>
      <c r="BIO205" s="27"/>
      <c r="BIP205" s="27"/>
      <c r="BIQ205" s="27"/>
      <c r="BIR205" s="27"/>
      <c r="BIS205" s="27"/>
      <c r="BIT205" s="27"/>
      <c r="BIU205" s="27"/>
      <c r="BIV205" s="27"/>
      <c r="BIW205" s="27"/>
      <c r="BIX205" s="27"/>
      <c r="BIY205" s="27"/>
      <c r="BIZ205" s="27"/>
      <c r="BJA205" s="27"/>
      <c r="BJB205" s="27"/>
      <c r="BJC205" s="27"/>
      <c r="BJD205" s="27"/>
      <c r="BJE205" s="27"/>
      <c r="BJF205" s="27"/>
      <c r="BJG205" s="27"/>
      <c r="BJH205" s="27"/>
      <c r="BJI205" s="27"/>
      <c r="BJJ205" s="27"/>
      <c r="BJK205" s="27"/>
      <c r="BJL205" s="27"/>
      <c r="BJM205" s="27"/>
      <c r="BJN205" s="27"/>
      <c r="BJO205" s="27"/>
      <c r="BJP205" s="27"/>
      <c r="BJQ205" s="27"/>
      <c r="BJR205" s="27"/>
      <c r="BJS205" s="27"/>
      <c r="BJT205" s="27"/>
      <c r="BJU205" s="27"/>
      <c r="BJV205" s="27"/>
      <c r="BJW205" s="27"/>
      <c r="BJX205" s="27"/>
      <c r="BJY205" s="27"/>
      <c r="BJZ205" s="27"/>
      <c r="BKA205" s="27"/>
      <c r="BKB205" s="27"/>
      <c r="BKC205" s="27"/>
      <c r="BKD205" s="27"/>
      <c r="BKE205" s="27"/>
      <c r="BKF205" s="27"/>
      <c r="BKG205" s="27"/>
      <c r="BKH205" s="27"/>
      <c r="BKI205" s="27"/>
      <c r="BKJ205" s="27"/>
      <c r="BKK205" s="27"/>
      <c r="BKL205" s="27"/>
      <c r="BKM205" s="27"/>
      <c r="BKN205" s="27"/>
      <c r="BKO205" s="27"/>
      <c r="BKP205" s="27"/>
      <c r="BKQ205" s="27"/>
      <c r="BKR205" s="27"/>
      <c r="BKS205" s="27"/>
      <c r="BKT205" s="27"/>
      <c r="BKU205" s="27"/>
      <c r="BKV205" s="27"/>
      <c r="BKW205" s="27"/>
      <c r="BKX205" s="27"/>
      <c r="BKY205" s="27"/>
      <c r="BKZ205" s="27"/>
      <c r="BLA205" s="27"/>
      <c r="BLB205" s="27"/>
      <c r="BLC205" s="27"/>
      <c r="BLD205" s="27"/>
      <c r="BLE205" s="27"/>
      <c r="BLF205" s="27"/>
      <c r="BLG205" s="27"/>
      <c r="BLH205" s="27"/>
      <c r="BLI205" s="27"/>
      <c r="BLJ205" s="27"/>
      <c r="BLK205" s="27"/>
      <c r="BLL205" s="27"/>
      <c r="BLM205" s="27"/>
      <c r="BLN205" s="27"/>
      <c r="BLO205" s="27"/>
      <c r="BLP205" s="27"/>
      <c r="BLQ205" s="27"/>
      <c r="BLR205" s="27"/>
      <c r="BLS205" s="27"/>
      <c r="BLT205" s="27"/>
      <c r="BLU205" s="27"/>
      <c r="BLV205" s="27"/>
      <c r="BLW205" s="27"/>
      <c r="BLX205" s="27"/>
      <c r="BLY205" s="27"/>
      <c r="BLZ205" s="27"/>
      <c r="BMA205" s="27"/>
      <c r="BMB205" s="27"/>
      <c r="BMC205" s="27"/>
      <c r="BMD205" s="27"/>
      <c r="BME205" s="27"/>
      <c r="BMF205" s="27"/>
      <c r="BMG205" s="27"/>
      <c r="BMH205" s="27"/>
      <c r="BMI205" s="27"/>
      <c r="BMJ205" s="27"/>
      <c r="BMK205" s="27"/>
      <c r="BML205" s="27"/>
      <c r="BMM205" s="27"/>
      <c r="BMN205" s="27"/>
      <c r="BMO205" s="27"/>
      <c r="BMP205" s="27"/>
      <c r="BMQ205" s="27"/>
      <c r="BMR205" s="27"/>
      <c r="BMS205" s="27"/>
      <c r="BMT205" s="27"/>
      <c r="BMU205" s="27"/>
      <c r="BMV205" s="27"/>
      <c r="BMW205" s="27"/>
      <c r="BMX205" s="27"/>
      <c r="BMY205" s="27"/>
      <c r="BMZ205" s="27"/>
      <c r="BNA205" s="27"/>
      <c r="BNB205" s="27"/>
      <c r="BNC205" s="27"/>
      <c r="BND205" s="27"/>
      <c r="BNE205" s="27"/>
      <c r="BNF205" s="27"/>
      <c r="BNG205" s="27"/>
      <c r="BNH205" s="27"/>
      <c r="BNI205" s="27"/>
      <c r="BNJ205" s="27"/>
      <c r="BNK205" s="27"/>
      <c r="BNL205" s="27"/>
      <c r="BNM205" s="27"/>
      <c r="BNN205" s="27"/>
      <c r="BNO205" s="27"/>
      <c r="BNP205" s="27"/>
      <c r="BNQ205" s="27"/>
      <c r="BNR205" s="27"/>
      <c r="BNS205" s="27"/>
      <c r="BNT205" s="27"/>
      <c r="BNU205" s="27"/>
      <c r="BNV205" s="27"/>
      <c r="BNW205" s="27"/>
      <c r="BNX205" s="27"/>
      <c r="BNY205" s="27"/>
      <c r="BNZ205" s="27"/>
      <c r="BOA205" s="27"/>
      <c r="BOB205" s="27"/>
      <c r="BOC205" s="27"/>
      <c r="BOD205" s="27"/>
      <c r="BOE205" s="27"/>
      <c r="BOF205" s="27"/>
      <c r="BOG205" s="27"/>
      <c r="BOH205" s="27"/>
      <c r="BOI205" s="27"/>
      <c r="BOJ205" s="27"/>
      <c r="BOK205" s="27"/>
      <c r="BOL205" s="27"/>
      <c r="BOM205" s="27"/>
      <c r="BON205" s="27"/>
      <c r="BOO205" s="27"/>
      <c r="BOP205" s="27"/>
      <c r="BOQ205" s="27"/>
      <c r="BOR205" s="27"/>
      <c r="BOS205" s="27"/>
      <c r="BOT205" s="27"/>
      <c r="BOU205" s="27"/>
      <c r="BOV205" s="27"/>
      <c r="BOW205" s="27"/>
      <c r="BOX205" s="27"/>
      <c r="BOY205" s="27"/>
      <c r="BOZ205" s="27"/>
      <c r="BPA205" s="27"/>
      <c r="BPB205" s="27"/>
      <c r="BPC205" s="27"/>
      <c r="BPD205" s="27"/>
      <c r="BPE205" s="27"/>
      <c r="BPF205" s="27"/>
      <c r="BPG205" s="27"/>
      <c r="BPH205" s="27"/>
      <c r="BPI205" s="27"/>
      <c r="BPJ205" s="27"/>
      <c r="BPK205" s="27"/>
      <c r="BPL205" s="27"/>
      <c r="BPM205" s="27"/>
      <c r="BPN205" s="27"/>
      <c r="BPO205" s="27"/>
      <c r="BPP205" s="27"/>
      <c r="BPQ205" s="27"/>
      <c r="BPR205" s="27"/>
      <c r="BPS205" s="27"/>
      <c r="BPT205" s="27"/>
      <c r="BPU205" s="27"/>
      <c r="BPV205" s="27"/>
      <c r="BPW205" s="27"/>
      <c r="BPX205" s="27"/>
      <c r="BPY205" s="27"/>
      <c r="BPZ205" s="27"/>
      <c r="BQA205" s="27"/>
      <c r="BQB205" s="27"/>
      <c r="BQC205" s="27"/>
      <c r="BQD205" s="27"/>
      <c r="BQE205" s="27"/>
      <c r="BQF205" s="27"/>
      <c r="BQG205" s="27"/>
      <c r="BQH205" s="27"/>
      <c r="BQI205" s="27"/>
      <c r="BQJ205" s="27"/>
      <c r="BQK205" s="27"/>
      <c r="BQL205" s="27"/>
      <c r="BQM205" s="27"/>
      <c r="BQN205" s="27"/>
      <c r="BQO205" s="27"/>
      <c r="BQP205" s="27"/>
      <c r="BQQ205" s="27"/>
      <c r="BQR205" s="27"/>
      <c r="BQS205" s="27"/>
      <c r="BQT205" s="27"/>
      <c r="BQU205" s="27"/>
      <c r="BQV205" s="27"/>
      <c r="BQW205" s="27"/>
      <c r="BQX205" s="27"/>
      <c r="BQY205" s="27"/>
      <c r="BQZ205" s="27"/>
      <c r="BRA205" s="27"/>
      <c r="BRB205" s="27"/>
      <c r="BRC205" s="27"/>
      <c r="BRD205" s="27"/>
      <c r="BRE205" s="27"/>
      <c r="BRF205" s="27"/>
      <c r="BRG205" s="27"/>
      <c r="BRH205" s="27"/>
      <c r="BRI205" s="27"/>
      <c r="BRJ205" s="27"/>
      <c r="BRK205" s="27"/>
      <c r="BRL205" s="27"/>
      <c r="BRM205" s="27"/>
      <c r="BRN205" s="27"/>
      <c r="BRO205" s="27"/>
      <c r="BRP205" s="27"/>
      <c r="BRQ205" s="27"/>
      <c r="BRR205" s="27"/>
      <c r="BRS205" s="27"/>
      <c r="BRT205" s="27"/>
      <c r="BRU205" s="27"/>
      <c r="BRV205" s="27"/>
      <c r="BRW205" s="27"/>
      <c r="BRX205" s="27"/>
      <c r="BRY205" s="27"/>
      <c r="BRZ205" s="27"/>
      <c r="BSA205" s="27"/>
      <c r="BSB205" s="27"/>
      <c r="BSC205" s="27"/>
      <c r="BSD205" s="27"/>
      <c r="BSE205" s="27"/>
      <c r="BSF205" s="27"/>
      <c r="BSG205" s="27"/>
      <c r="BSH205" s="27"/>
      <c r="BSI205" s="27"/>
      <c r="BSJ205" s="27"/>
      <c r="BSK205" s="27"/>
      <c r="BSL205" s="27"/>
      <c r="BSM205" s="27"/>
      <c r="BSN205" s="27"/>
      <c r="BSO205" s="27"/>
      <c r="BSP205" s="27"/>
      <c r="BSQ205" s="27"/>
      <c r="BSR205" s="27"/>
      <c r="BSS205" s="27"/>
      <c r="BST205" s="27"/>
      <c r="BSU205" s="27"/>
      <c r="BSV205" s="27"/>
      <c r="BSW205" s="27"/>
      <c r="BSX205" s="27"/>
      <c r="BSY205" s="27"/>
      <c r="BSZ205" s="27"/>
      <c r="BTA205" s="27"/>
      <c r="BTB205" s="27"/>
      <c r="BTC205" s="27"/>
      <c r="BTD205" s="27"/>
      <c r="BTE205" s="27"/>
      <c r="BTF205" s="27"/>
      <c r="BTG205" s="27"/>
      <c r="BTH205" s="27"/>
      <c r="BTI205" s="27"/>
      <c r="BTJ205" s="27"/>
      <c r="BTK205" s="27"/>
      <c r="BTL205" s="27"/>
      <c r="BTM205" s="27"/>
      <c r="BTN205" s="27"/>
      <c r="BTO205" s="27"/>
      <c r="BTP205" s="27"/>
      <c r="BTQ205" s="27"/>
      <c r="BTR205" s="27"/>
      <c r="BTS205" s="27"/>
      <c r="BTT205" s="27"/>
      <c r="BTU205" s="27"/>
      <c r="BTV205" s="27"/>
      <c r="BTW205" s="27"/>
      <c r="BTX205" s="27"/>
      <c r="BTY205" s="27"/>
      <c r="BTZ205" s="27"/>
      <c r="BUA205" s="27"/>
      <c r="BUB205" s="27"/>
      <c r="BUC205" s="27"/>
      <c r="BUD205" s="27"/>
      <c r="BUE205" s="27"/>
      <c r="BUF205" s="27"/>
      <c r="BUG205" s="27"/>
      <c r="BUH205" s="27"/>
      <c r="BUI205" s="27"/>
      <c r="BUJ205" s="27"/>
      <c r="BUK205" s="27"/>
      <c r="BUL205" s="27"/>
      <c r="BUM205" s="27"/>
      <c r="BUN205" s="27"/>
      <c r="BUO205" s="27"/>
      <c r="BUP205" s="27"/>
      <c r="BUQ205" s="27"/>
    </row>
    <row r="206" spans="1:1915" s="47" customFormat="1" ht="13.2">
      <c r="A206" s="23"/>
      <c r="B206" s="53"/>
      <c r="C206" s="53"/>
      <c r="D206" s="150"/>
      <c r="E206" s="150"/>
      <c r="F206" s="150"/>
      <c r="G206" s="99"/>
      <c r="H206" s="26"/>
      <c r="I206" s="26"/>
      <c r="J206" s="26"/>
      <c r="K206" s="103"/>
      <c r="L206" s="103"/>
      <c r="M206" s="103"/>
      <c r="N206" s="103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7"/>
      <c r="MB206" s="27"/>
      <c r="MC206" s="27"/>
      <c r="MD206" s="27"/>
      <c r="ME206" s="27"/>
      <c r="MF206" s="27"/>
      <c r="MG206" s="27"/>
      <c r="MH206" s="27"/>
      <c r="MI206" s="27"/>
      <c r="MJ206" s="27"/>
      <c r="MK206" s="27"/>
      <c r="ML206" s="27"/>
      <c r="MM206" s="27"/>
      <c r="MN206" s="27"/>
      <c r="MO206" s="27"/>
      <c r="MP206" s="27"/>
      <c r="MQ206" s="27"/>
      <c r="MR206" s="27"/>
      <c r="MS206" s="27"/>
      <c r="MT206" s="27"/>
      <c r="MU206" s="27"/>
      <c r="MV206" s="27"/>
      <c r="MW206" s="27"/>
      <c r="MX206" s="27"/>
      <c r="MY206" s="27"/>
      <c r="MZ206" s="27"/>
      <c r="NA206" s="27"/>
      <c r="NB206" s="27"/>
      <c r="NC206" s="27"/>
      <c r="ND206" s="27"/>
      <c r="NE206" s="27"/>
      <c r="NF206" s="27"/>
      <c r="NG206" s="27"/>
      <c r="NH206" s="27"/>
      <c r="NI206" s="27"/>
      <c r="NJ206" s="27"/>
      <c r="NK206" s="27"/>
      <c r="NL206" s="27"/>
      <c r="NM206" s="27"/>
      <c r="NN206" s="27"/>
      <c r="NO206" s="27"/>
      <c r="NP206" s="27"/>
      <c r="NQ206" s="27"/>
      <c r="NR206" s="27"/>
      <c r="NS206" s="27"/>
      <c r="NT206" s="27"/>
      <c r="NU206" s="27"/>
      <c r="NV206" s="27"/>
      <c r="NW206" s="27"/>
      <c r="NX206" s="27"/>
      <c r="NY206" s="27"/>
      <c r="NZ206" s="27"/>
      <c r="OA206" s="27"/>
      <c r="OB206" s="27"/>
      <c r="OC206" s="27"/>
      <c r="OD206" s="27"/>
      <c r="OE206" s="27"/>
      <c r="OF206" s="27"/>
      <c r="OG206" s="27"/>
      <c r="OH206" s="27"/>
      <c r="OI206" s="27"/>
      <c r="OJ206" s="27"/>
      <c r="OK206" s="27"/>
      <c r="OL206" s="27"/>
      <c r="OM206" s="27"/>
      <c r="ON206" s="27"/>
      <c r="OO206" s="27"/>
      <c r="OP206" s="27"/>
      <c r="OQ206" s="27"/>
      <c r="OR206" s="27"/>
      <c r="OS206" s="27"/>
      <c r="OT206" s="27"/>
      <c r="OU206" s="27"/>
      <c r="OV206" s="27"/>
      <c r="OW206" s="27"/>
      <c r="OX206" s="27"/>
      <c r="OY206" s="27"/>
      <c r="OZ206" s="27"/>
      <c r="PA206" s="27"/>
      <c r="PB206" s="27"/>
      <c r="PC206" s="27"/>
      <c r="PD206" s="27"/>
      <c r="PE206" s="27"/>
      <c r="PF206" s="27"/>
      <c r="PG206" s="27"/>
      <c r="PH206" s="27"/>
      <c r="PI206" s="27"/>
      <c r="PJ206" s="27"/>
      <c r="PK206" s="27"/>
      <c r="PL206" s="27"/>
      <c r="PM206" s="27"/>
      <c r="PN206" s="27"/>
      <c r="PO206" s="27"/>
      <c r="PP206" s="27"/>
      <c r="PQ206" s="27"/>
      <c r="PR206" s="27"/>
      <c r="PS206" s="27"/>
      <c r="PT206" s="27"/>
      <c r="PU206" s="27"/>
      <c r="PV206" s="27"/>
      <c r="PW206" s="27"/>
      <c r="PX206" s="27"/>
      <c r="PY206" s="27"/>
      <c r="PZ206" s="27"/>
      <c r="QA206" s="27"/>
      <c r="QB206" s="27"/>
      <c r="QC206" s="27"/>
      <c r="QD206" s="27"/>
      <c r="QE206" s="27"/>
      <c r="QF206" s="27"/>
      <c r="QG206" s="27"/>
      <c r="QH206" s="27"/>
      <c r="QI206" s="27"/>
      <c r="QJ206" s="27"/>
      <c r="QK206" s="27"/>
      <c r="QL206" s="27"/>
      <c r="QM206" s="27"/>
      <c r="QN206" s="27"/>
      <c r="QO206" s="27"/>
      <c r="QP206" s="27"/>
      <c r="QQ206" s="27"/>
      <c r="QR206" s="27"/>
      <c r="QS206" s="27"/>
      <c r="QT206" s="27"/>
      <c r="QU206" s="27"/>
      <c r="QV206" s="27"/>
      <c r="QW206" s="27"/>
      <c r="QX206" s="27"/>
      <c r="QY206" s="27"/>
      <c r="QZ206" s="27"/>
      <c r="RA206" s="27"/>
      <c r="RB206" s="27"/>
      <c r="RC206" s="27"/>
      <c r="RD206" s="27"/>
      <c r="RE206" s="27"/>
      <c r="RF206" s="27"/>
      <c r="RG206" s="27"/>
      <c r="RH206" s="27"/>
      <c r="RI206" s="27"/>
      <c r="RJ206" s="27"/>
      <c r="RK206" s="27"/>
      <c r="RL206" s="27"/>
      <c r="RM206" s="27"/>
      <c r="RN206" s="27"/>
      <c r="RO206" s="27"/>
      <c r="RP206" s="27"/>
      <c r="RQ206" s="27"/>
      <c r="RR206" s="27"/>
      <c r="RS206" s="27"/>
      <c r="RT206" s="27"/>
      <c r="RU206" s="27"/>
      <c r="RV206" s="27"/>
      <c r="RW206" s="27"/>
      <c r="RX206" s="27"/>
      <c r="RY206" s="27"/>
      <c r="RZ206" s="27"/>
      <c r="SA206" s="27"/>
      <c r="SB206" s="27"/>
      <c r="SC206" s="27"/>
      <c r="SD206" s="27"/>
      <c r="SE206" s="27"/>
      <c r="SF206" s="27"/>
      <c r="SG206" s="27"/>
      <c r="SH206" s="27"/>
      <c r="SI206" s="27"/>
      <c r="SJ206" s="27"/>
      <c r="SK206" s="27"/>
      <c r="SL206" s="27"/>
      <c r="SM206" s="27"/>
      <c r="SN206" s="27"/>
      <c r="SO206" s="27"/>
      <c r="SP206" s="27"/>
      <c r="SQ206" s="27"/>
      <c r="SR206" s="27"/>
      <c r="SS206" s="27"/>
      <c r="ST206" s="27"/>
      <c r="SU206" s="27"/>
      <c r="SV206" s="27"/>
      <c r="SW206" s="27"/>
      <c r="SX206" s="27"/>
      <c r="SY206" s="27"/>
      <c r="SZ206" s="27"/>
      <c r="TA206" s="27"/>
      <c r="TB206" s="27"/>
      <c r="TC206" s="27"/>
      <c r="TD206" s="27"/>
      <c r="TE206" s="27"/>
      <c r="TF206" s="27"/>
      <c r="TG206" s="27"/>
      <c r="TH206" s="27"/>
      <c r="TI206" s="27"/>
      <c r="TJ206" s="27"/>
      <c r="TK206" s="27"/>
      <c r="TL206" s="27"/>
      <c r="TM206" s="27"/>
      <c r="TN206" s="27"/>
      <c r="TO206" s="27"/>
      <c r="TP206" s="27"/>
      <c r="TQ206" s="27"/>
      <c r="TR206" s="27"/>
      <c r="TS206" s="27"/>
      <c r="TT206" s="27"/>
      <c r="TU206" s="27"/>
      <c r="TV206" s="27"/>
      <c r="TW206" s="27"/>
      <c r="TX206" s="27"/>
      <c r="TY206" s="27"/>
      <c r="TZ206" s="27"/>
      <c r="UA206" s="27"/>
      <c r="UB206" s="27"/>
      <c r="UC206" s="27"/>
      <c r="UD206" s="27"/>
      <c r="UE206" s="27"/>
      <c r="UF206" s="27"/>
      <c r="UG206" s="27"/>
      <c r="UH206" s="27"/>
      <c r="UI206" s="27"/>
      <c r="UJ206" s="27"/>
      <c r="UK206" s="27"/>
      <c r="UL206" s="27"/>
      <c r="UM206" s="27"/>
      <c r="UN206" s="27"/>
      <c r="UO206" s="27"/>
      <c r="UP206" s="27"/>
      <c r="UQ206" s="27"/>
      <c r="UR206" s="27"/>
      <c r="US206" s="27"/>
      <c r="UT206" s="27"/>
      <c r="UU206" s="27"/>
      <c r="UV206" s="27"/>
      <c r="UW206" s="27"/>
      <c r="UX206" s="27"/>
      <c r="UY206" s="27"/>
      <c r="UZ206" s="27"/>
      <c r="VA206" s="27"/>
      <c r="VB206" s="27"/>
      <c r="VC206" s="27"/>
      <c r="VD206" s="27"/>
      <c r="VE206" s="27"/>
      <c r="VF206" s="27"/>
      <c r="VG206" s="27"/>
      <c r="VH206" s="27"/>
      <c r="VI206" s="27"/>
      <c r="VJ206" s="27"/>
      <c r="VK206" s="27"/>
      <c r="VL206" s="27"/>
      <c r="VM206" s="27"/>
      <c r="VN206" s="27"/>
      <c r="VO206" s="27"/>
      <c r="VP206" s="27"/>
      <c r="VQ206" s="27"/>
      <c r="VR206" s="27"/>
      <c r="VS206" s="27"/>
      <c r="VT206" s="27"/>
      <c r="VU206" s="27"/>
      <c r="VV206" s="27"/>
      <c r="VW206" s="27"/>
      <c r="VX206" s="27"/>
      <c r="VY206" s="27"/>
      <c r="VZ206" s="27"/>
      <c r="WA206" s="27"/>
      <c r="WB206" s="27"/>
      <c r="WC206" s="27"/>
      <c r="WD206" s="27"/>
      <c r="WE206" s="27"/>
      <c r="WF206" s="27"/>
      <c r="WG206" s="27"/>
      <c r="WH206" s="27"/>
      <c r="WI206" s="27"/>
      <c r="WJ206" s="27"/>
      <c r="WK206" s="27"/>
      <c r="WL206" s="27"/>
      <c r="WM206" s="27"/>
      <c r="WN206" s="27"/>
      <c r="WO206" s="27"/>
      <c r="WP206" s="27"/>
      <c r="WQ206" s="27"/>
      <c r="WR206" s="27"/>
      <c r="WS206" s="27"/>
      <c r="WT206" s="27"/>
      <c r="WU206" s="27"/>
      <c r="WV206" s="27"/>
      <c r="WW206" s="27"/>
      <c r="WX206" s="27"/>
      <c r="WY206" s="27"/>
      <c r="WZ206" s="27"/>
      <c r="XA206" s="27"/>
      <c r="XB206" s="27"/>
      <c r="XC206" s="27"/>
      <c r="XD206" s="27"/>
      <c r="XE206" s="27"/>
      <c r="XF206" s="27"/>
      <c r="XG206" s="27"/>
      <c r="XH206" s="27"/>
      <c r="XI206" s="27"/>
      <c r="XJ206" s="27"/>
      <c r="XK206" s="27"/>
      <c r="XL206" s="27"/>
      <c r="XM206" s="27"/>
      <c r="XN206" s="27"/>
      <c r="XO206" s="27"/>
      <c r="XP206" s="27"/>
      <c r="XQ206" s="27"/>
      <c r="XR206" s="27"/>
      <c r="XS206" s="27"/>
      <c r="XT206" s="27"/>
      <c r="XU206" s="27"/>
      <c r="XV206" s="27"/>
      <c r="XW206" s="27"/>
      <c r="XX206" s="27"/>
      <c r="XY206" s="27"/>
      <c r="XZ206" s="27"/>
      <c r="YA206" s="27"/>
      <c r="YB206" s="27"/>
      <c r="YC206" s="27"/>
      <c r="YD206" s="27"/>
      <c r="YE206" s="27"/>
      <c r="YF206" s="27"/>
      <c r="YG206" s="27"/>
      <c r="YH206" s="27"/>
      <c r="YI206" s="27"/>
      <c r="YJ206" s="27"/>
      <c r="YK206" s="27"/>
      <c r="YL206" s="27"/>
      <c r="YM206" s="27"/>
      <c r="YN206" s="27"/>
      <c r="YO206" s="27"/>
      <c r="YP206" s="27"/>
      <c r="YQ206" s="27"/>
      <c r="YR206" s="27"/>
      <c r="YS206" s="27"/>
      <c r="YT206" s="27"/>
      <c r="YU206" s="27"/>
      <c r="YV206" s="27"/>
      <c r="YW206" s="27"/>
      <c r="YX206" s="27"/>
      <c r="YY206" s="27"/>
      <c r="YZ206" s="27"/>
      <c r="ZA206" s="27"/>
      <c r="ZB206" s="27"/>
      <c r="ZC206" s="27"/>
      <c r="ZD206" s="27"/>
      <c r="ZE206" s="27"/>
      <c r="ZF206" s="27"/>
      <c r="ZG206" s="27"/>
      <c r="ZH206" s="27"/>
      <c r="ZI206" s="27"/>
      <c r="ZJ206" s="27"/>
      <c r="ZK206" s="27"/>
      <c r="ZL206" s="27"/>
      <c r="ZM206" s="27"/>
      <c r="ZN206" s="27"/>
      <c r="ZO206" s="27"/>
      <c r="ZP206" s="27"/>
      <c r="ZQ206" s="27"/>
      <c r="ZR206" s="27"/>
      <c r="ZS206" s="27"/>
      <c r="ZT206" s="27"/>
      <c r="ZU206" s="27"/>
      <c r="ZV206" s="27"/>
      <c r="ZW206" s="27"/>
      <c r="ZX206" s="27"/>
      <c r="ZY206" s="27"/>
      <c r="ZZ206" s="27"/>
      <c r="AAA206" s="27"/>
      <c r="AAB206" s="27"/>
      <c r="AAC206" s="27"/>
      <c r="AAD206" s="27"/>
      <c r="AAE206" s="27"/>
      <c r="AAF206" s="27"/>
      <c r="AAG206" s="27"/>
      <c r="AAH206" s="27"/>
      <c r="AAI206" s="27"/>
      <c r="AAJ206" s="27"/>
      <c r="AAK206" s="27"/>
      <c r="AAL206" s="27"/>
      <c r="AAM206" s="27"/>
      <c r="AAN206" s="27"/>
      <c r="AAO206" s="27"/>
      <c r="AAP206" s="27"/>
      <c r="AAQ206" s="27"/>
      <c r="AAR206" s="27"/>
      <c r="AAS206" s="27"/>
      <c r="AAT206" s="27"/>
      <c r="AAU206" s="27"/>
      <c r="AAV206" s="27"/>
      <c r="AAW206" s="27"/>
      <c r="AAX206" s="27"/>
      <c r="AAY206" s="27"/>
      <c r="AAZ206" s="27"/>
      <c r="ABA206" s="27"/>
      <c r="ABB206" s="27"/>
      <c r="ABC206" s="27"/>
      <c r="ABD206" s="27"/>
      <c r="ABE206" s="27"/>
      <c r="ABF206" s="27"/>
      <c r="ABG206" s="27"/>
      <c r="ABH206" s="27"/>
      <c r="ABI206" s="27"/>
      <c r="ABJ206" s="27"/>
      <c r="ABK206" s="27"/>
      <c r="ABL206" s="27"/>
      <c r="ABM206" s="27"/>
      <c r="ABN206" s="27"/>
      <c r="ABO206" s="27"/>
      <c r="ABP206" s="27"/>
      <c r="ABQ206" s="27"/>
      <c r="ABR206" s="27"/>
      <c r="ABS206" s="27"/>
      <c r="ABT206" s="27"/>
      <c r="ABU206" s="27"/>
      <c r="ABV206" s="27"/>
      <c r="ABW206" s="27"/>
      <c r="ABX206" s="27"/>
      <c r="ABY206" s="27"/>
      <c r="ABZ206" s="27"/>
      <c r="ACA206" s="27"/>
      <c r="ACB206" s="27"/>
      <c r="ACC206" s="27"/>
      <c r="ACD206" s="27"/>
      <c r="ACE206" s="27"/>
      <c r="ACF206" s="27"/>
      <c r="ACG206" s="27"/>
      <c r="ACH206" s="27"/>
      <c r="ACI206" s="27"/>
      <c r="ACJ206" s="27"/>
      <c r="ACK206" s="27"/>
      <c r="ACL206" s="27"/>
      <c r="ACM206" s="27"/>
      <c r="ACN206" s="27"/>
      <c r="ACO206" s="27"/>
      <c r="ACP206" s="27"/>
      <c r="ACQ206" s="27"/>
      <c r="ACR206" s="27"/>
      <c r="ACS206" s="27"/>
      <c r="ACT206" s="27"/>
      <c r="ACU206" s="27"/>
      <c r="ACV206" s="27"/>
      <c r="ACW206" s="27"/>
      <c r="ACX206" s="27"/>
      <c r="ACY206" s="27"/>
      <c r="ACZ206" s="27"/>
      <c r="ADA206" s="27"/>
      <c r="ADB206" s="27"/>
      <c r="ADC206" s="27"/>
      <c r="ADD206" s="27"/>
      <c r="ADE206" s="27"/>
      <c r="ADF206" s="27"/>
      <c r="ADG206" s="27"/>
      <c r="ADH206" s="27"/>
      <c r="ADI206" s="27"/>
      <c r="ADJ206" s="27"/>
      <c r="ADK206" s="27"/>
      <c r="ADL206" s="27"/>
      <c r="ADM206" s="27"/>
      <c r="ADN206" s="27"/>
      <c r="ADO206" s="27"/>
      <c r="ADP206" s="27"/>
      <c r="ADQ206" s="27"/>
      <c r="ADR206" s="27"/>
      <c r="ADS206" s="27"/>
      <c r="ADT206" s="27"/>
      <c r="ADU206" s="27"/>
      <c r="ADV206" s="27"/>
      <c r="ADW206" s="27"/>
      <c r="ADX206" s="27"/>
      <c r="ADY206" s="27"/>
      <c r="ADZ206" s="27"/>
      <c r="AEA206" s="27"/>
      <c r="AEB206" s="27"/>
      <c r="AEC206" s="27"/>
      <c r="AED206" s="27"/>
      <c r="AEE206" s="27"/>
      <c r="AEF206" s="27"/>
      <c r="AEG206" s="27"/>
      <c r="AEH206" s="27"/>
      <c r="AEI206" s="27"/>
      <c r="AEJ206" s="27"/>
      <c r="AEK206" s="27"/>
      <c r="AEL206" s="27"/>
      <c r="AEM206" s="27"/>
      <c r="AEN206" s="27"/>
      <c r="AEO206" s="27"/>
      <c r="AEP206" s="27"/>
      <c r="AEQ206" s="27"/>
      <c r="AER206" s="27"/>
      <c r="AES206" s="27"/>
      <c r="AET206" s="27"/>
      <c r="AEU206" s="27"/>
      <c r="AEV206" s="27"/>
      <c r="AEW206" s="27"/>
      <c r="AEX206" s="27"/>
      <c r="AEY206" s="27"/>
      <c r="AEZ206" s="27"/>
      <c r="AFA206" s="27"/>
      <c r="AFB206" s="27"/>
      <c r="AFC206" s="27"/>
      <c r="AFD206" s="27"/>
      <c r="AFE206" s="27"/>
      <c r="AFF206" s="27"/>
      <c r="AFG206" s="27"/>
      <c r="AFH206" s="27"/>
      <c r="AFI206" s="27"/>
      <c r="AFJ206" s="27"/>
      <c r="AFK206" s="27"/>
      <c r="AFL206" s="27"/>
      <c r="AFM206" s="27"/>
      <c r="AFN206" s="27"/>
      <c r="AFO206" s="27"/>
      <c r="AFP206" s="27"/>
      <c r="AFQ206" s="27"/>
      <c r="AFR206" s="27"/>
      <c r="AFS206" s="27"/>
      <c r="AFT206" s="27"/>
      <c r="AFU206" s="27"/>
      <c r="AFV206" s="27"/>
      <c r="AFW206" s="27"/>
      <c r="AFX206" s="27"/>
      <c r="AFY206" s="27"/>
      <c r="AFZ206" s="27"/>
      <c r="AGA206" s="27"/>
      <c r="AGB206" s="27"/>
      <c r="AGC206" s="27"/>
      <c r="AGD206" s="27"/>
      <c r="AGE206" s="27"/>
      <c r="AGF206" s="27"/>
      <c r="AGG206" s="27"/>
      <c r="AGH206" s="27"/>
      <c r="AGI206" s="27"/>
      <c r="AGJ206" s="27"/>
      <c r="AGK206" s="27"/>
      <c r="AGL206" s="27"/>
      <c r="AGM206" s="27"/>
      <c r="AGN206" s="27"/>
      <c r="AGO206" s="27"/>
      <c r="AGP206" s="27"/>
      <c r="AGQ206" s="27"/>
      <c r="AGR206" s="27"/>
      <c r="AGS206" s="27"/>
      <c r="AGT206" s="27"/>
      <c r="AGU206" s="27"/>
      <c r="AGV206" s="27"/>
      <c r="AGW206" s="27"/>
      <c r="AGX206" s="27"/>
      <c r="AGY206" s="27"/>
      <c r="AGZ206" s="27"/>
      <c r="AHA206" s="27"/>
      <c r="AHB206" s="27"/>
      <c r="AHC206" s="27"/>
      <c r="AHD206" s="27"/>
      <c r="AHE206" s="27"/>
      <c r="AHF206" s="27"/>
      <c r="AHG206" s="27"/>
      <c r="AHH206" s="27"/>
      <c r="AHI206" s="27"/>
      <c r="AHJ206" s="27"/>
      <c r="AHK206" s="27"/>
      <c r="AHL206" s="27"/>
      <c r="AHM206" s="27"/>
      <c r="AHN206" s="27"/>
      <c r="AHO206" s="27"/>
      <c r="AHP206" s="27"/>
      <c r="AHQ206" s="27"/>
      <c r="AHR206" s="27"/>
      <c r="AHS206" s="27"/>
      <c r="AHT206" s="27"/>
      <c r="AHU206" s="27"/>
      <c r="AHV206" s="27"/>
      <c r="AHW206" s="27"/>
      <c r="AHX206" s="27"/>
      <c r="AHY206" s="27"/>
      <c r="AHZ206" s="27"/>
      <c r="AIA206" s="27"/>
      <c r="AIB206" s="27"/>
      <c r="AIC206" s="27"/>
      <c r="AID206" s="27"/>
      <c r="AIE206" s="27"/>
      <c r="AIF206" s="27"/>
      <c r="AIG206" s="27"/>
      <c r="AIH206" s="27"/>
      <c r="AII206" s="27"/>
      <c r="AIJ206" s="27"/>
      <c r="AIK206" s="27"/>
      <c r="AIL206" s="27"/>
      <c r="AIM206" s="27"/>
      <c r="AIN206" s="27"/>
      <c r="AIO206" s="27"/>
      <c r="AIP206" s="27"/>
      <c r="AIQ206" s="27"/>
      <c r="AIR206" s="27"/>
      <c r="AIS206" s="27"/>
      <c r="AIT206" s="27"/>
      <c r="AIU206" s="27"/>
      <c r="AIV206" s="27"/>
      <c r="AIW206" s="27"/>
      <c r="AIX206" s="27"/>
      <c r="AIY206" s="27"/>
      <c r="AIZ206" s="27"/>
      <c r="AJA206" s="27"/>
      <c r="AJB206" s="27"/>
      <c r="AJC206" s="27"/>
      <c r="AJD206" s="27"/>
      <c r="AJE206" s="27"/>
      <c r="AJF206" s="27"/>
      <c r="AJG206" s="27"/>
      <c r="AJH206" s="27"/>
      <c r="AJI206" s="27"/>
      <c r="AJJ206" s="27"/>
      <c r="AJK206" s="27"/>
      <c r="AJL206" s="27"/>
      <c r="AJM206" s="27"/>
      <c r="AJN206" s="27"/>
      <c r="AJO206" s="27"/>
      <c r="AJP206" s="27"/>
      <c r="AJQ206" s="27"/>
      <c r="AJR206" s="27"/>
      <c r="AJS206" s="27"/>
      <c r="AJT206" s="27"/>
      <c r="AJU206" s="27"/>
      <c r="AJV206" s="27"/>
      <c r="AJW206" s="27"/>
      <c r="AJX206" s="27"/>
      <c r="AJY206" s="27"/>
      <c r="AJZ206" s="27"/>
      <c r="AKA206" s="27"/>
      <c r="AKB206" s="27"/>
      <c r="AKC206" s="27"/>
      <c r="AKD206" s="27"/>
      <c r="AKE206" s="27"/>
      <c r="AKF206" s="27"/>
      <c r="AKG206" s="27"/>
      <c r="AKH206" s="27"/>
      <c r="AKI206" s="27"/>
      <c r="AKJ206" s="27"/>
      <c r="AKK206" s="27"/>
      <c r="AKL206" s="27"/>
      <c r="AKM206" s="27"/>
      <c r="AKN206" s="27"/>
      <c r="AKO206" s="27"/>
      <c r="AKP206" s="27"/>
      <c r="AKQ206" s="27"/>
      <c r="AKR206" s="27"/>
      <c r="AKS206" s="27"/>
      <c r="AKT206" s="27"/>
      <c r="AKU206" s="27"/>
      <c r="AKV206" s="27"/>
      <c r="AKW206" s="27"/>
      <c r="AKX206" s="27"/>
      <c r="AKY206" s="27"/>
      <c r="AKZ206" s="27"/>
      <c r="ALA206" s="27"/>
      <c r="ALB206" s="27"/>
      <c r="ALC206" s="27"/>
      <c r="ALD206" s="27"/>
      <c r="ALE206" s="27"/>
      <c r="ALF206" s="27"/>
      <c r="ALG206" s="27"/>
      <c r="ALH206" s="27"/>
      <c r="ALI206" s="27"/>
      <c r="ALJ206" s="27"/>
      <c r="ALK206" s="27"/>
      <c r="ALL206" s="27"/>
      <c r="ALM206" s="27"/>
      <c r="ALN206" s="27"/>
      <c r="ALO206" s="27"/>
      <c r="ALP206" s="27"/>
      <c r="ALQ206" s="27"/>
      <c r="ALR206" s="27"/>
      <c r="ALS206" s="27"/>
      <c r="ALT206" s="27"/>
      <c r="ALU206" s="27"/>
      <c r="ALV206" s="27"/>
      <c r="ALW206" s="27"/>
      <c r="ALX206" s="27"/>
      <c r="ALY206" s="27"/>
      <c r="ALZ206" s="27"/>
      <c r="AMA206" s="27"/>
      <c r="AMB206" s="27"/>
      <c r="AMC206" s="27"/>
      <c r="AMD206" s="27"/>
      <c r="AME206" s="27"/>
      <c r="AMF206" s="27"/>
      <c r="AMG206" s="27"/>
      <c r="AMH206" s="27"/>
      <c r="AMI206" s="27"/>
      <c r="AMJ206" s="27"/>
      <c r="AMK206" s="27"/>
      <c r="AML206" s="27"/>
      <c r="AMM206" s="27"/>
      <c r="AMN206" s="27"/>
      <c r="AMO206" s="27"/>
      <c r="AMP206" s="27"/>
      <c r="AMQ206" s="27"/>
      <c r="AMR206" s="27"/>
      <c r="AMS206" s="27"/>
      <c r="AMT206" s="27"/>
      <c r="AMU206" s="27"/>
      <c r="AMV206" s="27"/>
      <c r="AMW206" s="27"/>
      <c r="AMX206" s="27"/>
      <c r="AMY206" s="27"/>
      <c r="AMZ206" s="27"/>
      <c r="ANA206" s="27"/>
      <c r="ANB206" s="27"/>
      <c r="ANC206" s="27"/>
      <c r="AND206" s="27"/>
      <c r="ANE206" s="27"/>
      <c r="ANF206" s="27"/>
      <c r="ANG206" s="27"/>
      <c r="ANH206" s="27"/>
      <c r="ANI206" s="27"/>
      <c r="ANJ206" s="27"/>
      <c r="ANK206" s="27"/>
      <c r="ANL206" s="27"/>
      <c r="ANM206" s="27"/>
      <c r="ANN206" s="27"/>
      <c r="ANO206" s="27"/>
      <c r="ANP206" s="27"/>
      <c r="ANQ206" s="27"/>
      <c r="ANR206" s="27"/>
      <c r="ANS206" s="27"/>
      <c r="ANT206" s="27"/>
      <c r="ANU206" s="27"/>
      <c r="ANV206" s="27"/>
      <c r="ANW206" s="27"/>
      <c r="ANX206" s="27"/>
      <c r="ANY206" s="27"/>
      <c r="ANZ206" s="27"/>
      <c r="AOA206" s="27"/>
      <c r="AOB206" s="27"/>
      <c r="AOC206" s="27"/>
      <c r="AOD206" s="27"/>
      <c r="AOE206" s="27"/>
      <c r="AOF206" s="27"/>
      <c r="AOG206" s="27"/>
      <c r="AOH206" s="27"/>
      <c r="AOI206" s="27"/>
      <c r="AOJ206" s="27"/>
      <c r="AOK206" s="27"/>
      <c r="AOL206" s="27"/>
      <c r="AOM206" s="27"/>
      <c r="AON206" s="27"/>
      <c r="AOO206" s="27"/>
      <c r="AOP206" s="27"/>
      <c r="AOQ206" s="27"/>
      <c r="AOR206" s="27"/>
      <c r="AOS206" s="27"/>
      <c r="AOT206" s="27"/>
      <c r="AOU206" s="27"/>
      <c r="AOV206" s="27"/>
      <c r="AOW206" s="27"/>
      <c r="AOX206" s="27"/>
      <c r="AOY206" s="27"/>
      <c r="AOZ206" s="27"/>
      <c r="APA206" s="27"/>
      <c r="APB206" s="27"/>
      <c r="APC206" s="27"/>
      <c r="APD206" s="27"/>
      <c r="APE206" s="27"/>
      <c r="APF206" s="27"/>
      <c r="APG206" s="27"/>
      <c r="APH206" s="27"/>
      <c r="API206" s="27"/>
      <c r="APJ206" s="27"/>
      <c r="APK206" s="27"/>
      <c r="APL206" s="27"/>
      <c r="APM206" s="27"/>
      <c r="APN206" s="27"/>
      <c r="APO206" s="27"/>
      <c r="APP206" s="27"/>
      <c r="APQ206" s="27"/>
      <c r="APR206" s="27"/>
      <c r="APS206" s="27"/>
      <c r="APT206" s="27"/>
      <c r="APU206" s="27"/>
      <c r="APV206" s="27"/>
      <c r="APW206" s="27"/>
      <c r="APX206" s="27"/>
      <c r="APY206" s="27"/>
      <c r="APZ206" s="27"/>
      <c r="AQA206" s="27"/>
      <c r="AQB206" s="27"/>
      <c r="AQC206" s="27"/>
      <c r="AQD206" s="27"/>
      <c r="AQE206" s="27"/>
      <c r="AQF206" s="27"/>
      <c r="AQG206" s="27"/>
      <c r="AQH206" s="27"/>
      <c r="AQI206" s="27"/>
      <c r="AQJ206" s="27"/>
      <c r="AQK206" s="27"/>
      <c r="AQL206" s="27"/>
      <c r="AQM206" s="27"/>
      <c r="AQN206" s="27"/>
      <c r="AQO206" s="27"/>
      <c r="AQP206" s="27"/>
      <c r="AQQ206" s="27"/>
      <c r="AQR206" s="27"/>
      <c r="AQS206" s="27"/>
      <c r="AQT206" s="27"/>
      <c r="AQU206" s="27"/>
      <c r="AQV206" s="27"/>
      <c r="AQW206" s="27"/>
      <c r="AQX206" s="27"/>
      <c r="AQY206" s="27"/>
      <c r="AQZ206" s="27"/>
      <c r="ARA206" s="27"/>
      <c r="ARB206" s="27"/>
      <c r="ARC206" s="27"/>
      <c r="ARD206" s="27"/>
      <c r="ARE206" s="27"/>
      <c r="ARF206" s="27"/>
      <c r="ARG206" s="27"/>
      <c r="ARH206" s="27"/>
      <c r="ARI206" s="27"/>
      <c r="ARJ206" s="27"/>
      <c r="ARK206" s="27"/>
      <c r="ARL206" s="27"/>
      <c r="ARM206" s="27"/>
      <c r="ARN206" s="27"/>
      <c r="ARO206" s="27"/>
      <c r="ARP206" s="27"/>
      <c r="ARQ206" s="27"/>
      <c r="ARR206" s="27"/>
      <c r="ARS206" s="27"/>
      <c r="ART206" s="27"/>
      <c r="ARU206" s="27"/>
      <c r="ARV206" s="27"/>
      <c r="ARW206" s="27"/>
      <c r="ARX206" s="27"/>
      <c r="ARY206" s="27"/>
      <c r="ARZ206" s="27"/>
      <c r="ASA206" s="27"/>
      <c r="ASB206" s="27"/>
      <c r="ASC206" s="27"/>
      <c r="ASD206" s="27"/>
      <c r="ASE206" s="27"/>
      <c r="ASF206" s="27"/>
      <c r="ASG206" s="27"/>
      <c r="ASH206" s="27"/>
      <c r="ASI206" s="27"/>
      <c r="ASJ206" s="27"/>
      <c r="ASK206" s="27"/>
      <c r="ASL206" s="27"/>
      <c r="ASM206" s="27"/>
      <c r="ASN206" s="27"/>
      <c r="ASO206" s="27"/>
      <c r="ASP206" s="27"/>
      <c r="ASQ206" s="27"/>
      <c r="ASR206" s="27"/>
      <c r="ASS206" s="27"/>
      <c r="AST206" s="27"/>
      <c r="ASU206" s="27"/>
      <c r="ASV206" s="27"/>
      <c r="ASW206" s="27"/>
      <c r="ASX206" s="27"/>
      <c r="ASY206" s="27"/>
      <c r="ASZ206" s="27"/>
      <c r="ATA206" s="27"/>
      <c r="ATB206" s="27"/>
      <c r="ATC206" s="27"/>
      <c r="ATD206" s="27"/>
      <c r="ATE206" s="27"/>
      <c r="ATF206" s="27"/>
      <c r="ATG206" s="27"/>
      <c r="ATH206" s="27"/>
      <c r="ATI206" s="27"/>
      <c r="ATJ206" s="27"/>
      <c r="ATK206" s="27"/>
      <c r="ATL206" s="27"/>
      <c r="ATM206" s="27"/>
      <c r="ATN206" s="27"/>
      <c r="ATO206" s="27"/>
      <c r="ATP206" s="27"/>
      <c r="ATQ206" s="27"/>
      <c r="ATR206" s="27"/>
      <c r="ATS206" s="27"/>
      <c r="ATT206" s="27"/>
      <c r="ATU206" s="27"/>
      <c r="ATV206" s="27"/>
      <c r="ATW206" s="27"/>
      <c r="ATX206" s="27"/>
      <c r="ATY206" s="27"/>
      <c r="ATZ206" s="27"/>
      <c r="AUA206" s="27"/>
      <c r="AUB206" s="27"/>
      <c r="AUC206" s="27"/>
      <c r="AUD206" s="27"/>
      <c r="AUE206" s="27"/>
      <c r="AUF206" s="27"/>
      <c r="AUG206" s="27"/>
      <c r="AUH206" s="27"/>
      <c r="AUI206" s="27"/>
      <c r="AUJ206" s="27"/>
      <c r="AUK206" s="27"/>
      <c r="AUL206" s="27"/>
      <c r="AUM206" s="27"/>
      <c r="AUN206" s="27"/>
      <c r="AUO206" s="27"/>
      <c r="AUP206" s="27"/>
      <c r="AUQ206" s="27"/>
      <c r="AUR206" s="27"/>
      <c r="AUS206" s="27"/>
      <c r="AUT206" s="27"/>
      <c r="AUU206" s="27"/>
      <c r="AUV206" s="27"/>
      <c r="AUW206" s="27"/>
      <c r="AUX206" s="27"/>
      <c r="AUY206" s="27"/>
      <c r="AUZ206" s="27"/>
      <c r="AVA206" s="27"/>
      <c r="AVB206" s="27"/>
      <c r="AVC206" s="27"/>
      <c r="AVD206" s="27"/>
      <c r="AVE206" s="27"/>
      <c r="AVF206" s="27"/>
      <c r="AVG206" s="27"/>
      <c r="AVH206" s="27"/>
      <c r="AVI206" s="27"/>
      <c r="AVJ206" s="27"/>
      <c r="AVK206" s="27"/>
      <c r="AVL206" s="27"/>
      <c r="AVM206" s="27"/>
      <c r="AVN206" s="27"/>
      <c r="AVO206" s="27"/>
      <c r="AVP206" s="27"/>
      <c r="AVQ206" s="27"/>
      <c r="AVR206" s="27"/>
      <c r="AVS206" s="27"/>
      <c r="AVT206" s="27"/>
      <c r="AVU206" s="27"/>
      <c r="AVV206" s="27"/>
      <c r="AVW206" s="27"/>
      <c r="AVX206" s="27"/>
      <c r="AVY206" s="27"/>
      <c r="AVZ206" s="27"/>
      <c r="AWA206" s="27"/>
      <c r="AWB206" s="27"/>
      <c r="AWC206" s="27"/>
      <c r="AWD206" s="27"/>
      <c r="AWE206" s="27"/>
      <c r="AWF206" s="27"/>
      <c r="AWG206" s="27"/>
      <c r="AWH206" s="27"/>
      <c r="AWI206" s="27"/>
      <c r="AWJ206" s="27"/>
      <c r="AWK206" s="27"/>
      <c r="AWL206" s="27"/>
      <c r="AWM206" s="27"/>
      <c r="AWN206" s="27"/>
      <c r="AWO206" s="27"/>
      <c r="AWP206" s="27"/>
      <c r="AWQ206" s="27"/>
      <c r="AWR206" s="27"/>
      <c r="AWS206" s="27"/>
      <c r="AWT206" s="27"/>
      <c r="AWU206" s="27"/>
      <c r="AWV206" s="27"/>
      <c r="AWW206" s="27"/>
      <c r="AWX206" s="27"/>
      <c r="AWY206" s="27"/>
      <c r="AWZ206" s="27"/>
      <c r="AXA206" s="27"/>
      <c r="AXB206" s="27"/>
      <c r="AXC206" s="27"/>
      <c r="AXD206" s="27"/>
      <c r="AXE206" s="27"/>
      <c r="AXF206" s="27"/>
      <c r="AXG206" s="27"/>
      <c r="AXH206" s="27"/>
      <c r="AXI206" s="27"/>
      <c r="AXJ206" s="27"/>
      <c r="AXK206" s="27"/>
      <c r="AXL206" s="27"/>
      <c r="AXM206" s="27"/>
      <c r="AXN206" s="27"/>
      <c r="AXO206" s="27"/>
      <c r="AXP206" s="27"/>
      <c r="AXQ206" s="27"/>
      <c r="AXR206" s="27"/>
      <c r="AXS206" s="27"/>
      <c r="AXT206" s="27"/>
      <c r="AXU206" s="27"/>
      <c r="AXV206" s="27"/>
      <c r="AXW206" s="27"/>
      <c r="AXX206" s="27"/>
      <c r="AXY206" s="27"/>
      <c r="AXZ206" s="27"/>
      <c r="AYA206" s="27"/>
      <c r="AYB206" s="27"/>
      <c r="AYC206" s="27"/>
      <c r="AYD206" s="27"/>
      <c r="AYE206" s="27"/>
      <c r="AYF206" s="27"/>
      <c r="AYG206" s="27"/>
      <c r="AYH206" s="27"/>
      <c r="AYI206" s="27"/>
      <c r="AYJ206" s="27"/>
      <c r="AYK206" s="27"/>
      <c r="AYL206" s="27"/>
      <c r="AYM206" s="27"/>
      <c r="AYN206" s="27"/>
      <c r="AYO206" s="27"/>
      <c r="AYP206" s="27"/>
      <c r="AYQ206" s="27"/>
      <c r="AYR206" s="27"/>
      <c r="AYS206" s="27"/>
      <c r="AYT206" s="27"/>
      <c r="AYU206" s="27"/>
      <c r="AYV206" s="27"/>
      <c r="AYW206" s="27"/>
      <c r="AYX206" s="27"/>
      <c r="AYY206" s="27"/>
      <c r="AYZ206" s="27"/>
      <c r="AZA206" s="27"/>
      <c r="AZB206" s="27"/>
      <c r="AZC206" s="27"/>
      <c r="AZD206" s="27"/>
      <c r="AZE206" s="27"/>
      <c r="AZF206" s="27"/>
      <c r="AZG206" s="27"/>
      <c r="AZH206" s="27"/>
      <c r="AZI206" s="27"/>
      <c r="AZJ206" s="27"/>
      <c r="AZK206" s="27"/>
      <c r="AZL206" s="27"/>
      <c r="AZM206" s="27"/>
      <c r="AZN206" s="27"/>
      <c r="AZO206" s="27"/>
      <c r="AZP206" s="27"/>
      <c r="AZQ206" s="27"/>
      <c r="AZR206" s="27"/>
      <c r="AZS206" s="27"/>
      <c r="AZT206" s="27"/>
      <c r="AZU206" s="27"/>
      <c r="AZV206" s="27"/>
      <c r="AZW206" s="27"/>
      <c r="AZX206" s="27"/>
      <c r="AZY206" s="27"/>
      <c r="AZZ206" s="27"/>
      <c r="BAA206" s="27"/>
      <c r="BAB206" s="27"/>
      <c r="BAC206" s="27"/>
      <c r="BAD206" s="27"/>
      <c r="BAE206" s="27"/>
      <c r="BAF206" s="27"/>
      <c r="BAG206" s="27"/>
      <c r="BAH206" s="27"/>
      <c r="BAI206" s="27"/>
      <c r="BAJ206" s="27"/>
      <c r="BAK206" s="27"/>
      <c r="BAL206" s="27"/>
      <c r="BAM206" s="27"/>
      <c r="BAN206" s="27"/>
      <c r="BAO206" s="27"/>
      <c r="BAP206" s="27"/>
      <c r="BAQ206" s="27"/>
      <c r="BAR206" s="27"/>
      <c r="BAS206" s="27"/>
      <c r="BAT206" s="27"/>
      <c r="BAU206" s="27"/>
      <c r="BAV206" s="27"/>
      <c r="BAW206" s="27"/>
      <c r="BAX206" s="27"/>
      <c r="BAY206" s="27"/>
      <c r="BAZ206" s="27"/>
      <c r="BBA206" s="27"/>
      <c r="BBB206" s="27"/>
      <c r="BBC206" s="27"/>
      <c r="BBD206" s="27"/>
      <c r="BBE206" s="27"/>
      <c r="BBF206" s="27"/>
      <c r="BBG206" s="27"/>
      <c r="BBH206" s="27"/>
      <c r="BBI206" s="27"/>
      <c r="BBJ206" s="27"/>
      <c r="BBK206" s="27"/>
      <c r="BBL206" s="27"/>
      <c r="BBM206" s="27"/>
      <c r="BBN206" s="27"/>
      <c r="BBO206" s="27"/>
      <c r="BBP206" s="27"/>
      <c r="BBQ206" s="27"/>
      <c r="BBR206" s="27"/>
      <c r="BBS206" s="27"/>
      <c r="BBT206" s="27"/>
      <c r="BBU206" s="27"/>
      <c r="BBV206" s="27"/>
      <c r="BBW206" s="27"/>
      <c r="BBX206" s="27"/>
      <c r="BBY206" s="27"/>
      <c r="BBZ206" s="27"/>
      <c r="BCA206" s="27"/>
      <c r="BCB206" s="27"/>
      <c r="BCC206" s="27"/>
      <c r="BCD206" s="27"/>
      <c r="BCE206" s="27"/>
      <c r="BCF206" s="27"/>
      <c r="BCG206" s="27"/>
      <c r="BCH206" s="27"/>
      <c r="BCI206" s="27"/>
      <c r="BCJ206" s="27"/>
      <c r="BCK206" s="27"/>
      <c r="BCL206" s="27"/>
      <c r="BCM206" s="27"/>
      <c r="BCN206" s="27"/>
      <c r="BCO206" s="27"/>
      <c r="BCP206" s="27"/>
      <c r="BCQ206" s="27"/>
      <c r="BCR206" s="27"/>
      <c r="BCS206" s="27"/>
      <c r="BCT206" s="27"/>
      <c r="BCU206" s="27"/>
      <c r="BCV206" s="27"/>
      <c r="BCW206" s="27"/>
      <c r="BCX206" s="27"/>
      <c r="BCY206" s="27"/>
      <c r="BCZ206" s="27"/>
      <c r="BDA206" s="27"/>
      <c r="BDB206" s="27"/>
      <c r="BDC206" s="27"/>
      <c r="BDD206" s="27"/>
      <c r="BDE206" s="27"/>
      <c r="BDF206" s="27"/>
      <c r="BDG206" s="27"/>
      <c r="BDH206" s="27"/>
      <c r="BDI206" s="27"/>
      <c r="BDJ206" s="27"/>
      <c r="BDK206" s="27"/>
      <c r="BDL206" s="27"/>
      <c r="BDM206" s="27"/>
      <c r="BDN206" s="27"/>
      <c r="BDO206" s="27"/>
      <c r="BDP206" s="27"/>
      <c r="BDQ206" s="27"/>
      <c r="BDR206" s="27"/>
      <c r="BDS206" s="27"/>
      <c r="BDT206" s="27"/>
      <c r="BDU206" s="27"/>
      <c r="BDV206" s="27"/>
      <c r="BDW206" s="27"/>
      <c r="BDX206" s="27"/>
      <c r="BDY206" s="27"/>
      <c r="BDZ206" s="27"/>
      <c r="BEA206" s="27"/>
      <c r="BEB206" s="27"/>
      <c r="BEC206" s="27"/>
      <c r="BED206" s="27"/>
      <c r="BEE206" s="27"/>
      <c r="BEF206" s="27"/>
      <c r="BEG206" s="27"/>
      <c r="BEH206" s="27"/>
      <c r="BEI206" s="27"/>
      <c r="BEJ206" s="27"/>
      <c r="BEK206" s="27"/>
      <c r="BEL206" s="27"/>
      <c r="BEM206" s="27"/>
      <c r="BEN206" s="27"/>
      <c r="BEO206" s="27"/>
      <c r="BEP206" s="27"/>
      <c r="BEQ206" s="27"/>
      <c r="BER206" s="27"/>
      <c r="BES206" s="27"/>
      <c r="BET206" s="27"/>
      <c r="BEU206" s="27"/>
      <c r="BEV206" s="27"/>
      <c r="BEW206" s="27"/>
      <c r="BEX206" s="27"/>
      <c r="BEY206" s="27"/>
      <c r="BEZ206" s="27"/>
      <c r="BFA206" s="27"/>
      <c r="BFB206" s="27"/>
      <c r="BFC206" s="27"/>
      <c r="BFD206" s="27"/>
      <c r="BFE206" s="27"/>
      <c r="BFF206" s="27"/>
      <c r="BFG206" s="27"/>
      <c r="BFH206" s="27"/>
      <c r="BFI206" s="27"/>
      <c r="BFJ206" s="27"/>
      <c r="BFK206" s="27"/>
      <c r="BFL206" s="27"/>
      <c r="BFM206" s="27"/>
      <c r="BFN206" s="27"/>
      <c r="BFO206" s="27"/>
      <c r="BFP206" s="27"/>
      <c r="BFQ206" s="27"/>
      <c r="BFR206" s="27"/>
      <c r="BFS206" s="27"/>
      <c r="BFT206" s="27"/>
      <c r="BFU206" s="27"/>
      <c r="BFV206" s="27"/>
      <c r="BFW206" s="27"/>
      <c r="BFX206" s="27"/>
      <c r="BFY206" s="27"/>
      <c r="BFZ206" s="27"/>
      <c r="BGA206" s="27"/>
      <c r="BGB206" s="27"/>
      <c r="BGC206" s="27"/>
      <c r="BGD206" s="27"/>
      <c r="BGE206" s="27"/>
      <c r="BGF206" s="27"/>
      <c r="BGG206" s="27"/>
      <c r="BGH206" s="27"/>
      <c r="BGI206" s="27"/>
      <c r="BGJ206" s="27"/>
      <c r="BGK206" s="27"/>
      <c r="BGL206" s="27"/>
      <c r="BGM206" s="27"/>
      <c r="BGN206" s="27"/>
      <c r="BGO206" s="27"/>
      <c r="BGP206" s="27"/>
      <c r="BGQ206" s="27"/>
      <c r="BGR206" s="27"/>
      <c r="BGS206" s="27"/>
      <c r="BGT206" s="27"/>
      <c r="BGU206" s="27"/>
      <c r="BGV206" s="27"/>
      <c r="BGW206" s="27"/>
      <c r="BGX206" s="27"/>
      <c r="BGY206" s="27"/>
      <c r="BGZ206" s="27"/>
      <c r="BHA206" s="27"/>
      <c r="BHB206" s="27"/>
      <c r="BHC206" s="27"/>
      <c r="BHD206" s="27"/>
      <c r="BHE206" s="27"/>
      <c r="BHF206" s="27"/>
      <c r="BHG206" s="27"/>
      <c r="BHH206" s="27"/>
      <c r="BHI206" s="27"/>
      <c r="BHJ206" s="27"/>
      <c r="BHK206" s="27"/>
      <c r="BHL206" s="27"/>
      <c r="BHM206" s="27"/>
      <c r="BHN206" s="27"/>
      <c r="BHO206" s="27"/>
      <c r="BHP206" s="27"/>
      <c r="BHQ206" s="27"/>
      <c r="BHR206" s="27"/>
      <c r="BHS206" s="27"/>
      <c r="BHT206" s="27"/>
      <c r="BHU206" s="27"/>
      <c r="BHV206" s="27"/>
      <c r="BHW206" s="27"/>
      <c r="BHX206" s="27"/>
      <c r="BHY206" s="27"/>
      <c r="BHZ206" s="27"/>
      <c r="BIA206" s="27"/>
      <c r="BIB206" s="27"/>
      <c r="BIC206" s="27"/>
      <c r="BID206" s="27"/>
      <c r="BIE206" s="27"/>
      <c r="BIF206" s="27"/>
      <c r="BIG206" s="27"/>
      <c r="BIH206" s="27"/>
      <c r="BII206" s="27"/>
      <c r="BIJ206" s="27"/>
      <c r="BIK206" s="27"/>
      <c r="BIL206" s="27"/>
      <c r="BIM206" s="27"/>
      <c r="BIN206" s="27"/>
      <c r="BIO206" s="27"/>
      <c r="BIP206" s="27"/>
      <c r="BIQ206" s="27"/>
      <c r="BIR206" s="27"/>
      <c r="BIS206" s="27"/>
      <c r="BIT206" s="27"/>
      <c r="BIU206" s="27"/>
      <c r="BIV206" s="27"/>
      <c r="BIW206" s="27"/>
      <c r="BIX206" s="27"/>
      <c r="BIY206" s="27"/>
      <c r="BIZ206" s="27"/>
      <c r="BJA206" s="27"/>
      <c r="BJB206" s="27"/>
      <c r="BJC206" s="27"/>
      <c r="BJD206" s="27"/>
      <c r="BJE206" s="27"/>
      <c r="BJF206" s="27"/>
      <c r="BJG206" s="27"/>
      <c r="BJH206" s="27"/>
      <c r="BJI206" s="27"/>
      <c r="BJJ206" s="27"/>
      <c r="BJK206" s="27"/>
      <c r="BJL206" s="27"/>
      <c r="BJM206" s="27"/>
      <c r="BJN206" s="27"/>
      <c r="BJO206" s="27"/>
      <c r="BJP206" s="27"/>
      <c r="BJQ206" s="27"/>
      <c r="BJR206" s="27"/>
      <c r="BJS206" s="27"/>
      <c r="BJT206" s="27"/>
      <c r="BJU206" s="27"/>
      <c r="BJV206" s="27"/>
      <c r="BJW206" s="27"/>
      <c r="BJX206" s="27"/>
      <c r="BJY206" s="27"/>
      <c r="BJZ206" s="27"/>
      <c r="BKA206" s="27"/>
      <c r="BKB206" s="27"/>
      <c r="BKC206" s="27"/>
      <c r="BKD206" s="27"/>
      <c r="BKE206" s="27"/>
      <c r="BKF206" s="27"/>
      <c r="BKG206" s="27"/>
      <c r="BKH206" s="27"/>
      <c r="BKI206" s="27"/>
      <c r="BKJ206" s="27"/>
      <c r="BKK206" s="27"/>
      <c r="BKL206" s="27"/>
      <c r="BKM206" s="27"/>
      <c r="BKN206" s="27"/>
      <c r="BKO206" s="27"/>
      <c r="BKP206" s="27"/>
      <c r="BKQ206" s="27"/>
      <c r="BKR206" s="27"/>
      <c r="BKS206" s="27"/>
      <c r="BKT206" s="27"/>
      <c r="BKU206" s="27"/>
      <c r="BKV206" s="27"/>
      <c r="BKW206" s="27"/>
      <c r="BKX206" s="27"/>
      <c r="BKY206" s="27"/>
      <c r="BKZ206" s="27"/>
      <c r="BLA206" s="27"/>
      <c r="BLB206" s="27"/>
      <c r="BLC206" s="27"/>
      <c r="BLD206" s="27"/>
      <c r="BLE206" s="27"/>
      <c r="BLF206" s="27"/>
      <c r="BLG206" s="27"/>
      <c r="BLH206" s="27"/>
      <c r="BLI206" s="27"/>
      <c r="BLJ206" s="27"/>
      <c r="BLK206" s="27"/>
      <c r="BLL206" s="27"/>
      <c r="BLM206" s="27"/>
      <c r="BLN206" s="27"/>
      <c r="BLO206" s="27"/>
      <c r="BLP206" s="27"/>
      <c r="BLQ206" s="27"/>
      <c r="BLR206" s="27"/>
      <c r="BLS206" s="27"/>
      <c r="BLT206" s="27"/>
      <c r="BLU206" s="27"/>
      <c r="BLV206" s="27"/>
      <c r="BLW206" s="27"/>
      <c r="BLX206" s="27"/>
      <c r="BLY206" s="27"/>
      <c r="BLZ206" s="27"/>
      <c r="BMA206" s="27"/>
      <c r="BMB206" s="27"/>
      <c r="BMC206" s="27"/>
      <c r="BMD206" s="27"/>
      <c r="BME206" s="27"/>
      <c r="BMF206" s="27"/>
      <c r="BMG206" s="27"/>
      <c r="BMH206" s="27"/>
      <c r="BMI206" s="27"/>
      <c r="BMJ206" s="27"/>
      <c r="BMK206" s="27"/>
      <c r="BML206" s="27"/>
      <c r="BMM206" s="27"/>
      <c r="BMN206" s="27"/>
      <c r="BMO206" s="27"/>
      <c r="BMP206" s="27"/>
      <c r="BMQ206" s="27"/>
      <c r="BMR206" s="27"/>
      <c r="BMS206" s="27"/>
      <c r="BMT206" s="27"/>
      <c r="BMU206" s="27"/>
      <c r="BMV206" s="27"/>
      <c r="BMW206" s="27"/>
      <c r="BMX206" s="27"/>
      <c r="BMY206" s="27"/>
      <c r="BMZ206" s="27"/>
      <c r="BNA206" s="27"/>
      <c r="BNB206" s="27"/>
      <c r="BNC206" s="27"/>
      <c r="BND206" s="27"/>
      <c r="BNE206" s="27"/>
      <c r="BNF206" s="27"/>
      <c r="BNG206" s="27"/>
      <c r="BNH206" s="27"/>
      <c r="BNI206" s="27"/>
      <c r="BNJ206" s="27"/>
      <c r="BNK206" s="27"/>
      <c r="BNL206" s="27"/>
      <c r="BNM206" s="27"/>
      <c r="BNN206" s="27"/>
      <c r="BNO206" s="27"/>
      <c r="BNP206" s="27"/>
      <c r="BNQ206" s="27"/>
      <c r="BNR206" s="27"/>
      <c r="BNS206" s="27"/>
      <c r="BNT206" s="27"/>
      <c r="BNU206" s="27"/>
      <c r="BNV206" s="27"/>
      <c r="BNW206" s="27"/>
      <c r="BNX206" s="27"/>
      <c r="BNY206" s="27"/>
      <c r="BNZ206" s="27"/>
      <c r="BOA206" s="27"/>
      <c r="BOB206" s="27"/>
      <c r="BOC206" s="27"/>
      <c r="BOD206" s="27"/>
      <c r="BOE206" s="27"/>
      <c r="BOF206" s="27"/>
      <c r="BOG206" s="27"/>
      <c r="BOH206" s="27"/>
      <c r="BOI206" s="27"/>
      <c r="BOJ206" s="27"/>
      <c r="BOK206" s="27"/>
      <c r="BOL206" s="27"/>
      <c r="BOM206" s="27"/>
      <c r="BON206" s="27"/>
      <c r="BOO206" s="27"/>
      <c r="BOP206" s="27"/>
      <c r="BOQ206" s="27"/>
      <c r="BOR206" s="27"/>
      <c r="BOS206" s="27"/>
      <c r="BOT206" s="27"/>
      <c r="BOU206" s="27"/>
      <c r="BOV206" s="27"/>
      <c r="BOW206" s="27"/>
      <c r="BOX206" s="27"/>
      <c r="BOY206" s="27"/>
      <c r="BOZ206" s="27"/>
      <c r="BPA206" s="27"/>
      <c r="BPB206" s="27"/>
      <c r="BPC206" s="27"/>
      <c r="BPD206" s="27"/>
      <c r="BPE206" s="27"/>
      <c r="BPF206" s="27"/>
      <c r="BPG206" s="27"/>
      <c r="BPH206" s="27"/>
      <c r="BPI206" s="27"/>
      <c r="BPJ206" s="27"/>
      <c r="BPK206" s="27"/>
      <c r="BPL206" s="27"/>
      <c r="BPM206" s="27"/>
      <c r="BPN206" s="27"/>
      <c r="BPO206" s="27"/>
      <c r="BPP206" s="27"/>
      <c r="BPQ206" s="27"/>
      <c r="BPR206" s="27"/>
      <c r="BPS206" s="27"/>
      <c r="BPT206" s="27"/>
      <c r="BPU206" s="27"/>
      <c r="BPV206" s="27"/>
      <c r="BPW206" s="27"/>
      <c r="BPX206" s="27"/>
      <c r="BPY206" s="27"/>
      <c r="BPZ206" s="27"/>
      <c r="BQA206" s="27"/>
      <c r="BQB206" s="27"/>
      <c r="BQC206" s="27"/>
      <c r="BQD206" s="27"/>
      <c r="BQE206" s="27"/>
      <c r="BQF206" s="27"/>
      <c r="BQG206" s="27"/>
      <c r="BQH206" s="27"/>
      <c r="BQI206" s="27"/>
      <c r="BQJ206" s="27"/>
      <c r="BQK206" s="27"/>
      <c r="BQL206" s="27"/>
      <c r="BQM206" s="27"/>
      <c r="BQN206" s="27"/>
      <c r="BQO206" s="27"/>
      <c r="BQP206" s="27"/>
      <c r="BQQ206" s="27"/>
      <c r="BQR206" s="27"/>
      <c r="BQS206" s="27"/>
      <c r="BQT206" s="27"/>
      <c r="BQU206" s="27"/>
      <c r="BQV206" s="27"/>
      <c r="BQW206" s="27"/>
      <c r="BQX206" s="27"/>
      <c r="BQY206" s="27"/>
      <c r="BQZ206" s="27"/>
      <c r="BRA206" s="27"/>
      <c r="BRB206" s="27"/>
      <c r="BRC206" s="27"/>
      <c r="BRD206" s="27"/>
      <c r="BRE206" s="27"/>
      <c r="BRF206" s="27"/>
      <c r="BRG206" s="27"/>
      <c r="BRH206" s="27"/>
      <c r="BRI206" s="27"/>
      <c r="BRJ206" s="27"/>
      <c r="BRK206" s="27"/>
      <c r="BRL206" s="27"/>
      <c r="BRM206" s="27"/>
      <c r="BRN206" s="27"/>
      <c r="BRO206" s="27"/>
      <c r="BRP206" s="27"/>
      <c r="BRQ206" s="27"/>
      <c r="BRR206" s="27"/>
      <c r="BRS206" s="27"/>
      <c r="BRT206" s="27"/>
      <c r="BRU206" s="27"/>
      <c r="BRV206" s="27"/>
      <c r="BRW206" s="27"/>
      <c r="BRX206" s="27"/>
      <c r="BRY206" s="27"/>
      <c r="BRZ206" s="27"/>
      <c r="BSA206" s="27"/>
      <c r="BSB206" s="27"/>
      <c r="BSC206" s="27"/>
      <c r="BSD206" s="27"/>
      <c r="BSE206" s="27"/>
      <c r="BSF206" s="27"/>
      <c r="BSG206" s="27"/>
      <c r="BSH206" s="27"/>
      <c r="BSI206" s="27"/>
      <c r="BSJ206" s="27"/>
      <c r="BSK206" s="27"/>
      <c r="BSL206" s="27"/>
      <c r="BSM206" s="27"/>
      <c r="BSN206" s="27"/>
      <c r="BSO206" s="27"/>
      <c r="BSP206" s="27"/>
      <c r="BSQ206" s="27"/>
      <c r="BSR206" s="27"/>
      <c r="BSS206" s="27"/>
      <c r="BST206" s="27"/>
      <c r="BSU206" s="27"/>
      <c r="BSV206" s="27"/>
      <c r="BSW206" s="27"/>
      <c r="BSX206" s="27"/>
      <c r="BSY206" s="27"/>
      <c r="BSZ206" s="27"/>
      <c r="BTA206" s="27"/>
      <c r="BTB206" s="27"/>
      <c r="BTC206" s="27"/>
      <c r="BTD206" s="27"/>
      <c r="BTE206" s="27"/>
      <c r="BTF206" s="27"/>
      <c r="BTG206" s="27"/>
      <c r="BTH206" s="27"/>
      <c r="BTI206" s="27"/>
      <c r="BTJ206" s="27"/>
      <c r="BTK206" s="27"/>
      <c r="BTL206" s="27"/>
      <c r="BTM206" s="27"/>
      <c r="BTN206" s="27"/>
      <c r="BTO206" s="27"/>
      <c r="BTP206" s="27"/>
      <c r="BTQ206" s="27"/>
      <c r="BTR206" s="27"/>
      <c r="BTS206" s="27"/>
      <c r="BTT206" s="27"/>
      <c r="BTU206" s="27"/>
      <c r="BTV206" s="27"/>
      <c r="BTW206" s="27"/>
      <c r="BTX206" s="27"/>
      <c r="BTY206" s="27"/>
      <c r="BTZ206" s="27"/>
      <c r="BUA206" s="27"/>
      <c r="BUB206" s="27"/>
      <c r="BUC206" s="27"/>
      <c r="BUD206" s="27"/>
      <c r="BUE206" s="27"/>
      <c r="BUF206" s="27"/>
      <c r="BUG206" s="27"/>
      <c r="BUH206" s="27"/>
      <c r="BUI206" s="27"/>
      <c r="BUJ206" s="27"/>
      <c r="BUK206" s="27"/>
      <c r="BUL206" s="27"/>
      <c r="BUM206" s="27"/>
      <c r="BUN206" s="27"/>
      <c r="BUO206" s="27"/>
      <c r="BUP206" s="27"/>
      <c r="BUQ206" s="27"/>
    </row>
    <row r="207" spans="1:1915" s="47" customFormat="1" ht="13.2">
      <c r="A207" s="23"/>
      <c r="B207" s="53"/>
      <c r="C207" s="53"/>
      <c r="D207" s="150"/>
      <c r="E207" s="150"/>
      <c r="F207" s="150"/>
      <c r="G207" s="99"/>
      <c r="H207" s="26"/>
      <c r="I207" s="26"/>
      <c r="J207" s="26"/>
      <c r="K207" s="103"/>
      <c r="L207" s="103"/>
      <c r="M207" s="103"/>
      <c r="N207" s="103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7"/>
      <c r="MB207" s="27"/>
      <c r="MC207" s="27"/>
      <c r="MD207" s="27"/>
      <c r="ME207" s="27"/>
      <c r="MF207" s="27"/>
      <c r="MG207" s="27"/>
      <c r="MH207" s="27"/>
      <c r="MI207" s="27"/>
      <c r="MJ207" s="27"/>
      <c r="MK207" s="27"/>
      <c r="ML207" s="27"/>
      <c r="MM207" s="27"/>
      <c r="MN207" s="27"/>
      <c r="MO207" s="27"/>
      <c r="MP207" s="27"/>
      <c r="MQ207" s="27"/>
      <c r="MR207" s="27"/>
      <c r="MS207" s="27"/>
      <c r="MT207" s="27"/>
      <c r="MU207" s="27"/>
      <c r="MV207" s="27"/>
      <c r="MW207" s="27"/>
      <c r="MX207" s="27"/>
      <c r="MY207" s="27"/>
      <c r="MZ207" s="27"/>
      <c r="NA207" s="27"/>
      <c r="NB207" s="27"/>
      <c r="NC207" s="27"/>
      <c r="ND207" s="27"/>
      <c r="NE207" s="27"/>
      <c r="NF207" s="27"/>
      <c r="NG207" s="27"/>
      <c r="NH207" s="27"/>
      <c r="NI207" s="27"/>
      <c r="NJ207" s="27"/>
      <c r="NK207" s="27"/>
      <c r="NL207" s="27"/>
      <c r="NM207" s="27"/>
      <c r="NN207" s="27"/>
      <c r="NO207" s="27"/>
      <c r="NP207" s="27"/>
      <c r="NQ207" s="27"/>
      <c r="NR207" s="27"/>
      <c r="NS207" s="27"/>
      <c r="NT207" s="27"/>
      <c r="NU207" s="27"/>
      <c r="NV207" s="27"/>
      <c r="NW207" s="27"/>
      <c r="NX207" s="27"/>
      <c r="NY207" s="27"/>
      <c r="NZ207" s="27"/>
      <c r="OA207" s="27"/>
      <c r="OB207" s="27"/>
      <c r="OC207" s="27"/>
      <c r="OD207" s="27"/>
      <c r="OE207" s="27"/>
      <c r="OF207" s="27"/>
      <c r="OG207" s="27"/>
      <c r="OH207" s="27"/>
      <c r="OI207" s="27"/>
      <c r="OJ207" s="27"/>
      <c r="OK207" s="27"/>
      <c r="OL207" s="27"/>
      <c r="OM207" s="27"/>
      <c r="ON207" s="27"/>
      <c r="OO207" s="27"/>
      <c r="OP207" s="27"/>
      <c r="OQ207" s="27"/>
      <c r="OR207" s="27"/>
      <c r="OS207" s="27"/>
      <c r="OT207" s="27"/>
      <c r="OU207" s="27"/>
      <c r="OV207" s="27"/>
      <c r="OW207" s="27"/>
      <c r="OX207" s="27"/>
      <c r="OY207" s="27"/>
      <c r="OZ207" s="27"/>
      <c r="PA207" s="27"/>
      <c r="PB207" s="27"/>
      <c r="PC207" s="27"/>
      <c r="PD207" s="27"/>
      <c r="PE207" s="27"/>
      <c r="PF207" s="27"/>
      <c r="PG207" s="27"/>
      <c r="PH207" s="27"/>
      <c r="PI207" s="27"/>
      <c r="PJ207" s="27"/>
      <c r="PK207" s="27"/>
      <c r="PL207" s="27"/>
      <c r="PM207" s="27"/>
      <c r="PN207" s="27"/>
      <c r="PO207" s="27"/>
      <c r="PP207" s="27"/>
      <c r="PQ207" s="27"/>
      <c r="PR207" s="27"/>
      <c r="PS207" s="27"/>
      <c r="PT207" s="27"/>
      <c r="PU207" s="27"/>
      <c r="PV207" s="27"/>
      <c r="PW207" s="27"/>
      <c r="PX207" s="27"/>
      <c r="PY207" s="27"/>
      <c r="PZ207" s="27"/>
      <c r="QA207" s="27"/>
      <c r="QB207" s="27"/>
      <c r="QC207" s="27"/>
      <c r="QD207" s="27"/>
      <c r="QE207" s="27"/>
      <c r="QF207" s="27"/>
      <c r="QG207" s="27"/>
      <c r="QH207" s="27"/>
      <c r="QI207" s="27"/>
      <c r="QJ207" s="27"/>
      <c r="QK207" s="27"/>
      <c r="QL207" s="27"/>
      <c r="QM207" s="27"/>
      <c r="QN207" s="27"/>
      <c r="QO207" s="27"/>
      <c r="QP207" s="27"/>
      <c r="QQ207" s="27"/>
      <c r="QR207" s="27"/>
      <c r="QS207" s="27"/>
      <c r="QT207" s="27"/>
      <c r="QU207" s="27"/>
      <c r="QV207" s="27"/>
      <c r="QW207" s="27"/>
      <c r="QX207" s="27"/>
      <c r="QY207" s="27"/>
      <c r="QZ207" s="27"/>
      <c r="RA207" s="27"/>
      <c r="RB207" s="27"/>
      <c r="RC207" s="27"/>
      <c r="RD207" s="27"/>
      <c r="RE207" s="27"/>
      <c r="RF207" s="27"/>
      <c r="RG207" s="27"/>
      <c r="RH207" s="27"/>
      <c r="RI207" s="27"/>
      <c r="RJ207" s="27"/>
      <c r="RK207" s="27"/>
      <c r="RL207" s="27"/>
      <c r="RM207" s="27"/>
      <c r="RN207" s="27"/>
      <c r="RO207" s="27"/>
      <c r="RP207" s="27"/>
      <c r="RQ207" s="27"/>
      <c r="RR207" s="27"/>
      <c r="RS207" s="27"/>
      <c r="RT207" s="27"/>
      <c r="RU207" s="27"/>
      <c r="RV207" s="27"/>
      <c r="RW207" s="27"/>
      <c r="RX207" s="27"/>
      <c r="RY207" s="27"/>
      <c r="RZ207" s="27"/>
      <c r="SA207" s="27"/>
      <c r="SB207" s="27"/>
      <c r="SC207" s="27"/>
      <c r="SD207" s="27"/>
      <c r="SE207" s="27"/>
      <c r="SF207" s="27"/>
      <c r="SG207" s="27"/>
      <c r="SH207" s="27"/>
      <c r="SI207" s="27"/>
      <c r="SJ207" s="27"/>
      <c r="SK207" s="27"/>
      <c r="SL207" s="27"/>
      <c r="SM207" s="27"/>
      <c r="SN207" s="27"/>
      <c r="SO207" s="27"/>
      <c r="SP207" s="27"/>
      <c r="SQ207" s="27"/>
      <c r="SR207" s="27"/>
      <c r="SS207" s="27"/>
      <c r="ST207" s="27"/>
      <c r="SU207" s="27"/>
      <c r="SV207" s="27"/>
      <c r="SW207" s="27"/>
      <c r="SX207" s="27"/>
      <c r="SY207" s="27"/>
      <c r="SZ207" s="27"/>
      <c r="TA207" s="27"/>
      <c r="TB207" s="27"/>
      <c r="TC207" s="27"/>
      <c r="TD207" s="27"/>
      <c r="TE207" s="27"/>
      <c r="TF207" s="27"/>
      <c r="TG207" s="27"/>
      <c r="TH207" s="27"/>
      <c r="TI207" s="27"/>
      <c r="TJ207" s="27"/>
      <c r="TK207" s="27"/>
      <c r="TL207" s="27"/>
      <c r="TM207" s="27"/>
      <c r="TN207" s="27"/>
      <c r="TO207" s="27"/>
      <c r="TP207" s="27"/>
      <c r="TQ207" s="27"/>
      <c r="TR207" s="27"/>
      <c r="TS207" s="27"/>
      <c r="TT207" s="27"/>
      <c r="TU207" s="27"/>
      <c r="TV207" s="27"/>
      <c r="TW207" s="27"/>
      <c r="TX207" s="27"/>
      <c r="TY207" s="27"/>
      <c r="TZ207" s="27"/>
      <c r="UA207" s="27"/>
      <c r="UB207" s="27"/>
      <c r="UC207" s="27"/>
      <c r="UD207" s="27"/>
      <c r="UE207" s="27"/>
      <c r="UF207" s="27"/>
      <c r="UG207" s="27"/>
      <c r="UH207" s="27"/>
      <c r="UI207" s="27"/>
      <c r="UJ207" s="27"/>
      <c r="UK207" s="27"/>
      <c r="UL207" s="27"/>
      <c r="UM207" s="27"/>
      <c r="UN207" s="27"/>
      <c r="UO207" s="27"/>
      <c r="UP207" s="27"/>
      <c r="UQ207" s="27"/>
      <c r="UR207" s="27"/>
      <c r="US207" s="27"/>
      <c r="UT207" s="27"/>
      <c r="UU207" s="27"/>
      <c r="UV207" s="27"/>
      <c r="UW207" s="27"/>
      <c r="UX207" s="27"/>
      <c r="UY207" s="27"/>
      <c r="UZ207" s="27"/>
      <c r="VA207" s="27"/>
      <c r="VB207" s="27"/>
      <c r="VC207" s="27"/>
      <c r="VD207" s="27"/>
      <c r="VE207" s="27"/>
      <c r="VF207" s="27"/>
      <c r="VG207" s="27"/>
      <c r="VH207" s="27"/>
      <c r="VI207" s="27"/>
      <c r="VJ207" s="27"/>
      <c r="VK207" s="27"/>
      <c r="VL207" s="27"/>
      <c r="VM207" s="27"/>
      <c r="VN207" s="27"/>
      <c r="VO207" s="27"/>
      <c r="VP207" s="27"/>
      <c r="VQ207" s="27"/>
      <c r="VR207" s="27"/>
      <c r="VS207" s="27"/>
      <c r="VT207" s="27"/>
      <c r="VU207" s="27"/>
      <c r="VV207" s="27"/>
      <c r="VW207" s="27"/>
      <c r="VX207" s="27"/>
      <c r="VY207" s="27"/>
      <c r="VZ207" s="27"/>
      <c r="WA207" s="27"/>
      <c r="WB207" s="27"/>
      <c r="WC207" s="27"/>
      <c r="WD207" s="27"/>
      <c r="WE207" s="27"/>
      <c r="WF207" s="27"/>
      <c r="WG207" s="27"/>
      <c r="WH207" s="27"/>
      <c r="WI207" s="27"/>
      <c r="WJ207" s="27"/>
      <c r="WK207" s="27"/>
      <c r="WL207" s="27"/>
      <c r="WM207" s="27"/>
      <c r="WN207" s="27"/>
      <c r="WO207" s="27"/>
      <c r="WP207" s="27"/>
      <c r="WQ207" s="27"/>
      <c r="WR207" s="27"/>
      <c r="WS207" s="27"/>
      <c r="WT207" s="27"/>
      <c r="WU207" s="27"/>
      <c r="WV207" s="27"/>
      <c r="WW207" s="27"/>
      <c r="WX207" s="27"/>
      <c r="WY207" s="27"/>
      <c r="WZ207" s="27"/>
      <c r="XA207" s="27"/>
      <c r="XB207" s="27"/>
      <c r="XC207" s="27"/>
      <c r="XD207" s="27"/>
      <c r="XE207" s="27"/>
      <c r="XF207" s="27"/>
      <c r="XG207" s="27"/>
      <c r="XH207" s="27"/>
      <c r="XI207" s="27"/>
      <c r="XJ207" s="27"/>
      <c r="XK207" s="27"/>
      <c r="XL207" s="27"/>
      <c r="XM207" s="27"/>
      <c r="XN207" s="27"/>
      <c r="XO207" s="27"/>
      <c r="XP207" s="27"/>
      <c r="XQ207" s="27"/>
      <c r="XR207" s="27"/>
      <c r="XS207" s="27"/>
      <c r="XT207" s="27"/>
      <c r="XU207" s="27"/>
      <c r="XV207" s="27"/>
      <c r="XW207" s="27"/>
      <c r="XX207" s="27"/>
      <c r="XY207" s="27"/>
      <c r="XZ207" s="27"/>
      <c r="YA207" s="27"/>
      <c r="YB207" s="27"/>
      <c r="YC207" s="27"/>
      <c r="YD207" s="27"/>
      <c r="YE207" s="27"/>
      <c r="YF207" s="27"/>
      <c r="YG207" s="27"/>
      <c r="YH207" s="27"/>
      <c r="YI207" s="27"/>
      <c r="YJ207" s="27"/>
      <c r="YK207" s="27"/>
      <c r="YL207" s="27"/>
      <c r="YM207" s="27"/>
      <c r="YN207" s="27"/>
      <c r="YO207" s="27"/>
      <c r="YP207" s="27"/>
      <c r="YQ207" s="27"/>
      <c r="YR207" s="27"/>
      <c r="YS207" s="27"/>
      <c r="YT207" s="27"/>
      <c r="YU207" s="27"/>
      <c r="YV207" s="27"/>
      <c r="YW207" s="27"/>
      <c r="YX207" s="27"/>
      <c r="YY207" s="27"/>
      <c r="YZ207" s="27"/>
      <c r="ZA207" s="27"/>
      <c r="ZB207" s="27"/>
      <c r="ZC207" s="27"/>
      <c r="ZD207" s="27"/>
      <c r="ZE207" s="27"/>
      <c r="ZF207" s="27"/>
      <c r="ZG207" s="27"/>
      <c r="ZH207" s="27"/>
      <c r="ZI207" s="27"/>
      <c r="ZJ207" s="27"/>
      <c r="ZK207" s="27"/>
      <c r="ZL207" s="27"/>
      <c r="ZM207" s="27"/>
      <c r="ZN207" s="27"/>
      <c r="ZO207" s="27"/>
      <c r="ZP207" s="27"/>
      <c r="ZQ207" s="27"/>
      <c r="ZR207" s="27"/>
      <c r="ZS207" s="27"/>
      <c r="ZT207" s="27"/>
      <c r="ZU207" s="27"/>
      <c r="ZV207" s="27"/>
      <c r="ZW207" s="27"/>
      <c r="ZX207" s="27"/>
      <c r="ZY207" s="27"/>
      <c r="ZZ207" s="27"/>
      <c r="AAA207" s="27"/>
      <c r="AAB207" s="27"/>
      <c r="AAC207" s="27"/>
      <c r="AAD207" s="27"/>
      <c r="AAE207" s="27"/>
      <c r="AAF207" s="27"/>
      <c r="AAG207" s="27"/>
      <c r="AAH207" s="27"/>
      <c r="AAI207" s="27"/>
      <c r="AAJ207" s="27"/>
      <c r="AAK207" s="27"/>
      <c r="AAL207" s="27"/>
      <c r="AAM207" s="27"/>
      <c r="AAN207" s="27"/>
      <c r="AAO207" s="27"/>
      <c r="AAP207" s="27"/>
      <c r="AAQ207" s="27"/>
      <c r="AAR207" s="27"/>
      <c r="AAS207" s="27"/>
      <c r="AAT207" s="27"/>
      <c r="AAU207" s="27"/>
      <c r="AAV207" s="27"/>
      <c r="AAW207" s="27"/>
      <c r="AAX207" s="27"/>
      <c r="AAY207" s="27"/>
      <c r="AAZ207" s="27"/>
      <c r="ABA207" s="27"/>
      <c r="ABB207" s="27"/>
      <c r="ABC207" s="27"/>
      <c r="ABD207" s="27"/>
      <c r="ABE207" s="27"/>
      <c r="ABF207" s="27"/>
      <c r="ABG207" s="27"/>
      <c r="ABH207" s="27"/>
      <c r="ABI207" s="27"/>
      <c r="ABJ207" s="27"/>
      <c r="ABK207" s="27"/>
      <c r="ABL207" s="27"/>
      <c r="ABM207" s="27"/>
      <c r="ABN207" s="27"/>
      <c r="ABO207" s="27"/>
      <c r="ABP207" s="27"/>
      <c r="ABQ207" s="27"/>
      <c r="ABR207" s="27"/>
      <c r="ABS207" s="27"/>
      <c r="ABT207" s="27"/>
      <c r="ABU207" s="27"/>
      <c r="ABV207" s="27"/>
      <c r="ABW207" s="27"/>
      <c r="ABX207" s="27"/>
      <c r="ABY207" s="27"/>
      <c r="ABZ207" s="27"/>
      <c r="ACA207" s="27"/>
      <c r="ACB207" s="27"/>
      <c r="ACC207" s="27"/>
      <c r="ACD207" s="27"/>
      <c r="ACE207" s="27"/>
      <c r="ACF207" s="27"/>
      <c r="ACG207" s="27"/>
      <c r="ACH207" s="27"/>
      <c r="ACI207" s="27"/>
      <c r="ACJ207" s="27"/>
      <c r="ACK207" s="27"/>
      <c r="ACL207" s="27"/>
      <c r="ACM207" s="27"/>
      <c r="ACN207" s="27"/>
      <c r="ACO207" s="27"/>
      <c r="ACP207" s="27"/>
      <c r="ACQ207" s="27"/>
      <c r="ACR207" s="27"/>
      <c r="ACS207" s="27"/>
      <c r="ACT207" s="27"/>
      <c r="ACU207" s="27"/>
      <c r="ACV207" s="27"/>
      <c r="ACW207" s="27"/>
      <c r="ACX207" s="27"/>
      <c r="ACY207" s="27"/>
      <c r="ACZ207" s="27"/>
      <c r="ADA207" s="27"/>
      <c r="ADB207" s="27"/>
      <c r="ADC207" s="27"/>
      <c r="ADD207" s="27"/>
      <c r="ADE207" s="27"/>
      <c r="ADF207" s="27"/>
      <c r="ADG207" s="27"/>
      <c r="ADH207" s="27"/>
      <c r="ADI207" s="27"/>
      <c r="ADJ207" s="27"/>
      <c r="ADK207" s="27"/>
      <c r="ADL207" s="27"/>
      <c r="ADM207" s="27"/>
      <c r="ADN207" s="27"/>
      <c r="ADO207" s="27"/>
      <c r="ADP207" s="27"/>
      <c r="ADQ207" s="27"/>
      <c r="ADR207" s="27"/>
      <c r="ADS207" s="27"/>
      <c r="ADT207" s="27"/>
      <c r="ADU207" s="27"/>
      <c r="ADV207" s="27"/>
      <c r="ADW207" s="27"/>
      <c r="ADX207" s="27"/>
      <c r="ADY207" s="27"/>
      <c r="ADZ207" s="27"/>
      <c r="AEA207" s="27"/>
      <c r="AEB207" s="27"/>
      <c r="AEC207" s="27"/>
      <c r="AED207" s="27"/>
      <c r="AEE207" s="27"/>
      <c r="AEF207" s="27"/>
      <c r="AEG207" s="27"/>
      <c r="AEH207" s="27"/>
      <c r="AEI207" s="27"/>
      <c r="AEJ207" s="27"/>
      <c r="AEK207" s="27"/>
      <c r="AEL207" s="27"/>
      <c r="AEM207" s="27"/>
      <c r="AEN207" s="27"/>
      <c r="AEO207" s="27"/>
      <c r="AEP207" s="27"/>
      <c r="AEQ207" s="27"/>
      <c r="AER207" s="27"/>
      <c r="AES207" s="27"/>
      <c r="AET207" s="27"/>
      <c r="AEU207" s="27"/>
      <c r="AEV207" s="27"/>
      <c r="AEW207" s="27"/>
      <c r="AEX207" s="27"/>
      <c r="AEY207" s="27"/>
      <c r="AEZ207" s="27"/>
      <c r="AFA207" s="27"/>
      <c r="AFB207" s="27"/>
      <c r="AFC207" s="27"/>
      <c r="AFD207" s="27"/>
      <c r="AFE207" s="27"/>
      <c r="AFF207" s="27"/>
      <c r="AFG207" s="27"/>
      <c r="AFH207" s="27"/>
      <c r="AFI207" s="27"/>
      <c r="AFJ207" s="27"/>
      <c r="AFK207" s="27"/>
      <c r="AFL207" s="27"/>
      <c r="AFM207" s="27"/>
      <c r="AFN207" s="27"/>
      <c r="AFO207" s="27"/>
      <c r="AFP207" s="27"/>
      <c r="AFQ207" s="27"/>
      <c r="AFR207" s="27"/>
      <c r="AFS207" s="27"/>
      <c r="AFT207" s="27"/>
      <c r="AFU207" s="27"/>
      <c r="AFV207" s="27"/>
      <c r="AFW207" s="27"/>
      <c r="AFX207" s="27"/>
      <c r="AFY207" s="27"/>
      <c r="AFZ207" s="27"/>
      <c r="AGA207" s="27"/>
      <c r="AGB207" s="27"/>
      <c r="AGC207" s="27"/>
      <c r="AGD207" s="27"/>
      <c r="AGE207" s="27"/>
      <c r="AGF207" s="27"/>
      <c r="AGG207" s="27"/>
      <c r="AGH207" s="27"/>
      <c r="AGI207" s="27"/>
      <c r="AGJ207" s="27"/>
      <c r="AGK207" s="27"/>
      <c r="AGL207" s="27"/>
      <c r="AGM207" s="27"/>
      <c r="AGN207" s="27"/>
      <c r="AGO207" s="27"/>
      <c r="AGP207" s="27"/>
      <c r="AGQ207" s="27"/>
      <c r="AGR207" s="27"/>
      <c r="AGS207" s="27"/>
      <c r="AGT207" s="27"/>
      <c r="AGU207" s="27"/>
      <c r="AGV207" s="27"/>
      <c r="AGW207" s="27"/>
      <c r="AGX207" s="27"/>
      <c r="AGY207" s="27"/>
      <c r="AGZ207" s="27"/>
      <c r="AHA207" s="27"/>
      <c r="AHB207" s="27"/>
      <c r="AHC207" s="27"/>
      <c r="AHD207" s="27"/>
      <c r="AHE207" s="27"/>
      <c r="AHF207" s="27"/>
      <c r="AHG207" s="27"/>
      <c r="AHH207" s="27"/>
      <c r="AHI207" s="27"/>
      <c r="AHJ207" s="27"/>
      <c r="AHK207" s="27"/>
      <c r="AHL207" s="27"/>
      <c r="AHM207" s="27"/>
      <c r="AHN207" s="27"/>
      <c r="AHO207" s="27"/>
      <c r="AHP207" s="27"/>
      <c r="AHQ207" s="27"/>
      <c r="AHR207" s="27"/>
      <c r="AHS207" s="27"/>
      <c r="AHT207" s="27"/>
      <c r="AHU207" s="27"/>
      <c r="AHV207" s="27"/>
      <c r="AHW207" s="27"/>
      <c r="AHX207" s="27"/>
      <c r="AHY207" s="27"/>
      <c r="AHZ207" s="27"/>
      <c r="AIA207" s="27"/>
      <c r="AIB207" s="27"/>
      <c r="AIC207" s="27"/>
      <c r="AID207" s="27"/>
      <c r="AIE207" s="27"/>
      <c r="AIF207" s="27"/>
      <c r="AIG207" s="27"/>
      <c r="AIH207" s="27"/>
      <c r="AII207" s="27"/>
      <c r="AIJ207" s="27"/>
      <c r="AIK207" s="27"/>
      <c r="AIL207" s="27"/>
      <c r="AIM207" s="27"/>
      <c r="AIN207" s="27"/>
      <c r="AIO207" s="27"/>
      <c r="AIP207" s="27"/>
      <c r="AIQ207" s="27"/>
      <c r="AIR207" s="27"/>
      <c r="AIS207" s="27"/>
      <c r="AIT207" s="27"/>
      <c r="AIU207" s="27"/>
      <c r="AIV207" s="27"/>
      <c r="AIW207" s="27"/>
      <c r="AIX207" s="27"/>
      <c r="AIY207" s="27"/>
      <c r="AIZ207" s="27"/>
      <c r="AJA207" s="27"/>
      <c r="AJB207" s="27"/>
      <c r="AJC207" s="27"/>
      <c r="AJD207" s="27"/>
      <c r="AJE207" s="27"/>
      <c r="AJF207" s="27"/>
      <c r="AJG207" s="27"/>
      <c r="AJH207" s="27"/>
      <c r="AJI207" s="27"/>
      <c r="AJJ207" s="27"/>
      <c r="AJK207" s="27"/>
      <c r="AJL207" s="27"/>
      <c r="AJM207" s="27"/>
      <c r="AJN207" s="27"/>
      <c r="AJO207" s="27"/>
      <c r="AJP207" s="27"/>
      <c r="AJQ207" s="27"/>
      <c r="AJR207" s="27"/>
      <c r="AJS207" s="27"/>
      <c r="AJT207" s="27"/>
      <c r="AJU207" s="27"/>
      <c r="AJV207" s="27"/>
      <c r="AJW207" s="27"/>
      <c r="AJX207" s="27"/>
      <c r="AJY207" s="27"/>
      <c r="AJZ207" s="27"/>
      <c r="AKA207" s="27"/>
      <c r="AKB207" s="27"/>
      <c r="AKC207" s="27"/>
      <c r="AKD207" s="27"/>
      <c r="AKE207" s="27"/>
      <c r="AKF207" s="27"/>
      <c r="AKG207" s="27"/>
      <c r="AKH207" s="27"/>
      <c r="AKI207" s="27"/>
      <c r="AKJ207" s="27"/>
      <c r="AKK207" s="27"/>
      <c r="AKL207" s="27"/>
      <c r="AKM207" s="27"/>
      <c r="AKN207" s="27"/>
      <c r="AKO207" s="27"/>
      <c r="AKP207" s="27"/>
      <c r="AKQ207" s="27"/>
      <c r="AKR207" s="27"/>
      <c r="AKS207" s="27"/>
      <c r="AKT207" s="27"/>
      <c r="AKU207" s="27"/>
      <c r="AKV207" s="27"/>
      <c r="AKW207" s="27"/>
      <c r="AKX207" s="27"/>
      <c r="AKY207" s="27"/>
      <c r="AKZ207" s="27"/>
      <c r="ALA207" s="27"/>
      <c r="ALB207" s="27"/>
      <c r="ALC207" s="27"/>
      <c r="ALD207" s="27"/>
      <c r="ALE207" s="27"/>
      <c r="ALF207" s="27"/>
      <c r="ALG207" s="27"/>
      <c r="ALH207" s="27"/>
      <c r="ALI207" s="27"/>
      <c r="ALJ207" s="27"/>
      <c r="ALK207" s="27"/>
      <c r="ALL207" s="27"/>
      <c r="ALM207" s="27"/>
      <c r="ALN207" s="27"/>
      <c r="ALO207" s="27"/>
      <c r="ALP207" s="27"/>
      <c r="ALQ207" s="27"/>
      <c r="ALR207" s="27"/>
      <c r="ALS207" s="27"/>
      <c r="ALT207" s="27"/>
      <c r="ALU207" s="27"/>
      <c r="ALV207" s="27"/>
      <c r="ALW207" s="27"/>
      <c r="ALX207" s="27"/>
      <c r="ALY207" s="27"/>
      <c r="ALZ207" s="27"/>
      <c r="AMA207" s="27"/>
      <c r="AMB207" s="27"/>
      <c r="AMC207" s="27"/>
      <c r="AMD207" s="27"/>
      <c r="AME207" s="27"/>
      <c r="AMF207" s="27"/>
      <c r="AMG207" s="27"/>
      <c r="AMH207" s="27"/>
      <c r="AMI207" s="27"/>
      <c r="AMJ207" s="27"/>
      <c r="AMK207" s="27"/>
      <c r="AML207" s="27"/>
      <c r="AMM207" s="27"/>
      <c r="AMN207" s="27"/>
      <c r="AMO207" s="27"/>
      <c r="AMP207" s="27"/>
      <c r="AMQ207" s="27"/>
      <c r="AMR207" s="27"/>
      <c r="AMS207" s="27"/>
      <c r="AMT207" s="27"/>
      <c r="AMU207" s="27"/>
      <c r="AMV207" s="27"/>
      <c r="AMW207" s="27"/>
      <c r="AMX207" s="27"/>
      <c r="AMY207" s="27"/>
      <c r="AMZ207" s="27"/>
      <c r="ANA207" s="27"/>
      <c r="ANB207" s="27"/>
      <c r="ANC207" s="27"/>
      <c r="AND207" s="27"/>
      <c r="ANE207" s="27"/>
      <c r="ANF207" s="27"/>
      <c r="ANG207" s="27"/>
      <c r="ANH207" s="27"/>
      <c r="ANI207" s="27"/>
      <c r="ANJ207" s="27"/>
      <c r="ANK207" s="27"/>
      <c r="ANL207" s="27"/>
      <c r="ANM207" s="27"/>
      <c r="ANN207" s="27"/>
      <c r="ANO207" s="27"/>
      <c r="ANP207" s="27"/>
      <c r="ANQ207" s="27"/>
      <c r="ANR207" s="27"/>
      <c r="ANS207" s="27"/>
      <c r="ANT207" s="27"/>
      <c r="ANU207" s="27"/>
      <c r="ANV207" s="27"/>
      <c r="ANW207" s="27"/>
      <c r="ANX207" s="27"/>
      <c r="ANY207" s="27"/>
      <c r="ANZ207" s="27"/>
      <c r="AOA207" s="27"/>
      <c r="AOB207" s="27"/>
      <c r="AOC207" s="27"/>
      <c r="AOD207" s="27"/>
      <c r="AOE207" s="27"/>
      <c r="AOF207" s="27"/>
      <c r="AOG207" s="27"/>
      <c r="AOH207" s="27"/>
      <c r="AOI207" s="27"/>
      <c r="AOJ207" s="27"/>
      <c r="AOK207" s="27"/>
      <c r="AOL207" s="27"/>
      <c r="AOM207" s="27"/>
      <c r="AON207" s="27"/>
      <c r="AOO207" s="27"/>
      <c r="AOP207" s="27"/>
      <c r="AOQ207" s="27"/>
      <c r="AOR207" s="27"/>
      <c r="AOS207" s="27"/>
      <c r="AOT207" s="27"/>
      <c r="AOU207" s="27"/>
      <c r="AOV207" s="27"/>
      <c r="AOW207" s="27"/>
      <c r="AOX207" s="27"/>
      <c r="AOY207" s="27"/>
      <c r="AOZ207" s="27"/>
      <c r="APA207" s="27"/>
      <c r="APB207" s="27"/>
      <c r="APC207" s="27"/>
      <c r="APD207" s="27"/>
      <c r="APE207" s="27"/>
      <c r="APF207" s="27"/>
      <c r="APG207" s="27"/>
      <c r="APH207" s="27"/>
      <c r="API207" s="27"/>
      <c r="APJ207" s="27"/>
      <c r="APK207" s="27"/>
      <c r="APL207" s="27"/>
      <c r="APM207" s="27"/>
      <c r="APN207" s="27"/>
      <c r="APO207" s="27"/>
      <c r="APP207" s="27"/>
      <c r="APQ207" s="27"/>
      <c r="APR207" s="27"/>
      <c r="APS207" s="27"/>
      <c r="APT207" s="27"/>
      <c r="APU207" s="27"/>
      <c r="APV207" s="27"/>
      <c r="APW207" s="27"/>
      <c r="APX207" s="27"/>
      <c r="APY207" s="27"/>
      <c r="APZ207" s="27"/>
      <c r="AQA207" s="27"/>
      <c r="AQB207" s="27"/>
      <c r="AQC207" s="27"/>
      <c r="AQD207" s="27"/>
      <c r="AQE207" s="27"/>
      <c r="AQF207" s="27"/>
      <c r="AQG207" s="27"/>
      <c r="AQH207" s="27"/>
      <c r="AQI207" s="27"/>
      <c r="AQJ207" s="27"/>
      <c r="AQK207" s="27"/>
      <c r="AQL207" s="27"/>
      <c r="AQM207" s="27"/>
      <c r="AQN207" s="27"/>
      <c r="AQO207" s="27"/>
      <c r="AQP207" s="27"/>
      <c r="AQQ207" s="27"/>
      <c r="AQR207" s="27"/>
      <c r="AQS207" s="27"/>
      <c r="AQT207" s="27"/>
      <c r="AQU207" s="27"/>
      <c r="AQV207" s="27"/>
      <c r="AQW207" s="27"/>
      <c r="AQX207" s="27"/>
      <c r="AQY207" s="27"/>
      <c r="AQZ207" s="27"/>
      <c r="ARA207" s="27"/>
      <c r="ARB207" s="27"/>
      <c r="ARC207" s="27"/>
      <c r="ARD207" s="27"/>
      <c r="ARE207" s="27"/>
      <c r="ARF207" s="27"/>
      <c r="ARG207" s="27"/>
      <c r="ARH207" s="27"/>
      <c r="ARI207" s="27"/>
      <c r="ARJ207" s="27"/>
      <c r="ARK207" s="27"/>
      <c r="ARL207" s="27"/>
      <c r="ARM207" s="27"/>
      <c r="ARN207" s="27"/>
      <c r="ARO207" s="27"/>
      <c r="ARP207" s="27"/>
      <c r="ARQ207" s="27"/>
      <c r="ARR207" s="27"/>
      <c r="ARS207" s="27"/>
      <c r="ART207" s="27"/>
      <c r="ARU207" s="27"/>
      <c r="ARV207" s="27"/>
      <c r="ARW207" s="27"/>
      <c r="ARX207" s="27"/>
      <c r="ARY207" s="27"/>
      <c r="ARZ207" s="27"/>
      <c r="ASA207" s="27"/>
      <c r="ASB207" s="27"/>
      <c r="ASC207" s="27"/>
      <c r="ASD207" s="27"/>
      <c r="ASE207" s="27"/>
      <c r="ASF207" s="27"/>
      <c r="ASG207" s="27"/>
      <c r="ASH207" s="27"/>
      <c r="ASI207" s="27"/>
      <c r="ASJ207" s="27"/>
      <c r="ASK207" s="27"/>
      <c r="ASL207" s="27"/>
      <c r="ASM207" s="27"/>
      <c r="ASN207" s="27"/>
      <c r="ASO207" s="27"/>
      <c r="ASP207" s="27"/>
      <c r="ASQ207" s="27"/>
      <c r="ASR207" s="27"/>
      <c r="ASS207" s="27"/>
      <c r="AST207" s="27"/>
      <c r="ASU207" s="27"/>
      <c r="ASV207" s="27"/>
      <c r="ASW207" s="27"/>
      <c r="ASX207" s="27"/>
      <c r="ASY207" s="27"/>
      <c r="ASZ207" s="27"/>
      <c r="ATA207" s="27"/>
      <c r="ATB207" s="27"/>
      <c r="ATC207" s="27"/>
      <c r="ATD207" s="27"/>
      <c r="ATE207" s="27"/>
      <c r="ATF207" s="27"/>
      <c r="ATG207" s="27"/>
      <c r="ATH207" s="27"/>
      <c r="ATI207" s="27"/>
      <c r="ATJ207" s="27"/>
      <c r="ATK207" s="27"/>
      <c r="ATL207" s="27"/>
      <c r="ATM207" s="27"/>
      <c r="ATN207" s="27"/>
      <c r="ATO207" s="27"/>
      <c r="ATP207" s="27"/>
      <c r="ATQ207" s="27"/>
      <c r="ATR207" s="27"/>
      <c r="ATS207" s="27"/>
      <c r="ATT207" s="27"/>
      <c r="ATU207" s="27"/>
      <c r="ATV207" s="27"/>
      <c r="ATW207" s="27"/>
      <c r="ATX207" s="27"/>
      <c r="ATY207" s="27"/>
      <c r="ATZ207" s="27"/>
      <c r="AUA207" s="27"/>
      <c r="AUB207" s="27"/>
      <c r="AUC207" s="27"/>
      <c r="AUD207" s="27"/>
      <c r="AUE207" s="27"/>
      <c r="AUF207" s="27"/>
      <c r="AUG207" s="27"/>
      <c r="AUH207" s="27"/>
      <c r="AUI207" s="27"/>
      <c r="AUJ207" s="27"/>
      <c r="AUK207" s="27"/>
      <c r="AUL207" s="27"/>
      <c r="AUM207" s="27"/>
      <c r="AUN207" s="27"/>
      <c r="AUO207" s="27"/>
      <c r="AUP207" s="27"/>
      <c r="AUQ207" s="27"/>
      <c r="AUR207" s="27"/>
      <c r="AUS207" s="27"/>
      <c r="AUT207" s="27"/>
      <c r="AUU207" s="27"/>
      <c r="AUV207" s="27"/>
      <c r="AUW207" s="27"/>
      <c r="AUX207" s="27"/>
      <c r="AUY207" s="27"/>
      <c r="AUZ207" s="27"/>
      <c r="AVA207" s="27"/>
      <c r="AVB207" s="27"/>
      <c r="AVC207" s="27"/>
      <c r="AVD207" s="27"/>
      <c r="AVE207" s="27"/>
      <c r="AVF207" s="27"/>
      <c r="AVG207" s="27"/>
      <c r="AVH207" s="27"/>
      <c r="AVI207" s="27"/>
      <c r="AVJ207" s="27"/>
      <c r="AVK207" s="27"/>
      <c r="AVL207" s="27"/>
      <c r="AVM207" s="27"/>
      <c r="AVN207" s="27"/>
      <c r="AVO207" s="27"/>
      <c r="AVP207" s="27"/>
      <c r="AVQ207" s="27"/>
      <c r="AVR207" s="27"/>
      <c r="AVS207" s="27"/>
      <c r="AVT207" s="27"/>
      <c r="AVU207" s="27"/>
      <c r="AVV207" s="27"/>
      <c r="AVW207" s="27"/>
      <c r="AVX207" s="27"/>
      <c r="AVY207" s="27"/>
      <c r="AVZ207" s="27"/>
      <c r="AWA207" s="27"/>
      <c r="AWB207" s="27"/>
      <c r="AWC207" s="27"/>
      <c r="AWD207" s="27"/>
      <c r="AWE207" s="27"/>
      <c r="AWF207" s="27"/>
      <c r="AWG207" s="27"/>
      <c r="AWH207" s="27"/>
      <c r="AWI207" s="27"/>
      <c r="AWJ207" s="27"/>
      <c r="AWK207" s="27"/>
      <c r="AWL207" s="27"/>
      <c r="AWM207" s="27"/>
      <c r="AWN207" s="27"/>
      <c r="AWO207" s="27"/>
      <c r="AWP207" s="27"/>
      <c r="AWQ207" s="27"/>
      <c r="AWR207" s="27"/>
      <c r="AWS207" s="27"/>
      <c r="AWT207" s="27"/>
      <c r="AWU207" s="27"/>
      <c r="AWV207" s="27"/>
      <c r="AWW207" s="27"/>
      <c r="AWX207" s="27"/>
      <c r="AWY207" s="27"/>
      <c r="AWZ207" s="27"/>
      <c r="AXA207" s="27"/>
      <c r="AXB207" s="27"/>
      <c r="AXC207" s="27"/>
      <c r="AXD207" s="27"/>
      <c r="AXE207" s="27"/>
      <c r="AXF207" s="27"/>
      <c r="AXG207" s="27"/>
      <c r="AXH207" s="27"/>
      <c r="AXI207" s="27"/>
      <c r="AXJ207" s="27"/>
      <c r="AXK207" s="27"/>
      <c r="AXL207" s="27"/>
      <c r="AXM207" s="27"/>
      <c r="AXN207" s="27"/>
      <c r="AXO207" s="27"/>
      <c r="AXP207" s="27"/>
      <c r="AXQ207" s="27"/>
      <c r="AXR207" s="27"/>
      <c r="AXS207" s="27"/>
      <c r="AXT207" s="27"/>
      <c r="AXU207" s="27"/>
      <c r="AXV207" s="27"/>
      <c r="AXW207" s="27"/>
      <c r="AXX207" s="27"/>
      <c r="AXY207" s="27"/>
      <c r="AXZ207" s="27"/>
      <c r="AYA207" s="27"/>
      <c r="AYB207" s="27"/>
      <c r="AYC207" s="27"/>
      <c r="AYD207" s="27"/>
      <c r="AYE207" s="27"/>
      <c r="AYF207" s="27"/>
      <c r="AYG207" s="27"/>
      <c r="AYH207" s="27"/>
      <c r="AYI207" s="27"/>
      <c r="AYJ207" s="27"/>
      <c r="AYK207" s="27"/>
      <c r="AYL207" s="27"/>
      <c r="AYM207" s="27"/>
      <c r="AYN207" s="27"/>
      <c r="AYO207" s="27"/>
      <c r="AYP207" s="27"/>
      <c r="AYQ207" s="27"/>
      <c r="AYR207" s="27"/>
      <c r="AYS207" s="27"/>
      <c r="AYT207" s="27"/>
      <c r="AYU207" s="27"/>
      <c r="AYV207" s="27"/>
      <c r="AYW207" s="27"/>
      <c r="AYX207" s="27"/>
      <c r="AYY207" s="27"/>
      <c r="AYZ207" s="27"/>
      <c r="AZA207" s="27"/>
      <c r="AZB207" s="27"/>
      <c r="AZC207" s="27"/>
      <c r="AZD207" s="27"/>
      <c r="AZE207" s="27"/>
      <c r="AZF207" s="27"/>
      <c r="AZG207" s="27"/>
      <c r="AZH207" s="27"/>
      <c r="AZI207" s="27"/>
      <c r="AZJ207" s="27"/>
      <c r="AZK207" s="27"/>
      <c r="AZL207" s="27"/>
      <c r="AZM207" s="27"/>
      <c r="AZN207" s="27"/>
      <c r="AZO207" s="27"/>
      <c r="AZP207" s="27"/>
      <c r="AZQ207" s="27"/>
      <c r="AZR207" s="27"/>
      <c r="AZS207" s="27"/>
      <c r="AZT207" s="27"/>
      <c r="AZU207" s="27"/>
      <c r="AZV207" s="27"/>
      <c r="AZW207" s="27"/>
      <c r="AZX207" s="27"/>
      <c r="AZY207" s="27"/>
      <c r="AZZ207" s="27"/>
      <c r="BAA207" s="27"/>
      <c r="BAB207" s="27"/>
      <c r="BAC207" s="27"/>
      <c r="BAD207" s="27"/>
      <c r="BAE207" s="27"/>
      <c r="BAF207" s="27"/>
      <c r="BAG207" s="27"/>
      <c r="BAH207" s="27"/>
      <c r="BAI207" s="27"/>
      <c r="BAJ207" s="27"/>
      <c r="BAK207" s="27"/>
      <c r="BAL207" s="27"/>
      <c r="BAM207" s="27"/>
      <c r="BAN207" s="27"/>
      <c r="BAO207" s="27"/>
      <c r="BAP207" s="27"/>
      <c r="BAQ207" s="27"/>
      <c r="BAR207" s="27"/>
      <c r="BAS207" s="27"/>
      <c r="BAT207" s="27"/>
      <c r="BAU207" s="27"/>
      <c r="BAV207" s="27"/>
      <c r="BAW207" s="27"/>
      <c r="BAX207" s="27"/>
      <c r="BAY207" s="27"/>
      <c r="BAZ207" s="27"/>
      <c r="BBA207" s="27"/>
      <c r="BBB207" s="27"/>
      <c r="BBC207" s="27"/>
      <c r="BBD207" s="27"/>
      <c r="BBE207" s="27"/>
      <c r="BBF207" s="27"/>
      <c r="BBG207" s="27"/>
      <c r="BBH207" s="27"/>
      <c r="BBI207" s="27"/>
      <c r="BBJ207" s="27"/>
      <c r="BBK207" s="27"/>
      <c r="BBL207" s="27"/>
      <c r="BBM207" s="27"/>
      <c r="BBN207" s="27"/>
      <c r="BBO207" s="27"/>
      <c r="BBP207" s="27"/>
      <c r="BBQ207" s="27"/>
      <c r="BBR207" s="27"/>
      <c r="BBS207" s="27"/>
      <c r="BBT207" s="27"/>
      <c r="BBU207" s="27"/>
      <c r="BBV207" s="27"/>
      <c r="BBW207" s="27"/>
      <c r="BBX207" s="27"/>
      <c r="BBY207" s="27"/>
      <c r="BBZ207" s="27"/>
      <c r="BCA207" s="27"/>
      <c r="BCB207" s="27"/>
      <c r="BCC207" s="27"/>
      <c r="BCD207" s="27"/>
      <c r="BCE207" s="27"/>
      <c r="BCF207" s="27"/>
      <c r="BCG207" s="27"/>
      <c r="BCH207" s="27"/>
      <c r="BCI207" s="27"/>
      <c r="BCJ207" s="27"/>
      <c r="BCK207" s="27"/>
      <c r="BCL207" s="27"/>
      <c r="BCM207" s="27"/>
      <c r="BCN207" s="27"/>
      <c r="BCO207" s="27"/>
      <c r="BCP207" s="27"/>
      <c r="BCQ207" s="27"/>
      <c r="BCR207" s="27"/>
      <c r="BCS207" s="27"/>
      <c r="BCT207" s="27"/>
      <c r="BCU207" s="27"/>
      <c r="BCV207" s="27"/>
      <c r="BCW207" s="27"/>
      <c r="BCX207" s="27"/>
      <c r="BCY207" s="27"/>
      <c r="BCZ207" s="27"/>
      <c r="BDA207" s="27"/>
      <c r="BDB207" s="27"/>
      <c r="BDC207" s="27"/>
      <c r="BDD207" s="27"/>
      <c r="BDE207" s="27"/>
      <c r="BDF207" s="27"/>
      <c r="BDG207" s="27"/>
      <c r="BDH207" s="27"/>
      <c r="BDI207" s="27"/>
      <c r="BDJ207" s="27"/>
      <c r="BDK207" s="27"/>
      <c r="BDL207" s="27"/>
      <c r="BDM207" s="27"/>
      <c r="BDN207" s="27"/>
      <c r="BDO207" s="27"/>
      <c r="BDP207" s="27"/>
      <c r="BDQ207" s="27"/>
      <c r="BDR207" s="27"/>
      <c r="BDS207" s="27"/>
      <c r="BDT207" s="27"/>
      <c r="BDU207" s="27"/>
      <c r="BDV207" s="27"/>
      <c r="BDW207" s="27"/>
      <c r="BDX207" s="27"/>
      <c r="BDY207" s="27"/>
      <c r="BDZ207" s="27"/>
      <c r="BEA207" s="27"/>
      <c r="BEB207" s="27"/>
      <c r="BEC207" s="27"/>
      <c r="BED207" s="27"/>
      <c r="BEE207" s="27"/>
      <c r="BEF207" s="27"/>
      <c r="BEG207" s="27"/>
      <c r="BEH207" s="27"/>
      <c r="BEI207" s="27"/>
      <c r="BEJ207" s="27"/>
      <c r="BEK207" s="27"/>
      <c r="BEL207" s="27"/>
      <c r="BEM207" s="27"/>
      <c r="BEN207" s="27"/>
      <c r="BEO207" s="27"/>
      <c r="BEP207" s="27"/>
      <c r="BEQ207" s="27"/>
      <c r="BER207" s="27"/>
      <c r="BES207" s="27"/>
      <c r="BET207" s="27"/>
      <c r="BEU207" s="27"/>
      <c r="BEV207" s="27"/>
      <c r="BEW207" s="27"/>
      <c r="BEX207" s="27"/>
      <c r="BEY207" s="27"/>
      <c r="BEZ207" s="27"/>
      <c r="BFA207" s="27"/>
      <c r="BFB207" s="27"/>
      <c r="BFC207" s="27"/>
      <c r="BFD207" s="27"/>
      <c r="BFE207" s="27"/>
      <c r="BFF207" s="27"/>
      <c r="BFG207" s="27"/>
      <c r="BFH207" s="27"/>
      <c r="BFI207" s="27"/>
      <c r="BFJ207" s="27"/>
      <c r="BFK207" s="27"/>
      <c r="BFL207" s="27"/>
      <c r="BFM207" s="27"/>
      <c r="BFN207" s="27"/>
      <c r="BFO207" s="27"/>
      <c r="BFP207" s="27"/>
      <c r="BFQ207" s="27"/>
      <c r="BFR207" s="27"/>
      <c r="BFS207" s="27"/>
      <c r="BFT207" s="27"/>
      <c r="BFU207" s="27"/>
      <c r="BFV207" s="27"/>
      <c r="BFW207" s="27"/>
      <c r="BFX207" s="27"/>
      <c r="BFY207" s="27"/>
      <c r="BFZ207" s="27"/>
      <c r="BGA207" s="27"/>
      <c r="BGB207" s="27"/>
      <c r="BGC207" s="27"/>
      <c r="BGD207" s="27"/>
      <c r="BGE207" s="27"/>
      <c r="BGF207" s="27"/>
      <c r="BGG207" s="27"/>
      <c r="BGH207" s="27"/>
      <c r="BGI207" s="27"/>
      <c r="BGJ207" s="27"/>
      <c r="BGK207" s="27"/>
      <c r="BGL207" s="27"/>
      <c r="BGM207" s="27"/>
      <c r="BGN207" s="27"/>
      <c r="BGO207" s="27"/>
      <c r="BGP207" s="27"/>
      <c r="BGQ207" s="27"/>
      <c r="BGR207" s="27"/>
      <c r="BGS207" s="27"/>
      <c r="BGT207" s="27"/>
      <c r="BGU207" s="27"/>
      <c r="BGV207" s="27"/>
      <c r="BGW207" s="27"/>
      <c r="BGX207" s="27"/>
      <c r="BGY207" s="27"/>
      <c r="BGZ207" s="27"/>
      <c r="BHA207" s="27"/>
      <c r="BHB207" s="27"/>
      <c r="BHC207" s="27"/>
      <c r="BHD207" s="27"/>
      <c r="BHE207" s="27"/>
      <c r="BHF207" s="27"/>
      <c r="BHG207" s="27"/>
      <c r="BHH207" s="27"/>
      <c r="BHI207" s="27"/>
      <c r="BHJ207" s="27"/>
      <c r="BHK207" s="27"/>
      <c r="BHL207" s="27"/>
      <c r="BHM207" s="27"/>
      <c r="BHN207" s="27"/>
      <c r="BHO207" s="27"/>
      <c r="BHP207" s="27"/>
      <c r="BHQ207" s="27"/>
      <c r="BHR207" s="27"/>
      <c r="BHS207" s="27"/>
      <c r="BHT207" s="27"/>
      <c r="BHU207" s="27"/>
      <c r="BHV207" s="27"/>
      <c r="BHW207" s="27"/>
      <c r="BHX207" s="27"/>
      <c r="BHY207" s="27"/>
      <c r="BHZ207" s="27"/>
      <c r="BIA207" s="27"/>
      <c r="BIB207" s="27"/>
      <c r="BIC207" s="27"/>
      <c r="BID207" s="27"/>
      <c r="BIE207" s="27"/>
      <c r="BIF207" s="27"/>
      <c r="BIG207" s="27"/>
      <c r="BIH207" s="27"/>
      <c r="BII207" s="27"/>
      <c r="BIJ207" s="27"/>
      <c r="BIK207" s="27"/>
      <c r="BIL207" s="27"/>
      <c r="BIM207" s="27"/>
      <c r="BIN207" s="27"/>
      <c r="BIO207" s="27"/>
      <c r="BIP207" s="27"/>
      <c r="BIQ207" s="27"/>
      <c r="BIR207" s="27"/>
      <c r="BIS207" s="27"/>
      <c r="BIT207" s="27"/>
      <c r="BIU207" s="27"/>
      <c r="BIV207" s="27"/>
      <c r="BIW207" s="27"/>
      <c r="BIX207" s="27"/>
      <c r="BIY207" s="27"/>
      <c r="BIZ207" s="27"/>
      <c r="BJA207" s="27"/>
      <c r="BJB207" s="27"/>
      <c r="BJC207" s="27"/>
      <c r="BJD207" s="27"/>
      <c r="BJE207" s="27"/>
      <c r="BJF207" s="27"/>
      <c r="BJG207" s="27"/>
      <c r="BJH207" s="27"/>
      <c r="BJI207" s="27"/>
      <c r="BJJ207" s="27"/>
      <c r="BJK207" s="27"/>
      <c r="BJL207" s="27"/>
      <c r="BJM207" s="27"/>
      <c r="BJN207" s="27"/>
      <c r="BJO207" s="27"/>
      <c r="BJP207" s="27"/>
      <c r="BJQ207" s="27"/>
      <c r="BJR207" s="27"/>
      <c r="BJS207" s="27"/>
      <c r="BJT207" s="27"/>
      <c r="BJU207" s="27"/>
      <c r="BJV207" s="27"/>
      <c r="BJW207" s="27"/>
      <c r="BJX207" s="27"/>
      <c r="BJY207" s="27"/>
      <c r="BJZ207" s="27"/>
      <c r="BKA207" s="27"/>
      <c r="BKB207" s="27"/>
      <c r="BKC207" s="27"/>
      <c r="BKD207" s="27"/>
      <c r="BKE207" s="27"/>
      <c r="BKF207" s="27"/>
      <c r="BKG207" s="27"/>
      <c r="BKH207" s="27"/>
      <c r="BKI207" s="27"/>
      <c r="BKJ207" s="27"/>
      <c r="BKK207" s="27"/>
      <c r="BKL207" s="27"/>
      <c r="BKM207" s="27"/>
      <c r="BKN207" s="27"/>
      <c r="BKO207" s="27"/>
      <c r="BKP207" s="27"/>
      <c r="BKQ207" s="27"/>
      <c r="BKR207" s="27"/>
      <c r="BKS207" s="27"/>
      <c r="BKT207" s="27"/>
      <c r="BKU207" s="27"/>
      <c r="BKV207" s="27"/>
      <c r="BKW207" s="27"/>
      <c r="BKX207" s="27"/>
      <c r="BKY207" s="27"/>
      <c r="BKZ207" s="27"/>
      <c r="BLA207" s="27"/>
      <c r="BLB207" s="27"/>
      <c r="BLC207" s="27"/>
      <c r="BLD207" s="27"/>
      <c r="BLE207" s="27"/>
      <c r="BLF207" s="27"/>
      <c r="BLG207" s="27"/>
      <c r="BLH207" s="27"/>
      <c r="BLI207" s="27"/>
      <c r="BLJ207" s="27"/>
      <c r="BLK207" s="27"/>
      <c r="BLL207" s="27"/>
      <c r="BLM207" s="27"/>
      <c r="BLN207" s="27"/>
      <c r="BLO207" s="27"/>
      <c r="BLP207" s="27"/>
      <c r="BLQ207" s="27"/>
      <c r="BLR207" s="27"/>
      <c r="BLS207" s="27"/>
      <c r="BLT207" s="27"/>
      <c r="BLU207" s="27"/>
      <c r="BLV207" s="27"/>
      <c r="BLW207" s="27"/>
      <c r="BLX207" s="27"/>
      <c r="BLY207" s="27"/>
      <c r="BLZ207" s="27"/>
      <c r="BMA207" s="27"/>
      <c r="BMB207" s="27"/>
      <c r="BMC207" s="27"/>
      <c r="BMD207" s="27"/>
      <c r="BME207" s="27"/>
      <c r="BMF207" s="27"/>
      <c r="BMG207" s="27"/>
      <c r="BMH207" s="27"/>
      <c r="BMI207" s="27"/>
      <c r="BMJ207" s="27"/>
      <c r="BMK207" s="27"/>
      <c r="BML207" s="27"/>
      <c r="BMM207" s="27"/>
      <c r="BMN207" s="27"/>
      <c r="BMO207" s="27"/>
      <c r="BMP207" s="27"/>
      <c r="BMQ207" s="27"/>
      <c r="BMR207" s="27"/>
      <c r="BMS207" s="27"/>
      <c r="BMT207" s="27"/>
      <c r="BMU207" s="27"/>
      <c r="BMV207" s="27"/>
      <c r="BMW207" s="27"/>
      <c r="BMX207" s="27"/>
      <c r="BMY207" s="27"/>
      <c r="BMZ207" s="27"/>
      <c r="BNA207" s="27"/>
      <c r="BNB207" s="27"/>
      <c r="BNC207" s="27"/>
      <c r="BND207" s="27"/>
      <c r="BNE207" s="27"/>
      <c r="BNF207" s="27"/>
      <c r="BNG207" s="27"/>
      <c r="BNH207" s="27"/>
      <c r="BNI207" s="27"/>
      <c r="BNJ207" s="27"/>
      <c r="BNK207" s="27"/>
      <c r="BNL207" s="27"/>
      <c r="BNM207" s="27"/>
      <c r="BNN207" s="27"/>
      <c r="BNO207" s="27"/>
      <c r="BNP207" s="27"/>
      <c r="BNQ207" s="27"/>
      <c r="BNR207" s="27"/>
      <c r="BNS207" s="27"/>
      <c r="BNT207" s="27"/>
      <c r="BNU207" s="27"/>
      <c r="BNV207" s="27"/>
      <c r="BNW207" s="27"/>
      <c r="BNX207" s="27"/>
      <c r="BNY207" s="27"/>
      <c r="BNZ207" s="27"/>
      <c r="BOA207" s="27"/>
      <c r="BOB207" s="27"/>
      <c r="BOC207" s="27"/>
      <c r="BOD207" s="27"/>
      <c r="BOE207" s="27"/>
      <c r="BOF207" s="27"/>
      <c r="BOG207" s="27"/>
      <c r="BOH207" s="27"/>
      <c r="BOI207" s="27"/>
      <c r="BOJ207" s="27"/>
      <c r="BOK207" s="27"/>
      <c r="BOL207" s="27"/>
      <c r="BOM207" s="27"/>
      <c r="BON207" s="27"/>
      <c r="BOO207" s="27"/>
      <c r="BOP207" s="27"/>
      <c r="BOQ207" s="27"/>
      <c r="BOR207" s="27"/>
      <c r="BOS207" s="27"/>
      <c r="BOT207" s="27"/>
      <c r="BOU207" s="27"/>
      <c r="BOV207" s="27"/>
      <c r="BOW207" s="27"/>
      <c r="BOX207" s="27"/>
      <c r="BOY207" s="27"/>
      <c r="BOZ207" s="27"/>
      <c r="BPA207" s="27"/>
      <c r="BPB207" s="27"/>
      <c r="BPC207" s="27"/>
      <c r="BPD207" s="27"/>
      <c r="BPE207" s="27"/>
      <c r="BPF207" s="27"/>
      <c r="BPG207" s="27"/>
      <c r="BPH207" s="27"/>
      <c r="BPI207" s="27"/>
      <c r="BPJ207" s="27"/>
      <c r="BPK207" s="27"/>
      <c r="BPL207" s="27"/>
      <c r="BPM207" s="27"/>
      <c r="BPN207" s="27"/>
      <c r="BPO207" s="27"/>
      <c r="BPP207" s="27"/>
      <c r="BPQ207" s="27"/>
      <c r="BPR207" s="27"/>
      <c r="BPS207" s="27"/>
      <c r="BPT207" s="27"/>
      <c r="BPU207" s="27"/>
      <c r="BPV207" s="27"/>
      <c r="BPW207" s="27"/>
      <c r="BPX207" s="27"/>
      <c r="BPY207" s="27"/>
      <c r="BPZ207" s="27"/>
      <c r="BQA207" s="27"/>
      <c r="BQB207" s="27"/>
      <c r="BQC207" s="27"/>
      <c r="BQD207" s="27"/>
      <c r="BQE207" s="27"/>
      <c r="BQF207" s="27"/>
      <c r="BQG207" s="27"/>
      <c r="BQH207" s="27"/>
      <c r="BQI207" s="27"/>
      <c r="BQJ207" s="27"/>
      <c r="BQK207" s="27"/>
      <c r="BQL207" s="27"/>
      <c r="BQM207" s="27"/>
      <c r="BQN207" s="27"/>
      <c r="BQO207" s="27"/>
      <c r="BQP207" s="27"/>
      <c r="BQQ207" s="27"/>
      <c r="BQR207" s="27"/>
      <c r="BQS207" s="27"/>
      <c r="BQT207" s="27"/>
      <c r="BQU207" s="27"/>
      <c r="BQV207" s="27"/>
      <c r="BQW207" s="27"/>
      <c r="BQX207" s="27"/>
      <c r="BQY207" s="27"/>
      <c r="BQZ207" s="27"/>
      <c r="BRA207" s="27"/>
      <c r="BRB207" s="27"/>
      <c r="BRC207" s="27"/>
      <c r="BRD207" s="27"/>
      <c r="BRE207" s="27"/>
      <c r="BRF207" s="27"/>
      <c r="BRG207" s="27"/>
      <c r="BRH207" s="27"/>
      <c r="BRI207" s="27"/>
      <c r="BRJ207" s="27"/>
      <c r="BRK207" s="27"/>
      <c r="BRL207" s="27"/>
      <c r="BRM207" s="27"/>
      <c r="BRN207" s="27"/>
      <c r="BRO207" s="27"/>
      <c r="BRP207" s="27"/>
      <c r="BRQ207" s="27"/>
      <c r="BRR207" s="27"/>
      <c r="BRS207" s="27"/>
      <c r="BRT207" s="27"/>
      <c r="BRU207" s="27"/>
      <c r="BRV207" s="27"/>
      <c r="BRW207" s="27"/>
      <c r="BRX207" s="27"/>
      <c r="BRY207" s="27"/>
      <c r="BRZ207" s="27"/>
      <c r="BSA207" s="27"/>
      <c r="BSB207" s="27"/>
      <c r="BSC207" s="27"/>
      <c r="BSD207" s="27"/>
      <c r="BSE207" s="27"/>
      <c r="BSF207" s="27"/>
      <c r="BSG207" s="27"/>
      <c r="BSH207" s="27"/>
      <c r="BSI207" s="27"/>
      <c r="BSJ207" s="27"/>
      <c r="BSK207" s="27"/>
      <c r="BSL207" s="27"/>
      <c r="BSM207" s="27"/>
      <c r="BSN207" s="27"/>
      <c r="BSO207" s="27"/>
      <c r="BSP207" s="27"/>
      <c r="BSQ207" s="27"/>
      <c r="BSR207" s="27"/>
      <c r="BSS207" s="27"/>
      <c r="BST207" s="27"/>
      <c r="BSU207" s="27"/>
      <c r="BSV207" s="27"/>
      <c r="BSW207" s="27"/>
      <c r="BSX207" s="27"/>
      <c r="BSY207" s="27"/>
      <c r="BSZ207" s="27"/>
      <c r="BTA207" s="27"/>
      <c r="BTB207" s="27"/>
      <c r="BTC207" s="27"/>
      <c r="BTD207" s="27"/>
      <c r="BTE207" s="27"/>
      <c r="BTF207" s="27"/>
      <c r="BTG207" s="27"/>
      <c r="BTH207" s="27"/>
      <c r="BTI207" s="27"/>
      <c r="BTJ207" s="27"/>
      <c r="BTK207" s="27"/>
      <c r="BTL207" s="27"/>
      <c r="BTM207" s="27"/>
      <c r="BTN207" s="27"/>
      <c r="BTO207" s="27"/>
      <c r="BTP207" s="27"/>
      <c r="BTQ207" s="27"/>
      <c r="BTR207" s="27"/>
      <c r="BTS207" s="27"/>
      <c r="BTT207" s="27"/>
      <c r="BTU207" s="27"/>
      <c r="BTV207" s="27"/>
      <c r="BTW207" s="27"/>
      <c r="BTX207" s="27"/>
      <c r="BTY207" s="27"/>
      <c r="BTZ207" s="27"/>
      <c r="BUA207" s="27"/>
      <c r="BUB207" s="27"/>
      <c r="BUC207" s="27"/>
      <c r="BUD207" s="27"/>
      <c r="BUE207" s="27"/>
      <c r="BUF207" s="27"/>
      <c r="BUG207" s="27"/>
      <c r="BUH207" s="27"/>
      <c r="BUI207" s="27"/>
      <c r="BUJ207" s="27"/>
      <c r="BUK207" s="27"/>
      <c r="BUL207" s="27"/>
      <c r="BUM207" s="27"/>
      <c r="BUN207" s="27"/>
      <c r="BUO207" s="27"/>
      <c r="BUP207" s="27"/>
      <c r="BUQ207" s="27"/>
    </row>
    <row r="208" spans="1:1915" ht="13.2">
      <c r="A208" s="23"/>
      <c r="B208" s="23"/>
      <c r="C208" s="23"/>
      <c r="D208" s="150"/>
      <c r="E208" s="150"/>
      <c r="F208" s="150"/>
      <c r="G208" s="99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</row>
    <row r="209" spans="1:50" ht="13.2">
      <c r="A209" s="23"/>
      <c r="B209" s="23"/>
      <c r="C209" s="23"/>
      <c r="D209" s="150"/>
      <c r="E209" s="150"/>
      <c r="F209" s="150"/>
      <c r="G209" s="99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</row>
    <row r="210" spans="1:50" ht="13.2">
      <c r="A210" s="23"/>
      <c r="B210" s="23"/>
      <c r="C210" s="23"/>
      <c r="D210" s="150"/>
      <c r="E210" s="150"/>
      <c r="F210" s="150"/>
      <c r="G210" s="99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</row>
    <row r="211" spans="1:50" ht="13.2">
      <c r="A211" s="23"/>
      <c r="B211" s="23"/>
      <c r="C211" s="23"/>
      <c r="D211" s="150"/>
      <c r="E211" s="150"/>
      <c r="F211" s="150"/>
      <c r="G211" s="99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</row>
    <row r="212" spans="1:50" ht="13.2">
      <c r="A212" s="23"/>
      <c r="B212" s="23"/>
      <c r="C212" s="23"/>
      <c r="D212" s="150"/>
      <c r="E212" s="150"/>
      <c r="F212" s="150"/>
      <c r="G212" s="99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</row>
    <row r="213" spans="1:50" ht="13.2">
      <c r="A213" s="23"/>
      <c r="B213" s="23"/>
      <c r="C213" s="23"/>
      <c r="D213" s="23"/>
      <c r="E213" s="23"/>
      <c r="F213" s="23"/>
      <c r="G213" s="24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</row>
    <row r="214" spans="1:50" ht="13.2">
      <c r="A214" s="23"/>
      <c r="B214" s="23"/>
      <c r="C214" s="23"/>
      <c r="D214" s="23"/>
      <c r="E214" s="23"/>
      <c r="F214" s="23"/>
      <c r="G214" s="24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</row>
    <row r="215" spans="1:50" ht="13.2">
      <c r="A215" s="23"/>
      <c r="B215" s="23"/>
      <c r="C215" s="23"/>
      <c r="D215" s="23"/>
      <c r="E215" s="23"/>
      <c r="F215" s="23"/>
      <c r="G215" s="24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</row>
    <row r="216" spans="1:50" ht="13.2">
      <c r="A216" s="23"/>
      <c r="B216" s="23"/>
      <c r="C216" s="23"/>
      <c r="D216" s="23"/>
      <c r="E216" s="23"/>
      <c r="F216" s="23"/>
      <c r="G216" s="24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</row>
    <row r="217" spans="1:50" ht="13.2">
      <c r="A217" s="23"/>
      <c r="B217" s="23"/>
      <c r="C217" s="23"/>
      <c r="D217" s="23"/>
      <c r="E217" s="23"/>
      <c r="F217" s="23"/>
      <c r="G217" s="24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</row>
    <row r="218" spans="1:50" ht="13.2">
      <c r="A218" s="57"/>
      <c r="B218" s="48"/>
      <c r="C218" s="48"/>
      <c r="D218" s="48"/>
      <c r="E218" s="48"/>
      <c r="F218" s="48"/>
      <c r="G218" s="58"/>
      <c r="K218" s="105"/>
      <c r="L218" s="105"/>
      <c r="M218" s="105"/>
      <c r="N218" s="105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</row>
    <row r="219" spans="1:50" ht="13.2">
      <c r="A219" s="57"/>
      <c r="B219" s="48"/>
      <c r="C219" s="48"/>
      <c r="D219" s="48"/>
      <c r="E219" s="48"/>
      <c r="F219" s="48"/>
      <c r="G219" s="58"/>
      <c r="K219" s="105"/>
      <c r="L219" s="105"/>
      <c r="M219" s="105"/>
      <c r="N219" s="105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</row>
    <row r="220" spans="1:50" ht="13.2">
      <c r="A220" s="57"/>
      <c r="B220" s="48"/>
      <c r="C220" s="48"/>
      <c r="D220" s="48"/>
      <c r="E220" s="48"/>
      <c r="F220" s="48"/>
      <c r="G220" s="58"/>
      <c r="K220" s="105"/>
      <c r="L220" s="105"/>
      <c r="M220" s="105"/>
      <c r="N220" s="105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</row>
    <row r="221" spans="1:50" ht="13.2">
      <c r="A221" s="57"/>
      <c r="B221" s="48"/>
      <c r="C221" s="48"/>
      <c r="D221" s="48"/>
      <c r="E221" s="48"/>
      <c r="F221" s="48"/>
      <c r="G221" s="58"/>
      <c r="K221" s="105"/>
      <c r="L221" s="105"/>
      <c r="M221" s="105"/>
      <c r="N221" s="105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</row>
    <row r="222" spans="1:50" ht="13.2">
      <c r="A222" s="57"/>
      <c r="B222" s="48"/>
      <c r="C222" s="48"/>
      <c r="D222" s="48"/>
      <c r="E222" s="48"/>
      <c r="F222" s="48"/>
      <c r="G222" s="58"/>
      <c r="K222" s="105"/>
      <c r="L222" s="105"/>
      <c r="M222" s="105"/>
      <c r="N222" s="105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</row>
    <row r="223" spans="1:50" ht="13.2">
      <c r="A223" s="57"/>
      <c r="B223" s="48"/>
      <c r="C223" s="48"/>
      <c r="D223" s="48"/>
      <c r="E223" s="48"/>
      <c r="F223" s="48"/>
      <c r="G223" s="58"/>
      <c r="K223" s="105"/>
      <c r="L223" s="105"/>
      <c r="M223" s="105"/>
      <c r="N223" s="105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</row>
    <row r="224" spans="1:50" ht="13.2">
      <c r="A224" s="57"/>
      <c r="B224" s="48"/>
      <c r="C224" s="48"/>
      <c r="D224" s="48"/>
      <c r="E224" s="48"/>
      <c r="F224" s="48"/>
      <c r="G224" s="58"/>
      <c r="K224" s="105"/>
      <c r="L224" s="105"/>
      <c r="M224" s="105"/>
      <c r="N224" s="105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</row>
    <row r="225" spans="1:50" ht="13.2">
      <c r="A225" s="57"/>
      <c r="B225" s="48"/>
      <c r="C225" s="48"/>
      <c r="D225" s="48"/>
      <c r="E225" s="48"/>
      <c r="F225" s="48"/>
      <c r="G225" s="58"/>
      <c r="K225" s="105"/>
      <c r="L225" s="105"/>
      <c r="M225" s="105"/>
      <c r="N225" s="105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</row>
    <row r="226" spans="1:50" ht="13.2">
      <c r="A226" s="57"/>
      <c r="B226" s="48"/>
      <c r="C226" s="48"/>
      <c r="D226" s="48"/>
      <c r="E226" s="48"/>
      <c r="F226" s="48"/>
      <c r="G226" s="58"/>
      <c r="K226" s="105"/>
      <c r="L226" s="105"/>
      <c r="M226" s="105"/>
      <c r="N226" s="105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</row>
    <row r="227" spans="1:50" ht="13.2">
      <c r="A227" s="57"/>
      <c r="B227" s="48"/>
      <c r="C227" s="48"/>
      <c r="D227" s="48"/>
      <c r="E227" s="48"/>
      <c r="F227" s="48"/>
      <c r="G227" s="58"/>
      <c r="K227" s="105"/>
      <c r="L227" s="105"/>
      <c r="M227" s="105"/>
      <c r="N227" s="105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</row>
    <row r="228" spans="1:50" ht="13.2">
      <c r="A228" s="57"/>
      <c r="B228" s="48"/>
      <c r="C228" s="48"/>
      <c r="D228" s="48"/>
      <c r="E228" s="48"/>
      <c r="F228" s="48"/>
      <c r="G228" s="58"/>
      <c r="K228" s="105"/>
      <c r="L228" s="105"/>
      <c r="M228" s="105"/>
      <c r="N228" s="105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</row>
    <row r="229" spans="1:50" ht="13.2">
      <c r="A229" s="57"/>
      <c r="B229" s="48"/>
      <c r="C229" s="48"/>
      <c r="D229" s="48"/>
      <c r="E229" s="48"/>
      <c r="F229" s="48"/>
      <c r="G229" s="58"/>
      <c r="K229" s="105"/>
      <c r="L229" s="105"/>
      <c r="M229" s="105"/>
      <c r="N229" s="105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</row>
    <row r="230" spans="1:50" ht="13.2">
      <c r="A230" s="57"/>
      <c r="B230" s="48"/>
      <c r="C230" s="48"/>
      <c r="D230" s="48"/>
      <c r="E230" s="48"/>
      <c r="F230" s="48"/>
      <c r="G230" s="58"/>
      <c r="K230" s="105"/>
      <c r="L230" s="105"/>
      <c r="M230" s="105"/>
      <c r="N230" s="105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</row>
    <row r="231" spans="1:50" ht="13.2">
      <c r="A231" s="57"/>
      <c r="B231" s="48"/>
      <c r="C231" s="48"/>
      <c r="D231" s="48"/>
      <c r="E231" s="48"/>
      <c r="F231" s="48"/>
      <c r="G231" s="58"/>
      <c r="K231" s="105"/>
      <c r="L231" s="105"/>
      <c r="M231" s="105"/>
      <c r="N231" s="105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</row>
    <row r="232" spans="1:50" ht="13.2">
      <c r="A232" s="57"/>
      <c r="B232" s="48"/>
      <c r="C232" s="48"/>
      <c r="D232" s="48"/>
      <c r="E232" s="48"/>
      <c r="F232" s="48"/>
      <c r="G232" s="58"/>
      <c r="K232" s="105"/>
      <c r="L232" s="105"/>
      <c r="M232" s="105"/>
      <c r="N232" s="105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</row>
    <row r="233" spans="1:50" ht="13.2">
      <c r="A233" s="57"/>
      <c r="B233" s="48"/>
      <c r="C233" s="48"/>
      <c r="D233" s="48"/>
      <c r="E233" s="48"/>
      <c r="F233" s="48"/>
      <c r="G233" s="58"/>
      <c r="K233" s="105"/>
      <c r="L233" s="105"/>
      <c r="M233" s="105"/>
      <c r="N233" s="105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</row>
    <row r="234" spans="1:50" ht="13.2">
      <c r="A234" s="57"/>
      <c r="B234" s="48"/>
      <c r="C234" s="48"/>
      <c r="D234" s="48"/>
      <c r="E234" s="48"/>
      <c r="F234" s="48"/>
      <c r="G234" s="58"/>
      <c r="K234" s="105"/>
      <c r="L234" s="105"/>
      <c r="M234" s="105"/>
      <c r="N234" s="105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</row>
    <row r="235" spans="1:50" ht="13.2">
      <c r="A235" s="57"/>
      <c r="B235" s="48"/>
      <c r="C235" s="48"/>
      <c r="D235" s="48"/>
      <c r="E235" s="48"/>
      <c r="F235" s="48"/>
      <c r="G235" s="58"/>
      <c r="K235" s="105"/>
      <c r="L235" s="105"/>
      <c r="M235" s="105"/>
      <c r="N235" s="105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</row>
    <row r="236" spans="1:50" ht="13.2">
      <c r="A236" s="57"/>
      <c r="B236" s="48"/>
      <c r="C236" s="48"/>
      <c r="D236" s="48"/>
      <c r="E236" s="48"/>
      <c r="F236" s="48"/>
      <c r="G236" s="58"/>
      <c r="K236" s="105"/>
      <c r="L236" s="105"/>
      <c r="M236" s="105"/>
      <c r="N236" s="105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</row>
    <row r="237" spans="1:50" ht="13.2">
      <c r="A237" s="57"/>
      <c r="B237" s="48"/>
      <c r="C237" s="48"/>
      <c r="D237" s="48"/>
      <c r="E237" s="48"/>
      <c r="F237" s="48"/>
      <c r="G237" s="58"/>
      <c r="K237" s="105"/>
      <c r="L237" s="105"/>
      <c r="M237" s="105"/>
      <c r="N237" s="105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</row>
    <row r="238" spans="1:50" ht="13.2">
      <c r="A238" s="57"/>
      <c r="B238" s="48"/>
      <c r="C238" s="48"/>
      <c r="D238" s="48"/>
      <c r="E238" s="48"/>
      <c r="F238" s="48"/>
      <c r="G238" s="58"/>
      <c r="K238" s="105"/>
      <c r="L238" s="105"/>
      <c r="M238" s="105"/>
      <c r="N238" s="105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</row>
    <row r="239" spans="1:50" ht="13.2">
      <c r="A239" s="57"/>
      <c r="B239" s="48"/>
      <c r="C239" s="48"/>
      <c r="D239" s="48"/>
      <c r="E239" s="48"/>
      <c r="F239" s="48"/>
      <c r="G239" s="58"/>
      <c r="K239" s="105"/>
      <c r="L239" s="105"/>
      <c r="M239" s="105"/>
      <c r="N239" s="105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</row>
    <row r="240" spans="1:50" ht="13.2">
      <c r="A240" s="57"/>
      <c r="B240" s="48"/>
      <c r="C240" s="48"/>
      <c r="D240" s="48"/>
      <c r="E240" s="48"/>
      <c r="F240" s="48"/>
      <c r="G240" s="58"/>
      <c r="K240" s="105"/>
      <c r="L240" s="105"/>
      <c r="M240" s="105"/>
      <c r="N240" s="105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</row>
    <row r="241" spans="1:50" ht="13.2">
      <c r="A241" s="57"/>
      <c r="B241" s="48"/>
      <c r="C241" s="48"/>
      <c r="D241" s="48"/>
      <c r="E241" s="48"/>
      <c r="F241" s="48"/>
      <c r="G241" s="58"/>
      <c r="K241" s="105"/>
      <c r="L241" s="105"/>
      <c r="M241" s="105"/>
      <c r="N241" s="105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</row>
    <row r="242" spans="1:50" ht="13.2">
      <c r="A242" s="57"/>
      <c r="B242" s="48"/>
      <c r="C242" s="48"/>
      <c r="D242" s="48"/>
      <c r="E242" s="48"/>
      <c r="F242" s="48"/>
      <c r="G242" s="58"/>
      <c r="K242" s="105"/>
      <c r="L242" s="105"/>
      <c r="M242" s="105"/>
      <c r="N242" s="105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</row>
    <row r="243" spans="1:50" ht="13.2">
      <c r="A243" s="57"/>
      <c r="B243" s="48"/>
      <c r="C243" s="48"/>
      <c r="D243" s="48"/>
      <c r="E243" s="48"/>
      <c r="F243" s="48"/>
      <c r="G243" s="58"/>
      <c r="K243" s="105"/>
      <c r="L243" s="105"/>
      <c r="M243" s="105"/>
      <c r="N243" s="105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</row>
    <row r="244" spans="1:50" ht="13.2">
      <c r="A244" s="57"/>
      <c r="B244" s="48"/>
      <c r="C244" s="48"/>
      <c r="D244" s="48"/>
      <c r="E244" s="48"/>
      <c r="F244" s="48"/>
      <c r="G244" s="58"/>
      <c r="K244" s="105"/>
      <c r="L244" s="105"/>
      <c r="M244" s="105"/>
      <c r="N244" s="105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</row>
    <row r="245" spans="1:50" ht="13.2">
      <c r="A245" s="57"/>
      <c r="B245" s="48"/>
      <c r="C245" s="48"/>
      <c r="D245" s="48"/>
      <c r="E245" s="48"/>
      <c r="F245" s="48"/>
      <c r="G245" s="58"/>
      <c r="K245" s="105"/>
      <c r="L245" s="105"/>
      <c r="M245" s="105"/>
      <c r="N245" s="105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</row>
    <row r="246" spans="1:50" ht="13.2">
      <c r="A246" s="57"/>
      <c r="B246" s="48"/>
      <c r="C246" s="48"/>
      <c r="D246" s="48"/>
      <c r="E246" s="48"/>
      <c r="F246" s="48"/>
      <c r="G246" s="58"/>
      <c r="K246" s="105"/>
      <c r="L246" s="105"/>
      <c r="M246" s="105"/>
      <c r="N246" s="105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</row>
    <row r="247" spans="1:50" ht="13.2">
      <c r="A247" s="57"/>
      <c r="B247" s="48"/>
      <c r="C247" s="48"/>
      <c r="D247" s="48"/>
      <c r="E247" s="48"/>
      <c r="F247" s="48"/>
      <c r="G247" s="58"/>
      <c r="K247" s="105"/>
      <c r="L247" s="105"/>
      <c r="M247" s="105"/>
      <c r="N247" s="105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</row>
    <row r="248" spans="1:50" ht="13.2">
      <c r="A248" s="57"/>
      <c r="B248" s="48"/>
      <c r="C248" s="48"/>
      <c r="D248" s="48"/>
      <c r="E248" s="48"/>
      <c r="F248" s="48"/>
      <c r="G248" s="58"/>
      <c r="K248" s="105"/>
      <c r="L248" s="105"/>
      <c r="M248" s="105"/>
      <c r="N248" s="105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</row>
    <row r="249" spans="1:50" ht="13.2">
      <c r="A249" s="57"/>
      <c r="B249" s="48"/>
      <c r="C249" s="48"/>
      <c r="D249" s="48"/>
      <c r="E249" s="48"/>
      <c r="F249" s="48"/>
      <c r="G249" s="58"/>
      <c r="K249" s="105"/>
      <c r="L249" s="105"/>
      <c r="M249" s="105"/>
      <c r="N249" s="105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</row>
    <row r="250" spans="1:50" ht="13.2">
      <c r="A250" s="57"/>
      <c r="B250" s="48"/>
      <c r="C250" s="48"/>
      <c r="D250" s="48"/>
      <c r="E250" s="48"/>
      <c r="F250" s="48"/>
      <c r="G250" s="58"/>
      <c r="K250" s="105"/>
      <c r="L250" s="105"/>
      <c r="M250" s="105"/>
      <c r="N250" s="105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</row>
    <row r="251" spans="1:50" ht="13.2">
      <c r="A251" s="57"/>
      <c r="B251" s="48"/>
      <c r="C251" s="48"/>
      <c r="D251" s="48"/>
      <c r="E251" s="48"/>
      <c r="F251" s="48"/>
      <c r="G251" s="58"/>
      <c r="K251" s="105"/>
      <c r="L251" s="105"/>
      <c r="M251" s="105"/>
      <c r="N251" s="105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</row>
    <row r="252" spans="1:50" ht="13.2">
      <c r="A252" s="57"/>
      <c r="B252" s="48"/>
      <c r="C252" s="48"/>
      <c r="D252" s="48"/>
      <c r="E252" s="48"/>
      <c r="F252" s="48"/>
      <c r="G252" s="58"/>
      <c r="K252" s="105"/>
      <c r="L252" s="105"/>
      <c r="M252" s="105"/>
      <c r="N252" s="105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</row>
    <row r="253" spans="1:50" ht="13.2">
      <c r="A253" s="57"/>
      <c r="B253" s="48"/>
      <c r="C253" s="48"/>
      <c r="D253" s="48"/>
      <c r="E253" s="48"/>
      <c r="F253" s="48"/>
      <c r="G253" s="58"/>
      <c r="K253" s="105"/>
      <c r="L253" s="105"/>
      <c r="M253" s="105"/>
      <c r="N253" s="105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</row>
    <row r="254" spans="1:50" ht="13.2">
      <c r="A254" s="57"/>
      <c r="B254" s="48"/>
      <c r="C254" s="48"/>
      <c r="D254" s="48"/>
      <c r="E254" s="48"/>
      <c r="F254" s="48"/>
      <c r="G254" s="58"/>
      <c r="K254" s="105"/>
      <c r="L254" s="105"/>
      <c r="M254" s="105"/>
      <c r="N254" s="105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</row>
    <row r="255" spans="1:50" ht="13.2">
      <c r="A255" s="57"/>
      <c r="B255" s="48"/>
      <c r="C255" s="48"/>
      <c r="D255" s="48"/>
      <c r="E255" s="48"/>
      <c r="F255" s="48"/>
      <c r="G255" s="58"/>
      <c r="K255" s="105"/>
      <c r="L255" s="105"/>
      <c r="M255" s="105"/>
      <c r="N255" s="105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</row>
    <row r="256" spans="1:50" ht="13.2">
      <c r="A256" s="57"/>
      <c r="B256" s="48"/>
      <c r="C256" s="48"/>
      <c r="D256" s="48"/>
      <c r="E256" s="48"/>
      <c r="F256" s="48"/>
      <c r="G256" s="58"/>
      <c r="K256" s="105"/>
      <c r="L256" s="105"/>
      <c r="M256" s="105"/>
      <c r="N256" s="105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</row>
    <row r="257" spans="1:50" ht="13.2">
      <c r="A257" s="57"/>
      <c r="B257" s="48"/>
      <c r="C257" s="48"/>
      <c r="D257" s="48"/>
      <c r="E257" s="48"/>
      <c r="F257" s="48"/>
      <c r="G257" s="58"/>
      <c r="K257" s="105"/>
      <c r="L257" s="105"/>
      <c r="M257" s="105"/>
      <c r="N257" s="105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</row>
    <row r="258" spans="1:50" ht="13.2">
      <c r="A258" s="57"/>
      <c r="B258" s="48"/>
      <c r="C258" s="48"/>
      <c r="D258" s="48"/>
      <c r="E258" s="48"/>
      <c r="F258" s="48"/>
      <c r="G258" s="58"/>
      <c r="K258" s="105"/>
      <c r="L258" s="105"/>
      <c r="M258" s="105"/>
      <c r="N258" s="105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</row>
    <row r="259" spans="1:50" ht="13.2">
      <c r="A259" s="57"/>
      <c r="B259" s="48"/>
      <c r="C259" s="48"/>
      <c r="D259" s="48"/>
      <c r="E259" s="48"/>
      <c r="F259" s="48"/>
      <c r="G259" s="58"/>
      <c r="K259" s="105"/>
      <c r="L259" s="105"/>
      <c r="M259" s="105"/>
      <c r="N259" s="105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</row>
    <row r="260" spans="1:50" ht="13.2">
      <c r="A260" s="57"/>
      <c r="B260" s="48"/>
      <c r="C260" s="48"/>
      <c r="D260" s="48"/>
      <c r="E260" s="48"/>
      <c r="F260" s="48"/>
      <c r="G260" s="58"/>
      <c r="K260" s="105"/>
      <c r="L260" s="105"/>
      <c r="M260" s="105"/>
      <c r="N260" s="105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</row>
    <row r="261" spans="1:50" ht="13.2">
      <c r="A261" s="57"/>
      <c r="B261" s="48"/>
      <c r="C261" s="48"/>
      <c r="D261" s="48"/>
      <c r="E261" s="48"/>
      <c r="F261" s="48"/>
      <c r="G261" s="58"/>
      <c r="K261" s="105"/>
      <c r="L261" s="105"/>
      <c r="M261" s="105"/>
      <c r="N261" s="105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</row>
    <row r="262" spans="1:50" ht="13.2">
      <c r="A262" s="57"/>
      <c r="B262" s="48"/>
      <c r="C262" s="48"/>
      <c r="D262" s="48"/>
      <c r="E262" s="48"/>
      <c r="F262" s="48"/>
      <c r="G262" s="58"/>
      <c r="K262" s="105"/>
      <c r="L262" s="105"/>
      <c r="M262" s="105"/>
      <c r="N262" s="105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</row>
    <row r="263" spans="1:50" ht="13.2">
      <c r="A263" s="57"/>
      <c r="B263" s="48"/>
      <c r="C263" s="48"/>
      <c r="D263" s="48"/>
      <c r="E263" s="48"/>
      <c r="F263" s="48"/>
      <c r="G263" s="58"/>
      <c r="K263" s="105"/>
      <c r="L263" s="105"/>
      <c r="M263" s="105"/>
      <c r="N263" s="105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</row>
    <row r="264" spans="1:50" ht="13.2">
      <c r="A264" s="57"/>
      <c r="B264" s="48"/>
      <c r="C264" s="48"/>
      <c r="D264" s="48"/>
      <c r="E264" s="48"/>
      <c r="F264" s="48"/>
      <c r="G264" s="58"/>
      <c r="K264" s="105"/>
      <c r="L264" s="105"/>
      <c r="M264" s="105"/>
      <c r="N264" s="105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</row>
    <row r="265" spans="1:50" ht="13.2">
      <c r="A265" s="57"/>
      <c r="B265" s="48"/>
      <c r="C265" s="48"/>
      <c r="D265" s="48"/>
      <c r="E265" s="48"/>
      <c r="F265" s="48"/>
      <c r="G265" s="58"/>
      <c r="K265" s="105"/>
      <c r="L265" s="105"/>
      <c r="M265" s="105"/>
      <c r="N265" s="105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</row>
    <row r="266" spans="1:50" ht="13.2">
      <c r="A266" s="57"/>
      <c r="B266" s="48"/>
      <c r="C266" s="48"/>
      <c r="D266" s="48"/>
      <c r="E266" s="48"/>
      <c r="F266" s="48"/>
      <c r="G266" s="58"/>
      <c r="K266" s="105"/>
      <c r="L266" s="105"/>
      <c r="M266" s="105"/>
      <c r="N266" s="105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</row>
    <row r="267" spans="1:50" ht="13.2">
      <c r="A267" s="57"/>
      <c r="B267" s="48"/>
      <c r="C267" s="48"/>
      <c r="D267" s="48"/>
      <c r="E267" s="48"/>
      <c r="F267" s="48"/>
      <c r="G267" s="58"/>
      <c r="K267" s="105"/>
      <c r="L267" s="105"/>
      <c r="M267" s="105"/>
      <c r="N267" s="105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</row>
    <row r="268" spans="1:50" ht="13.2">
      <c r="A268" s="57"/>
      <c r="B268" s="48"/>
      <c r="C268" s="48"/>
      <c r="D268" s="48"/>
      <c r="E268" s="48"/>
      <c r="F268" s="48"/>
      <c r="G268" s="58"/>
      <c r="K268" s="105"/>
      <c r="L268" s="105"/>
      <c r="M268" s="105"/>
      <c r="N268" s="105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</row>
    <row r="269" spans="1:50" ht="13.2">
      <c r="A269" s="57"/>
      <c r="B269" s="48"/>
      <c r="C269" s="48"/>
      <c r="D269" s="48"/>
      <c r="E269" s="48"/>
      <c r="F269" s="48"/>
      <c r="G269" s="58"/>
      <c r="K269" s="105"/>
      <c r="L269" s="105"/>
      <c r="M269" s="105"/>
      <c r="N269" s="105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</row>
    <row r="270" spans="1:50" ht="13.2">
      <c r="A270" s="57"/>
      <c r="B270" s="48"/>
      <c r="C270" s="48"/>
      <c r="D270" s="48"/>
      <c r="E270" s="48"/>
      <c r="F270" s="48"/>
      <c r="G270" s="58"/>
      <c r="K270" s="105"/>
      <c r="L270" s="105"/>
      <c r="M270" s="105"/>
      <c r="N270" s="105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</row>
    <row r="271" spans="1:50" ht="13.2">
      <c r="A271" s="57"/>
      <c r="B271" s="48"/>
      <c r="C271" s="48"/>
      <c r="D271" s="48"/>
      <c r="E271" s="48"/>
      <c r="F271" s="48"/>
      <c r="G271" s="58"/>
      <c r="K271" s="105"/>
      <c r="L271" s="105"/>
      <c r="M271" s="105"/>
      <c r="N271" s="105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</row>
    <row r="272" spans="1:50" ht="13.2">
      <c r="A272" s="57"/>
      <c r="B272" s="48"/>
      <c r="C272" s="48"/>
      <c r="D272" s="48"/>
      <c r="E272" s="48"/>
      <c r="F272" s="48"/>
      <c r="G272" s="58"/>
      <c r="K272" s="105"/>
      <c r="L272" s="105"/>
      <c r="M272" s="105"/>
      <c r="N272" s="105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</row>
    <row r="273" spans="1:50" ht="13.2">
      <c r="A273" s="57"/>
      <c r="B273" s="48"/>
      <c r="C273" s="48"/>
      <c r="D273" s="48"/>
      <c r="E273" s="48"/>
      <c r="F273" s="48"/>
      <c r="G273" s="58"/>
      <c r="K273" s="105"/>
      <c r="L273" s="105"/>
      <c r="M273" s="105"/>
      <c r="N273" s="105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</row>
    <row r="274" spans="1:50" ht="13.2">
      <c r="A274" s="57"/>
      <c r="B274" s="48"/>
      <c r="C274" s="48"/>
      <c r="D274" s="48"/>
      <c r="E274" s="48"/>
      <c r="F274" s="48"/>
      <c r="G274" s="58"/>
      <c r="K274" s="105"/>
      <c r="L274" s="105"/>
      <c r="M274" s="105"/>
      <c r="N274" s="105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</row>
    <row r="275" spans="1:50" ht="13.2">
      <c r="A275" s="57"/>
      <c r="B275" s="48"/>
      <c r="C275" s="48"/>
      <c r="D275" s="48"/>
      <c r="E275" s="48"/>
      <c r="F275" s="48"/>
      <c r="G275" s="58"/>
      <c r="K275" s="105"/>
      <c r="L275" s="105"/>
      <c r="M275" s="105"/>
      <c r="N275" s="105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</row>
    <row r="276" spans="1:50" ht="13.2">
      <c r="A276" s="57"/>
      <c r="B276" s="48"/>
      <c r="C276" s="48"/>
      <c r="D276" s="48"/>
      <c r="E276" s="48"/>
      <c r="F276" s="48"/>
      <c r="G276" s="58"/>
      <c r="K276" s="105"/>
      <c r="L276" s="105"/>
      <c r="M276" s="105"/>
      <c r="N276" s="105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</row>
    <row r="277" spans="1:50" ht="13.2">
      <c r="A277" s="57"/>
      <c r="B277" s="48"/>
      <c r="C277" s="48"/>
      <c r="D277" s="48"/>
      <c r="E277" s="48"/>
      <c r="F277" s="48"/>
      <c r="G277" s="58"/>
      <c r="K277" s="105"/>
      <c r="L277" s="105"/>
      <c r="M277" s="105"/>
      <c r="N277" s="105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</row>
    <row r="278" spans="1:50" ht="13.2">
      <c r="A278" s="57"/>
      <c r="B278" s="48"/>
      <c r="C278" s="48"/>
      <c r="D278" s="48"/>
      <c r="E278" s="48"/>
      <c r="F278" s="48"/>
      <c r="G278" s="58"/>
      <c r="K278" s="105"/>
      <c r="L278" s="105"/>
      <c r="M278" s="105"/>
      <c r="N278" s="105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</row>
    <row r="279" spans="1:50" ht="13.2">
      <c r="A279" s="57"/>
      <c r="B279" s="48"/>
      <c r="C279" s="48"/>
      <c r="D279" s="48"/>
      <c r="E279" s="48"/>
      <c r="F279" s="48"/>
      <c r="G279" s="58"/>
      <c r="K279" s="105"/>
      <c r="L279" s="105"/>
      <c r="M279" s="105"/>
      <c r="N279" s="105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</row>
    <row r="280" spans="1:50" ht="13.2">
      <c r="A280" s="57"/>
      <c r="B280" s="48"/>
      <c r="C280" s="48"/>
      <c r="D280" s="48"/>
      <c r="E280" s="48"/>
      <c r="F280" s="48"/>
      <c r="G280" s="58"/>
      <c r="K280" s="105"/>
      <c r="L280" s="105"/>
      <c r="M280" s="105"/>
      <c r="N280" s="105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</row>
    <row r="281" spans="1:50" ht="13.2">
      <c r="A281" s="57"/>
      <c r="B281" s="48"/>
      <c r="C281" s="48"/>
      <c r="D281" s="48"/>
      <c r="E281" s="48"/>
      <c r="F281" s="48"/>
      <c r="G281" s="58"/>
      <c r="K281" s="105"/>
      <c r="L281" s="105"/>
      <c r="M281" s="105"/>
      <c r="N281" s="105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</row>
    <row r="282" spans="1:50" ht="13.2">
      <c r="A282" s="57"/>
      <c r="B282" s="48"/>
      <c r="C282" s="48"/>
      <c r="D282" s="48"/>
      <c r="E282" s="48"/>
      <c r="F282" s="48"/>
      <c r="G282" s="58"/>
      <c r="K282" s="105"/>
      <c r="L282" s="105"/>
      <c r="M282" s="105"/>
      <c r="N282" s="105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</row>
    <row r="283" spans="1:50" ht="13.2">
      <c r="A283" s="57"/>
      <c r="B283" s="48"/>
      <c r="C283" s="48"/>
      <c r="D283" s="48"/>
      <c r="E283" s="48"/>
      <c r="F283" s="48"/>
      <c r="G283" s="58"/>
      <c r="K283" s="105"/>
      <c r="L283" s="105"/>
      <c r="M283" s="105"/>
      <c r="N283" s="105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</row>
    <row r="284" spans="1:50" ht="13.2">
      <c r="A284" s="57"/>
      <c r="B284" s="48"/>
      <c r="C284" s="48"/>
      <c r="D284" s="48"/>
      <c r="E284" s="48"/>
      <c r="F284" s="48"/>
      <c r="G284" s="58"/>
      <c r="K284" s="105"/>
      <c r="L284" s="105"/>
      <c r="M284" s="105"/>
      <c r="N284" s="105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</row>
    <row r="285" spans="1:50" ht="13.2">
      <c r="A285" s="57"/>
      <c r="B285" s="48"/>
      <c r="C285" s="48"/>
      <c r="D285" s="48"/>
      <c r="E285" s="48"/>
      <c r="F285" s="48"/>
      <c r="G285" s="58"/>
      <c r="K285" s="105"/>
      <c r="L285" s="105"/>
      <c r="M285" s="105"/>
      <c r="N285" s="105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</row>
    <row r="286" spans="1:50" ht="13.2">
      <c r="A286" s="57"/>
      <c r="B286" s="48"/>
      <c r="C286" s="48"/>
      <c r="D286" s="48"/>
      <c r="E286" s="48"/>
      <c r="F286" s="48"/>
      <c r="G286" s="58"/>
      <c r="K286" s="105"/>
      <c r="L286" s="105"/>
      <c r="M286" s="105"/>
      <c r="N286" s="105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</row>
    <row r="287" spans="1:50" ht="13.2">
      <c r="A287" s="57"/>
      <c r="B287" s="48"/>
      <c r="C287" s="48"/>
      <c r="D287" s="48"/>
      <c r="E287" s="48"/>
      <c r="F287" s="48"/>
      <c r="G287" s="58"/>
      <c r="K287" s="105"/>
      <c r="L287" s="105"/>
      <c r="M287" s="105"/>
      <c r="N287" s="105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</row>
    <row r="288" spans="1:50" ht="13.2">
      <c r="A288" s="57"/>
      <c r="B288" s="48"/>
      <c r="C288" s="48"/>
      <c r="D288" s="48"/>
      <c r="E288" s="48"/>
      <c r="F288" s="48"/>
      <c r="G288" s="58"/>
      <c r="K288" s="105"/>
      <c r="L288" s="105"/>
      <c r="M288" s="105"/>
      <c r="N288" s="105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</row>
    <row r="289" spans="1:50" ht="13.2">
      <c r="A289" s="57"/>
      <c r="B289" s="48"/>
      <c r="C289" s="48"/>
      <c r="D289" s="48"/>
      <c r="E289" s="48"/>
      <c r="F289" s="48"/>
      <c r="G289" s="58"/>
      <c r="K289" s="105"/>
      <c r="L289" s="105"/>
      <c r="M289" s="105"/>
      <c r="N289" s="105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</row>
    <row r="290" spans="1:50" ht="13.2">
      <c r="A290" s="57"/>
      <c r="B290" s="48"/>
      <c r="C290" s="48"/>
      <c r="D290" s="48"/>
      <c r="E290" s="48"/>
      <c r="F290" s="48"/>
      <c r="G290" s="58"/>
      <c r="K290" s="105"/>
      <c r="L290" s="105"/>
      <c r="M290" s="105"/>
      <c r="N290" s="105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</row>
    <row r="291" spans="1:50" ht="13.2">
      <c r="A291" s="57"/>
      <c r="B291" s="48"/>
      <c r="C291" s="48"/>
      <c r="D291" s="48"/>
      <c r="E291" s="48"/>
      <c r="F291" s="48"/>
      <c r="G291" s="58"/>
      <c r="K291" s="105"/>
      <c r="L291" s="105"/>
      <c r="M291" s="105"/>
      <c r="N291" s="105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</row>
    <row r="292" spans="1:50" ht="13.2">
      <c r="A292" s="57"/>
      <c r="B292" s="48"/>
      <c r="C292" s="48"/>
      <c r="D292" s="48"/>
      <c r="E292" s="48"/>
      <c r="F292" s="48"/>
      <c r="G292" s="58"/>
      <c r="K292" s="105"/>
      <c r="L292" s="105"/>
      <c r="M292" s="105"/>
      <c r="N292" s="105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</row>
    <row r="293" spans="1:50" ht="13.2">
      <c r="A293" s="57"/>
      <c r="B293" s="48"/>
      <c r="C293" s="48"/>
      <c r="D293" s="48"/>
      <c r="E293" s="48"/>
      <c r="F293" s="48"/>
      <c r="G293" s="58"/>
      <c r="K293" s="105"/>
      <c r="L293" s="105"/>
      <c r="M293" s="105"/>
      <c r="N293" s="105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</row>
    <row r="294" spans="1:50" ht="13.2">
      <c r="A294" s="57"/>
      <c r="B294" s="48"/>
      <c r="C294" s="48"/>
      <c r="D294" s="48"/>
      <c r="E294" s="48"/>
      <c r="F294" s="48"/>
      <c r="G294" s="58"/>
      <c r="K294" s="105"/>
      <c r="L294" s="105"/>
      <c r="M294" s="105"/>
      <c r="N294" s="105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</row>
    <row r="295" spans="1:50" ht="13.2">
      <c r="A295" s="57"/>
      <c r="B295" s="48"/>
      <c r="C295" s="48"/>
      <c r="D295" s="48"/>
      <c r="E295" s="48"/>
      <c r="F295" s="48"/>
      <c r="G295" s="58"/>
      <c r="K295" s="105"/>
      <c r="L295" s="105"/>
      <c r="M295" s="105"/>
      <c r="N295" s="105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</row>
    <row r="296" spans="1:50" ht="13.2">
      <c r="A296" s="57"/>
      <c r="B296" s="48"/>
      <c r="C296" s="48"/>
      <c r="D296" s="48"/>
      <c r="E296" s="48"/>
      <c r="F296" s="48"/>
      <c r="G296" s="58"/>
      <c r="K296" s="105"/>
      <c r="L296" s="105"/>
      <c r="M296" s="105"/>
      <c r="N296" s="105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</row>
    <row r="297" spans="1:50" ht="13.2">
      <c r="A297" s="57"/>
      <c r="B297" s="48"/>
      <c r="C297" s="48"/>
      <c r="D297" s="48"/>
      <c r="E297" s="48"/>
      <c r="F297" s="48"/>
      <c r="G297" s="58"/>
      <c r="K297" s="105"/>
      <c r="L297" s="105"/>
      <c r="M297" s="105"/>
      <c r="N297" s="105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</row>
    <row r="298" spans="1:50" ht="13.2">
      <c r="A298" s="57"/>
      <c r="B298" s="48"/>
      <c r="C298" s="48"/>
      <c r="D298" s="48"/>
      <c r="E298" s="48"/>
      <c r="F298" s="48"/>
      <c r="G298" s="58"/>
      <c r="K298" s="105"/>
      <c r="L298" s="105"/>
      <c r="M298" s="105"/>
      <c r="N298" s="105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</row>
    <row r="299" spans="1:50" ht="13.2">
      <c r="A299" s="57"/>
      <c r="B299" s="48"/>
      <c r="C299" s="48"/>
      <c r="D299" s="48"/>
      <c r="E299" s="48"/>
      <c r="F299" s="48"/>
      <c r="G299" s="58"/>
      <c r="K299" s="105"/>
      <c r="L299" s="105"/>
      <c r="M299" s="105"/>
      <c r="N299" s="105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</row>
    <row r="300" spans="1:50" ht="13.2">
      <c r="A300" s="57"/>
      <c r="B300" s="48"/>
      <c r="C300" s="48"/>
      <c r="D300" s="48"/>
      <c r="E300" s="48"/>
      <c r="F300" s="48"/>
      <c r="G300" s="58"/>
      <c r="K300" s="105"/>
      <c r="L300" s="105"/>
      <c r="M300" s="105"/>
      <c r="N300" s="105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</row>
    <row r="301" spans="1:50" ht="13.2">
      <c r="A301" s="57"/>
      <c r="B301" s="48"/>
      <c r="C301" s="48"/>
      <c r="D301" s="48"/>
      <c r="E301" s="48"/>
      <c r="F301" s="48"/>
      <c r="G301" s="58"/>
      <c r="K301" s="105"/>
      <c r="L301" s="105"/>
      <c r="M301" s="105"/>
      <c r="N301" s="105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</row>
    <row r="302" spans="1:50" ht="13.2">
      <c r="A302" s="57"/>
      <c r="B302" s="48"/>
      <c r="C302" s="48"/>
      <c r="D302" s="48"/>
      <c r="E302" s="48"/>
      <c r="F302" s="48"/>
      <c r="G302" s="58"/>
      <c r="K302" s="105"/>
      <c r="L302" s="105"/>
      <c r="M302" s="105"/>
      <c r="N302" s="105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</row>
    <row r="303" spans="1:50" ht="13.2">
      <c r="A303" s="57"/>
      <c r="B303" s="48"/>
      <c r="C303" s="48"/>
      <c r="D303" s="48"/>
      <c r="E303" s="48"/>
      <c r="F303" s="48"/>
      <c r="G303" s="58"/>
      <c r="K303" s="105"/>
      <c r="L303" s="105"/>
      <c r="M303" s="105"/>
      <c r="N303" s="105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</row>
    <row r="304" spans="1:50" ht="13.2">
      <c r="A304" s="57"/>
      <c r="B304" s="48"/>
      <c r="C304" s="48"/>
      <c r="D304" s="48"/>
      <c r="E304" s="48"/>
      <c r="F304" s="48"/>
      <c r="G304" s="58"/>
      <c r="K304" s="105"/>
      <c r="L304" s="105"/>
      <c r="M304" s="105"/>
      <c r="N304" s="105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</row>
    <row r="305" spans="1:50" ht="13.2">
      <c r="A305" s="57"/>
      <c r="B305" s="48"/>
      <c r="C305" s="48"/>
      <c r="D305" s="48"/>
      <c r="E305" s="48"/>
      <c r="F305" s="48"/>
      <c r="G305" s="58"/>
      <c r="K305" s="105"/>
      <c r="L305" s="105"/>
      <c r="M305" s="105"/>
      <c r="N305" s="105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</row>
    <row r="306" spans="1:50" ht="13.2">
      <c r="A306" s="57"/>
      <c r="B306" s="48"/>
      <c r="C306" s="48"/>
      <c r="D306" s="48"/>
      <c r="E306" s="48"/>
      <c r="F306" s="48"/>
      <c r="G306" s="58"/>
      <c r="K306" s="105"/>
      <c r="L306" s="105"/>
      <c r="M306" s="105"/>
      <c r="N306" s="105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</row>
    <row r="307" spans="1:50" ht="13.2">
      <c r="A307" s="57"/>
      <c r="B307" s="48"/>
      <c r="C307" s="48"/>
      <c r="D307" s="48"/>
      <c r="E307" s="48"/>
      <c r="F307" s="48"/>
      <c r="G307" s="58"/>
      <c r="K307" s="105"/>
      <c r="L307" s="105"/>
      <c r="M307" s="105"/>
      <c r="N307" s="105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</row>
    <row r="308" spans="1:50" ht="13.2">
      <c r="A308" s="57"/>
      <c r="B308" s="48"/>
      <c r="C308" s="48"/>
      <c r="D308" s="48"/>
      <c r="E308" s="48"/>
      <c r="F308" s="48"/>
      <c r="G308" s="58"/>
      <c r="K308" s="105"/>
      <c r="L308" s="105"/>
      <c r="M308" s="105"/>
      <c r="N308" s="105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</row>
    <row r="309" spans="1:50" ht="13.2">
      <c r="A309" s="57"/>
      <c r="B309" s="48"/>
      <c r="C309" s="48"/>
      <c r="D309" s="48"/>
      <c r="E309" s="48"/>
      <c r="F309" s="48"/>
      <c r="G309" s="58"/>
      <c r="K309" s="105"/>
      <c r="L309" s="105"/>
      <c r="M309" s="105"/>
      <c r="N309" s="105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</row>
    <row r="310" spans="1:50" ht="13.2">
      <c r="A310" s="57"/>
      <c r="B310" s="48"/>
      <c r="C310" s="48"/>
      <c r="D310" s="48"/>
      <c r="E310" s="48"/>
      <c r="F310" s="48"/>
      <c r="G310" s="58"/>
      <c r="K310" s="105"/>
      <c r="L310" s="105"/>
      <c r="M310" s="105"/>
      <c r="N310" s="105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</row>
    <row r="311" spans="1:50" ht="13.2">
      <c r="A311" s="57"/>
      <c r="B311" s="48"/>
      <c r="C311" s="48"/>
      <c r="D311" s="48"/>
      <c r="E311" s="48"/>
      <c r="F311" s="48"/>
      <c r="G311" s="58"/>
      <c r="K311" s="105"/>
      <c r="L311" s="105"/>
      <c r="M311" s="105"/>
      <c r="N311" s="105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</row>
    <row r="312" spans="1:50" ht="13.2">
      <c r="A312" s="57"/>
      <c r="B312" s="48"/>
      <c r="C312" s="48"/>
      <c r="D312" s="48"/>
      <c r="E312" s="48"/>
      <c r="F312" s="48"/>
      <c r="G312" s="58"/>
      <c r="K312" s="105"/>
      <c r="L312" s="105"/>
      <c r="M312" s="105"/>
      <c r="N312" s="105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</row>
    <row r="313" spans="1:50" ht="13.2">
      <c r="A313" s="57"/>
      <c r="B313" s="48"/>
      <c r="C313" s="48"/>
      <c r="D313" s="48"/>
      <c r="E313" s="48"/>
      <c r="F313" s="48"/>
      <c r="G313" s="58"/>
      <c r="K313" s="105"/>
      <c r="L313" s="105"/>
      <c r="M313" s="105"/>
      <c r="N313" s="105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</row>
    <row r="314" spans="1:50" ht="13.2">
      <c r="A314" s="57"/>
      <c r="B314" s="48"/>
      <c r="C314" s="48"/>
      <c r="D314" s="48"/>
      <c r="E314" s="48"/>
      <c r="F314" s="48"/>
      <c r="G314" s="58"/>
      <c r="K314" s="105"/>
      <c r="L314" s="105"/>
      <c r="M314" s="105"/>
      <c r="N314" s="105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</row>
    <row r="315" spans="1:50" ht="13.2">
      <c r="A315" s="57"/>
      <c r="B315" s="48"/>
      <c r="C315" s="48"/>
      <c r="D315" s="48"/>
      <c r="E315" s="48"/>
      <c r="F315" s="48"/>
      <c r="G315" s="58"/>
      <c r="K315" s="105"/>
      <c r="L315" s="105"/>
      <c r="M315" s="105"/>
      <c r="N315" s="105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</row>
    <row r="316" spans="1:50" ht="13.2">
      <c r="A316" s="57"/>
      <c r="B316" s="48"/>
      <c r="C316" s="48"/>
      <c r="D316" s="48"/>
      <c r="E316" s="48"/>
      <c r="F316" s="48"/>
      <c r="G316" s="58"/>
      <c r="K316" s="105"/>
      <c r="L316" s="105"/>
      <c r="M316" s="105"/>
      <c r="N316" s="105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</row>
    <row r="317" spans="1:50" ht="13.2">
      <c r="A317" s="57"/>
      <c r="B317" s="48"/>
      <c r="C317" s="48"/>
      <c r="D317" s="48"/>
      <c r="E317" s="48"/>
      <c r="F317" s="48"/>
      <c r="G317" s="58"/>
      <c r="K317" s="105"/>
      <c r="L317" s="105"/>
      <c r="M317" s="105"/>
      <c r="N317" s="105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</row>
    <row r="318" spans="1:50" ht="13.2">
      <c r="A318" s="57"/>
      <c r="B318" s="48"/>
      <c r="C318" s="48"/>
      <c r="D318" s="48"/>
      <c r="E318" s="48"/>
      <c r="F318" s="48"/>
      <c r="G318" s="58"/>
      <c r="K318" s="105"/>
      <c r="L318" s="105"/>
      <c r="M318" s="105"/>
      <c r="N318" s="105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</row>
    <row r="319" spans="1:50" ht="13.2">
      <c r="A319" s="57"/>
      <c r="B319" s="48"/>
      <c r="C319" s="48"/>
      <c r="D319" s="48"/>
      <c r="E319" s="48"/>
      <c r="F319" s="48"/>
      <c r="G319" s="58"/>
      <c r="K319" s="105"/>
      <c r="L319" s="105"/>
      <c r="M319" s="105"/>
      <c r="N319" s="105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</row>
    <row r="320" spans="1:50" ht="13.2">
      <c r="A320" s="57"/>
      <c r="B320" s="48"/>
      <c r="C320" s="48"/>
      <c r="D320" s="48"/>
      <c r="E320" s="48"/>
      <c r="F320" s="48"/>
      <c r="G320" s="58"/>
      <c r="K320" s="105"/>
      <c r="L320" s="105"/>
      <c r="M320" s="105"/>
      <c r="N320" s="105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</row>
    <row r="321" spans="1:50" ht="13.2">
      <c r="A321" s="27"/>
      <c r="B321" s="48"/>
      <c r="C321" s="48"/>
      <c r="D321" s="48"/>
      <c r="E321" s="48"/>
      <c r="F321" s="48"/>
      <c r="G321" s="58"/>
      <c r="K321" s="105"/>
      <c r="L321" s="105"/>
      <c r="M321" s="105"/>
      <c r="N321" s="105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</row>
    <row r="322" spans="1:50" ht="13.2">
      <c r="A322" s="27"/>
      <c r="B322" s="48"/>
      <c r="C322" s="48"/>
      <c r="D322" s="48"/>
      <c r="E322" s="48"/>
      <c r="F322" s="48"/>
      <c r="G322" s="58"/>
      <c r="K322" s="105"/>
      <c r="L322" s="105"/>
      <c r="M322" s="105"/>
      <c r="N322" s="105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</row>
    <row r="323" spans="1:50" ht="13.2">
      <c r="A323" s="27"/>
      <c r="B323" s="48"/>
      <c r="C323" s="48"/>
      <c r="D323" s="48"/>
      <c r="E323" s="48"/>
      <c r="F323" s="48"/>
      <c r="G323" s="58"/>
      <c r="K323" s="105"/>
      <c r="L323" s="105"/>
      <c r="M323" s="105"/>
      <c r="N323" s="105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</row>
    <row r="324" spans="1:50" ht="13.2">
      <c r="A324" s="27"/>
      <c r="G324" s="49"/>
      <c r="K324" s="105"/>
      <c r="L324" s="105"/>
      <c r="M324" s="105"/>
      <c r="N324" s="105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</row>
    <row r="325" spans="1:50" ht="13.2">
      <c r="A325" s="27"/>
      <c r="G325" s="49"/>
      <c r="K325" s="105"/>
      <c r="L325" s="105"/>
      <c r="M325" s="105"/>
      <c r="N325" s="105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</row>
    <row r="326" spans="1:50" ht="13.2">
      <c r="A326" s="27"/>
      <c r="G326" s="49"/>
      <c r="K326" s="105"/>
      <c r="L326" s="105"/>
      <c r="M326" s="105"/>
      <c r="N326" s="105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</row>
    <row r="327" spans="1:50" ht="13.2">
      <c r="A327" s="27"/>
      <c r="G327" s="49"/>
      <c r="K327" s="105"/>
      <c r="L327" s="105"/>
      <c r="M327" s="105"/>
      <c r="N327" s="105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</row>
    <row r="328" spans="1:50" ht="13.2">
      <c r="A328" s="27"/>
      <c r="G328" s="49"/>
      <c r="K328" s="105"/>
      <c r="L328" s="105"/>
      <c r="M328" s="105"/>
      <c r="N328" s="105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</row>
    <row r="329" spans="1:50" ht="13.2">
      <c r="A329" s="27"/>
      <c r="G329" s="49"/>
      <c r="K329" s="105"/>
      <c r="L329" s="105"/>
      <c r="M329" s="105"/>
      <c r="N329" s="105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</row>
    <row r="330" spans="1:50" ht="13.2">
      <c r="A330" s="27"/>
      <c r="G330" s="49"/>
      <c r="K330" s="105"/>
      <c r="L330" s="105"/>
      <c r="M330" s="105"/>
      <c r="N330" s="105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</row>
    <row r="331" spans="1:50" ht="13.2">
      <c r="A331" s="27"/>
      <c r="G331" s="49"/>
      <c r="K331" s="105"/>
      <c r="L331" s="105"/>
      <c r="M331" s="105"/>
      <c r="N331" s="105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</row>
    <row r="332" spans="1:50" ht="13.2">
      <c r="A332" s="27"/>
      <c r="G332" s="49"/>
      <c r="K332" s="105"/>
      <c r="L332" s="105"/>
      <c r="M332" s="105"/>
      <c r="N332" s="105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</row>
    <row r="333" spans="1:50" ht="13.2">
      <c r="A333" s="27"/>
      <c r="G333" s="49"/>
      <c r="K333" s="105"/>
      <c r="L333" s="105"/>
      <c r="M333" s="105"/>
      <c r="N333" s="105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</row>
    <row r="334" spans="1:50" ht="13.2">
      <c r="A334" s="27"/>
      <c r="G334" s="49"/>
      <c r="K334" s="105"/>
      <c r="L334" s="105"/>
      <c r="M334" s="105"/>
      <c r="N334" s="105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</row>
    <row r="335" spans="1:50" ht="13.2">
      <c r="A335" s="27"/>
      <c r="G335" s="49"/>
      <c r="K335" s="105"/>
      <c r="L335" s="105"/>
      <c r="M335" s="105"/>
      <c r="N335" s="105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</row>
    <row r="336" spans="1:50" ht="13.2">
      <c r="A336" s="27"/>
      <c r="G336" s="49"/>
      <c r="K336" s="105"/>
      <c r="L336" s="105"/>
      <c r="M336" s="105"/>
      <c r="N336" s="105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</row>
    <row r="337" spans="1:50" ht="13.2">
      <c r="A337" s="27"/>
      <c r="G337" s="49"/>
      <c r="K337" s="105"/>
      <c r="L337" s="105"/>
      <c r="M337" s="105"/>
      <c r="N337" s="105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</row>
    <row r="338" spans="1:50" ht="13.2">
      <c r="A338" s="27"/>
      <c r="G338" s="49"/>
      <c r="K338" s="105"/>
      <c r="L338" s="105"/>
      <c r="M338" s="105"/>
      <c r="N338" s="105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</row>
    <row r="339" spans="1:50" ht="13.2">
      <c r="A339" s="27"/>
      <c r="G339" s="49"/>
      <c r="K339" s="105"/>
      <c r="L339" s="105"/>
      <c r="M339" s="105"/>
      <c r="N339" s="105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</row>
    <row r="340" spans="1:50" ht="13.2">
      <c r="A340" s="27"/>
      <c r="G340" s="49"/>
      <c r="K340" s="105"/>
      <c r="L340" s="105"/>
      <c r="M340" s="105"/>
      <c r="N340" s="105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</row>
    <row r="341" spans="1:50" ht="13.2">
      <c r="A341" s="27"/>
      <c r="G341" s="49"/>
      <c r="K341" s="105"/>
      <c r="L341" s="105"/>
      <c r="M341" s="105"/>
      <c r="N341" s="105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</row>
    <row r="342" spans="1:50" ht="13.2">
      <c r="A342" s="27"/>
      <c r="G342" s="49"/>
      <c r="K342" s="105"/>
      <c r="L342" s="105"/>
      <c r="M342" s="105"/>
      <c r="N342" s="105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</row>
    <row r="343" spans="1:50" ht="13.2">
      <c r="A343" s="27"/>
      <c r="G343" s="49"/>
      <c r="K343" s="105"/>
      <c r="L343" s="105"/>
      <c r="M343" s="105"/>
      <c r="N343" s="105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</row>
    <row r="344" spans="1:50" ht="13.2">
      <c r="A344" s="27"/>
      <c r="G344" s="49"/>
      <c r="K344" s="105"/>
      <c r="L344" s="105"/>
      <c r="M344" s="105"/>
      <c r="N344" s="105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</row>
    <row r="345" spans="1:50" ht="13.2">
      <c r="A345" s="27"/>
      <c r="G345" s="49"/>
      <c r="K345" s="105"/>
      <c r="L345" s="105"/>
      <c r="M345" s="105"/>
      <c r="N345" s="105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</row>
    <row r="346" spans="1:50" ht="13.2">
      <c r="A346" s="27"/>
      <c r="G346" s="49"/>
      <c r="K346" s="105"/>
      <c r="L346" s="105"/>
      <c r="M346" s="105"/>
      <c r="N346" s="105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</row>
    <row r="347" spans="1:50" ht="13.2">
      <c r="A347" s="27"/>
      <c r="G347" s="49"/>
      <c r="K347" s="105"/>
      <c r="L347" s="105"/>
      <c r="M347" s="105"/>
      <c r="N347" s="105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</row>
    <row r="348" spans="1:50" ht="13.2">
      <c r="A348" s="27"/>
      <c r="G348" s="49"/>
      <c r="K348" s="105"/>
      <c r="L348" s="105"/>
      <c r="M348" s="105"/>
      <c r="N348" s="105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</row>
    <row r="349" spans="1:50" ht="13.2">
      <c r="A349" s="27"/>
      <c r="G349" s="49"/>
      <c r="K349" s="105"/>
      <c r="L349" s="105"/>
      <c r="M349" s="105"/>
      <c r="N349" s="105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</row>
    <row r="350" spans="1:50" ht="13.2">
      <c r="A350" s="27"/>
      <c r="G350" s="49"/>
      <c r="K350" s="105"/>
      <c r="L350" s="105"/>
      <c r="M350" s="105"/>
      <c r="N350" s="105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</row>
    <row r="351" spans="1:50" ht="13.2">
      <c r="A351" s="27"/>
      <c r="G351" s="49"/>
      <c r="K351" s="105"/>
      <c r="L351" s="105"/>
      <c r="M351" s="105"/>
      <c r="N351" s="105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</row>
    <row r="352" spans="1:50" ht="13.2">
      <c r="A352" s="27"/>
      <c r="G352" s="49"/>
      <c r="K352" s="105"/>
      <c r="L352" s="105"/>
      <c r="M352" s="105"/>
      <c r="N352" s="105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</row>
    <row r="353" spans="1:50" ht="13.2">
      <c r="A353" s="27"/>
      <c r="G353" s="49"/>
      <c r="K353" s="105"/>
      <c r="L353" s="105"/>
      <c r="M353" s="105"/>
      <c r="N353" s="105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</row>
    <row r="354" spans="1:50" ht="13.2">
      <c r="A354" s="27"/>
      <c r="G354" s="49"/>
      <c r="K354" s="105"/>
      <c r="L354" s="105"/>
      <c r="M354" s="105"/>
      <c r="N354" s="105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</row>
    <row r="355" spans="1:50" ht="13.2">
      <c r="A355" s="27"/>
      <c r="G355" s="49"/>
      <c r="K355" s="105"/>
      <c r="L355" s="105"/>
      <c r="M355" s="105"/>
      <c r="N355" s="105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</row>
    <row r="356" spans="1:50" ht="13.2">
      <c r="A356" s="27"/>
      <c r="G356" s="49"/>
      <c r="K356" s="105"/>
      <c r="L356" s="105"/>
      <c r="M356" s="105"/>
      <c r="N356" s="105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</row>
    <row r="357" spans="1:50" ht="13.2">
      <c r="A357" s="27"/>
      <c r="G357" s="49"/>
      <c r="K357" s="105"/>
      <c r="L357" s="105"/>
      <c r="M357" s="105"/>
      <c r="N357" s="105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</row>
    <row r="358" spans="1:50" ht="13.2">
      <c r="A358" s="27"/>
      <c r="G358" s="49"/>
      <c r="K358" s="105"/>
      <c r="L358" s="105"/>
      <c r="M358" s="105"/>
      <c r="N358" s="105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</row>
    <row r="359" spans="1:50" ht="13.2">
      <c r="A359" s="27"/>
      <c r="G359" s="49"/>
      <c r="K359" s="105"/>
      <c r="L359" s="105"/>
      <c r="M359" s="105"/>
      <c r="N359" s="105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</row>
    <row r="360" spans="1:50" ht="13.2">
      <c r="A360" s="27"/>
      <c r="G360" s="49"/>
      <c r="K360" s="105"/>
      <c r="L360" s="105"/>
      <c r="M360" s="105"/>
      <c r="N360" s="105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</row>
    <row r="361" spans="1:50" ht="13.2">
      <c r="A361" s="27"/>
      <c r="G361" s="49"/>
      <c r="K361" s="105"/>
      <c r="L361" s="105"/>
      <c r="M361" s="105"/>
      <c r="N361" s="105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</row>
    <row r="362" spans="1:50" ht="13.2">
      <c r="A362" s="27"/>
      <c r="G362" s="49"/>
      <c r="K362" s="105"/>
      <c r="L362" s="105"/>
      <c r="M362" s="105"/>
      <c r="N362" s="105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</row>
    <row r="363" spans="1:50" ht="13.2">
      <c r="A363" s="27"/>
      <c r="G363" s="49"/>
      <c r="K363" s="105"/>
      <c r="L363" s="105"/>
      <c r="M363" s="105"/>
      <c r="N363" s="105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</row>
    <row r="364" spans="1:50" ht="13.2">
      <c r="A364" s="27"/>
      <c r="G364" s="49"/>
      <c r="K364" s="105"/>
      <c r="L364" s="105"/>
      <c r="M364" s="105"/>
      <c r="N364" s="105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</row>
    <row r="365" spans="1:50" ht="13.2">
      <c r="A365" s="27"/>
      <c r="G365" s="49"/>
      <c r="K365" s="105"/>
      <c r="L365" s="105"/>
      <c r="M365" s="105"/>
      <c r="N365" s="105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</row>
    <row r="366" spans="1:50" ht="13.2">
      <c r="A366" s="27"/>
      <c r="G366" s="49"/>
      <c r="K366" s="105"/>
      <c r="L366" s="105"/>
      <c r="M366" s="105"/>
      <c r="N366" s="105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</row>
    <row r="367" spans="1:50" ht="13.2">
      <c r="A367" s="27"/>
      <c r="G367" s="49"/>
      <c r="K367" s="105"/>
      <c r="L367" s="105"/>
      <c r="M367" s="105"/>
      <c r="N367" s="105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</row>
    <row r="368" spans="1:50" ht="13.2">
      <c r="A368" s="27"/>
      <c r="G368" s="49"/>
      <c r="K368" s="105"/>
      <c r="L368" s="105"/>
      <c r="M368" s="105"/>
      <c r="N368" s="105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</row>
    <row r="369" spans="1:50" ht="13.2">
      <c r="A369" s="27"/>
      <c r="G369" s="49"/>
      <c r="K369" s="105"/>
      <c r="L369" s="105"/>
      <c r="M369" s="105"/>
      <c r="N369" s="105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</row>
    <row r="370" spans="1:50" ht="13.2">
      <c r="A370" s="27"/>
      <c r="G370" s="49"/>
      <c r="K370" s="105"/>
      <c r="L370" s="105"/>
      <c r="M370" s="105"/>
      <c r="N370" s="105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</row>
    <row r="371" spans="1:50" ht="13.2">
      <c r="A371" s="27"/>
      <c r="G371" s="49"/>
      <c r="K371" s="105"/>
      <c r="L371" s="105"/>
      <c r="M371" s="105"/>
      <c r="N371" s="105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</row>
    <row r="372" spans="1:50" ht="13.2">
      <c r="A372" s="27"/>
      <c r="G372" s="49"/>
      <c r="K372" s="105"/>
      <c r="L372" s="105"/>
      <c r="M372" s="105"/>
      <c r="N372" s="105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</row>
    <row r="373" spans="1:50" ht="13.2">
      <c r="A373" s="27"/>
      <c r="G373" s="49"/>
      <c r="K373" s="105"/>
      <c r="L373" s="105"/>
      <c r="M373" s="105"/>
      <c r="N373" s="105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</row>
    <row r="374" spans="1:50" ht="13.2">
      <c r="A374" s="27"/>
      <c r="G374" s="49"/>
      <c r="K374" s="105"/>
      <c r="L374" s="105"/>
      <c r="M374" s="105"/>
      <c r="N374" s="105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</row>
    <row r="375" spans="1:50" ht="13.2">
      <c r="A375" s="27"/>
      <c r="G375" s="49"/>
      <c r="K375" s="105"/>
      <c r="L375" s="105"/>
      <c r="M375" s="105"/>
      <c r="N375" s="105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</row>
    <row r="376" spans="1:50" ht="13.2">
      <c r="A376" s="27"/>
      <c r="G376" s="49"/>
      <c r="K376" s="105"/>
      <c r="L376" s="105"/>
      <c r="M376" s="105"/>
      <c r="N376" s="105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</row>
    <row r="377" spans="1:50" ht="13.2">
      <c r="A377" s="27"/>
      <c r="G377" s="49"/>
      <c r="K377" s="105"/>
      <c r="L377" s="105"/>
      <c r="M377" s="105"/>
      <c r="N377" s="105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</row>
    <row r="378" spans="1:50" ht="13.2">
      <c r="A378" s="27"/>
      <c r="G378" s="49"/>
      <c r="K378" s="105"/>
      <c r="L378" s="105"/>
      <c r="M378" s="105"/>
      <c r="N378" s="105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</row>
    <row r="379" spans="1:50" ht="13.2">
      <c r="A379" s="27"/>
      <c r="G379" s="49"/>
      <c r="K379" s="105"/>
      <c r="L379" s="105"/>
      <c r="M379" s="105"/>
      <c r="N379" s="105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</row>
    <row r="380" spans="1:50" ht="13.2">
      <c r="A380" s="27"/>
      <c r="G380" s="49"/>
      <c r="K380" s="105"/>
      <c r="L380" s="105"/>
      <c r="M380" s="105"/>
      <c r="N380" s="105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</row>
    <row r="381" spans="1:50" ht="13.2">
      <c r="A381" s="27"/>
      <c r="G381" s="49"/>
      <c r="K381" s="105"/>
      <c r="L381" s="105"/>
      <c r="M381" s="105"/>
      <c r="N381" s="105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</row>
    <row r="382" spans="1:50" ht="13.2">
      <c r="A382" s="27"/>
      <c r="G382" s="49"/>
      <c r="K382" s="105"/>
      <c r="L382" s="105"/>
      <c r="M382" s="105"/>
      <c r="N382" s="105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</row>
    <row r="383" spans="1:50" ht="13.2">
      <c r="A383" s="27"/>
      <c r="G383" s="49"/>
      <c r="K383" s="105"/>
      <c r="L383" s="105"/>
      <c r="M383" s="105"/>
      <c r="N383" s="105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</row>
    <row r="384" spans="1:50" ht="13.2">
      <c r="A384" s="27"/>
      <c r="G384" s="49"/>
      <c r="K384" s="105"/>
      <c r="L384" s="105"/>
      <c r="M384" s="105"/>
      <c r="N384" s="105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</row>
    <row r="385" spans="1:50" ht="13.2">
      <c r="A385" s="27"/>
      <c r="G385" s="49"/>
      <c r="K385" s="105"/>
      <c r="L385" s="105"/>
      <c r="M385" s="105"/>
      <c r="N385" s="105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</row>
    <row r="386" spans="1:50" ht="13.2">
      <c r="A386" s="27"/>
      <c r="G386" s="49"/>
      <c r="K386" s="105"/>
      <c r="L386" s="105"/>
      <c r="M386" s="105"/>
      <c r="N386" s="105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</row>
    <row r="387" spans="1:50" ht="13.2">
      <c r="A387" s="27"/>
      <c r="G387" s="49"/>
      <c r="K387" s="105"/>
      <c r="L387" s="105"/>
      <c r="M387" s="105"/>
      <c r="N387" s="105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</row>
    <row r="388" spans="1:50" ht="13.2">
      <c r="A388" s="27"/>
      <c r="G388" s="49"/>
      <c r="K388" s="105"/>
      <c r="L388" s="105"/>
      <c r="M388" s="105"/>
      <c r="N388" s="105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</row>
    <row r="389" spans="1:50" ht="13.2">
      <c r="A389" s="27"/>
      <c r="G389" s="49"/>
      <c r="K389" s="105"/>
      <c r="L389" s="105"/>
      <c r="M389" s="105"/>
      <c r="N389" s="105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</row>
    <row r="390" spans="1:50" ht="13.2">
      <c r="A390" s="27"/>
      <c r="G390" s="49"/>
      <c r="K390" s="105"/>
      <c r="L390" s="105"/>
      <c r="M390" s="105"/>
      <c r="N390" s="105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</row>
    <row r="391" spans="1:50" ht="13.2">
      <c r="A391" s="27"/>
      <c r="G391" s="49"/>
      <c r="K391" s="105"/>
      <c r="L391" s="105"/>
      <c r="M391" s="105"/>
      <c r="N391" s="105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</row>
    <row r="392" spans="1:50" ht="13.2">
      <c r="A392" s="27"/>
      <c r="G392" s="49"/>
      <c r="K392" s="105"/>
      <c r="L392" s="105"/>
      <c r="M392" s="105"/>
      <c r="N392" s="105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</row>
    <row r="393" spans="1:50" ht="13.2">
      <c r="A393" s="27"/>
      <c r="G393" s="49"/>
      <c r="K393" s="105"/>
      <c r="L393" s="105"/>
      <c r="M393" s="105"/>
      <c r="N393" s="105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</row>
    <row r="394" spans="1:50" ht="13.2">
      <c r="A394" s="27"/>
      <c r="G394" s="49"/>
      <c r="K394" s="105"/>
      <c r="L394" s="105"/>
      <c r="M394" s="105"/>
      <c r="N394" s="105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</row>
    <row r="395" spans="1:50" ht="13.2">
      <c r="A395" s="27"/>
      <c r="G395" s="49"/>
      <c r="K395" s="105"/>
      <c r="L395" s="105"/>
      <c r="M395" s="105"/>
      <c r="N395" s="105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</row>
    <row r="396" spans="1:50" ht="13.2">
      <c r="A396" s="27"/>
      <c r="G396" s="49"/>
      <c r="K396" s="105"/>
      <c r="L396" s="105"/>
      <c r="M396" s="105"/>
      <c r="N396" s="105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</row>
    <row r="397" spans="1:50" ht="13.2">
      <c r="A397" s="27"/>
      <c r="G397" s="49"/>
      <c r="K397" s="105"/>
      <c r="L397" s="105"/>
      <c r="M397" s="105"/>
      <c r="N397" s="105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</row>
    <row r="398" spans="1:50" ht="13.2">
      <c r="A398" s="27"/>
      <c r="G398" s="49"/>
      <c r="K398" s="105"/>
      <c r="L398" s="105"/>
      <c r="M398" s="105"/>
      <c r="N398" s="105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</row>
    <row r="399" spans="1:50" ht="13.2">
      <c r="A399" s="27"/>
      <c r="G399" s="49"/>
      <c r="K399" s="105"/>
      <c r="L399" s="105"/>
      <c r="M399" s="105"/>
      <c r="N399" s="105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</row>
    <row r="400" spans="1:50" ht="13.2">
      <c r="A400" s="27"/>
      <c r="G400" s="49"/>
      <c r="K400" s="105"/>
      <c r="L400" s="105"/>
      <c r="M400" s="105"/>
      <c r="N400" s="105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</row>
    <row r="401" spans="1:50" ht="13.2">
      <c r="A401" s="27"/>
      <c r="G401" s="49"/>
      <c r="K401" s="105"/>
      <c r="L401" s="105"/>
      <c r="M401" s="105"/>
      <c r="N401" s="105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</row>
    <row r="402" spans="1:50" ht="13.2">
      <c r="A402" s="27"/>
      <c r="G402" s="49"/>
      <c r="K402" s="105"/>
      <c r="L402" s="105"/>
      <c r="M402" s="105"/>
      <c r="N402" s="105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</row>
    <row r="403" spans="1:50" ht="13.2">
      <c r="A403" s="27"/>
      <c r="G403" s="49"/>
      <c r="K403" s="105"/>
      <c r="L403" s="105"/>
      <c r="M403" s="105"/>
      <c r="N403" s="105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</row>
    <row r="404" spans="1:50" ht="13.2">
      <c r="A404" s="27"/>
      <c r="G404" s="49"/>
      <c r="K404" s="105"/>
      <c r="L404" s="105"/>
      <c r="M404" s="105"/>
      <c r="N404" s="105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</row>
    <row r="405" spans="1:50" ht="13.2">
      <c r="A405" s="27"/>
      <c r="G405" s="49"/>
      <c r="K405" s="105"/>
      <c r="L405" s="105"/>
      <c r="M405" s="105"/>
      <c r="N405" s="105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</row>
    <row r="406" spans="1:50" ht="13.2">
      <c r="A406" s="27"/>
      <c r="G406" s="49"/>
      <c r="K406" s="105"/>
      <c r="L406" s="105"/>
      <c r="M406" s="105"/>
      <c r="N406" s="105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</row>
    <row r="407" spans="1:50" ht="13.2">
      <c r="A407" s="27"/>
      <c r="G407" s="49"/>
      <c r="K407" s="105"/>
      <c r="L407" s="105"/>
      <c r="M407" s="105"/>
      <c r="N407" s="105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</row>
    <row r="408" spans="1:50" ht="13.2">
      <c r="A408" s="27"/>
      <c r="G408" s="49"/>
      <c r="K408" s="105"/>
      <c r="L408" s="105"/>
      <c r="M408" s="105"/>
      <c r="N408" s="105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</row>
    <row r="409" spans="1:50" ht="13.2">
      <c r="A409" s="27"/>
      <c r="G409" s="49"/>
      <c r="K409" s="105"/>
      <c r="L409" s="105"/>
      <c r="M409" s="105"/>
      <c r="N409" s="105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</row>
    <row r="410" spans="1:50" ht="13.2">
      <c r="A410" s="27"/>
      <c r="G410" s="49"/>
      <c r="K410" s="105"/>
      <c r="L410" s="105"/>
      <c r="M410" s="105"/>
      <c r="N410" s="105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</row>
    <row r="411" spans="1:50" ht="13.2">
      <c r="A411" s="27"/>
      <c r="G411" s="49"/>
      <c r="K411" s="105"/>
      <c r="L411" s="105"/>
      <c r="M411" s="105"/>
      <c r="N411" s="105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</row>
    <row r="412" spans="1:50" ht="13.2">
      <c r="A412" s="27"/>
      <c r="G412" s="49"/>
      <c r="K412" s="105"/>
      <c r="L412" s="105"/>
      <c r="M412" s="105"/>
      <c r="N412" s="105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</row>
    <row r="413" spans="1:50" ht="13.2">
      <c r="A413" s="27"/>
      <c r="G413" s="49"/>
      <c r="K413" s="105"/>
      <c r="L413" s="105"/>
      <c r="M413" s="105"/>
      <c r="N413" s="105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</row>
    <row r="414" spans="1:50" ht="13.2">
      <c r="A414" s="27"/>
      <c r="G414" s="49"/>
      <c r="K414" s="105"/>
      <c r="L414" s="105"/>
      <c r="M414" s="105"/>
      <c r="N414" s="105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</row>
    <row r="415" spans="1:50" ht="13.2">
      <c r="A415" s="27"/>
      <c r="G415" s="49"/>
      <c r="K415" s="105"/>
      <c r="L415" s="105"/>
      <c r="M415" s="105"/>
      <c r="N415" s="105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</row>
    <row r="416" spans="1:50" ht="13.2">
      <c r="A416" s="27"/>
      <c r="G416" s="49"/>
      <c r="K416" s="105"/>
      <c r="L416" s="105"/>
      <c r="M416" s="105"/>
      <c r="N416" s="105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</row>
    <row r="417" spans="1:50" ht="13.2">
      <c r="A417" s="27"/>
      <c r="G417" s="49"/>
      <c r="K417" s="105"/>
      <c r="L417" s="105"/>
      <c r="M417" s="105"/>
      <c r="N417" s="105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</row>
    <row r="418" spans="1:50" ht="13.2">
      <c r="A418" s="27"/>
      <c r="G418" s="49"/>
      <c r="K418" s="105"/>
      <c r="L418" s="105"/>
      <c r="M418" s="105"/>
      <c r="N418" s="105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</row>
    <row r="419" spans="1:50" ht="13.2">
      <c r="A419" s="27"/>
      <c r="G419" s="49"/>
      <c r="K419" s="105"/>
      <c r="L419" s="105"/>
      <c r="M419" s="105"/>
      <c r="N419" s="105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</row>
    <row r="420" spans="1:50" ht="13.2">
      <c r="A420" s="27"/>
      <c r="G420" s="49"/>
      <c r="K420" s="105"/>
      <c r="L420" s="105"/>
      <c r="M420" s="105"/>
      <c r="N420" s="105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</row>
    <row r="421" spans="1:50" ht="13.2">
      <c r="A421" s="27"/>
      <c r="G421" s="49"/>
      <c r="K421" s="105"/>
      <c r="L421" s="105"/>
      <c r="M421" s="105"/>
      <c r="N421" s="105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</row>
    <row r="422" spans="1:50" ht="13.2">
      <c r="A422" s="27"/>
      <c r="G422" s="49"/>
      <c r="K422" s="105"/>
      <c r="L422" s="105"/>
      <c r="M422" s="105"/>
      <c r="N422" s="105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</row>
    <row r="423" spans="1:50" ht="13.2">
      <c r="A423" s="27"/>
      <c r="G423" s="49"/>
      <c r="K423" s="105"/>
      <c r="L423" s="105"/>
      <c r="M423" s="105"/>
      <c r="N423" s="105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</row>
    <row r="424" spans="1:50" ht="13.2">
      <c r="A424" s="27"/>
      <c r="G424" s="49"/>
      <c r="K424" s="105"/>
      <c r="L424" s="105"/>
      <c r="M424" s="105"/>
      <c r="N424" s="105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</row>
    <row r="425" spans="1:50" ht="13.2">
      <c r="A425" s="27"/>
      <c r="G425" s="49"/>
      <c r="K425" s="105"/>
      <c r="L425" s="105"/>
      <c r="M425" s="105"/>
      <c r="N425" s="105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</row>
    <row r="426" spans="1:50" ht="13.2">
      <c r="A426" s="27"/>
      <c r="G426" s="49"/>
      <c r="K426" s="105"/>
      <c r="L426" s="105"/>
      <c r="M426" s="105"/>
      <c r="N426" s="105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</row>
    <row r="427" spans="1:50" ht="13.2">
      <c r="A427" s="27"/>
      <c r="G427" s="49"/>
      <c r="K427" s="105"/>
      <c r="L427" s="105"/>
      <c r="M427" s="105"/>
      <c r="N427" s="105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</row>
    <row r="428" spans="1:50" ht="13.2">
      <c r="A428" s="27"/>
      <c r="G428" s="49"/>
      <c r="K428" s="105"/>
      <c r="L428" s="105"/>
      <c r="M428" s="105"/>
      <c r="N428" s="105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</row>
    <row r="429" spans="1:50" ht="13.2">
      <c r="A429" s="27"/>
      <c r="G429" s="49"/>
      <c r="K429" s="105"/>
      <c r="L429" s="105"/>
      <c r="M429" s="105"/>
      <c r="N429" s="105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</row>
    <row r="430" spans="1:50" ht="13.2">
      <c r="A430" s="27"/>
      <c r="G430" s="49"/>
      <c r="K430" s="105"/>
      <c r="L430" s="105"/>
      <c r="M430" s="105"/>
      <c r="N430" s="105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</row>
    <row r="431" spans="1:50" ht="13.2">
      <c r="A431" s="27"/>
      <c r="G431" s="49"/>
      <c r="K431" s="105"/>
      <c r="L431" s="105"/>
      <c r="M431" s="105"/>
      <c r="N431" s="105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</row>
    <row r="432" spans="1:50" ht="13.2">
      <c r="A432" s="27"/>
      <c r="G432" s="49"/>
      <c r="K432" s="105"/>
      <c r="L432" s="105"/>
      <c r="M432" s="105"/>
      <c r="N432" s="105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</row>
    <row r="433" spans="1:50" ht="13.2">
      <c r="A433" s="27"/>
      <c r="G433" s="49"/>
      <c r="K433" s="105"/>
      <c r="L433" s="105"/>
      <c r="M433" s="105"/>
      <c r="N433" s="105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</row>
    <row r="434" spans="1:50" ht="13.2">
      <c r="A434" s="27"/>
      <c r="G434" s="49"/>
      <c r="K434" s="105"/>
      <c r="L434" s="105"/>
      <c r="M434" s="105"/>
      <c r="N434" s="105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</row>
    <row r="435" spans="1:50" ht="13.2">
      <c r="A435" s="27"/>
      <c r="G435" s="49"/>
      <c r="K435" s="105"/>
      <c r="L435" s="105"/>
      <c r="M435" s="105"/>
      <c r="N435" s="105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</row>
    <row r="436" spans="1:50" ht="13.2">
      <c r="A436" s="27"/>
      <c r="G436" s="49"/>
      <c r="K436" s="105"/>
      <c r="L436" s="105"/>
      <c r="M436" s="105"/>
      <c r="N436" s="105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</row>
    <row r="437" spans="1:50" ht="13.2">
      <c r="A437" s="27"/>
      <c r="G437" s="49"/>
      <c r="K437" s="105"/>
      <c r="L437" s="105"/>
      <c r="M437" s="105"/>
      <c r="N437" s="105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</row>
    <row r="438" spans="1:50" ht="13.2">
      <c r="A438" s="27"/>
      <c r="G438" s="49"/>
      <c r="K438" s="105"/>
      <c r="L438" s="105"/>
      <c r="M438" s="105"/>
      <c r="N438" s="105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</row>
    <row r="439" spans="1:50" ht="13.2">
      <c r="A439" s="27"/>
      <c r="G439" s="49"/>
      <c r="K439" s="105"/>
      <c r="L439" s="105"/>
      <c r="M439" s="105"/>
      <c r="N439" s="105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</row>
    <row r="440" spans="1:50" ht="13.2">
      <c r="A440" s="27"/>
      <c r="G440" s="49"/>
      <c r="K440" s="105"/>
      <c r="L440" s="105"/>
      <c r="M440" s="105"/>
      <c r="N440" s="105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</row>
    <row r="441" spans="1:50" ht="13.2">
      <c r="A441" s="27"/>
      <c r="G441" s="49"/>
      <c r="K441" s="105"/>
      <c r="L441" s="105"/>
      <c r="M441" s="105"/>
      <c r="N441" s="105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</row>
    <row r="442" spans="1:50" ht="13.2">
      <c r="A442" s="27"/>
      <c r="G442" s="49"/>
      <c r="K442" s="105"/>
      <c r="L442" s="105"/>
      <c r="M442" s="105"/>
      <c r="N442" s="105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</row>
    <row r="443" spans="1:50" ht="13.2">
      <c r="A443" s="27"/>
      <c r="G443" s="49"/>
      <c r="K443" s="105"/>
      <c r="L443" s="105"/>
      <c r="M443" s="105"/>
      <c r="N443" s="105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</row>
    <row r="444" spans="1:50" ht="13.2">
      <c r="A444" s="27"/>
      <c r="G444" s="49"/>
      <c r="K444" s="105"/>
      <c r="L444" s="105"/>
      <c r="M444" s="105"/>
      <c r="N444" s="105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</row>
    <row r="445" spans="1:50" ht="13.2">
      <c r="A445" s="27"/>
      <c r="G445" s="49"/>
      <c r="K445" s="105"/>
      <c r="L445" s="105"/>
      <c r="M445" s="105"/>
      <c r="N445" s="105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</row>
    <row r="446" spans="1:50" ht="13.2">
      <c r="A446" s="27"/>
      <c r="G446" s="49"/>
      <c r="K446" s="105"/>
      <c r="L446" s="105"/>
      <c r="M446" s="105"/>
      <c r="N446" s="105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</row>
    <row r="447" spans="1:50" ht="13.2">
      <c r="A447" s="27"/>
      <c r="G447" s="49"/>
      <c r="K447" s="105"/>
      <c r="L447" s="105"/>
      <c r="M447" s="105"/>
      <c r="N447" s="105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</row>
    <row r="448" spans="1:50" ht="13.2">
      <c r="A448" s="27"/>
      <c r="G448" s="49"/>
      <c r="K448" s="105"/>
      <c r="L448" s="105"/>
      <c r="M448" s="105"/>
      <c r="N448" s="105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</row>
    <row r="449" spans="1:50" ht="13.2">
      <c r="A449" s="27"/>
      <c r="G449" s="49"/>
      <c r="K449" s="105"/>
      <c r="L449" s="105"/>
      <c r="M449" s="105"/>
      <c r="N449" s="105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</row>
    <row r="450" spans="1:50" ht="13.2">
      <c r="A450" s="27"/>
      <c r="G450" s="49"/>
      <c r="K450" s="105"/>
      <c r="L450" s="105"/>
      <c r="M450" s="105"/>
      <c r="N450" s="105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</row>
    <row r="451" spans="1:50" ht="13.2">
      <c r="A451" s="27"/>
      <c r="G451" s="49"/>
      <c r="K451" s="105"/>
      <c r="L451" s="105"/>
      <c r="M451" s="105"/>
      <c r="N451" s="105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</row>
    <row r="452" spans="1:50" ht="13.2">
      <c r="A452" s="27"/>
      <c r="G452" s="49"/>
      <c r="K452" s="105"/>
      <c r="L452" s="105"/>
      <c r="M452" s="105"/>
      <c r="N452" s="105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</row>
    <row r="453" spans="1:50" ht="13.2">
      <c r="A453" s="27"/>
      <c r="G453" s="49"/>
      <c r="K453" s="105"/>
      <c r="L453" s="105"/>
      <c r="M453" s="105"/>
      <c r="N453" s="105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</row>
    <row r="454" spans="1:50" ht="13.2">
      <c r="A454" s="27"/>
      <c r="G454" s="49"/>
      <c r="K454" s="105"/>
      <c r="L454" s="105"/>
      <c r="M454" s="105"/>
      <c r="N454" s="105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</row>
    <row r="455" spans="1:50" ht="13.2">
      <c r="A455" s="27"/>
      <c r="G455" s="49"/>
      <c r="K455" s="105"/>
      <c r="L455" s="105"/>
      <c r="M455" s="105"/>
      <c r="N455" s="105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</row>
    <row r="456" spans="1:50" ht="13.2">
      <c r="A456" s="27"/>
      <c r="G456" s="49"/>
      <c r="K456" s="105"/>
      <c r="L456" s="105"/>
      <c r="M456" s="105"/>
      <c r="N456" s="105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</row>
    <row r="457" spans="1:50" ht="13.2">
      <c r="A457" s="27"/>
      <c r="G457" s="49"/>
      <c r="K457" s="105"/>
      <c r="L457" s="105"/>
      <c r="M457" s="105"/>
      <c r="N457" s="105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</row>
    <row r="458" spans="1:50" ht="13.2">
      <c r="A458" s="27"/>
      <c r="G458" s="49"/>
      <c r="K458" s="105"/>
      <c r="L458" s="105"/>
      <c r="M458" s="105"/>
      <c r="N458" s="105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</row>
    <row r="459" spans="1:50" ht="13.2">
      <c r="A459" s="27"/>
      <c r="G459" s="49"/>
      <c r="K459" s="105"/>
      <c r="L459" s="105"/>
      <c r="M459" s="105"/>
      <c r="N459" s="105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</row>
    <row r="460" spans="1:50" ht="13.2">
      <c r="A460" s="27"/>
      <c r="G460" s="49"/>
      <c r="K460" s="105"/>
      <c r="L460" s="105"/>
      <c r="M460" s="105"/>
      <c r="N460" s="105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</row>
    <row r="461" spans="1:50" ht="13.2">
      <c r="A461" s="27"/>
      <c r="G461" s="49"/>
      <c r="K461" s="105"/>
      <c r="L461" s="105"/>
      <c r="M461" s="105"/>
      <c r="N461" s="105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</row>
    <row r="462" spans="1:50" ht="13.2">
      <c r="A462" s="27"/>
      <c r="G462" s="49"/>
      <c r="K462" s="105"/>
      <c r="L462" s="105"/>
      <c r="M462" s="105"/>
      <c r="N462" s="105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</row>
    <row r="463" spans="1:50" ht="13.2">
      <c r="A463" s="27"/>
      <c r="G463" s="49"/>
      <c r="K463" s="105"/>
      <c r="L463" s="105"/>
      <c r="M463" s="105"/>
      <c r="N463" s="105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</row>
    <row r="464" spans="1:50" ht="13.2">
      <c r="A464" s="27"/>
      <c r="G464" s="49"/>
      <c r="K464" s="105"/>
      <c r="L464" s="105"/>
      <c r="M464" s="105"/>
      <c r="N464" s="105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</row>
    <row r="465" spans="1:50" ht="13.2">
      <c r="A465" s="27"/>
      <c r="G465" s="49"/>
      <c r="K465" s="105"/>
      <c r="L465" s="105"/>
      <c r="M465" s="105"/>
      <c r="N465" s="105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</row>
    <row r="466" spans="1:50" ht="13.2">
      <c r="A466" s="27"/>
      <c r="G466" s="49"/>
      <c r="K466" s="105"/>
      <c r="L466" s="105"/>
      <c r="M466" s="105"/>
      <c r="N466" s="105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</row>
    <row r="467" spans="1:50" ht="13.2">
      <c r="A467" s="27"/>
      <c r="G467" s="49"/>
      <c r="K467" s="105"/>
      <c r="L467" s="105"/>
      <c r="M467" s="105"/>
      <c r="N467" s="105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</row>
    <row r="468" spans="1:50" ht="13.2">
      <c r="A468" s="27"/>
      <c r="G468" s="49"/>
      <c r="K468" s="105"/>
      <c r="L468" s="105"/>
      <c r="M468" s="105"/>
      <c r="N468" s="105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</row>
    <row r="469" spans="1:50" ht="13.2">
      <c r="A469" s="27"/>
      <c r="G469" s="49"/>
      <c r="K469" s="105"/>
      <c r="L469" s="105"/>
      <c r="M469" s="105"/>
      <c r="N469" s="105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</row>
    <row r="470" spans="1:50" ht="13.2">
      <c r="A470" s="27"/>
      <c r="G470" s="49"/>
      <c r="K470" s="105"/>
      <c r="L470" s="105"/>
      <c r="M470" s="105"/>
      <c r="N470" s="105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</row>
    <row r="471" spans="1:50" ht="13.2">
      <c r="A471" s="27"/>
      <c r="G471" s="49"/>
      <c r="K471" s="105"/>
      <c r="L471" s="105"/>
      <c r="M471" s="105"/>
      <c r="N471" s="105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</row>
    <row r="472" spans="1:50" ht="13.2">
      <c r="A472" s="27"/>
      <c r="G472" s="49"/>
      <c r="K472" s="105"/>
      <c r="L472" s="105"/>
      <c r="M472" s="105"/>
      <c r="N472" s="105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</row>
    <row r="473" spans="1:50" ht="13.2">
      <c r="A473" s="27"/>
      <c r="G473" s="49"/>
      <c r="K473" s="105"/>
      <c r="L473" s="105"/>
      <c r="M473" s="105"/>
      <c r="N473" s="105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</row>
    <row r="474" spans="1:50" ht="13.2">
      <c r="A474" s="27"/>
      <c r="G474" s="49"/>
      <c r="K474" s="105"/>
      <c r="L474" s="105"/>
      <c r="M474" s="105"/>
      <c r="N474" s="105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</row>
    <row r="475" spans="1:50" ht="13.2">
      <c r="A475" s="27"/>
      <c r="G475" s="49"/>
      <c r="K475" s="105"/>
      <c r="L475" s="105"/>
      <c r="M475" s="105"/>
      <c r="N475" s="105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</row>
    <row r="476" spans="1:50" ht="13.2">
      <c r="A476" s="27"/>
      <c r="G476" s="49"/>
      <c r="K476" s="105"/>
      <c r="L476" s="105"/>
      <c r="M476" s="105"/>
      <c r="N476" s="105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</row>
    <row r="477" spans="1:50" ht="13.2">
      <c r="A477" s="27"/>
      <c r="G477" s="49"/>
      <c r="K477" s="105"/>
      <c r="L477" s="105"/>
      <c r="M477" s="105"/>
      <c r="N477" s="105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</row>
    <row r="478" spans="1:50" ht="13.2">
      <c r="A478" s="27"/>
      <c r="G478" s="49"/>
      <c r="K478" s="105"/>
      <c r="L478" s="105"/>
      <c r="M478" s="105"/>
      <c r="N478" s="105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</row>
    <row r="479" spans="1:50" ht="13.2">
      <c r="A479" s="27"/>
      <c r="G479" s="49"/>
      <c r="K479" s="105"/>
      <c r="L479" s="105"/>
      <c r="M479" s="105"/>
      <c r="N479" s="105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</row>
    <row r="480" spans="1:50" ht="13.2">
      <c r="A480" s="27"/>
      <c r="G480" s="49"/>
      <c r="K480" s="105"/>
      <c r="L480" s="105"/>
      <c r="M480" s="105"/>
      <c r="N480" s="105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</row>
    <row r="481" spans="1:50" ht="13.2">
      <c r="A481" s="27"/>
      <c r="G481" s="49"/>
      <c r="K481" s="105"/>
      <c r="L481" s="105"/>
      <c r="M481" s="105"/>
      <c r="N481" s="105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</row>
    <row r="482" spans="1:50" ht="13.2">
      <c r="A482" s="27"/>
      <c r="G482" s="49"/>
      <c r="K482" s="105"/>
      <c r="L482" s="105"/>
      <c r="M482" s="105"/>
      <c r="N482" s="105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</row>
    <row r="483" spans="1:50" ht="13.2">
      <c r="A483" s="27"/>
      <c r="G483" s="49"/>
      <c r="K483" s="105"/>
      <c r="L483" s="105"/>
      <c r="M483" s="105"/>
      <c r="N483" s="105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</row>
    <row r="484" spans="1:50" ht="13.2">
      <c r="A484" s="27"/>
      <c r="G484" s="49"/>
      <c r="K484" s="105"/>
      <c r="L484" s="105"/>
      <c r="M484" s="105"/>
      <c r="N484" s="105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</row>
    <row r="485" spans="1:50" ht="13.2">
      <c r="A485" s="27"/>
      <c r="G485" s="49"/>
      <c r="K485" s="105"/>
      <c r="L485" s="105"/>
      <c r="M485" s="105"/>
      <c r="N485" s="105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</row>
    <row r="486" spans="1:50" ht="13.2">
      <c r="A486" s="27"/>
      <c r="G486" s="49"/>
      <c r="K486" s="105"/>
      <c r="L486" s="105"/>
      <c r="M486" s="105"/>
      <c r="N486" s="105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</row>
    <row r="487" spans="1:50" ht="13.2">
      <c r="A487" s="27"/>
      <c r="G487" s="49"/>
      <c r="K487" s="105"/>
      <c r="L487" s="105"/>
      <c r="M487" s="105"/>
      <c r="N487" s="105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</row>
    <row r="488" spans="1:50" ht="13.2">
      <c r="A488" s="27"/>
      <c r="G488" s="49"/>
      <c r="K488" s="105"/>
      <c r="L488" s="105"/>
      <c r="M488" s="105"/>
      <c r="N488" s="105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</row>
    <row r="489" spans="1:50" ht="13.2">
      <c r="A489" s="27"/>
      <c r="G489" s="49"/>
      <c r="K489" s="105"/>
      <c r="L489" s="105"/>
      <c r="M489" s="105"/>
      <c r="N489" s="105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</row>
    <row r="490" spans="1:50" ht="13.2">
      <c r="A490" s="27"/>
      <c r="G490" s="49"/>
      <c r="K490" s="105"/>
      <c r="L490" s="105"/>
      <c r="M490" s="105"/>
      <c r="N490" s="105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</row>
    <row r="491" spans="1:50" ht="13.2">
      <c r="A491" s="27"/>
      <c r="G491" s="49"/>
      <c r="K491" s="105"/>
      <c r="L491" s="105"/>
      <c r="M491" s="105"/>
      <c r="N491" s="105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</row>
    <row r="492" spans="1:50" ht="13.2">
      <c r="A492" s="27"/>
      <c r="G492" s="49"/>
      <c r="K492" s="105"/>
      <c r="L492" s="105"/>
      <c r="M492" s="105"/>
      <c r="N492" s="105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</row>
    <row r="493" spans="1:50" ht="13.2">
      <c r="A493" s="27"/>
      <c r="G493" s="49"/>
      <c r="K493" s="105"/>
      <c r="L493" s="105"/>
      <c r="M493" s="105"/>
      <c r="N493" s="105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</row>
    <row r="494" spans="1:50" ht="13.2">
      <c r="A494" s="27"/>
      <c r="G494" s="49"/>
      <c r="K494" s="105"/>
      <c r="L494" s="105"/>
      <c r="M494" s="105"/>
      <c r="N494" s="105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</row>
    <row r="495" spans="1:50" ht="13.2">
      <c r="A495" s="27"/>
      <c r="G495" s="49"/>
      <c r="K495" s="105"/>
      <c r="L495" s="105"/>
      <c r="M495" s="105"/>
      <c r="N495" s="105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</row>
    <row r="496" spans="1:50" ht="13.2">
      <c r="A496" s="27"/>
      <c r="G496" s="49"/>
      <c r="K496" s="105"/>
      <c r="L496" s="105"/>
      <c r="M496" s="105"/>
      <c r="N496" s="105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</row>
    <row r="497" spans="1:50" ht="13.2">
      <c r="A497" s="27"/>
      <c r="G497" s="49"/>
      <c r="K497" s="105"/>
      <c r="L497" s="105"/>
      <c r="M497" s="105"/>
      <c r="N497" s="105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</row>
    <row r="498" spans="1:50" ht="13.2">
      <c r="A498" s="27"/>
      <c r="G498" s="49"/>
      <c r="K498" s="105"/>
      <c r="L498" s="105"/>
      <c r="M498" s="105"/>
      <c r="N498" s="105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</row>
    <row r="499" spans="1:50" ht="13.2">
      <c r="A499" s="27"/>
      <c r="G499" s="49"/>
      <c r="K499" s="105"/>
      <c r="L499" s="105"/>
      <c r="M499" s="105"/>
      <c r="N499" s="105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</row>
    <row r="500" spans="1:50" ht="13.2">
      <c r="A500" s="27"/>
      <c r="G500" s="49"/>
      <c r="K500" s="105"/>
      <c r="L500" s="105"/>
      <c r="M500" s="105"/>
      <c r="N500" s="105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</row>
    <row r="501" spans="1:50" ht="13.2">
      <c r="A501" s="27"/>
      <c r="G501" s="49"/>
      <c r="K501" s="105"/>
      <c r="L501" s="105"/>
      <c r="M501" s="105"/>
      <c r="N501" s="105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</row>
    <row r="502" spans="1:50" ht="13.2">
      <c r="A502" s="27"/>
      <c r="G502" s="49"/>
      <c r="K502" s="105"/>
      <c r="L502" s="105"/>
      <c r="M502" s="105"/>
      <c r="N502" s="105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</row>
    <row r="503" spans="1:50" ht="13.2">
      <c r="A503" s="27"/>
      <c r="G503" s="49"/>
      <c r="K503" s="105"/>
      <c r="L503" s="105"/>
      <c r="M503" s="105"/>
      <c r="N503" s="105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</row>
    <row r="504" spans="1:50" ht="13.2">
      <c r="A504" s="27"/>
      <c r="G504" s="49"/>
      <c r="K504" s="105"/>
      <c r="L504" s="105"/>
      <c r="M504" s="105"/>
      <c r="N504" s="105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</row>
    <row r="505" spans="1:50" ht="13.2">
      <c r="A505" s="27"/>
      <c r="G505" s="49"/>
      <c r="K505" s="105"/>
      <c r="L505" s="105"/>
      <c r="M505" s="105"/>
      <c r="N505" s="105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</row>
    <row r="506" spans="1:50" ht="13.2">
      <c r="A506" s="27"/>
      <c r="G506" s="49"/>
      <c r="K506" s="105"/>
      <c r="L506" s="105"/>
      <c r="M506" s="105"/>
      <c r="N506" s="105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</row>
    <row r="507" spans="1:50" ht="13.2">
      <c r="A507" s="27"/>
      <c r="G507" s="49"/>
      <c r="K507" s="105"/>
      <c r="L507" s="105"/>
      <c r="M507" s="105"/>
      <c r="N507" s="105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</row>
    <row r="508" spans="1:50" ht="13.2">
      <c r="A508" s="27"/>
      <c r="G508" s="49"/>
      <c r="K508" s="105"/>
      <c r="L508" s="105"/>
      <c r="M508" s="105"/>
      <c r="N508" s="105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</row>
    <row r="509" spans="1:50" ht="13.2">
      <c r="A509" s="27"/>
      <c r="G509" s="49"/>
      <c r="K509" s="105"/>
      <c r="L509" s="105"/>
      <c r="M509" s="105"/>
      <c r="N509" s="105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</row>
    <row r="510" spans="1:50" ht="13.2">
      <c r="A510" s="27"/>
      <c r="G510" s="49"/>
      <c r="K510" s="105"/>
      <c r="L510" s="105"/>
      <c r="M510" s="105"/>
      <c r="N510" s="105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</row>
    <row r="511" spans="1:50" ht="13.2">
      <c r="A511" s="27"/>
      <c r="G511" s="49"/>
      <c r="K511" s="105"/>
      <c r="L511" s="105"/>
      <c r="M511" s="105"/>
      <c r="N511" s="105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</row>
    <row r="512" spans="1:50" ht="13.2">
      <c r="A512" s="27"/>
      <c r="G512" s="49"/>
      <c r="K512" s="105"/>
      <c r="L512" s="105"/>
      <c r="M512" s="105"/>
      <c r="N512" s="105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</row>
    <row r="513" spans="1:50" ht="13.2">
      <c r="A513" s="27"/>
      <c r="G513" s="49"/>
      <c r="K513" s="105"/>
      <c r="L513" s="105"/>
      <c r="M513" s="105"/>
      <c r="N513" s="105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</row>
    <row r="514" spans="1:50" ht="13.2">
      <c r="A514" s="27"/>
      <c r="G514" s="49"/>
      <c r="K514" s="105"/>
      <c r="L514" s="105"/>
      <c r="M514" s="105"/>
      <c r="N514" s="105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</row>
    <row r="515" spans="1:50" ht="13.2">
      <c r="A515" s="27"/>
      <c r="G515" s="49"/>
      <c r="K515" s="105"/>
      <c r="L515" s="105"/>
      <c r="M515" s="105"/>
      <c r="N515" s="105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</row>
    <row r="516" spans="1:50" ht="13.2">
      <c r="A516" s="27"/>
      <c r="G516" s="49"/>
      <c r="K516" s="105"/>
      <c r="L516" s="105"/>
      <c r="M516" s="105"/>
      <c r="N516" s="105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</row>
    <row r="517" spans="1:50" ht="13.2">
      <c r="A517" s="27"/>
      <c r="G517" s="49"/>
      <c r="K517" s="105"/>
      <c r="L517" s="105"/>
      <c r="M517" s="105"/>
      <c r="N517" s="105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</row>
    <row r="518" spans="1:50" ht="13.2">
      <c r="A518" s="27"/>
      <c r="G518" s="49"/>
      <c r="K518" s="105"/>
      <c r="L518" s="105"/>
      <c r="M518" s="105"/>
      <c r="N518" s="105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</row>
    <row r="519" spans="1:50" ht="13.2">
      <c r="A519" s="27"/>
      <c r="G519" s="49"/>
      <c r="K519" s="105"/>
      <c r="L519" s="105"/>
      <c r="M519" s="105"/>
      <c r="N519" s="105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</row>
    <row r="520" spans="1:50" ht="13.2">
      <c r="A520" s="27"/>
      <c r="G520" s="49"/>
      <c r="K520" s="105"/>
      <c r="L520" s="105"/>
      <c r="M520" s="105"/>
      <c r="N520" s="105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</row>
    <row r="521" spans="1:50" ht="13.2">
      <c r="A521" s="27"/>
      <c r="G521" s="49"/>
      <c r="K521" s="105"/>
      <c r="L521" s="105"/>
      <c r="M521" s="105"/>
      <c r="N521" s="105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</row>
    <row r="522" spans="1:50" ht="13.2">
      <c r="A522" s="27"/>
      <c r="G522" s="49"/>
      <c r="K522" s="105"/>
      <c r="L522" s="105"/>
      <c r="M522" s="105"/>
      <c r="N522" s="105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</row>
    <row r="523" spans="1:50" ht="13.2">
      <c r="A523" s="27"/>
      <c r="G523" s="49"/>
      <c r="K523" s="105"/>
      <c r="L523" s="105"/>
      <c r="M523" s="105"/>
      <c r="N523" s="105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</row>
    <row r="524" spans="1:50" ht="13.2">
      <c r="A524" s="27"/>
      <c r="G524" s="49"/>
      <c r="K524" s="105"/>
      <c r="L524" s="105"/>
      <c r="M524" s="105"/>
      <c r="N524" s="105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</row>
    <row r="525" spans="1:50" ht="13.2">
      <c r="A525" s="27"/>
      <c r="G525" s="49"/>
      <c r="K525" s="105"/>
      <c r="L525" s="105"/>
      <c r="M525" s="105"/>
      <c r="N525" s="105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</row>
    <row r="526" spans="1:50" ht="13.2">
      <c r="A526" s="27"/>
      <c r="G526" s="49"/>
      <c r="K526" s="105"/>
      <c r="L526" s="105"/>
      <c r="M526" s="105"/>
      <c r="N526" s="105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</row>
    <row r="527" spans="1:50" ht="13.2">
      <c r="A527" s="27"/>
      <c r="G527" s="49"/>
      <c r="K527" s="105"/>
      <c r="L527" s="105"/>
      <c r="M527" s="105"/>
      <c r="N527" s="105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</row>
    <row r="528" spans="1:50" ht="13.2">
      <c r="A528" s="27"/>
      <c r="G528" s="49"/>
      <c r="K528" s="105"/>
      <c r="L528" s="105"/>
      <c r="M528" s="105"/>
      <c r="N528" s="105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</row>
    <row r="529" spans="1:50" ht="13.2">
      <c r="A529" s="27"/>
      <c r="G529" s="49"/>
      <c r="K529" s="105"/>
      <c r="L529" s="105"/>
      <c r="M529" s="105"/>
      <c r="N529" s="105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</row>
    <row r="530" spans="1:50" ht="13.2">
      <c r="A530" s="27"/>
      <c r="G530" s="49"/>
      <c r="K530" s="105"/>
      <c r="L530" s="105"/>
      <c r="M530" s="105"/>
      <c r="N530" s="105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</row>
    <row r="531" spans="1:50" ht="13.2">
      <c r="A531" s="27"/>
      <c r="G531" s="49"/>
      <c r="K531" s="105"/>
      <c r="L531" s="105"/>
      <c r="M531" s="105"/>
      <c r="N531" s="105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</row>
    <row r="532" spans="1:50" ht="13.2">
      <c r="A532" s="27"/>
      <c r="G532" s="49"/>
      <c r="K532" s="105"/>
      <c r="L532" s="105"/>
      <c r="M532" s="105"/>
      <c r="N532" s="105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</row>
    <row r="533" spans="1:50" ht="13.2">
      <c r="A533" s="27"/>
      <c r="G533" s="49"/>
      <c r="K533" s="105"/>
      <c r="L533" s="105"/>
      <c r="M533" s="105"/>
      <c r="N533" s="105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</row>
    <row r="534" spans="1:50" ht="13.2">
      <c r="A534" s="27"/>
      <c r="G534" s="49"/>
      <c r="K534" s="105"/>
      <c r="L534" s="105"/>
      <c r="M534" s="105"/>
      <c r="N534" s="105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</row>
    <row r="535" spans="1:50" ht="13.2">
      <c r="A535" s="27"/>
      <c r="G535" s="49"/>
      <c r="K535" s="105"/>
      <c r="L535" s="105"/>
      <c r="M535" s="105"/>
      <c r="N535" s="105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</row>
    <row r="536" spans="1:50" ht="13.2">
      <c r="A536" s="27"/>
      <c r="G536" s="49"/>
      <c r="K536" s="105"/>
      <c r="L536" s="105"/>
      <c r="M536" s="105"/>
      <c r="N536" s="105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</row>
    <row r="537" spans="1:50" ht="13.2">
      <c r="A537" s="27"/>
      <c r="G537" s="49"/>
      <c r="K537" s="105"/>
      <c r="L537" s="105"/>
      <c r="M537" s="105"/>
      <c r="N537" s="105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</row>
    <row r="538" spans="1:50" ht="13.2">
      <c r="A538" s="27"/>
      <c r="G538" s="49"/>
      <c r="K538" s="105"/>
      <c r="L538" s="105"/>
      <c r="M538" s="105"/>
      <c r="N538" s="105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</row>
    <row r="539" spans="1:50" ht="13.2">
      <c r="A539" s="27"/>
      <c r="G539" s="49"/>
      <c r="K539" s="105"/>
      <c r="L539" s="105"/>
      <c r="M539" s="105"/>
      <c r="N539" s="105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</row>
    <row r="540" spans="1:50" ht="13.2">
      <c r="A540" s="27"/>
      <c r="G540" s="49"/>
      <c r="K540" s="105"/>
      <c r="L540" s="105"/>
      <c r="M540" s="105"/>
      <c r="N540" s="105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</row>
    <row r="541" spans="1:50" ht="13.2">
      <c r="A541" s="27"/>
      <c r="G541" s="49"/>
      <c r="K541" s="105"/>
      <c r="L541" s="105"/>
      <c r="M541" s="105"/>
      <c r="N541" s="105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</row>
    <row r="542" spans="1:50" ht="13.2">
      <c r="A542" s="27"/>
      <c r="G542" s="49"/>
      <c r="K542" s="105"/>
      <c r="L542" s="105"/>
      <c r="M542" s="105"/>
      <c r="N542" s="105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</row>
    <row r="543" spans="1:50" ht="13.2">
      <c r="A543" s="27"/>
      <c r="G543" s="49"/>
      <c r="K543" s="105"/>
      <c r="L543" s="105"/>
      <c r="M543" s="105"/>
      <c r="N543" s="105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</row>
    <row r="544" spans="1:50" ht="13.2">
      <c r="A544" s="27"/>
      <c r="G544" s="49"/>
      <c r="K544" s="105"/>
      <c r="L544" s="105"/>
      <c r="M544" s="105"/>
      <c r="N544" s="105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</row>
    <row r="545" spans="1:50" ht="13.2">
      <c r="A545" s="27"/>
      <c r="G545" s="49"/>
      <c r="K545" s="105"/>
      <c r="L545" s="105"/>
      <c r="M545" s="105"/>
      <c r="N545" s="105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</row>
    <row r="546" spans="1:50" ht="13.2">
      <c r="A546" s="27"/>
      <c r="G546" s="49"/>
      <c r="K546" s="105"/>
      <c r="L546" s="105"/>
      <c r="M546" s="105"/>
      <c r="N546" s="105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</row>
    <row r="547" spans="1:50" ht="13.2">
      <c r="A547" s="27"/>
      <c r="G547" s="49"/>
      <c r="K547" s="105"/>
      <c r="L547" s="105"/>
      <c r="M547" s="105"/>
      <c r="N547" s="105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</row>
    <row r="548" spans="1:50" ht="13.2">
      <c r="A548" s="27"/>
      <c r="G548" s="49"/>
      <c r="K548" s="105"/>
      <c r="L548" s="105"/>
      <c r="M548" s="105"/>
      <c r="N548" s="105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</row>
    <row r="549" spans="1:50" ht="13.2">
      <c r="A549" s="27"/>
      <c r="G549" s="49"/>
      <c r="K549" s="105"/>
      <c r="L549" s="105"/>
      <c r="M549" s="105"/>
      <c r="N549" s="105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</row>
    <row r="550" spans="1:50" ht="13.2">
      <c r="A550" s="27"/>
      <c r="G550" s="49"/>
      <c r="K550" s="105"/>
      <c r="L550" s="105"/>
      <c r="M550" s="105"/>
      <c r="N550" s="105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</row>
    <row r="551" spans="1:50" ht="13.2">
      <c r="A551" s="27"/>
      <c r="G551" s="49"/>
      <c r="K551" s="105"/>
      <c r="L551" s="105"/>
      <c r="M551" s="105"/>
      <c r="N551" s="105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</row>
    <row r="552" spans="1:50" ht="13.2">
      <c r="A552" s="27"/>
      <c r="G552" s="49"/>
      <c r="K552" s="105"/>
      <c r="L552" s="105"/>
      <c r="M552" s="105"/>
      <c r="N552" s="105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</row>
    <row r="553" spans="1:50" ht="13.2">
      <c r="A553" s="27"/>
      <c r="G553" s="49"/>
      <c r="K553" s="105"/>
      <c r="L553" s="105"/>
      <c r="M553" s="105"/>
      <c r="N553" s="105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</row>
    <row r="554" spans="1:50" ht="13.2">
      <c r="A554" s="27"/>
      <c r="G554" s="49"/>
      <c r="K554" s="105"/>
      <c r="L554" s="105"/>
      <c r="M554" s="105"/>
      <c r="N554" s="105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</row>
    <row r="555" spans="1:50" ht="13.2">
      <c r="A555" s="27"/>
      <c r="G555" s="49"/>
      <c r="K555" s="105"/>
      <c r="L555" s="105"/>
      <c r="M555" s="105"/>
      <c r="N555" s="105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</row>
    <row r="556" spans="1:50" ht="13.2">
      <c r="A556" s="27"/>
      <c r="G556" s="49"/>
      <c r="K556" s="105"/>
      <c r="L556" s="105"/>
      <c r="M556" s="105"/>
      <c r="N556" s="105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</row>
    <row r="557" spans="1:50" ht="13.2">
      <c r="A557" s="27"/>
      <c r="G557" s="49"/>
      <c r="K557" s="105"/>
      <c r="L557" s="105"/>
      <c r="M557" s="105"/>
      <c r="N557" s="105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</row>
    <row r="558" spans="1:50" ht="13.2">
      <c r="A558" s="27"/>
      <c r="G558" s="49"/>
      <c r="K558" s="105"/>
      <c r="L558" s="105"/>
      <c r="M558" s="105"/>
      <c r="N558" s="105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</row>
    <row r="559" spans="1:50" ht="13.2">
      <c r="A559" s="27"/>
      <c r="G559" s="49"/>
      <c r="K559" s="105"/>
      <c r="L559" s="105"/>
      <c r="M559" s="105"/>
      <c r="N559" s="105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</row>
    <row r="560" spans="1:50" ht="13.2">
      <c r="A560" s="27"/>
      <c r="G560" s="49"/>
      <c r="K560" s="105"/>
      <c r="L560" s="105"/>
      <c r="M560" s="105"/>
      <c r="N560" s="105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</row>
    <row r="561" spans="1:50" ht="13.2">
      <c r="A561" s="27"/>
      <c r="G561" s="49"/>
      <c r="K561" s="105"/>
      <c r="L561" s="105"/>
      <c r="M561" s="105"/>
      <c r="N561" s="105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</row>
    <row r="562" spans="1:50" ht="13.2">
      <c r="A562" s="27"/>
      <c r="G562" s="49"/>
      <c r="K562" s="105"/>
      <c r="L562" s="105"/>
      <c r="M562" s="105"/>
      <c r="N562" s="105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</row>
    <row r="563" spans="1:50" ht="13.2">
      <c r="A563" s="27"/>
      <c r="G563" s="49"/>
      <c r="K563" s="105"/>
      <c r="L563" s="105"/>
      <c r="M563" s="105"/>
      <c r="N563" s="105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</row>
    <row r="564" spans="1:50" ht="13.2">
      <c r="A564" s="27"/>
      <c r="G564" s="49"/>
      <c r="K564" s="105"/>
      <c r="L564" s="105"/>
      <c r="M564" s="105"/>
      <c r="N564" s="105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</row>
    <row r="565" spans="1:50" ht="13.2">
      <c r="A565" s="27"/>
      <c r="G565" s="49"/>
      <c r="K565" s="105"/>
      <c r="L565" s="105"/>
      <c r="M565" s="105"/>
      <c r="N565" s="105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</row>
    <row r="566" spans="1:50" ht="13.2">
      <c r="A566" s="27"/>
      <c r="G566" s="49"/>
      <c r="K566" s="105"/>
      <c r="L566" s="105"/>
      <c r="M566" s="105"/>
      <c r="N566" s="105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</row>
    <row r="567" spans="1:50" ht="13.2">
      <c r="A567" s="27"/>
      <c r="G567" s="49"/>
      <c r="K567" s="105"/>
      <c r="L567" s="105"/>
      <c r="M567" s="105"/>
      <c r="N567" s="105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</row>
    <row r="568" spans="1:50" ht="13.2">
      <c r="A568" s="27"/>
      <c r="G568" s="49"/>
      <c r="K568" s="105"/>
      <c r="L568" s="105"/>
      <c r="M568" s="105"/>
      <c r="N568" s="105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</row>
    <row r="569" spans="1:50" ht="13.2">
      <c r="A569" s="27"/>
      <c r="G569" s="49"/>
      <c r="K569" s="105"/>
      <c r="L569" s="105"/>
      <c r="M569" s="105"/>
      <c r="N569" s="105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</row>
    <row r="570" spans="1:50" ht="13.2">
      <c r="A570" s="27"/>
      <c r="G570" s="49"/>
      <c r="K570" s="105"/>
      <c r="L570" s="105"/>
      <c r="M570" s="105"/>
      <c r="N570" s="105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</row>
    <row r="571" spans="1:50" ht="13.2">
      <c r="A571" s="27"/>
      <c r="G571" s="49"/>
      <c r="K571" s="105"/>
      <c r="L571" s="105"/>
      <c r="M571" s="105"/>
      <c r="N571" s="105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</row>
    <row r="572" spans="1:50" ht="13.2">
      <c r="A572" s="27"/>
      <c r="G572" s="49"/>
      <c r="K572" s="105"/>
      <c r="L572" s="105"/>
      <c r="M572" s="105"/>
      <c r="N572" s="105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</row>
    <row r="573" spans="1:50" ht="13.2">
      <c r="A573" s="27"/>
      <c r="G573" s="49"/>
      <c r="K573" s="105"/>
      <c r="L573" s="105"/>
      <c r="M573" s="105"/>
      <c r="N573" s="105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</row>
    <row r="574" spans="1:50" ht="13.2">
      <c r="A574" s="27"/>
      <c r="G574" s="49"/>
      <c r="K574" s="105"/>
      <c r="L574" s="105"/>
      <c r="M574" s="105"/>
      <c r="N574" s="105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</row>
    <row r="575" spans="1:50" ht="13.2">
      <c r="A575" s="27"/>
      <c r="G575" s="49"/>
      <c r="K575" s="105"/>
      <c r="L575" s="105"/>
      <c r="M575" s="105"/>
      <c r="N575" s="105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</row>
    <row r="576" spans="1:50" ht="13.2">
      <c r="A576" s="27"/>
      <c r="G576" s="49"/>
      <c r="K576" s="105"/>
      <c r="L576" s="105"/>
      <c r="M576" s="105"/>
      <c r="N576" s="105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</row>
    <row r="577" spans="1:50" ht="13.2">
      <c r="A577" s="27"/>
      <c r="G577" s="49"/>
      <c r="K577" s="105"/>
      <c r="L577" s="105"/>
      <c r="M577" s="105"/>
      <c r="N577" s="105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</row>
    <row r="578" spans="1:50" ht="13.2">
      <c r="A578" s="27"/>
      <c r="G578" s="49"/>
      <c r="K578" s="105"/>
      <c r="L578" s="105"/>
      <c r="M578" s="105"/>
      <c r="N578" s="105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</row>
    <row r="579" spans="1:50" ht="13.2">
      <c r="A579" s="27"/>
      <c r="G579" s="49"/>
      <c r="K579" s="105"/>
      <c r="L579" s="105"/>
      <c r="M579" s="105"/>
      <c r="N579" s="105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</row>
    <row r="580" spans="1:50" ht="13.2">
      <c r="A580" s="27"/>
      <c r="G580" s="49"/>
      <c r="K580" s="105"/>
      <c r="L580" s="105"/>
      <c r="M580" s="105"/>
      <c r="N580" s="105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</row>
    <row r="581" spans="1:50" ht="13.2">
      <c r="A581" s="27"/>
      <c r="G581" s="49"/>
      <c r="K581" s="105"/>
      <c r="L581" s="105"/>
      <c r="M581" s="105"/>
      <c r="N581" s="105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</row>
    <row r="582" spans="1:50" ht="13.2">
      <c r="A582" s="27"/>
      <c r="G582" s="49"/>
      <c r="K582" s="105"/>
      <c r="L582" s="105"/>
      <c r="M582" s="105"/>
      <c r="N582" s="105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</row>
    <row r="583" spans="1:50" ht="13.2">
      <c r="A583" s="27"/>
      <c r="G583" s="49"/>
      <c r="K583" s="105"/>
      <c r="L583" s="105"/>
      <c r="M583" s="105"/>
      <c r="N583" s="105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</row>
    <row r="584" spans="1:50" ht="13.2">
      <c r="A584" s="27"/>
      <c r="G584" s="49"/>
      <c r="K584" s="105"/>
      <c r="L584" s="105"/>
      <c r="M584" s="105"/>
      <c r="N584" s="105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</row>
    <row r="585" spans="1:50" ht="13.2">
      <c r="A585" s="27"/>
      <c r="G585" s="49"/>
      <c r="K585" s="105"/>
      <c r="L585" s="105"/>
      <c r="M585" s="105"/>
      <c r="N585" s="105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</row>
    <row r="586" spans="1:50" ht="13.2">
      <c r="A586" s="27"/>
      <c r="G586" s="49"/>
      <c r="K586" s="105"/>
      <c r="L586" s="105"/>
      <c r="M586" s="105"/>
      <c r="N586" s="105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</row>
    <row r="587" spans="1:50" ht="13.2">
      <c r="A587" s="27"/>
      <c r="G587" s="49"/>
      <c r="K587" s="105"/>
      <c r="L587" s="105"/>
      <c r="M587" s="105"/>
      <c r="N587" s="105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</row>
    <row r="588" spans="1:50" ht="13.2">
      <c r="A588" s="27"/>
      <c r="G588" s="49"/>
      <c r="K588" s="105"/>
      <c r="L588" s="105"/>
      <c r="M588" s="105"/>
      <c r="N588" s="105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</row>
    <row r="589" spans="1:50" ht="13.2">
      <c r="A589" s="27"/>
      <c r="G589" s="49"/>
      <c r="K589" s="105"/>
      <c r="L589" s="105"/>
      <c r="M589" s="105"/>
      <c r="N589" s="105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</row>
    <row r="590" spans="1:50" ht="13.2">
      <c r="A590" s="27"/>
      <c r="G590" s="49"/>
      <c r="K590" s="105"/>
      <c r="L590" s="105"/>
      <c r="M590" s="105"/>
      <c r="N590" s="105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</row>
    <row r="591" spans="1:50" ht="13.2">
      <c r="A591" s="27"/>
      <c r="G591" s="49"/>
      <c r="K591" s="105"/>
      <c r="L591" s="105"/>
      <c r="M591" s="105"/>
      <c r="N591" s="105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</row>
    <row r="592" spans="1:50" ht="13.2">
      <c r="A592" s="27"/>
      <c r="G592" s="49"/>
      <c r="K592" s="105"/>
      <c r="L592" s="105"/>
      <c r="M592" s="105"/>
      <c r="N592" s="105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</row>
    <row r="593" spans="1:50" ht="13.2">
      <c r="A593" s="27"/>
      <c r="G593" s="49"/>
      <c r="K593" s="105"/>
      <c r="L593" s="105"/>
      <c r="M593" s="105"/>
      <c r="N593" s="105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</row>
    <row r="594" spans="1:50" ht="13.2">
      <c r="A594" s="27"/>
      <c r="G594" s="49"/>
      <c r="K594" s="105"/>
      <c r="L594" s="105"/>
      <c r="M594" s="105"/>
      <c r="N594" s="105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</row>
    <row r="595" spans="1:50" ht="13.2">
      <c r="A595" s="27"/>
      <c r="G595" s="49"/>
      <c r="K595" s="105"/>
      <c r="L595" s="105"/>
      <c r="M595" s="105"/>
      <c r="N595" s="105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</row>
    <row r="596" spans="1:50" ht="13.2">
      <c r="A596" s="27"/>
      <c r="G596" s="49"/>
      <c r="K596" s="105"/>
      <c r="L596" s="105"/>
      <c r="M596" s="105"/>
      <c r="N596" s="105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</row>
    <row r="597" spans="1:50" ht="13.2">
      <c r="A597" s="27"/>
      <c r="G597" s="49"/>
      <c r="K597" s="105"/>
      <c r="L597" s="105"/>
      <c r="M597" s="105"/>
      <c r="N597" s="105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</row>
    <row r="598" spans="1:50" ht="13.2">
      <c r="A598" s="27"/>
      <c r="G598" s="49"/>
      <c r="K598" s="105"/>
      <c r="L598" s="105"/>
      <c r="M598" s="105"/>
      <c r="N598" s="105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</row>
    <row r="599" spans="1:50" ht="13.2">
      <c r="A599" s="27"/>
      <c r="G599" s="49"/>
      <c r="K599" s="105"/>
      <c r="L599" s="105"/>
      <c r="M599" s="105"/>
      <c r="N599" s="105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</row>
    <row r="600" spans="1:50" ht="13.2">
      <c r="A600" s="27"/>
      <c r="G600" s="49"/>
      <c r="K600" s="105"/>
      <c r="L600" s="105"/>
      <c r="M600" s="105"/>
      <c r="N600" s="105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</row>
    <row r="601" spans="1:50" ht="13.2">
      <c r="A601" s="27"/>
      <c r="G601" s="49"/>
      <c r="K601" s="105"/>
      <c r="L601" s="105"/>
      <c r="M601" s="105"/>
      <c r="N601" s="105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</row>
    <row r="602" spans="1:50" ht="13.2">
      <c r="A602" s="27"/>
      <c r="G602" s="49"/>
      <c r="K602" s="105"/>
      <c r="L602" s="105"/>
      <c r="M602" s="105"/>
      <c r="N602" s="105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</row>
    <row r="603" spans="1:50" ht="13.2">
      <c r="A603" s="27"/>
      <c r="G603" s="49"/>
      <c r="K603" s="105"/>
      <c r="L603" s="105"/>
      <c r="M603" s="105"/>
      <c r="N603" s="105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</row>
    <row r="604" spans="1:50" ht="13.2">
      <c r="A604" s="27"/>
      <c r="G604" s="49"/>
      <c r="K604" s="105"/>
      <c r="L604" s="105"/>
      <c r="M604" s="105"/>
      <c r="N604" s="105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</row>
    <row r="605" spans="1:50" ht="13.2">
      <c r="A605" s="27"/>
      <c r="G605" s="49"/>
      <c r="K605" s="105"/>
      <c r="L605" s="105"/>
      <c r="M605" s="105"/>
      <c r="N605" s="105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</row>
    <row r="606" spans="1:50" ht="13.2">
      <c r="A606" s="27"/>
      <c r="G606" s="49"/>
      <c r="K606" s="105"/>
      <c r="L606" s="105"/>
      <c r="M606" s="105"/>
      <c r="N606" s="105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</row>
    <row r="607" spans="1:50" ht="13.2">
      <c r="A607" s="27"/>
      <c r="G607" s="49"/>
      <c r="K607" s="105"/>
      <c r="L607" s="105"/>
      <c r="M607" s="105"/>
      <c r="N607" s="105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</row>
    <row r="608" spans="1:50" ht="13.2">
      <c r="A608" s="27"/>
      <c r="G608" s="49"/>
      <c r="K608" s="105"/>
      <c r="L608" s="105"/>
      <c r="M608" s="105"/>
      <c r="N608" s="105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</row>
    <row r="609" spans="1:50" ht="13.2">
      <c r="A609" s="27"/>
      <c r="G609" s="49"/>
      <c r="K609" s="105"/>
      <c r="L609" s="105"/>
      <c r="M609" s="105"/>
      <c r="N609" s="105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</row>
    <row r="610" spans="1:50" ht="13.2">
      <c r="A610" s="27"/>
      <c r="G610" s="49"/>
      <c r="K610" s="105"/>
      <c r="L610" s="105"/>
      <c r="M610" s="105"/>
      <c r="N610" s="105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</row>
    <row r="611" spans="1:50" ht="13.2">
      <c r="A611" s="27"/>
      <c r="G611" s="49"/>
      <c r="K611" s="105"/>
      <c r="L611" s="105"/>
      <c r="M611" s="105"/>
      <c r="N611" s="105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</row>
    <row r="612" spans="1:50" ht="13.2">
      <c r="A612" s="27"/>
      <c r="G612" s="49"/>
      <c r="K612" s="105"/>
      <c r="L612" s="105"/>
      <c r="M612" s="105"/>
      <c r="N612" s="105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</row>
    <row r="613" spans="1:50" ht="13.2">
      <c r="A613" s="27"/>
      <c r="G613" s="49"/>
      <c r="K613" s="105"/>
      <c r="L613" s="105"/>
      <c r="M613" s="105"/>
      <c r="N613" s="105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</row>
    <row r="614" spans="1:50" ht="13.2">
      <c r="A614" s="27"/>
      <c r="G614" s="49"/>
      <c r="K614" s="105"/>
      <c r="L614" s="105"/>
      <c r="M614" s="105"/>
      <c r="N614" s="105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</row>
    <row r="615" spans="1:50" ht="13.2">
      <c r="A615" s="27"/>
      <c r="G615" s="49"/>
      <c r="K615" s="105"/>
      <c r="L615" s="105"/>
      <c r="M615" s="105"/>
      <c r="N615" s="105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</row>
    <row r="616" spans="1:50" ht="13.2">
      <c r="A616" s="27"/>
      <c r="G616" s="49"/>
      <c r="K616" s="105"/>
      <c r="L616" s="105"/>
      <c r="M616" s="105"/>
      <c r="N616" s="105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</row>
    <row r="617" spans="1:50" ht="13.2">
      <c r="A617" s="27"/>
      <c r="G617" s="49"/>
      <c r="K617" s="105"/>
      <c r="L617" s="105"/>
      <c r="M617" s="105"/>
      <c r="N617" s="105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</row>
    <row r="618" spans="1:50" ht="13.2">
      <c r="A618" s="27"/>
      <c r="G618" s="49"/>
      <c r="K618" s="105"/>
      <c r="L618" s="105"/>
      <c r="M618" s="105"/>
      <c r="N618" s="105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</row>
    <row r="619" spans="1:50" ht="13.2">
      <c r="A619" s="27"/>
      <c r="G619" s="49"/>
      <c r="K619" s="105"/>
      <c r="L619" s="105"/>
      <c r="M619" s="105"/>
      <c r="N619" s="105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</row>
    <row r="620" spans="1:50" ht="13.2">
      <c r="A620" s="27"/>
      <c r="G620" s="49"/>
      <c r="K620" s="105"/>
      <c r="L620" s="105"/>
      <c r="M620" s="105"/>
      <c r="N620" s="105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</row>
    <row r="621" spans="1:50" ht="13.2">
      <c r="A621" s="27"/>
      <c r="G621" s="49"/>
      <c r="K621" s="105"/>
      <c r="L621" s="105"/>
      <c r="M621" s="105"/>
      <c r="N621" s="105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</row>
    <row r="622" spans="1:50" ht="13.2">
      <c r="A622" s="27"/>
      <c r="G622" s="49"/>
      <c r="K622" s="105"/>
      <c r="L622" s="105"/>
      <c r="M622" s="105"/>
      <c r="N622" s="105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</row>
    <row r="623" spans="1:50" ht="13.2">
      <c r="A623" s="27"/>
      <c r="G623" s="49"/>
      <c r="K623" s="105"/>
      <c r="L623" s="105"/>
      <c r="M623" s="105"/>
      <c r="N623" s="105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</row>
    <row r="624" spans="1:50" ht="13.2">
      <c r="A624" s="27"/>
      <c r="G624" s="49"/>
      <c r="K624" s="105"/>
      <c r="L624" s="105"/>
      <c r="M624" s="105"/>
      <c r="N624" s="105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</row>
    <row r="625" spans="1:50" ht="13.2">
      <c r="A625" s="27"/>
      <c r="G625" s="49"/>
      <c r="K625" s="105"/>
      <c r="L625" s="105"/>
      <c r="M625" s="105"/>
      <c r="N625" s="105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</row>
    <row r="626" spans="1:50" ht="13.2">
      <c r="A626" s="27"/>
      <c r="G626" s="49"/>
      <c r="K626" s="105"/>
      <c r="L626" s="105"/>
      <c r="M626" s="105"/>
      <c r="N626" s="105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</row>
    <row r="627" spans="1:50" ht="13.2">
      <c r="A627" s="27"/>
      <c r="G627" s="49"/>
      <c r="K627" s="105"/>
      <c r="L627" s="105"/>
      <c r="M627" s="105"/>
      <c r="N627" s="105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</row>
    <row r="628" spans="1:50" ht="13.2">
      <c r="A628" s="27"/>
      <c r="G628" s="49"/>
      <c r="K628" s="105"/>
      <c r="L628" s="105"/>
      <c r="M628" s="105"/>
      <c r="N628" s="105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</row>
    <row r="629" spans="1:50" ht="13.2">
      <c r="A629" s="27"/>
      <c r="G629" s="49"/>
      <c r="K629" s="105"/>
      <c r="L629" s="105"/>
      <c r="M629" s="105"/>
      <c r="N629" s="105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</row>
    <row r="630" spans="1:50" ht="13.2">
      <c r="A630" s="27"/>
      <c r="G630" s="49"/>
      <c r="K630" s="105"/>
      <c r="L630" s="105"/>
      <c r="M630" s="105"/>
      <c r="N630" s="105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</row>
    <row r="631" spans="1:50" ht="13.2">
      <c r="A631" s="27"/>
      <c r="G631" s="49"/>
      <c r="K631" s="105"/>
      <c r="L631" s="105"/>
      <c r="M631" s="105"/>
      <c r="N631" s="105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</row>
    <row r="632" spans="1:50" ht="13.2">
      <c r="A632" s="27"/>
      <c r="G632" s="49"/>
      <c r="K632" s="105"/>
      <c r="L632" s="105"/>
      <c r="M632" s="105"/>
      <c r="N632" s="105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</row>
    <row r="633" spans="1:50" ht="13.2">
      <c r="A633" s="27"/>
      <c r="G633" s="49"/>
      <c r="K633" s="105"/>
      <c r="L633" s="105"/>
      <c r="M633" s="105"/>
      <c r="N633" s="105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</row>
    <row r="634" spans="1:50" ht="13.2">
      <c r="A634" s="27"/>
      <c r="G634" s="49"/>
      <c r="K634" s="105"/>
      <c r="L634" s="105"/>
      <c r="M634" s="105"/>
      <c r="N634" s="105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</row>
    <row r="635" spans="1:50" ht="13.2">
      <c r="A635" s="27"/>
      <c r="G635" s="49"/>
      <c r="K635" s="105"/>
      <c r="L635" s="105"/>
      <c r="M635" s="105"/>
      <c r="N635" s="105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</row>
    <row r="636" spans="1:50" ht="13.2">
      <c r="A636" s="27"/>
      <c r="G636" s="49"/>
      <c r="K636" s="105"/>
      <c r="L636" s="105"/>
      <c r="M636" s="105"/>
      <c r="N636" s="105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</row>
    <row r="637" spans="1:50" ht="13.2">
      <c r="A637" s="27"/>
      <c r="G637" s="49"/>
      <c r="K637" s="105"/>
      <c r="L637" s="105"/>
      <c r="M637" s="105"/>
      <c r="N637" s="105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</row>
    <row r="638" spans="1:50" ht="13.2">
      <c r="A638" s="27"/>
      <c r="G638" s="49"/>
      <c r="K638" s="105"/>
      <c r="L638" s="105"/>
      <c r="M638" s="105"/>
      <c r="N638" s="105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</row>
    <row r="639" spans="1:50" ht="13.2">
      <c r="A639" s="27"/>
      <c r="G639" s="49"/>
      <c r="K639" s="105"/>
      <c r="L639" s="105"/>
      <c r="M639" s="105"/>
      <c r="N639" s="105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</row>
    <row r="640" spans="1:50" ht="13.2">
      <c r="A640" s="27"/>
      <c r="G640" s="49"/>
      <c r="K640" s="105"/>
      <c r="L640" s="105"/>
      <c r="M640" s="105"/>
      <c r="N640" s="105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</row>
    <row r="641" spans="1:50" ht="13.2">
      <c r="A641" s="27"/>
      <c r="G641" s="49"/>
      <c r="K641" s="105"/>
      <c r="L641" s="105"/>
      <c r="M641" s="105"/>
      <c r="N641" s="105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</row>
    <row r="642" spans="1:50" ht="13.2">
      <c r="A642" s="27"/>
      <c r="G642" s="49"/>
      <c r="K642" s="105"/>
      <c r="L642" s="105"/>
      <c r="M642" s="105"/>
      <c r="N642" s="105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</row>
    <row r="643" spans="1:50" ht="13.2">
      <c r="A643" s="27"/>
      <c r="G643" s="49"/>
      <c r="K643" s="105"/>
      <c r="L643" s="105"/>
      <c r="M643" s="105"/>
      <c r="N643" s="105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</row>
    <row r="644" spans="1:50" ht="13.2">
      <c r="A644" s="27"/>
      <c r="G644" s="49"/>
      <c r="K644" s="105"/>
      <c r="L644" s="105"/>
      <c r="M644" s="105"/>
      <c r="N644" s="105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</row>
    <row r="645" spans="1:50" ht="13.2">
      <c r="A645" s="27"/>
      <c r="G645" s="49"/>
      <c r="K645" s="105"/>
      <c r="L645" s="105"/>
      <c r="M645" s="105"/>
      <c r="N645" s="105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</row>
    <row r="646" spans="1:50" ht="13.2">
      <c r="A646" s="27"/>
      <c r="G646" s="49"/>
      <c r="K646" s="105"/>
      <c r="L646" s="105"/>
      <c r="M646" s="105"/>
      <c r="N646" s="105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</row>
    <row r="647" spans="1:50" ht="13.2">
      <c r="A647" s="27"/>
      <c r="G647" s="49"/>
      <c r="K647" s="105"/>
      <c r="L647" s="105"/>
      <c r="M647" s="105"/>
      <c r="N647" s="105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</row>
    <row r="648" spans="1:50" ht="13.2">
      <c r="A648" s="27"/>
      <c r="G648" s="49"/>
      <c r="K648" s="105"/>
      <c r="L648" s="105"/>
      <c r="M648" s="105"/>
      <c r="N648" s="105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</row>
    <row r="649" spans="1:50" ht="13.2">
      <c r="A649" s="27"/>
      <c r="G649" s="49"/>
      <c r="K649" s="105"/>
      <c r="L649" s="105"/>
      <c r="M649" s="105"/>
      <c r="N649" s="105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</row>
    <row r="650" spans="1:50" ht="13.2">
      <c r="A650" s="27"/>
      <c r="G650" s="49"/>
      <c r="K650" s="105"/>
      <c r="L650" s="105"/>
      <c r="M650" s="105"/>
      <c r="N650" s="105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</row>
    <row r="651" spans="1:50" ht="13.2">
      <c r="A651" s="27"/>
      <c r="G651" s="49"/>
      <c r="K651" s="105"/>
      <c r="L651" s="105"/>
      <c r="M651" s="105"/>
      <c r="N651" s="105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</row>
    <row r="652" spans="1:50" ht="13.2">
      <c r="A652" s="27"/>
      <c r="G652" s="49"/>
      <c r="K652" s="105"/>
      <c r="L652" s="105"/>
      <c r="M652" s="105"/>
      <c r="N652" s="105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</row>
    <row r="653" spans="1:50" ht="13.2">
      <c r="A653" s="27"/>
      <c r="G653" s="49"/>
      <c r="K653" s="105"/>
      <c r="L653" s="105"/>
      <c r="M653" s="105"/>
      <c r="N653" s="105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</row>
    <row r="654" spans="1:50" ht="13.2">
      <c r="A654" s="27"/>
      <c r="G654" s="49"/>
      <c r="K654" s="105"/>
      <c r="L654" s="105"/>
      <c r="M654" s="105"/>
      <c r="N654" s="105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</row>
    <row r="655" spans="1:50" ht="13.2">
      <c r="A655" s="27"/>
      <c r="G655" s="49"/>
      <c r="K655" s="105"/>
      <c r="L655" s="105"/>
      <c r="M655" s="105"/>
      <c r="N655" s="105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</row>
    <row r="656" spans="1:50" ht="13.2">
      <c r="A656" s="27"/>
      <c r="G656" s="49"/>
      <c r="K656" s="105"/>
      <c r="L656" s="105"/>
      <c r="M656" s="105"/>
      <c r="N656" s="105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</row>
    <row r="657" spans="1:50" ht="13.2">
      <c r="A657" s="27"/>
      <c r="G657" s="49"/>
      <c r="K657" s="105"/>
      <c r="L657" s="105"/>
      <c r="M657" s="105"/>
      <c r="N657" s="105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</row>
    <row r="658" spans="1:50" ht="13.2">
      <c r="A658" s="27"/>
      <c r="G658" s="49"/>
      <c r="K658" s="105"/>
      <c r="L658" s="105"/>
      <c r="M658" s="105"/>
      <c r="N658" s="105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</row>
    <row r="659" spans="1:50" ht="13.2">
      <c r="A659" s="27"/>
      <c r="G659" s="49"/>
      <c r="K659" s="105"/>
      <c r="L659" s="105"/>
      <c r="M659" s="105"/>
      <c r="N659" s="105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</row>
    <row r="660" spans="1:50" ht="13.2">
      <c r="A660" s="27"/>
      <c r="G660" s="49"/>
      <c r="K660" s="105"/>
      <c r="L660" s="105"/>
      <c r="M660" s="105"/>
      <c r="N660" s="105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</row>
    <row r="661" spans="1:50" ht="13.2">
      <c r="A661" s="27"/>
      <c r="G661" s="49"/>
      <c r="K661" s="105"/>
      <c r="L661" s="105"/>
      <c r="M661" s="105"/>
      <c r="N661" s="105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</row>
    <row r="662" spans="1:50" ht="13.2">
      <c r="A662" s="27"/>
      <c r="G662" s="49"/>
      <c r="K662" s="105"/>
      <c r="L662" s="105"/>
      <c r="M662" s="105"/>
      <c r="N662" s="105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</row>
    <row r="663" spans="1:50" ht="13.2">
      <c r="A663" s="27"/>
      <c r="G663" s="49"/>
      <c r="K663" s="105"/>
      <c r="L663" s="105"/>
      <c r="M663" s="105"/>
      <c r="N663" s="105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</row>
    <row r="664" spans="1:50" ht="13.2">
      <c r="A664" s="27"/>
      <c r="G664" s="49"/>
      <c r="K664" s="105"/>
      <c r="L664" s="105"/>
      <c r="M664" s="105"/>
      <c r="N664" s="105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</row>
    <row r="665" spans="1:50" ht="13.2">
      <c r="A665" s="27"/>
      <c r="G665" s="49"/>
      <c r="K665" s="105"/>
      <c r="L665" s="105"/>
      <c r="M665" s="105"/>
      <c r="N665" s="105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</row>
    <row r="666" spans="1:50" ht="13.2">
      <c r="A666" s="27"/>
      <c r="G666" s="49"/>
      <c r="K666" s="105"/>
      <c r="L666" s="105"/>
      <c r="M666" s="105"/>
      <c r="N666" s="105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</row>
    <row r="667" spans="1:50" ht="13.2">
      <c r="A667" s="27"/>
      <c r="G667" s="49"/>
      <c r="K667" s="105"/>
      <c r="L667" s="105"/>
      <c r="M667" s="105"/>
      <c r="N667" s="105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</row>
    <row r="668" spans="1:50" ht="13.2">
      <c r="A668" s="27"/>
      <c r="G668" s="49"/>
      <c r="K668" s="105"/>
      <c r="L668" s="105"/>
      <c r="M668" s="105"/>
      <c r="N668" s="105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</row>
    <row r="669" spans="1:50" ht="13.2">
      <c r="A669" s="27"/>
      <c r="G669" s="49"/>
      <c r="K669" s="105"/>
      <c r="L669" s="105"/>
      <c r="M669" s="105"/>
      <c r="N669" s="105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</row>
    <row r="670" spans="1:50" ht="13.2">
      <c r="A670" s="27"/>
      <c r="G670" s="49"/>
      <c r="K670" s="105"/>
      <c r="L670" s="105"/>
      <c r="M670" s="105"/>
      <c r="N670" s="105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</row>
    <row r="671" spans="1:50" ht="13.2">
      <c r="A671" s="27"/>
      <c r="G671" s="49"/>
      <c r="K671" s="105"/>
      <c r="L671" s="105"/>
      <c r="M671" s="105"/>
      <c r="N671" s="105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</row>
    <row r="672" spans="1:50" ht="13.2">
      <c r="A672" s="27"/>
      <c r="G672" s="49"/>
      <c r="K672" s="105"/>
      <c r="L672" s="105"/>
      <c r="M672" s="105"/>
      <c r="N672" s="105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</row>
    <row r="673" spans="1:50" ht="13.2">
      <c r="A673" s="27"/>
      <c r="G673" s="49"/>
      <c r="K673" s="105"/>
      <c r="L673" s="105"/>
      <c r="M673" s="105"/>
      <c r="N673" s="105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</row>
    <row r="674" spans="1:50" ht="13.2">
      <c r="A674" s="27"/>
      <c r="G674" s="49"/>
      <c r="K674" s="105"/>
      <c r="L674" s="105"/>
      <c r="M674" s="105"/>
      <c r="N674" s="105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</row>
    <row r="675" spans="1:50" ht="13.2">
      <c r="A675" s="27"/>
      <c r="G675" s="49"/>
      <c r="K675" s="105"/>
      <c r="L675" s="105"/>
      <c r="M675" s="105"/>
      <c r="N675" s="105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</row>
    <row r="676" spans="1:50" ht="13.2">
      <c r="A676" s="27"/>
      <c r="G676" s="49"/>
      <c r="K676" s="105"/>
      <c r="L676" s="105"/>
      <c r="M676" s="105"/>
      <c r="N676" s="105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</row>
    <row r="677" spans="1:50" ht="13.2">
      <c r="A677" s="27"/>
      <c r="G677" s="49"/>
      <c r="K677" s="105"/>
      <c r="L677" s="105"/>
      <c r="M677" s="105"/>
      <c r="N677" s="105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</row>
    <row r="678" spans="1:50" ht="13.2">
      <c r="A678" s="27"/>
      <c r="G678" s="49"/>
      <c r="K678" s="105"/>
      <c r="L678" s="105"/>
      <c r="M678" s="105"/>
      <c r="N678" s="105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</row>
    <row r="679" spans="1:50" ht="13.2">
      <c r="A679" s="27"/>
      <c r="G679" s="49"/>
      <c r="K679" s="105"/>
      <c r="L679" s="105"/>
      <c r="M679" s="105"/>
      <c r="N679" s="105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</row>
    <row r="680" spans="1:50" ht="13.2">
      <c r="A680" s="27"/>
      <c r="G680" s="49"/>
      <c r="K680" s="105"/>
      <c r="L680" s="105"/>
      <c r="M680" s="105"/>
      <c r="N680" s="105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</row>
    <row r="681" spans="1:50" ht="13.2">
      <c r="A681" s="27"/>
      <c r="G681" s="49"/>
      <c r="K681" s="105"/>
      <c r="L681" s="105"/>
      <c r="M681" s="105"/>
      <c r="N681" s="105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</row>
    <row r="682" spans="1:50" ht="13.2">
      <c r="A682" s="27"/>
      <c r="G682" s="49"/>
      <c r="K682" s="105"/>
      <c r="L682" s="105"/>
      <c r="M682" s="105"/>
      <c r="N682" s="105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</row>
    <row r="683" spans="1:50" ht="13.2">
      <c r="A683" s="27"/>
      <c r="G683" s="49"/>
      <c r="K683" s="105"/>
      <c r="L683" s="105"/>
      <c r="M683" s="105"/>
      <c r="N683" s="105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</row>
    <row r="684" spans="1:50" ht="13.2">
      <c r="A684" s="27"/>
      <c r="G684" s="49"/>
      <c r="K684" s="105"/>
      <c r="L684" s="105"/>
      <c r="M684" s="105"/>
      <c r="N684" s="105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</row>
    <row r="685" spans="1:50" ht="13.2">
      <c r="A685" s="27"/>
      <c r="G685" s="49"/>
      <c r="K685" s="105"/>
      <c r="L685" s="105"/>
      <c r="M685" s="105"/>
      <c r="N685" s="105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</row>
    <row r="686" spans="1:50" ht="13.2">
      <c r="A686" s="27"/>
      <c r="G686" s="49"/>
      <c r="K686" s="105"/>
      <c r="L686" s="105"/>
      <c r="M686" s="105"/>
      <c r="N686" s="105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</row>
    <row r="687" spans="1:50" ht="13.2">
      <c r="A687" s="27"/>
      <c r="G687" s="49"/>
      <c r="K687" s="105"/>
      <c r="L687" s="105"/>
      <c r="M687" s="105"/>
      <c r="N687" s="105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</row>
    <row r="688" spans="1:50" ht="13.2">
      <c r="A688" s="27"/>
      <c r="G688" s="49"/>
      <c r="K688" s="105"/>
      <c r="L688" s="105"/>
      <c r="M688" s="105"/>
      <c r="N688" s="105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</row>
    <row r="689" spans="1:50" ht="13.2">
      <c r="A689" s="27"/>
      <c r="G689" s="49"/>
      <c r="K689" s="105"/>
      <c r="L689" s="105"/>
      <c r="M689" s="105"/>
      <c r="N689" s="105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</row>
    <row r="690" spans="1:50" ht="13.2">
      <c r="A690" s="27"/>
      <c r="G690" s="49"/>
      <c r="K690" s="105"/>
      <c r="L690" s="105"/>
      <c r="M690" s="105"/>
      <c r="N690" s="105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</row>
    <row r="691" spans="1:50" ht="13.2">
      <c r="A691" s="27"/>
      <c r="G691" s="49"/>
      <c r="K691" s="105"/>
      <c r="L691" s="105"/>
      <c r="M691" s="105"/>
      <c r="N691" s="105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</row>
    <row r="692" spans="1:50" ht="13.2">
      <c r="A692" s="27"/>
      <c r="G692" s="49"/>
      <c r="K692" s="105"/>
      <c r="L692" s="105"/>
      <c r="M692" s="105"/>
      <c r="N692" s="105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</row>
    <row r="693" spans="1:50" ht="13.2">
      <c r="A693" s="27"/>
      <c r="G693" s="49"/>
      <c r="K693" s="105"/>
      <c r="L693" s="105"/>
      <c r="M693" s="105"/>
      <c r="N693" s="105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</row>
    <row r="694" spans="1:50" ht="13.2">
      <c r="A694" s="27"/>
      <c r="G694" s="49"/>
      <c r="K694" s="105"/>
      <c r="L694" s="105"/>
      <c r="M694" s="105"/>
      <c r="N694" s="105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</row>
    <row r="695" spans="1:50" ht="13.2">
      <c r="A695" s="27"/>
      <c r="G695" s="49"/>
      <c r="K695" s="105"/>
      <c r="L695" s="105"/>
      <c r="M695" s="105"/>
      <c r="N695" s="105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</row>
    <row r="696" spans="1:50" ht="13.2">
      <c r="A696" s="27"/>
      <c r="G696" s="49"/>
      <c r="K696" s="105"/>
      <c r="L696" s="105"/>
      <c r="M696" s="105"/>
      <c r="N696" s="105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</row>
    <row r="697" spans="1:50" ht="13.2">
      <c r="A697" s="27"/>
      <c r="G697" s="49"/>
      <c r="K697" s="105"/>
      <c r="L697" s="105"/>
      <c r="M697" s="105"/>
      <c r="N697" s="105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</row>
    <row r="698" spans="1:50" ht="13.2">
      <c r="A698" s="27"/>
      <c r="G698" s="49"/>
      <c r="K698" s="105"/>
      <c r="L698" s="105"/>
      <c r="M698" s="105"/>
      <c r="N698" s="105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</row>
    <row r="699" spans="1:50" ht="13.2">
      <c r="A699" s="27"/>
      <c r="G699" s="49"/>
      <c r="K699" s="105"/>
      <c r="L699" s="105"/>
      <c r="M699" s="105"/>
      <c r="N699" s="105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</row>
    <row r="700" spans="1:50" ht="13.2">
      <c r="A700" s="27"/>
      <c r="G700" s="49"/>
      <c r="K700" s="105"/>
      <c r="L700" s="105"/>
      <c r="M700" s="105"/>
      <c r="N700" s="105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</row>
    <row r="701" spans="1:50" ht="13.2">
      <c r="A701" s="27"/>
      <c r="G701" s="49"/>
      <c r="K701" s="105"/>
      <c r="L701" s="105"/>
      <c r="M701" s="105"/>
      <c r="N701" s="105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</row>
    <row r="702" spans="1:50" ht="13.2">
      <c r="A702" s="27"/>
      <c r="G702" s="49"/>
      <c r="K702" s="105"/>
      <c r="L702" s="105"/>
      <c r="M702" s="105"/>
      <c r="N702" s="105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</row>
    <row r="703" spans="1:50" ht="13.2">
      <c r="A703" s="27"/>
      <c r="G703" s="49"/>
      <c r="K703" s="105"/>
      <c r="L703" s="105"/>
      <c r="M703" s="105"/>
      <c r="N703" s="105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</row>
    <row r="704" spans="1:50" ht="13.2">
      <c r="A704" s="27"/>
      <c r="G704" s="49"/>
      <c r="K704" s="105"/>
      <c r="L704" s="105"/>
      <c r="M704" s="105"/>
      <c r="N704" s="105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</row>
    <row r="705" spans="1:50" ht="13.2">
      <c r="A705" s="27"/>
      <c r="G705" s="49"/>
      <c r="K705" s="105"/>
      <c r="L705" s="105"/>
      <c r="M705" s="105"/>
      <c r="N705" s="105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</row>
    <row r="706" spans="1:50" ht="13.2">
      <c r="A706" s="27"/>
      <c r="G706" s="49"/>
      <c r="K706" s="105"/>
      <c r="L706" s="105"/>
      <c r="M706" s="105"/>
      <c r="N706" s="105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</row>
    <row r="707" spans="1:50" ht="13.2">
      <c r="A707" s="27"/>
      <c r="G707" s="49"/>
      <c r="K707" s="105"/>
      <c r="L707" s="105"/>
      <c r="M707" s="105"/>
      <c r="N707" s="105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</row>
    <row r="708" spans="1:50" ht="13.2">
      <c r="A708" s="27"/>
      <c r="G708" s="49"/>
      <c r="K708" s="105"/>
      <c r="L708" s="105"/>
      <c r="M708" s="105"/>
      <c r="N708" s="105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</row>
    <row r="709" spans="1:50" ht="13.2">
      <c r="A709" s="27"/>
      <c r="G709" s="49"/>
      <c r="K709" s="105"/>
      <c r="L709" s="105"/>
      <c r="M709" s="105"/>
      <c r="N709" s="105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</row>
    <row r="710" spans="1:50" ht="13.2">
      <c r="A710" s="27"/>
      <c r="G710" s="49"/>
      <c r="K710" s="105"/>
      <c r="L710" s="105"/>
      <c r="M710" s="105"/>
      <c r="N710" s="105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</row>
    <row r="711" spans="1:50" ht="13.2">
      <c r="A711" s="27"/>
      <c r="G711" s="49"/>
      <c r="K711" s="105"/>
      <c r="L711" s="105"/>
      <c r="M711" s="105"/>
      <c r="N711" s="105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</row>
    <row r="712" spans="1:50" ht="13.2">
      <c r="A712" s="27"/>
      <c r="G712" s="49"/>
      <c r="K712" s="105"/>
      <c r="L712" s="105"/>
      <c r="M712" s="105"/>
      <c r="N712" s="105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</row>
    <row r="713" spans="1:50" ht="13.2">
      <c r="A713" s="27"/>
      <c r="G713" s="49"/>
      <c r="K713" s="105"/>
      <c r="L713" s="105"/>
      <c r="M713" s="105"/>
      <c r="N713" s="105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</row>
    <row r="714" spans="1:50" ht="13.2">
      <c r="A714" s="27"/>
      <c r="G714" s="49"/>
      <c r="K714" s="105"/>
      <c r="L714" s="105"/>
      <c r="M714" s="105"/>
      <c r="N714" s="105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</row>
    <row r="715" spans="1:50" ht="13.2">
      <c r="A715" s="27"/>
      <c r="G715" s="49"/>
      <c r="K715" s="105"/>
      <c r="L715" s="105"/>
      <c r="M715" s="105"/>
      <c r="N715" s="105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</row>
    <row r="716" spans="1:50" ht="13.2">
      <c r="A716" s="27"/>
      <c r="G716" s="49"/>
      <c r="K716" s="105"/>
      <c r="L716" s="105"/>
      <c r="M716" s="105"/>
      <c r="N716" s="105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</row>
    <row r="717" spans="1:50" ht="13.2">
      <c r="A717" s="27"/>
      <c r="G717" s="49"/>
      <c r="K717" s="105"/>
      <c r="L717" s="105"/>
      <c r="M717" s="105"/>
      <c r="N717" s="105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</row>
    <row r="718" spans="1:50" ht="13.2">
      <c r="A718" s="27"/>
      <c r="G718" s="49"/>
      <c r="K718" s="105"/>
      <c r="L718" s="105"/>
      <c r="M718" s="105"/>
      <c r="N718" s="105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</row>
    <row r="719" spans="1:50" ht="13.2">
      <c r="A719" s="27"/>
      <c r="G719" s="49"/>
      <c r="K719" s="105"/>
      <c r="L719" s="105"/>
      <c r="M719" s="105"/>
      <c r="N719" s="105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</row>
    <row r="720" spans="1:50" ht="13.2">
      <c r="A720" s="27"/>
      <c r="G720" s="49"/>
      <c r="K720" s="105"/>
      <c r="L720" s="105"/>
      <c r="M720" s="105"/>
      <c r="N720" s="105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</row>
    <row r="721" spans="1:50" ht="13.2">
      <c r="A721" s="27"/>
      <c r="G721" s="49"/>
      <c r="K721" s="105"/>
      <c r="L721" s="105"/>
      <c r="M721" s="105"/>
      <c r="N721" s="105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</row>
    <row r="722" spans="1:50" ht="13.2">
      <c r="A722" s="27"/>
      <c r="G722" s="49"/>
      <c r="K722" s="105"/>
      <c r="L722" s="105"/>
      <c r="M722" s="105"/>
      <c r="N722" s="105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</row>
    <row r="723" spans="1:50" ht="13.2">
      <c r="A723" s="27"/>
      <c r="G723" s="49"/>
      <c r="K723" s="105"/>
      <c r="L723" s="105"/>
      <c r="M723" s="105"/>
      <c r="N723" s="105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</row>
    <row r="724" spans="1:50" ht="13.2">
      <c r="A724" s="27"/>
      <c r="G724" s="49"/>
      <c r="K724" s="105"/>
      <c r="L724" s="105"/>
      <c r="M724" s="105"/>
      <c r="N724" s="105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</row>
    <row r="725" spans="1:50" ht="13.2">
      <c r="A725" s="27"/>
      <c r="G725" s="49"/>
      <c r="K725" s="105"/>
      <c r="L725" s="105"/>
      <c r="M725" s="105"/>
      <c r="N725" s="105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</row>
    <row r="726" spans="1:50" ht="13.2">
      <c r="A726" s="27"/>
      <c r="G726" s="49"/>
      <c r="K726" s="105"/>
      <c r="L726" s="105"/>
      <c r="M726" s="105"/>
      <c r="N726" s="105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</row>
    <row r="727" spans="1:50" ht="13.2">
      <c r="A727" s="27"/>
      <c r="G727" s="49"/>
      <c r="K727" s="105"/>
      <c r="L727" s="105"/>
      <c r="M727" s="105"/>
      <c r="N727" s="105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</row>
    <row r="728" spans="1:50" ht="13.2">
      <c r="A728" s="27"/>
      <c r="G728" s="49"/>
      <c r="K728" s="105"/>
      <c r="L728" s="105"/>
      <c r="M728" s="105"/>
      <c r="N728" s="105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</row>
    <row r="729" spans="1:50" ht="13.2">
      <c r="A729" s="27"/>
      <c r="G729" s="49"/>
      <c r="K729" s="105"/>
      <c r="L729" s="105"/>
      <c r="M729" s="105"/>
      <c r="N729" s="105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</row>
    <row r="730" spans="1:50" ht="13.2">
      <c r="A730" s="27"/>
      <c r="G730" s="49"/>
      <c r="K730" s="105"/>
      <c r="L730" s="105"/>
      <c r="M730" s="105"/>
      <c r="N730" s="105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</row>
    <row r="731" spans="1:50" ht="13.2">
      <c r="A731" s="27"/>
      <c r="G731" s="49"/>
      <c r="K731" s="105"/>
      <c r="L731" s="105"/>
      <c r="M731" s="105"/>
      <c r="N731" s="105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</row>
    <row r="732" spans="1:50" ht="13.2">
      <c r="A732" s="27"/>
      <c r="G732" s="49"/>
      <c r="K732" s="105"/>
      <c r="L732" s="105"/>
      <c r="M732" s="105"/>
      <c r="N732" s="105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</row>
    <row r="733" spans="1:50" ht="13.2">
      <c r="A733" s="27"/>
      <c r="G733" s="49"/>
      <c r="K733" s="105"/>
      <c r="L733" s="105"/>
      <c r="M733" s="105"/>
      <c r="N733" s="105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</row>
    <row r="734" spans="1:50" ht="13.2">
      <c r="A734" s="27"/>
      <c r="G734" s="49"/>
      <c r="K734" s="105"/>
      <c r="L734" s="105"/>
      <c r="M734" s="105"/>
      <c r="N734" s="105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</row>
    <row r="735" spans="1:50" ht="13.2">
      <c r="A735" s="27"/>
      <c r="G735" s="49"/>
      <c r="K735" s="105"/>
      <c r="L735" s="105"/>
      <c r="M735" s="105"/>
      <c r="N735" s="105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</row>
    <row r="736" spans="1:50" ht="13.2">
      <c r="A736" s="27"/>
      <c r="G736" s="49"/>
      <c r="K736" s="105"/>
      <c r="L736" s="105"/>
      <c r="M736" s="105"/>
      <c r="N736" s="105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</row>
    <row r="737" spans="1:50" ht="13.2">
      <c r="A737" s="27"/>
      <c r="G737" s="49"/>
      <c r="K737" s="105"/>
      <c r="L737" s="105"/>
      <c r="M737" s="105"/>
      <c r="N737" s="105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</row>
    <row r="738" spans="1:50" ht="13.2">
      <c r="A738" s="27"/>
      <c r="G738" s="49"/>
      <c r="K738" s="105"/>
      <c r="L738" s="105"/>
      <c r="M738" s="105"/>
      <c r="N738" s="105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</row>
    <row r="739" spans="1:50" ht="13.2">
      <c r="A739" s="27"/>
      <c r="G739" s="49"/>
      <c r="K739" s="105"/>
      <c r="L739" s="105"/>
      <c r="M739" s="105"/>
      <c r="N739" s="105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</row>
    <row r="740" spans="1:50" ht="13.2">
      <c r="A740" s="27"/>
      <c r="G740" s="49"/>
      <c r="K740" s="105"/>
      <c r="L740" s="105"/>
      <c r="M740" s="105"/>
      <c r="N740" s="105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</row>
    <row r="741" spans="1:50" ht="13.2">
      <c r="A741" s="27"/>
      <c r="G741" s="49"/>
      <c r="K741" s="105"/>
      <c r="L741" s="105"/>
      <c r="M741" s="105"/>
      <c r="N741" s="105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</row>
    <row r="742" spans="1:50" ht="13.2">
      <c r="A742" s="27"/>
      <c r="G742" s="49"/>
      <c r="K742" s="105"/>
      <c r="L742" s="105"/>
      <c r="M742" s="105"/>
      <c r="N742" s="105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</row>
    <row r="743" spans="1:50" ht="13.2">
      <c r="A743" s="27"/>
      <c r="G743" s="49"/>
      <c r="K743" s="105"/>
      <c r="L743" s="105"/>
      <c r="M743" s="105"/>
      <c r="N743" s="105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</row>
    <row r="744" spans="1:50" ht="13.2">
      <c r="A744" s="27"/>
      <c r="G744" s="49"/>
      <c r="K744" s="105"/>
      <c r="L744" s="105"/>
      <c r="M744" s="105"/>
      <c r="N744" s="105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</row>
    <row r="745" spans="1:50" ht="13.2">
      <c r="A745" s="27"/>
      <c r="G745" s="49"/>
      <c r="K745" s="105"/>
      <c r="L745" s="105"/>
      <c r="M745" s="105"/>
      <c r="N745" s="105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</row>
    <row r="746" spans="1:50" ht="13.2">
      <c r="A746" s="27"/>
      <c r="G746" s="49"/>
      <c r="K746" s="105"/>
      <c r="L746" s="105"/>
      <c r="M746" s="105"/>
      <c r="N746" s="105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</row>
    <row r="747" spans="1:50" ht="13.2">
      <c r="A747" s="27"/>
      <c r="G747" s="49"/>
      <c r="K747" s="105"/>
      <c r="L747" s="105"/>
      <c r="M747" s="105"/>
      <c r="N747" s="105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</row>
    <row r="748" spans="1:50" ht="13.2">
      <c r="A748" s="27"/>
      <c r="G748" s="49"/>
      <c r="K748" s="105"/>
      <c r="L748" s="105"/>
      <c r="M748" s="105"/>
      <c r="N748" s="105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</row>
    <row r="749" spans="1:50" ht="13.2">
      <c r="A749" s="27"/>
      <c r="G749" s="49"/>
      <c r="K749" s="105"/>
      <c r="L749" s="105"/>
      <c r="M749" s="105"/>
      <c r="N749" s="105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</row>
    <row r="750" spans="1:50" ht="13.2">
      <c r="A750" s="27"/>
      <c r="G750" s="49"/>
      <c r="K750" s="105"/>
      <c r="L750" s="105"/>
      <c r="M750" s="105"/>
      <c r="N750" s="105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</row>
    <row r="751" spans="1:50" ht="13.2">
      <c r="A751" s="27"/>
      <c r="G751" s="49"/>
      <c r="K751" s="105"/>
      <c r="L751" s="105"/>
      <c r="M751" s="105"/>
      <c r="N751" s="105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</row>
    <row r="752" spans="1:50" ht="13.2">
      <c r="A752" s="27"/>
      <c r="G752" s="49"/>
      <c r="K752" s="105"/>
      <c r="L752" s="105"/>
      <c r="M752" s="105"/>
      <c r="N752" s="105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</row>
    <row r="753" spans="1:50" ht="13.2">
      <c r="A753" s="27"/>
      <c r="G753" s="49"/>
      <c r="K753" s="105"/>
      <c r="L753" s="105"/>
      <c r="M753" s="105"/>
      <c r="N753" s="105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</row>
    <row r="754" spans="1:50" ht="13.2">
      <c r="A754" s="27"/>
      <c r="G754" s="49"/>
      <c r="K754" s="105"/>
      <c r="L754" s="105"/>
      <c r="M754" s="105"/>
      <c r="N754" s="105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</row>
    <row r="755" spans="1:50" ht="13.2">
      <c r="A755" s="27"/>
      <c r="G755" s="49"/>
      <c r="K755" s="105"/>
      <c r="L755" s="105"/>
      <c r="M755" s="105"/>
      <c r="N755" s="105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</row>
    <row r="756" spans="1:50" ht="13.2">
      <c r="A756" s="27"/>
      <c r="G756" s="49"/>
      <c r="K756" s="105"/>
      <c r="L756" s="105"/>
      <c r="M756" s="105"/>
      <c r="N756" s="105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</row>
    <row r="757" spans="1:50" ht="13.2">
      <c r="A757" s="27"/>
      <c r="G757" s="49"/>
      <c r="K757" s="105"/>
      <c r="L757" s="105"/>
      <c r="M757" s="105"/>
      <c r="N757" s="105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</row>
    <row r="758" spans="1:50" ht="13.2">
      <c r="A758" s="27"/>
      <c r="G758" s="49"/>
      <c r="K758" s="105"/>
      <c r="L758" s="105"/>
      <c r="M758" s="105"/>
      <c r="N758" s="105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</row>
    <row r="759" spans="1:50" ht="13.2">
      <c r="A759" s="27"/>
      <c r="G759" s="49"/>
      <c r="K759" s="105"/>
      <c r="L759" s="105"/>
      <c r="M759" s="105"/>
      <c r="N759" s="105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</row>
    <row r="760" spans="1:50" ht="13.2">
      <c r="A760" s="27"/>
      <c r="G760" s="49"/>
      <c r="K760" s="105"/>
      <c r="L760" s="105"/>
      <c r="M760" s="105"/>
      <c r="N760" s="105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</row>
    <row r="761" spans="1:50" ht="13.2">
      <c r="A761" s="27"/>
      <c r="G761" s="49"/>
      <c r="K761" s="105"/>
      <c r="L761" s="105"/>
      <c r="M761" s="105"/>
      <c r="N761" s="105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</row>
    <row r="762" spans="1:50" ht="13.2">
      <c r="A762" s="27"/>
      <c r="G762" s="49"/>
      <c r="K762" s="105"/>
      <c r="L762" s="105"/>
      <c r="M762" s="105"/>
      <c r="N762" s="105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</row>
    <row r="763" spans="1:50" ht="13.2">
      <c r="A763" s="27"/>
      <c r="G763" s="49"/>
      <c r="K763" s="105"/>
      <c r="L763" s="105"/>
      <c r="M763" s="105"/>
      <c r="N763" s="105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</row>
    <row r="764" spans="1:50" ht="13.2">
      <c r="A764" s="27"/>
      <c r="G764" s="49"/>
      <c r="K764" s="105"/>
      <c r="L764" s="105"/>
      <c r="M764" s="105"/>
      <c r="N764" s="105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</row>
    <row r="765" spans="1:50" ht="13.2">
      <c r="A765" s="27"/>
      <c r="G765" s="49"/>
      <c r="K765" s="105"/>
      <c r="L765" s="105"/>
      <c r="M765" s="105"/>
      <c r="N765" s="105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</row>
    <row r="766" spans="1:50" ht="13.2">
      <c r="A766" s="27"/>
      <c r="G766" s="49"/>
      <c r="K766" s="105"/>
      <c r="L766" s="105"/>
      <c r="M766" s="105"/>
      <c r="N766" s="105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</row>
    <row r="767" spans="1:50" ht="13.2">
      <c r="A767" s="27"/>
      <c r="G767" s="49"/>
      <c r="K767" s="105"/>
      <c r="L767" s="105"/>
      <c r="M767" s="105"/>
      <c r="N767" s="105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</row>
    <row r="768" spans="1:50" ht="13.2">
      <c r="A768" s="27"/>
      <c r="G768" s="49"/>
      <c r="K768" s="105"/>
      <c r="L768" s="105"/>
      <c r="M768" s="105"/>
      <c r="N768" s="105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</row>
    <row r="769" spans="1:50" ht="13.2">
      <c r="A769" s="27"/>
      <c r="G769" s="49"/>
      <c r="K769" s="105"/>
      <c r="L769" s="105"/>
      <c r="M769" s="105"/>
      <c r="N769" s="105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</row>
    <row r="770" spans="1:50" ht="13.2">
      <c r="A770" s="27"/>
      <c r="G770" s="49"/>
      <c r="K770" s="105"/>
      <c r="L770" s="105"/>
      <c r="M770" s="105"/>
      <c r="N770" s="105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</row>
    <row r="771" spans="1:50" ht="13.2">
      <c r="A771" s="27"/>
      <c r="G771" s="49"/>
      <c r="K771" s="105"/>
      <c r="L771" s="105"/>
      <c r="M771" s="105"/>
      <c r="N771" s="105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</row>
    <row r="772" spans="1:50" ht="13.2">
      <c r="A772" s="27"/>
      <c r="G772" s="49"/>
      <c r="K772" s="105"/>
      <c r="L772" s="105"/>
      <c r="M772" s="105"/>
      <c r="N772" s="105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</row>
    <row r="773" spans="1:50" ht="13.2">
      <c r="A773" s="27"/>
      <c r="G773" s="49"/>
      <c r="K773" s="105"/>
      <c r="L773" s="105"/>
      <c r="M773" s="105"/>
      <c r="N773" s="105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</row>
    <row r="774" spans="1:50" ht="13.2">
      <c r="A774" s="27"/>
      <c r="G774" s="49"/>
      <c r="K774" s="105"/>
      <c r="L774" s="105"/>
      <c r="M774" s="105"/>
      <c r="N774" s="105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</row>
    <row r="775" spans="1:50" ht="13.2">
      <c r="A775" s="27"/>
      <c r="G775" s="49"/>
      <c r="K775" s="105"/>
      <c r="L775" s="105"/>
      <c r="M775" s="105"/>
      <c r="N775" s="105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</row>
    <row r="776" spans="1:50" ht="13.2">
      <c r="A776" s="27"/>
      <c r="G776" s="49"/>
      <c r="K776" s="105"/>
      <c r="L776" s="105"/>
      <c r="M776" s="105"/>
      <c r="N776" s="105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</row>
    <row r="777" spans="1:50" ht="13.2">
      <c r="A777" s="27"/>
      <c r="G777" s="49"/>
      <c r="K777" s="105"/>
      <c r="L777" s="105"/>
      <c r="M777" s="105"/>
      <c r="N777" s="105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</row>
    <row r="778" spans="1:50" ht="13.2">
      <c r="A778" s="27"/>
      <c r="G778" s="49"/>
      <c r="K778" s="105"/>
      <c r="L778" s="105"/>
      <c r="M778" s="105"/>
      <c r="N778" s="105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</row>
    <row r="779" spans="1:50" ht="13.2">
      <c r="A779" s="27"/>
      <c r="G779" s="49"/>
      <c r="K779" s="105"/>
      <c r="L779" s="105"/>
      <c r="M779" s="105"/>
      <c r="N779" s="105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</row>
    <row r="780" spans="1:50" ht="13.2">
      <c r="A780" s="27"/>
      <c r="G780" s="49"/>
      <c r="K780" s="105"/>
      <c r="L780" s="105"/>
      <c r="M780" s="105"/>
      <c r="N780" s="105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</row>
    <row r="781" spans="1:50" ht="13.2">
      <c r="A781" s="27"/>
      <c r="G781" s="49"/>
      <c r="K781" s="105"/>
      <c r="L781" s="105"/>
      <c r="M781" s="105"/>
      <c r="N781" s="105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</row>
    <row r="782" spans="1:50" ht="13.2">
      <c r="A782" s="27"/>
      <c r="G782" s="49"/>
      <c r="K782" s="105"/>
      <c r="L782" s="105"/>
      <c r="M782" s="105"/>
      <c r="N782" s="105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</row>
    <row r="783" spans="1:50" ht="13.2">
      <c r="A783" s="27"/>
      <c r="G783" s="49"/>
      <c r="K783" s="105"/>
      <c r="L783" s="105"/>
      <c r="M783" s="105"/>
      <c r="N783" s="105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</row>
    <row r="784" spans="1:50" ht="13.2">
      <c r="A784" s="27"/>
      <c r="G784" s="49"/>
      <c r="K784" s="105"/>
      <c r="L784" s="105"/>
      <c r="M784" s="105"/>
      <c r="N784" s="105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</row>
    <row r="785" spans="1:50" ht="13.2">
      <c r="A785" s="27"/>
      <c r="G785" s="49"/>
      <c r="K785" s="105"/>
      <c r="L785" s="105"/>
      <c r="M785" s="105"/>
      <c r="N785" s="105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</row>
    <row r="786" spans="1:50" ht="13.2">
      <c r="A786" s="27"/>
      <c r="G786" s="49"/>
      <c r="K786" s="105"/>
      <c r="L786" s="105"/>
      <c r="M786" s="105"/>
      <c r="N786" s="105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</row>
    <row r="787" spans="1:50" ht="13.2">
      <c r="A787" s="27"/>
      <c r="G787" s="49"/>
      <c r="K787" s="105"/>
      <c r="L787" s="105"/>
      <c r="M787" s="105"/>
      <c r="N787" s="105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</row>
    <row r="788" spans="1:50" ht="13.2">
      <c r="A788" s="27"/>
      <c r="G788" s="49"/>
      <c r="K788" s="105"/>
      <c r="L788" s="105"/>
      <c r="M788" s="105"/>
      <c r="N788" s="105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</row>
    <row r="789" spans="1:50" ht="13.2">
      <c r="A789" s="27"/>
      <c r="G789" s="49"/>
      <c r="K789" s="105"/>
      <c r="L789" s="105"/>
      <c r="M789" s="105"/>
      <c r="N789" s="105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</row>
    <row r="790" spans="1:50" ht="13.2">
      <c r="A790" s="27"/>
      <c r="G790" s="49"/>
      <c r="K790" s="105"/>
      <c r="L790" s="105"/>
      <c r="M790" s="105"/>
      <c r="N790" s="105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</row>
    <row r="791" spans="1:50" ht="13.2">
      <c r="A791" s="27"/>
      <c r="G791" s="49"/>
      <c r="K791" s="105"/>
      <c r="L791" s="105"/>
      <c r="M791" s="105"/>
      <c r="N791" s="105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</row>
    <row r="792" spans="1:50" ht="13.2">
      <c r="A792" s="27"/>
      <c r="G792" s="49"/>
      <c r="K792" s="105"/>
      <c r="L792" s="105"/>
      <c r="M792" s="105"/>
      <c r="N792" s="105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</row>
    <row r="793" spans="1:50" ht="13.2">
      <c r="A793" s="27"/>
      <c r="G793" s="49"/>
      <c r="K793" s="105"/>
      <c r="L793" s="105"/>
      <c r="M793" s="105"/>
      <c r="N793" s="105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</row>
    <row r="794" spans="1:50" ht="13.2">
      <c r="A794" s="27"/>
      <c r="G794" s="49"/>
      <c r="K794" s="105"/>
      <c r="L794" s="105"/>
      <c r="M794" s="105"/>
      <c r="N794" s="105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</row>
    <row r="795" spans="1:50" ht="13.2">
      <c r="A795" s="27"/>
      <c r="G795" s="49"/>
      <c r="K795" s="105"/>
      <c r="L795" s="105"/>
      <c r="M795" s="105"/>
      <c r="N795" s="105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</row>
    <row r="796" spans="1:50" ht="13.2">
      <c r="A796" s="27"/>
      <c r="G796" s="49"/>
      <c r="K796" s="105"/>
      <c r="L796" s="105"/>
      <c r="M796" s="105"/>
      <c r="N796" s="105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</row>
    <row r="797" spans="1:50" ht="13.2">
      <c r="A797" s="27"/>
      <c r="G797" s="49"/>
      <c r="K797" s="105"/>
      <c r="L797" s="105"/>
      <c r="M797" s="105"/>
      <c r="N797" s="105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</row>
    <row r="798" spans="1:50" ht="13.2">
      <c r="A798" s="27"/>
      <c r="G798" s="49"/>
      <c r="K798" s="105"/>
      <c r="L798" s="105"/>
      <c r="M798" s="105"/>
      <c r="N798" s="105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</row>
    <row r="799" spans="1:50" ht="13.2">
      <c r="A799" s="27"/>
      <c r="G799" s="49"/>
      <c r="K799" s="105"/>
      <c r="L799" s="105"/>
      <c r="M799" s="105"/>
      <c r="N799" s="105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</row>
    <row r="800" spans="1:50" ht="13.2">
      <c r="A800" s="27"/>
      <c r="G800" s="49"/>
      <c r="K800" s="105"/>
      <c r="L800" s="105"/>
      <c r="M800" s="105"/>
      <c r="N800" s="105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</row>
    <row r="801" spans="1:50" ht="13.2">
      <c r="A801" s="27"/>
      <c r="G801" s="49"/>
      <c r="K801" s="105"/>
      <c r="L801" s="105"/>
      <c r="M801" s="105"/>
      <c r="N801" s="105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</row>
    <row r="802" spans="1:50" ht="13.2">
      <c r="A802" s="27"/>
      <c r="G802" s="49"/>
      <c r="K802" s="105"/>
      <c r="L802" s="105"/>
      <c r="M802" s="105"/>
      <c r="N802" s="105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</row>
    <row r="803" spans="1:50" ht="13.2">
      <c r="A803" s="27"/>
      <c r="G803" s="49"/>
      <c r="K803" s="105"/>
      <c r="L803" s="105"/>
      <c r="M803" s="105"/>
      <c r="N803" s="105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</row>
    <row r="804" spans="1:50" ht="13.2">
      <c r="A804" s="27"/>
      <c r="G804" s="49"/>
      <c r="K804" s="105"/>
      <c r="L804" s="105"/>
      <c r="M804" s="105"/>
      <c r="N804" s="105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</row>
    <row r="805" spans="1:50" ht="13.2">
      <c r="A805" s="27"/>
      <c r="G805" s="49"/>
      <c r="K805" s="105"/>
      <c r="L805" s="105"/>
      <c r="M805" s="105"/>
      <c r="N805" s="105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</row>
    <row r="806" spans="1:50" ht="13.2">
      <c r="A806" s="27"/>
      <c r="G806" s="49"/>
      <c r="K806" s="105"/>
      <c r="L806" s="105"/>
      <c r="M806" s="105"/>
      <c r="N806" s="105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</row>
    <row r="807" spans="1:50" ht="13.2">
      <c r="A807" s="27"/>
      <c r="G807" s="49"/>
      <c r="K807" s="105"/>
      <c r="L807" s="105"/>
      <c r="M807" s="105"/>
      <c r="N807" s="105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</row>
    <row r="808" spans="1:50" ht="13.2">
      <c r="A808" s="27"/>
      <c r="G808" s="49"/>
      <c r="K808" s="105"/>
      <c r="L808" s="105"/>
      <c r="M808" s="105"/>
      <c r="N808" s="105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</row>
    <row r="809" spans="1:50" ht="13.2">
      <c r="A809" s="27"/>
      <c r="G809" s="49"/>
      <c r="K809" s="105"/>
      <c r="L809" s="105"/>
      <c r="M809" s="105"/>
      <c r="N809" s="105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</row>
    <row r="810" spans="1:50" ht="13.2">
      <c r="A810" s="27"/>
      <c r="G810" s="49"/>
      <c r="K810" s="105"/>
      <c r="L810" s="105"/>
      <c r="M810" s="105"/>
      <c r="N810" s="105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</row>
    <row r="811" spans="1:50" ht="13.2">
      <c r="A811" s="27"/>
      <c r="G811" s="49"/>
      <c r="K811" s="105"/>
      <c r="L811" s="105"/>
      <c r="M811" s="105"/>
      <c r="N811" s="105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</row>
    <row r="812" spans="1:50" ht="13.2">
      <c r="A812" s="27"/>
      <c r="G812" s="49"/>
      <c r="K812" s="105"/>
      <c r="L812" s="105"/>
      <c r="M812" s="105"/>
      <c r="N812" s="105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</row>
    <row r="813" spans="1:50" ht="13.2">
      <c r="A813" s="27"/>
      <c r="G813" s="49"/>
      <c r="K813" s="105"/>
      <c r="L813" s="105"/>
      <c r="M813" s="105"/>
      <c r="N813" s="105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</row>
    <row r="814" spans="1:50" ht="13.2">
      <c r="A814" s="27"/>
      <c r="G814" s="49"/>
      <c r="K814" s="105"/>
      <c r="L814" s="105"/>
      <c r="M814" s="105"/>
      <c r="N814" s="105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</row>
    <row r="815" spans="1:50" ht="13.2">
      <c r="A815" s="27"/>
      <c r="G815" s="49"/>
      <c r="K815" s="105"/>
      <c r="L815" s="105"/>
      <c r="M815" s="105"/>
      <c r="N815" s="105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</row>
    <row r="816" spans="1:50" ht="13.2">
      <c r="A816" s="27"/>
      <c r="G816" s="49"/>
      <c r="K816" s="105"/>
      <c r="L816" s="105"/>
      <c r="M816" s="105"/>
      <c r="N816" s="105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</row>
    <row r="817" spans="1:50" ht="13.2">
      <c r="A817" s="27"/>
      <c r="G817" s="49"/>
      <c r="K817" s="105"/>
      <c r="L817" s="105"/>
      <c r="M817" s="105"/>
      <c r="N817" s="105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</row>
    <row r="818" spans="1:50" ht="13.2">
      <c r="A818" s="27"/>
      <c r="G818" s="49"/>
      <c r="K818" s="105"/>
      <c r="L818" s="105"/>
      <c r="M818" s="105"/>
      <c r="N818" s="105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</row>
    <row r="819" spans="1:50" ht="13.2">
      <c r="A819" s="27"/>
      <c r="G819" s="49"/>
      <c r="K819" s="105"/>
      <c r="L819" s="105"/>
      <c r="M819" s="105"/>
      <c r="N819" s="105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</row>
    <row r="820" spans="1:50" ht="13.2">
      <c r="A820" s="27"/>
      <c r="G820" s="49"/>
      <c r="K820" s="105"/>
      <c r="L820" s="105"/>
      <c r="M820" s="105"/>
      <c r="N820" s="105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</row>
    <row r="821" spans="1:50" ht="13.2">
      <c r="A821" s="27"/>
      <c r="G821" s="49"/>
      <c r="K821" s="105"/>
      <c r="L821" s="105"/>
      <c r="M821" s="105"/>
      <c r="N821" s="105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</row>
    <row r="822" spans="1:50" ht="13.2">
      <c r="A822" s="27"/>
      <c r="G822" s="49"/>
      <c r="K822" s="105"/>
      <c r="L822" s="105"/>
      <c r="M822" s="105"/>
      <c r="N822" s="105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</row>
    <row r="823" spans="1:50" ht="13.2">
      <c r="A823" s="27"/>
      <c r="G823" s="49"/>
      <c r="K823" s="105"/>
      <c r="L823" s="105"/>
      <c r="M823" s="105"/>
      <c r="N823" s="105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</row>
    <row r="824" spans="1:50" ht="13.2">
      <c r="A824" s="27"/>
      <c r="G824" s="49"/>
      <c r="K824" s="105"/>
      <c r="L824" s="105"/>
      <c r="M824" s="105"/>
      <c r="N824" s="105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</row>
    <row r="825" spans="1:50" ht="13.2">
      <c r="A825" s="27"/>
      <c r="G825" s="49"/>
      <c r="K825" s="105"/>
      <c r="L825" s="105"/>
      <c r="M825" s="105"/>
      <c r="N825" s="105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</row>
    <row r="826" spans="1:50" ht="13.2">
      <c r="A826" s="27"/>
      <c r="G826" s="49"/>
      <c r="K826" s="105"/>
      <c r="L826" s="105"/>
      <c r="M826" s="105"/>
      <c r="N826" s="105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</row>
    <row r="827" spans="1:50" ht="13.2">
      <c r="A827" s="27"/>
      <c r="G827" s="49"/>
      <c r="K827" s="105"/>
      <c r="L827" s="105"/>
      <c r="M827" s="105"/>
      <c r="N827" s="105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</row>
    <row r="828" spans="1:50" ht="13.2">
      <c r="A828" s="27"/>
      <c r="G828" s="49"/>
      <c r="K828" s="105"/>
      <c r="L828" s="105"/>
      <c r="M828" s="105"/>
      <c r="N828" s="105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</row>
    <row r="829" spans="1:50" ht="13.2">
      <c r="A829" s="27"/>
      <c r="G829" s="49"/>
      <c r="K829" s="105"/>
      <c r="L829" s="105"/>
      <c r="M829" s="105"/>
      <c r="N829" s="105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</row>
    <row r="830" spans="1:50" ht="13.2">
      <c r="A830" s="27"/>
      <c r="G830" s="49"/>
      <c r="K830" s="105"/>
      <c r="L830" s="105"/>
      <c r="M830" s="105"/>
      <c r="N830" s="105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</row>
    <row r="831" spans="1:50" ht="13.2">
      <c r="A831" s="27"/>
      <c r="G831" s="49"/>
      <c r="K831" s="105"/>
      <c r="L831" s="105"/>
      <c r="M831" s="105"/>
      <c r="N831" s="105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</row>
    <row r="832" spans="1:50" ht="13.2">
      <c r="A832" s="27"/>
      <c r="G832" s="49"/>
      <c r="K832" s="105"/>
      <c r="L832" s="105"/>
      <c r="M832" s="105"/>
      <c r="N832" s="105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</row>
    <row r="833" spans="1:50" ht="13.2">
      <c r="A833" s="27"/>
      <c r="G833" s="49"/>
      <c r="K833" s="105"/>
      <c r="L833" s="105"/>
      <c r="M833" s="105"/>
      <c r="N833" s="105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</row>
    <row r="834" spans="1:50" ht="13.2">
      <c r="A834" s="27"/>
      <c r="G834" s="49"/>
      <c r="K834" s="105"/>
      <c r="L834" s="105"/>
      <c r="M834" s="105"/>
      <c r="N834" s="105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</row>
    <row r="835" spans="1:50" ht="13.2">
      <c r="A835" s="27"/>
      <c r="G835" s="49"/>
      <c r="K835" s="105"/>
      <c r="L835" s="105"/>
      <c r="M835" s="105"/>
      <c r="N835" s="105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</row>
    <row r="836" spans="1:50" ht="13.2">
      <c r="A836" s="27"/>
      <c r="G836" s="49"/>
      <c r="K836" s="105"/>
      <c r="L836" s="105"/>
      <c r="M836" s="105"/>
      <c r="N836" s="105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</row>
    <row r="837" spans="1:50" ht="13.2">
      <c r="A837" s="27"/>
      <c r="G837" s="49"/>
      <c r="K837" s="105"/>
      <c r="L837" s="105"/>
      <c r="M837" s="105"/>
      <c r="N837" s="105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</row>
    <row r="838" spans="1:50" ht="13.2">
      <c r="A838" s="27"/>
      <c r="G838" s="49"/>
      <c r="K838" s="105"/>
      <c r="L838" s="105"/>
      <c r="M838" s="105"/>
      <c r="N838" s="105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</row>
    <row r="839" spans="1:50" ht="13.2">
      <c r="A839" s="27"/>
      <c r="G839" s="49"/>
      <c r="K839" s="105"/>
      <c r="L839" s="105"/>
      <c r="M839" s="105"/>
      <c r="N839" s="105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</row>
    <row r="840" spans="1:50" ht="13.2">
      <c r="A840" s="27"/>
      <c r="G840" s="49"/>
      <c r="K840" s="105"/>
      <c r="L840" s="105"/>
      <c r="M840" s="105"/>
      <c r="N840" s="105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</row>
    <row r="841" spans="1:50" ht="13.2">
      <c r="A841" s="27"/>
      <c r="G841" s="49"/>
      <c r="K841" s="105"/>
      <c r="L841" s="105"/>
      <c r="M841" s="105"/>
      <c r="N841" s="105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</row>
    <row r="842" spans="1:50" ht="13.2">
      <c r="A842" s="27"/>
      <c r="G842" s="49"/>
      <c r="K842" s="105"/>
      <c r="L842" s="105"/>
      <c r="M842" s="105"/>
      <c r="N842" s="105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</row>
    <row r="843" spans="1:50" ht="13.2">
      <c r="A843" s="27"/>
      <c r="G843" s="49"/>
      <c r="K843" s="105"/>
      <c r="L843" s="105"/>
      <c r="M843" s="105"/>
      <c r="N843" s="105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</row>
    <row r="844" spans="1:50" ht="13.2">
      <c r="A844" s="27"/>
      <c r="G844" s="49"/>
      <c r="K844" s="105"/>
      <c r="L844" s="105"/>
      <c r="M844" s="105"/>
      <c r="N844" s="105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</row>
    <row r="845" spans="1:50" ht="13.2">
      <c r="A845" s="27"/>
      <c r="G845" s="49"/>
      <c r="K845" s="105"/>
      <c r="L845" s="105"/>
      <c r="M845" s="105"/>
      <c r="N845" s="105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</row>
    <row r="846" spans="1:50" ht="13.2">
      <c r="A846" s="27"/>
      <c r="G846" s="49"/>
      <c r="K846" s="105"/>
      <c r="L846" s="105"/>
      <c r="M846" s="105"/>
      <c r="N846" s="105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</row>
    <row r="847" spans="1:50" ht="13.2">
      <c r="A847" s="27"/>
      <c r="G847" s="49"/>
      <c r="K847" s="105"/>
      <c r="L847" s="105"/>
      <c r="M847" s="105"/>
      <c r="N847" s="105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</row>
    <row r="848" spans="1:50" ht="13.2">
      <c r="A848" s="27"/>
      <c r="G848" s="49"/>
      <c r="K848" s="105"/>
      <c r="L848" s="105"/>
      <c r="M848" s="105"/>
      <c r="N848" s="105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</row>
    <row r="849" spans="1:50" ht="13.2">
      <c r="A849" s="27"/>
      <c r="G849" s="49"/>
      <c r="K849" s="105"/>
      <c r="L849" s="105"/>
      <c r="M849" s="105"/>
      <c r="N849" s="105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</row>
    <row r="850" spans="1:50" ht="13.2">
      <c r="A850" s="27"/>
      <c r="G850" s="49"/>
      <c r="K850" s="105"/>
      <c r="L850" s="105"/>
      <c r="M850" s="105"/>
      <c r="N850" s="105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</row>
    <row r="851" spans="1:50" ht="13.2">
      <c r="A851" s="27"/>
      <c r="G851" s="49"/>
      <c r="K851" s="105"/>
      <c r="L851" s="105"/>
      <c r="M851" s="105"/>
      <c r="N851" s="105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</row>
    <row r="852" spans="1:50" ht="13.2">
      <c r="A852" s="27"/>
      <c r="G852" s="49"/>
      <c r="K852" s="105"/>
      <c r="L852" s="105"/>
      <c r="M852" s="105"/>
      <c r="N852" s="105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</row>
    <row r="853" spans="1:50" ht="13.2">
      <c r="A853" s="27"/>
      <c r="G853" s="49"/>
      <c r="K853" s="105"/>
      <c r="L853" s="105"/>
      <c r="M853" s="105"/>
      <c r="N853" s="105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</row>
    <row r="854" spans="1:50" ht="13.2">
      <c r="A854" s="27"/>
      <c r="G854" s="49"/>
      <c r="K854" s="105"/>
      <c r="L854" s="105"/>
      <c r="M854" s="105"/>
      <c r="N854" s="105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</row>
    <row r="855" spans="1:50" ht="13.2">
      <c r="A855" s="27"/>
      <c r="G855" s="49"/>
      <c r="K855" s="105"/>
      <c r="L855" s="105"/>
      <c r="M855" s="105"/>
      <c r="N855" s="105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</row>
    <row r="856" spans="1:50" ht="13.2">
      <c r="A856" s="27"/>
      <c r="G856" s="49"/>
      <c r="K856" s="105"/>
      <c r="L856" s="105"/>
      <c r="M856" s="105"/>
      <c r="N856" s="105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</row>
    <row r="857" spans="1:50" ht="13.2">
      <c r="A857" s="27"/>
      <c r="G857" s="49"/>
      <c r="K857" s="105"/>
      <c r="L857" s="105"/>
      <c r="M857" s="105"/>
      <c r="N857" s="105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</row>
    <row r="858" spans="1:50" ht="13.2">
      <c r="A858" s="27"/>
      <c r="G858" s="49"/>
      <c r="K858" s="105"/>
      <c r="L858" s="105"/>
      <c r="M858" s="105"/>
      <c r="N858" s="105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</row>
    <row r="859" spans="1:50" ht="13.2">
      <c r="A859" s="27"/>
      <c r="G859" s="49"/>
      <c r="K859" s="105"/>
      <c r="L859" s="105"/>
      <c r="M859" s="105"/>
      <c r="N859" s="105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</row>
    <row r="860" spans="1:50" ht="13.2">
      <c r="G860" s="49"/>
      <c r="K860" s="105"/>
      <c r="L860" s="105"/>
      <c r="M860" s="105"/>
      <c r="N860" s="105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</row>
    <row r="861" spans="1:50" ht="13.2">
      <c r="G861" s="49"/>
      <c r="K861" s="105"/>
      <c r="L861" s="105"/>
      <c r="M861" s="105"/>
      <c r="N861" s="105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</row>
    <row r="862" spans="1:50" ht="13.2">
      <c r="G862" s="49"/>
      <c r="K862" s="105"/>
      <c r="L862" s="105"/>
      <c r="M862" s="105"/>
      <c r="N862" s="105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</row>
    <row r="863" spans="1:50" ht="13.2">
      <c r="G863" s="49"/>
      <c r="K863" s="105"/>
      <c r="L863" s="105"/>
      <c r="M863" s="105"/>
      <c r="N863" s="105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</row>
    <row r="864" spans="1:50" ht="13.2">
      <c r="G864" s="49"/>
      <c r="K864" s="105"/>
      <c r="L864" s="105"/>
      <c r="M864" s="105"/>
      <c r="N864" s="105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</row>
    <row r="865" spans="7:50" ht="13.2">
      <c r="G865" s="49"/>
      <c r="K865" s="105"/>
      <c r="L865" s="105"/>
      <c r="M865" s="105"/>
      <c r="N865" s="105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</row>
    <row r="866" spans="7:50" ht="13.2">
      <c r="G866" s="49"/>
      <c r="K866" s="105"/>
      <c r="L866" s="105"/>
      <c r="M866" s="105"/>
      <c r="N866" s="105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</row>
    <row r="867" spans="7:50" ht="13.2">
      <c r="G867" s="49"/>
      <c r="K867" s="105"/>
      <c r="L867" s="105"/>
      <c r="M867" s="105"/>
      <c r="N867" s="105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</row>
    <row r="868" spans="7:50" ht="13.2">
      <c r="G868" s="49"/>
      <c r="K868" s="105"/>
      <c r="L868" s="105"/>
      <c r="M868" s="105"/>
      <c r="N868" s="105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</row>
    <row r="869" spans="7:50" ht="13.2">
      <c r="G869" s="49"/>
      <c r="K869" s="105"/>
      <c r="L869" s="105"/>
      <c r="M869" s="105"/>
      <c r="N869" s="105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</row>
    <row r="870" spans="7:50" ht="13.2">
      <c r="G870" s="49"/>
      <c r="K870" s="105"/>
      <c r="L870" s="105"/>
      <c r="M870" s="105"/>
      <c r="N870" s="105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</row>
    <row r="871" spans="7:50" ht="13.2">
      <c r="G871" s="49"/>
      <c r="K871" s="105"/>
      <c r="L871" s="105"/>
      <c r="M871" s="105"/>
      <c r="N871" s="105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</row>
    <row r="872" spans="7:50" ht="13.2">
      <c r="G872" s="49"/>
      <c r="K872" s="105"/>
      <c r="L872" s="105"/>
      <c r="M872" s="105"/>
      <c r="N872" s="105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</row>
    <row r="873" spans="7:50" ht="13.2">
      <c r="G873" s="49"/>
      <c r="K873" s="105"/>
      <c r="L873" s="105"/>
      <c r="M873" s="105"/>
      <c r="N873" s="105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</row>
    <row r="874" spans="7:50" ht="13.2">
      <c r="G874" s="49"/>
      <c r="K874" s="105"/>
      <c r="L874" s="105"/>
      <c r="M874" s="105"/>
      <c r="N874" s="105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</row>
    <row r="875" spans="7:50" ht="13.2">
      <c r="G875" s="49"/>
      <c r="K875" s="105"/>
      <c r="L875" s="105"/>
      <c r="M875" s="105"/>
      <c r="N875" s="105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</row>
    <row r="876" spans="7:50" ht="13.2">
      <c r="G876" s="49"/>
      <c r="K876" s="105"/>
      <c r="L876" s="105"/>
      <c r="M876" s="105"/>
      <c r="N876" s="105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</row>
    <row r="877" spans="7:50" ht="13.2">
      <c r="G877" s="49"/>
      <c r="K877" s="105"/>
      <c r="L877" s="105"/>
      <c r="M877" s="105"/>
      <c r="N877" s="105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</row>
    <row r="878" spans="7:50" ht="13.2">
      <c r="G878" s="49"/>
      <c r="K878" s="105"/>
      <c r="L878" s="105"/>
      <c r="M878" s="105"/>
      <c r="N878" s="105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</row>
    <row r="879" spans="7:50" ht="13.2">
      <c r="G879" s="49"/>
      <c r="K879" s="105"/>
      <c r="L879" s="105"/>
      <c r="M879" s="105"/>
      <c r="N879" s="105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</row>
    <row r="880" spans="7:50" ht="13.2">
      <c r="G880" s="49"/>
      <c r="K880" s="105"/>
      <c r="L880" s="105"/>
      <c r="M880" s="105"/>
      <c r="N880" s="105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</row>
    <row r="881" spans="7:50" ht="13.2">
      <c r="G881" s="49"/>
      <c r="K881" s="105"/>
      <c r="L881" s="105"/>
      <c r="M881" s="105"/>
      <c r="N881" s="105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</row>
    <row r="882" spans="7:50" ht="13.2">
      <c r="G882" s="49"/>
      <c r="K882" s="105"/>
      <c r="L882" s="105"/>
      <c r="M882" s="105"/>
      <c r="N882" s="105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</row>
    <row r="883" spans="7:50" ht="13.2">
      <c r="G883" s="49"/>
      <c r="K883" s="105"/>
      <c r="L883" s="105"/>
      <c r="M883" s="105"/>
      <c r="N883" s="105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</row>
    <row r="884" spans="7:50" ht="13.2">
      <c r="G884" s="49"/>
      <c r="K884" s="105"/>
      <c r="L884" s="105"/>
      <c r="M884" s="105"/>
      <c r="N884" s="105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</row>
    <row r="885" spans="7:50" ht="13.2">
      <c r="G885" s="49"/>
      <c r="K885" s="105"/>
      <c r="L885" s="105"/>
      <c r="M885" s="105"/>
      <c r="N885" s="105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</row>
    <row r="886" spans="7:50" ht="13.2">
      <c r="G886" s="49"/>
      <c r="K886" s="105"/>
      <c r="L886" s="105"/>
      <c r="M886" s="105"/>
      <c r="N886" s="105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</row>
    <row r="887" spans="7:50" ht="13.2">
      <c r="G887" s="49"/>
      <c r="K887" s="105"/>
      <c r="L887" s="105"/>
      <c r="M887" s="105"/>
      <c r="N887" s="105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</row>
    <row r="888" spans="7:50" ht="13.2">
      <c r="G888" s="49"/>
      <c r="K888" s="105"/>
      <c r="L888" s="105"/>
      <c r="M888" s="105"/>
      <c r="N888" s="105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</row>
    <row r="889" spans="7:50" ht="13.2">
      <c r="G889" s="49"/>
      <c r="K889" s="105"/>
      <c r="L889" s="105"/>
      <c r="M889" s="105"/>
      <c r="N889" s="105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</row>
    <row r="890" spans="7:50" ht="13.2">
      <c r="G890" s="49"/>
      <c r="K890" s="105"/>
      <c r="L890" s="105"/>
      <c r="M890" s="105"/>
      <c r="N890" s="105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</row>
    <row r="891" spans="7:50" ht="13.2">
      <c r="G891" s="49"/>
      <c r="K891" s="105"/>
      <c r="L891" s="105"/>
      <c r="M891" s="105"/>
      <c r="N891" s="105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</row>
    <row r="892" spans="7:50" ht="13.2">
      <c r="G892" s="49"/>
      <c r="K892" s="105"/>
      <c r="L892" s="105"/>
      <c r="M892" s="105"/>
      <c r="N892" s="105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</row>
    <row r="893" spans="7:50" ht="13.2">
      <c r="G893" s="49"/>
      <c r="K893" s="105"/>
      <c r="L893" s="105"/>
      <c r="M893" s="105"/>
      <c r="N893" s="105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</row>
    <row r="894" spans="7:50" ht="13.2">
      <c r="G894" s="49"/>
      <c r="K894" s="105"/>
      <c r="L894" s="105"/>
      <c r="M894" s="105"/>
      <c r="N894" s="105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</row>
    <row r="895" spans="7:50" ht="13.2">
      <c r="G895" s="49"/>
      <c r="K895" s="105"/>
      <c r="L895" s="105"/>
      <c r="M895" s="105"/>
      <c r="N895" s="105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</row>
    <row r="896" spans="7:50" ht="13.2">
      <c r="G896" s="49"/>
      <c r="K896" s="105"/>
      <c r="L896" s="105"/>
      <c r="M896" s="105"/>
      <c r="N896" s="105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</row>
    <row r="897" spans="7:50" ht="13.2">
      <c r="G897" s="49"/>
      <c r="K897" s="105"/>
      <c r="L897" s="105"/>
      <c r="M897" s="105"/>
      <c r="N897" s="105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</row>
    <row r="898" spans="7:50" ht="13.2">
      <c r="G898" s="49"/>
      <c r="K898" s="105"/>
      <c r="L898" s="105"/>
      <c r="M898" s="105"/>
      <c r="N898" s="105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</row>
    <row r="899" spans="7:50" ht="13.2">
      <c r="G899" s="49"/>
      <c r="K899" s="105"/>
      <c r="L899" s="105"/>
      <c r="M899" s="105"/>
      <c r="N899" s="105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</row>
    <row r="900" spans="7:50" ht="13.2">
      <c r="G900" s="49"/>
      <c r="K900" s="105"/>
      <c r="L900" s="105"/>
      <c r="M900" s="105"/>
      <c r="N900" s="105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</row>
    <row r="901" spans="7:50" ht="13.2">
      <c r="G901" s="49"/>
      <c r="K901" s="105"/>
      <c r="L901" s="105"/>
      <c r="M901" s="105"/>
      <c r="N901" s="105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</row>
    <row r="902" spans="7:50" ht="13.2">
      <c r="G902" s="49"/>
      <c r="K902" s="105"/>
      <c r="L902" s="105"/>
      <c r="M902" s="105"/>
      <c r="N902" s="105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</row>
    <row r="903" spans="7:50" ht="13.2">
      <c r="G903" s="49"/>
      <c r="K903" s="105"/>
      <c r="L903" s="105"/>
      <c r="M903" s="105"/>
      <c r="N903" s="105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</row>
    <row r="904" spans="7:50" ht="13.2">
      <c r="G904" s="49"/>
      <c r="K904" s="105"/>
      <c r="L904" s="105"/>
      <c r="M904" s="105"/>
      <c r="N904" s="105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</row>
    <row r="905" spans="7:50" ht="13.2">
      <c r="G905" s="49"/>
      <c r="K905" s="105"/>
      <c r="L905" s="105"/>
      <c r="M905" s="105"/>
      <c r="N905" s="105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</row>
    <row r="906" spans="7:50" ht="13.2">
      <c r="G906" s="49"/>
      <c r="K906" s="105"/>
      <c r="L906" s="105"/>
      <c r="M906" s="105"/>
      <c r="N906" s="105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</row>
    <row r="907" spans="7:50" ht="13.2">
      <c r="G907" s="49"/>
      <c r="K907" s="105"/>
      <c r="L907" s="105"/>
      <c r="M907" s="105"/>
      <c r="N907" s="105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</row>
    <row r="908" spans="7:50" ht="13.2">
      <c r="G908" s="49"/>
      <c r="K908" s="105"/>
      <c r="L908" s="105"/>
      <c r="M908" s="105"/>
      <c r="N908" s="105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</row>
    <row r="909" spans="7:50" ht="13.2">
      <c r="G909" s="49"/>
      <c r="K909" s="105"/>
      <c r="L909" s="105"/>
      <c r="M909" s="105"/>
      <c r="N909" s="105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</row>
    <row r="910" spans="7:50" ht="13.2">
      <c r="G910" s="49"/>
      <c r="K910" s="105"/>
      <c r="L910" s="105"/>
      <c r="M910" s="105"/>
      <c r="N910" s="105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</row>
    <row r="911" spans="7:50" ht="13.2">
      <c r="G911" s="49"/>
      <c r="K911" s="105"/>
      <c r="L911" s="105"/>
      <c r="M911" s="105"/>
      <c r="N911" s="105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</row>
    <row r="912" spans="7:50" ht="13.2">
      <c r="G912" s="49"/>
      <c r="K912" s="105"/>
      <c r="L912" s="105"/>
      <c r="M912" s="105"/>
      <c r="N912" s="105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</row>
    <row r="913" spans="7:50" ht="13.2">
      <c r="G913" s="49"/>
      <c r="K913" s="105"/>
      <c r="L913" s="105"/>
      <c r="M913" s="105"/>
      <c r="N913" s="105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</row>
    <row r="914" spans="7:50" ht="13.2">
      <c r="G914" s="49"/>
      <c r="K914" s="105"/>
      <c r="L914" s="105"/>
      <c r="M914" s="105"/>
      <c r="N914" s="105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</row>
    <row r="915" spans="7:50" ht="13.2">
      <c r="G915" s="49"/>
      <c r="K915" s="105"/>
      <c r="L915" s="105"/>
      <c r="M915" s="105"/>
      <c r="N915" s="105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</row>
    <row r="916" spans="7:50" ht="13.2">
      <c r="G916" s="49"/>
      <c r="K916" s="105"/>
      <c r="L916" s="105"/>
      <c r="M916" s="105"/>
      <c r="N916" s="105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</row>
    <row r="917" spans="7:50" ht="13.2">
      <c r="G917" s="49"/>
      <c r="K917" s="105"/>
      <c r="L917" s="105"/>
      <c r="M917" s="105"/>
      <c r="N917" s="105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</row>
    <row r="918" spans="7:50" ht="13.2">
      <c r="G918" s="49"/>
      <c r="K918" s="105"/>
      <c r="L918" s="105"/>
      <c r="M918" s="105"/>
      <c r="N918" s="105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</row>
    <row r="919" spans="7:50" ht="13.2">
      <c r="G919" s="49"/>
      <c r="K919" s="105"/>
      <c r="L919" s="105"/>
      <c r="M919" s="105"/>
      <c r="N919" s="105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</row>
    <row r="920" spans="7:50" ht="13.2">
      <c r="G920" s="49"/>
      <c r="K920" s="105"/>
      <c r="L920" s="105"/>
      <c r="M920" s="105"/>
      <c r="N920" s="105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</row>
    <row r="921" spans="7:50" ht="13.2">
      <c r="G921" s="49"/>
      <c r="K921" s="105"/>
      <c r="L921" s="105"/>
      <c r="M921" s="105"/>
      <c r="N921" s="105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</row>
    <row r="922" spans="7:50" ht="13.2">
      <c r="G922" s="49"/>
      <c r="K922" s="105"/>
      <c r="L922" s="105"/>
      <c r="M922" s="105"/>
      <c r="N922" s="105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</row>
    <row r="923" spans="7:50" ht="13.2">
      <c r="G923" s="49"/>
      <c r="K923" s="105"/>
      <c r="L923" s="105"/>
      <c r="M923" s="105"/>
      <c r="N923" s="105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</row>
    <row r="924" spans="7:50" ht="13.2">
      <c r="G924" s="49"/>
      <c r="K924" s="105"/>
      <c r="L924" s="105"/>
      <c r="M924" s="105"/>
      <c r="N924" s="105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</row>
    <row r="925" spans="7:50" ht="13.2">
      <c r="G925" s="49"/>
      <c r="K925" s="105"/>
      <c r="L925" s="105"/>
      <c r="M925" s="105"/>
      <c r="N925" s="105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</row>
    <row r="926" spans="7:50" ht="13.2">
      <c r="G926" s="49"/>
      <c r="K926" s="105"/>
      <c r="L926" s="105"/>
      <c r="M926" s="105"/>
      <c r="N926" s="105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</row>
    <row r="927" spans="7:50" ht="13.2">
      <c r="G927" s="49"/>
      <c r="K927" s="105"/>
      <c r="L927" s="105"/>
      <c r="M927" s="105"/>
      <c r="N927" s="105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</row>
    <row r="928" spans="7:50" ht="13.2">
      <c r="G928" s="49"/>
      <c r="K928" s="105"/>
      <c r="L928" s="105"/>
      <c r="M928" s="105"/>
      <c r="N928" s="105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</row>
    <row r="929" spans="7:50" ht="13.2">
      <c r="G929" s="49"/>
      <c r="K929" s="105"/>
      <c r="L929" s="105"/>
      <c r="M929" s="105"/>
      <c r="N929" s="105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</row>
    <row r="930" spans="7:50" ht="13.2">
      <c r="G930" s="49"/>
      <c r="K930" s="105"/>
      <c r="L930" s="105"/>
      <c r="M930" s="105"/>
      <c r="N930" s="105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</row>
    <row r="931" spans="7:50" ht="13.2">
      <c r="G931" s="49"/>
      <c r="K931" s="105"/>
      <c r="L931" s="105"/>
      <c r="M931" s="105"/>
      <c r="N931" s="105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</row>
    <row r="932" spans="7:50" ht="13.2">
      <c r="G932" s="49"/>
      <c r="K932" s="105"/>
      <c r="L932" s="105"/>
      <c r="M932" s="105"/>
      <c r="N932" s="105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</row>
    <row r="933" spans="7:50" ht="13.2">
      <c r="G933" s="49"/>
      <c r="K933" s="105"/>
      <c r="L933" s="105"/>
      <c r="M933" s="105"/>
      <c r="N933" s="105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</row>
    <row r="934" spans="7:50" ht="13.2">
      <c r="G934" s="49"/>
      <c r="K934" s="105"/>
      <c r="L934" s="105"/>
      <c r="M934" s="105"/>
      <c r="N934" s="105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</row>
    <row r="935" spans="7:50" ht="13.2">
      <c r="G935" s="49"/>
      <c r="K935" s="105"/>
      <c r="L935" s="105"/>
      <c r="M935" s="105"/>
      <c r="N935" s="105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</row>
    <row r="936" spans="7:50" ht="13.2">
      <c r="G936" s="49"/>
      <c r="K936" s="105"/>
      <c r="L936" s="105"/>
      <c r="M936" s="105"/>
      <c r="N936" s="105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</row>
    <row r="937" spans="7:50" ht="13.2">
      <c r="G937" s="49"/>
      <c r="K937" s="105"/>
      <c r="L937" s="105"/>
      <c r="M937" s="105"/>
      <c r="N937" s="105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</row>
    <row r="938" spans="7:50" ht="13.2">
      <c r="G938" s="49"/>
      <c r="K938" s="105"/>
      <c r="L938" s="105"/>
      <c r="M938" s="105"/>
      <c r="N938" s="105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</row>
    <row r="939" spans="7:50" ht="13.2">
      <c r="G939" s="49"/>
      <c r="K939" s="105"/>
      <c r="L939" s="105"/>
      <c r="M939" s="105"/>
      <c r="N939" s="105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</row>
    <row r="940" spans="7:50" ht="13.2">
      <c r="G940" s="49"/>
      <c r="K940" s="105"/>
      <c r="L940" s="105"/>
      <c r="M940" s="105"/>
      <c r="N940" s="105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</row>
    <row r="941" spans="7:50" ht="13.2">
      <c r="G941" s="49"/>
      <c r="K941" s="105"/>
      <c r="L941" s="105"/>
      <c r="M941" s="105"/>
      <c r="N941" s="105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</row>
    <row r="942" spans="7:50" ht="13.2">
      <c r="G942" s="49"/>
      <c r="K942" s="105"/>
      <c r="L942" s="105"/>
      <c r="M942" s="105"/>
      <c r="N942" s="105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</row>
    <row r="943" spans="7:50" ht="13.2">
      <c r="G943" s="49"/>
      <c r="K943" s="105"/>
      <c r="L943" s="105"/>
      <c r="M943" s="105"/>
      <c r="N943" s="105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</row>
    <row r="944" spans="7:50" ht="13.2">
      <c r="G944" s="49"/>
      <c r="K944" s="105"/>
      <c r="L944" s="105"/>
      <c r="M944" s="105"/>
      <c r="N944" s="105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</row>
    <row r="945" spans="7:50" ht="13.2">
      <c r="G945" s="49"/>
      <c r="K945" s="105"/>
      <c r="L945" s="105"/>
      <c r="M945" s="105"/>
      <c r="N945" s="105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</row>
    <row r="946" spans="7:50" ht="13.2">
      <c r="G946" s="49"/>
      <c r="K946" s="105"/>
      <c r="L946" s="105"/>
      <c r="M946" s="105"/>
      <c r="N946" s="105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</row>
    <row r="947" spans="7:50" ht="13.2">
      <c r="G947" s="49"/>
      <c r="K947" s="105"/>
      <c r="L947" s="105"/>
      <c r="M947" s="105"/>
      <c r="N947" s="105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</row>
    <row r="948" spans="7:50" ht="13.2">
      <c r="G948" s="49"/>
      <c r="K948" s="105"/>
      <c r="L948" s="105"/>
      <c r="M948" s="105"/>
      <c r="N948" s="105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</row>
    <row r="949" spans="7:50" ht="13.2">
      <c r="G949" s="49"/>
      <c r="K949" s="105"/>
      <c r="L949" s="105"/>
      <c r="M949" s="105"/>
      <c r="N949" s="105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</row>
    <row r="950" spans="7:50" ht="13.2">
      <c r="G950" s="49"/>
      <c r="K950" s="105"/>
      <c r="L950" s="105"/>
      <c r="M950" s="105"/>
      <c r="N950" s="105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</row>
    <row r="951" spans="7:50" ht="13.2">
      <c r="G951" s="49"/>
      <c r="K951" s="105"/>
      <c r="L951" s="105"/>
      <c r="M951" s="105"/>
      <c r="N951" s="105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</row>
    <row r="952" spans="7:50" ht="13.2">
      <c r="G952" s="49"/>
      <c r="K952" s="105"/>
      <c r="L952" s="105"/>
      <c r="M952" s="105"/>
      <c r="N952" s="105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</row>
    <row r="953" spans="7:50" ht="13.2">
      <c r="G953" s="49"/>
      <c r="K953" s="105"/>
      <c r="L953" s="105"/>
      <c r="M953" s="105"/>
      <c r="N953" s="105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</row>
    <row r="954" spans="7:50" ht="13.2">
      <c r="G954" s="49"/>
      <c r="K954" s="105"/>
      <c r="L954" s="105"/>
      <c r="M954" s="105"/>
      <c r="N954" s="105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</row>
    <row r="955" spans="7:50" ht="13.2">
      <c r="G955" s="49"/>
      <c r="K955" s="105"/>
      <c r="L955" s="105"/>
      <c r="M955" s="105"/>
      <c r="N955" s="105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</row>
    <row r="956" spans="7:50" ht="13.2">
      <c r="G956" s="49"/>
      <c r="K956" s="105"/>
      <c r="L956" s="105"/>
      <c r="M956" s="105"/>
      <c r="N956" s="105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</row>
    <row r="957" spans="7:50" ht="13.2">
      <c r="G957" s="49"/>
      <c r="K957" s="105"/>
      <c r="L957" s="105"/>
      <c r="M957" s="105"/>
      <c r="N957" s="105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</row>
    <row r="958" spans="7:50" ht="13.2">
      <c r="G958" s="49"/>
      <c r="K958" s="105"/>
      <c r="L958" s="105"/>
      <c r="M958" s="105"/>
      <c r="N958" s="105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</row>
    <row r="959" spans="7:50" ht="13.2">
      <c r="G959" s="49"/>
      <c r="K959" s="105"/>
      <c r="L959" s="105"/>
      <c r="M959" s="105"/>
      <c r="N959" s="105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</row>
    <row r="960" spans="7:50" ht="13.2">
      <c r="G960" s="49"/>
      <c r="K960" s="105"/>
      <c r="L960" s="105"/>
      <c r="M960" s="105"/>
      <c r="N960" s="105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</row>
    <row r="961" spans="7:50" ht="13.2">
      <c r="G961" s="49"/>
      <c r="K961" s="105"/>
      <c r="L961" s="105"/>
      <c r="M961" s="105"/>
      <c r="N961" s="105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</row>
    <row r="962" spans="7:50" ht="13.2">
      <c r="G962" s="49"/>
      <c r="K962" s="105"/>
      <c r="L962" s="105"/>
      <c r="M962" s="105"/>
      <c r="N962" s="105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</row>
    <row r="963" spans="7:50" ht="13.2">
      <c r="G963" s="49"/>
      <c r="K963" s="105"/>
      <c r="L963" s="105"/>
      <c r="M963" s="105"/>
      <c r="N963" s="105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</row>
    <row r="964" spans="7:50" ht="13.2">
      <c r="G964" s="49"/>
      <c r="K964" s="105"/>
      <c r="L964" s="105"/>
      <c r="M964" s="105"/>
      <c r="N964" s="105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</row>
    <row r="965" spans="7:50" ht="13.2">
      <c r="G965" s="49"/>
      <c r="K965" s="105"/>
      <c r="L965" s="105"/>
      <c r="M965" s="105"/>
      <c r="N965" s="105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</row>
    <row r="966" spans="7:50" ht="13.2">
      <c r="G966" s="49"/>
      <c r="K966" s="105"/>
      <c r="L966" s="105"/>
      <c r="M966" s="105"/>
      <c r="N966" s="105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</row>
    <row r="967" spans="7:50" ht="13.2">
      <c r="G967" s="49"/>
      <c r="K967" s="105"/>
      <c r="L967" s="105"/>
      <c r="M967" s="105"/>
      <c r="N967" s="105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</row>
    <row r="968" spans="7:50" ht="13.2">
      <c r="G968" s="49"/>
      <c r="K968" s="105"/>
      <c r="L968" s="105"/>
      <c r="M968" s="105"/>
      <c r="N968" s="105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</row>
    <row r="969" spans="7:50" ht="13.2">
      <c r="G969" s="49"/>
      <c r="K969" s="105"/>
      <c r="L969" s="105"/>
      <c r="M969" s="105"/>
      <c r="N969" s="105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</row>
    <row r="970" spans="7:50" ht="13.2">
      <c r="G970" s="49"/>
      <c r="K970" s="105"/>
      <c r="L970" s="105"/>
      <c r="M970" s="105"/>
      <c r="N970" s="105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</row>
    <row r="971" spans="7:50" ht="13.2">
      <c r="G971" s="49"/>
      <c r="K971" s="105"/>
      <c r="L971" s="105"/>
      <c r="M971" s="105"/>
      <c r="N971" s="105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</row>
    <row r="972" spans="7:50" ht="13.2">
      <c r="G972" s="49"/>
      <c r="K972" s="105"/>
      <c r="L972" s="105"/>
      <c r="M972" s="105"/>
      <c r="N972" s="105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</row>
    <row r="973" spans="7:50" ht="13.2">
      <c r="G973" s="49"/>
      <c r="K973" s="105"/>
      <c r="L973" s="105"/>
      <c r="M973" s="105"/>
      <c r="N973" s="105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</row>
    <row r="974" spans="7:50" ht="13.2">
      <c r="G974" s="49"/>
      <c r="K974" s="105"/>
      <c r="L974" s="105"/>
      <c r="M974" s="105"/>
      <c r="N974" s="105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</row>
    <row r="975" spans="7:50" ht="13.2">
      <c r="G975" s="49"/>
      <c r="K975" s="105"/>
      <c r="L975" s="105"/>
      <c r="M975" s="105"/>
      <c r="N975" s="105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</row>
    <row r="976" spans="7:50" ht="13.2">
      <c r="G976" s="49"/>
      <c r="K976" s="105"/>
      <c r="L976" s="105"/>
      <c r="M976" s="105"/>
      <c r="N976" s="105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</row>
    <row r="977" spans="7:50" ht="13.2">
      <c r="G977" s="49"/>
      <c r="K977" s="105"/>
      <c r="L977" s="105"/>
      <c r="M977" s="105"/>
      <c r="N977" s="105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</row>
    <row r="978" spans="7:50" ht="13.2">
      <c r="G978" s="49"/>
      <c r="K978" s="105"/>
      <c r="L978" s="105"/>
      <c r="M978" s="105"/>
      <c r="N978" s="105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</row>
    <row r="979" spans="7:50" ht="13.2">
      <c r="G979" s="49"/>
      <c r="K979" s="105"/>
      <c r="L979" s="105"/>
      <c r="M979" s="105"/>
      <c r="N979" s="105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</row>
    <row r="980" spans="7:50" ht="13.2">
      <c r="G980" s="49"/>
      <c r="K980" s="105"/>
      <c r="L980" s="105"/>
      <c r="M980" s="105"/>
      <c r="N980" s="105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</row>
    <row r="981" spans="7:50" ht="13.2">
      <c r="G981" s="49"/>
      <c r="K981" s="105"/>
      <c r="L981" s="105"/>
      <c r="M981" s="105"/>
      <c r="N981" s="105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</row>
    <row r="982" spans="7:50" ht="13.2">
      <c r="G982" s="49"/>
      <c r="K982" s="105"/>
      <c r="L982" s="105"/>
      <c r="M982" s="105"/>
      <c r="N982" s="105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</row>
    <row r="983" spans="7:50" ht="13.2">
      <c r="G983" s="49"/>
      <c r="K983" s="105"/>
      <c r="L983" s="105"/>
      <c r="M983" s="105"/>
      <c r="N983" s="105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</row>
    <row r="984" spans="7:50" ht="13.2">
      <c r="G984" s="49"/>
      <c r="K984" s="105"/>
      <c r="L984" s="105"/>
      <c r="M984" s="105"/>
      <c r="N984" s="105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</row>
    <row r="985" spans="7:50" ht="13.2">
      <c r="G985" s="49"/>
      <c r="K985" s="105"/>
      <c r="L985" s="105"/>
      <c r="M985" s="105"/>
      <c r="N985" s="105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</row>
    <row r="986" spans="7:50" ht="13.2">
      <c r="G986" s="49"/>
      <c r="K986" s="105"/>
      <c r="L986" s="105"/>
      <c r="M986" s="105"/>
      <c r="N986" s="105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</row>
    <row r="987" spans="7:50" ht="13.2">
      <c r="G987" s="49"/>
      <c r="K987" s="105"/>
      <c r="L987" s="105"/>
      <c r="M987" s="105"/>
      <c r="N987" s="105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</row>
    <row r="988" spans="7:50" ht="13.2">
      <c r="G988" s="49"/>
      <c r="K988" s="105"/>
      <c r="L988" s="105"/>
      <c r="M988" s="105"/>
      <c r="N988" s="105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</row>
    <row r="989" spans="7:50" ht="13.2">
      <c r="G989" s="49"/>
      <c r="K989" s="105"/>
      <c r="L989" s="105"/>
      <c r="M989" s="105"/>
      <c r="N989" s="105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</row>
    <row r="990" spans="7:50" ht="13.2">
      <c r="G990" s="49"/>
      <c r="K990" s="105"/>
      <c r="L990" s="105"/>
      <c r="M990" s="105"/>
      <c r="N990" s="105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</row>
    <row r="991" spans="7:50" ht="13.2">
      <c r="G991" s="49"/>
      <c r="K991" s="105"/>
      <c r="L991" s="105"/>
      <c r="M991" s="105"/>
      <c r="N991" s="105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</row>
    <row r="992" spans="7:50" ht="13.2">
      <c r="G992" s="49"/>
      <c r="K992" s="105"/>
      <c r="L992" s="105"/>
      <c r="M992" s="105"/>
      <c r="N992" s="105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</row>
    <row r="993" spans="7:50" ht="13.2">
      <c r="G993" s="49"/>
      <c r="K993" s="105"/>
      <c r="L993" s="105"/>
      <c r="M993" s="105"/>
      <c r="N993" s="105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</row>
    <row r="994" spans="7:50" ht="13.2">
      <c r="G994" s="49"/>
      <c r="K994" s="105"/>
      <c r="L994" s="105"/>
      <c r="M994" s="105"/>
      <c r="N994" s="105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</row>
    <row r="995" spans="7:50" ht="13.2">
      <c r="G995" s="49"/>
      <c r="K995" s="105"/>
      <c r="L995" s="105"/>
      <c r="M995" s="105"/>
      <c r="N995" s="105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</row>
    <row r="996" spans="7:50" ht="13.2">
      <c r="G996" s="49"/>
      <c r="K996" s="105"/>
      <c r="L996" s="105"/>
      <c r="M996" s="105"/>
      <c r="N996" s="105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</row>
    <row r="997" spans="7:50" ht="13.2">
      <c r="G997" s="49"/>
      <c r="K997" s="105"/>
      <c r="L997" s="105"/>
      <c r="M997" s="105"/>
      <c r="N997" s="105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</row>
    <row r="998" spans="7:50" ht="13.2">
      <c r="G998" s="49"/>
      <c r="K998" s="105"/>
      <c r="L998" s="105"/>
      <c r="M998" s="105"/>
      <c r="N998" s="105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</row>
    <row r="999" spans="7:50" ht="13.2">
      <c r="G999" s="49"/>
      <c r="K999" s="105"/>
      <c r="L999" s="105"/>
      <c r="M999" s="105"/>
      <c r="N999" s="105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</row>
    <row r="1000" spans="7:50" ht="13.2">
      <c r="G1000" s="49"/>
      <c r="K1000" s="105"/>
      <c r="L1000" s="105"/>
      <c r="M1000" s="105"/>
      <c r="N1000" s="105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</row>
    <row r="1001" spans="7:50" ht="13.2">
      <c r="G1001" s="49"/>
      <c r="K1001" s="105"/>
      <c r="L1001" s="105"/>
      <c r="M1001" s="105"/>
      <c r="N1001" s="105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  <c r="AN1001" s="25"/>
      <c r="AO1001" s="25"/>
      <c r="AP1001" s="25"/>
      <c r="AQ1001" s="25"/>
      <c r="AR1001" s="25"/>
      <c r="AS1001" s="25"/>
      <c r="AT1001" s="25"/>
      <c r="AU1001" s="25"/>
      <c r="AV1001" s="25"/>
      <c r="AW1001" s="25"/>
      <c r="AX1001" s="25"/>
    </row>
    <row r="1002" spans="7:50" ht="13.2">
      <c r="G1002" s="49"/>
      <c r="K1002" s="105"/>
      <c r="L1002" s="105"/>
      <c r="M1002" s="105"/>
      <c r="N1002" s="105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  <c r="AN1002" s="25"/>
      <c r="AO1002" s="25"/>
      <c r="AP1002" s="25"/>
      <c r="AQ1002" s="25"/>
      <c r="AR1002" s="25"/>
      <c r="AS1002" s="25"/>
      <c r="AT1002" s="25"/>
      <c r="AU1002" s="25"/>
      <c r="AV1002" s="25"/>
      <c r="AW1002" s="25"/>
      <c r="AX1002" s="25"/>
    </row>
    <row r="1003" spans="7:50" ht="13.2">
      <c r="G1003" s="49"/>
      <c r="K1003" s="105"/>
      <c r="L1003" s="105"/>
      <c r="M1003" s="105"/>
      <c r="N1003" s="105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  <c r="AN1003" s="25"/>
      <c r="AO1003" s="25"/>
      <c r="AP1003" s="25"/>
      <c r="AQ1003" s="25"/>
      <c r="AR1003" s="25"/>
      <c r="AS1003" s="25"/>
      <c r="AT1003" s="25"/>
      <c r="AU1003" s="25"/>
      <c r="AV1003" s="25"/>
      <c r="AW1003" s="25"/>
      <c r="AX1003" s="25"/>
    </row>
    <row r="1004" spans="7:50" ht="13.2">
      <c r="G1004" s="49"/>
      <c r="K1004" s="105"/>
      <c r="L1004" s="105"/>
      <c r="M1004" s="105"/>
      <c r="N1004" s="105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  <c r="AN1004" s="25"/>
      <c r="AO1004" s="25"/>
      <c r="AP1004" s="25"/>
      <c r="AQ1004" s="25"/>
      <c r="AR1004" s="25"/>
      <c r="AS1004" s="25"/>
      <c r="AT1004" s="25"/>
      <c r="AU1004" s="25"/>
      <c r="AV1004" s="25"/>
      <c r="AW1004" s="25"/>
      <c r="AX1004" s="25"/>
    </row>
    <row r="1005" spans="7:50" ht="13.2">
      <c r="G1005" s="49"/>
      <c r="K1005" s="105"/>
      <c r="L1005" s="105"/>
      <c r="M1005" s="105"/>
      <c r="N1005" s="105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  <c r="AN1005" s="25"/>
      <c r="AO1005" s="25"/>
      <c r="AP1005" s="25"/>
      <c r="AQ1005" s="25"/>
      <c r="AR1005" s="25"/>
      <c r="AS1005" s="25"/>
      <c r="AT1005" s="25"/>
      <c r="AU1005" s="25"/>
      <c r="AV1005" s="25"/>
      <c r="AW1005" s="25"/>
      <c r="AX1005" s="25"/>
    </row>
    <row r="1006" spans="7:50" ht="13.2">
      <c r="G1006" s="49"/>
      <c r="K1006" s="105"/>
      <c r="L1006" s="105"/>
      <c r="M1006" s="105"/>
      <c r="N1006" s="105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  <c r="AN1006" s="25"/>
      <c r="AO1006" s="25"/>
      <c r="AP1006" s="25"/>
      <c r="AQ1006" s="25"/>
      <c r="AR1006" s="25"/>
      <c r="AS1006" s="25"/>
      <c r="AT1006" s="25"/>
      <c r="AU1006" s="25"/>
      <c r="AV1006" s="25"/>
      <c r="AW1006" s="25"/>
      <c r="AX1006" s="25"/>
    </row>
    <row r="1007" spans="7:50" ht="13.2">
      <c r="G1007" s="49"/>
      <c r="K1007" s="105"/>
      <c r="L1007" s="105"/>
      <c r="M1007" s="105"/>
      <c r="N1007" s="105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</row>
    <row r="1008" spans="7:50" ht="13.2">
      <c r="G1008" s="49"/>
      <c r="K1008" s="105"/>
      <c r="L1008" s="105"/>
      <c r="M1008" s="105"/>
      <c r="N1008" s="105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5"/>
      <c r="AD1008" s="25"/>
      <c r="AE1008" s="25"/>
      <c r="AF1008" s="25"/>
      <c r="AG1008" s="25"/>
      <c r="AH1008" s="25"/>
      <c r="AI1008" s="25"/>
      <c r="AJ1008" s="25"/>
      <c r="AK1008" s="25"/>
      <c r="AL1008" s="25"/>
      <c r="AM1008" s="25"/>
      <c r="AN1008" s="25"/>
      <c r="AO1008" s="25"/>
      <c r="AP1008" s="25"/>
      <c r="AQ1008" s="25"/>
      <c r="AR1008" s="25"/>
      <c r="AS1008" s="25"/>
      <c r="AT1008" s="25"/>
      <c r="AU1008" s="25"/>
      <c r="AV1008" s="25"/>
      <c r="AW1008" s="25"/>
      <c r="AX1008" s="25"/>
    </row>
    <row r="1009" spans="7:50" ht="13.2">
      <c r="G1009" s="49"/>
      <c r="K1009" s="105"/>
      <c r="L1009" s="105"/>
      <c r="M1009" s="105"/>
      <c r="N1009" s="105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  <c r="AN1009" s="25"/>
      <c r="AO1009" s="25"/>
      <c r="AP1009" s="25"/>
      <c r="AQ1009" s="25"/>
      <c r="AR1009" s="25"/>
      <c r="AS1009" s="25"/>
      <c r="AT1009" s="25"/>
      <c r="AU1009" s="25"/>
      <c r="AV1009" s="25"/>
      <c r="AW1009" s="25"/>
      <c r="AX1009" s="25"/>
    </row>
    <row r="1010" spans="7:50" ht="13.2">
      <c r="G1010" s="49"/>
      <c r="K1010" s="105"/>
      <c r="L1010" s="105"/>
      <c r="M1010" s="105"/>
      <c r="N1010" s="105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  <c r="AN1010" s="25"/>
      <c r="AO1010" s="25"/>
      <c r="AP1010" s="25"/>
      <c r="AQ1010" s="25"/>
      <c r="AR1010" s="25"/>
      <c r="AS1010" s="25"/>
      <c r="AT1010" s="25"/>
      <c r="AU1010" s="25"/>
      <c r="AV1010" s="25"/>
      <c r="AW1010" s="25"/>
      <c r="AX1010" s="25"/>
    </row>
    <row r="1011" spans="7:50" ht="13.2">
      <c r="G1011" s="49"/>
      <c r="K1011" s="105"/>
      <c r="L1011" s="105"/>
      <c r="M1011" s="105"/>
      <c r="N1011" s="105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  <c r="AN1011" s="25"/>
      <c r="AO1011" s="25"/>
      <c r="AP1011" s="25"/>
      <c r="AQ1011" s="25"/>
      <c r="AR1011" s="25"/>
      <c r="AS1011" s="25"/>
      <c r="AT1011" s="25"/>
      <c r="AU1011" s="25"/>
      <c r="AV1011" s="25"/>
      <c r="AW1011" s="25"/>
      <c r="AX1011" s="25"/>
    </row>
    <row r="1012" spans="7:50" ht="13.2">
      <c r="G1012" s="49"/>
      <c r="K1012" s="105"/>
      <c r="L1012" s="105"/>
      <c r="M1012" s="105"/>
      <c r="N1012" s="105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  <c r="AN1012" s="25"/>
      <c r="AO1012" s="25"/>
      <c r="AP1012" s="25"/>
      <c r="AQ1012" s="25"/>
      <c r="AR1012" s="25"/>
      <c r="AS1012" s="25"/>
      <c r="AT1012" s="25"/>
      <c r="AU1012" s="25"/>
      <c r="AV1012" s="25"/>
      <c r="AW1012" s="25"/>
      <c r="AX1012" s="25"/>
    </row>
    <row r="1013" spans="7:50" ht="13.2">
      <c r="G1013" s="49"/>
      <c r="K1013" s="105"/>
      <c r="L1013" s="105"/>
      <c r="M1013" s="105"/>
      <c r="N1013" s="105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  <c r="AN1013" s="25"/>
      <c r="AO1013" s="25"/>
      <c r="AP1013" s="25"/>
      <c r="AQ1013" s="25"/>
      <c r="AR1013" s="25"/>
      <c r="AS1013" s="25"/>
      <c r="AT1013" s="25"/>
      <c r="AU1013" s="25"/>
      <c r="AV1013" s="25"/>
      <c r="AW1013" s="25"/>
      <c r="AX1013" s="25"/>
    </row>
    <row r="1014" spans="7:50" ht="13.2">
      <c r="G1014" s="49"/>
      <c r="K1014" s="105"/>
      <c r="L1014" s="105"/>
      <c r="M1014" s="105"/>
      <c r="N1014" s="105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5"/>
      <c r="AD1014" s="25"/>
      <c r="AE1014" s="25"/>
      <c r="AF1014" s="25"/>
      <c r="AG1014" s="25"/>
      <c r="AH1014" s="25"/>
      <c r="AI1014" s="25"/>
      <c r="AJ1014" s="25"/>
      <c r="AK1014" s="25"/>
      <c r="AL1014" s="25"/>
      <c r="AM1014" s="25"/>
      <c r="AN1014" s="25"/>
      <c r="AO1014" s="25"/>
      <c r="AP1014" s="25"/>
      <c r="AQ1014" s="25"/>
      <c r="AR1014" s="25"/>
      <c r="AS1014" s="25"/>
      <c r="AT1014" s="25"/>
      <c r="AU1014" s="25"/>
      <c r="AV1014" s="25"/>
      <c r="AW1014" s="25"/>
      <c r="AX1014" s="25"/>
    </row>
    <row r="1015" spans="7:50" ht="13.2">
      <c r="G1015" s="49"/>
      <c r="K1015" s="105"/>
      <c r="L1015" s="105"/>
      <c r="M1015" s="105"/>
      <c r="N1015" s="105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5"/>
      <c r="AD1015" s="25"/>
      <c r="AE1015" s="25"/>
      <c r="AF1015" s="25"/>
      <c r="AG1015" s="25"/>
      <c r="AH1015" s="25"/>
      <c r="AI1015" s="25"/>
      <c r="AJ1015" s="25"/>
      <c r="AK1015" s="25"/>
      <c r="AL1015" s="25"/>
      <c r="AM1015" s="25"/>
      <c r="AN1015" s="25"/>
      <c r="AO1015" s="25"/>
      <c r="AP1015" s="25"/>
      <c r="AQ1015" s="25"/>
      <c r="AR1015" s="25"/>
      <c r="AS1015" s="25"/>
      <c r="AT1015" s="25"/>
      <c r="AU1015" s="25"/>
      <c r="AV1015" s="25"/>
      <c r="AW1015" s="25"/>
      <c r="AX1015" s="25"/>
    </row>
    <row r="1016" spans="7:50" ht="13.2">
      <c r="G1016" s="49"/>
      <c r="K1016" s="105"/>
      <c r="L1016" s="105"/>
      <c r="M1016" s="105"/>
      <c r="N1016" s="105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5"/>
      <c r="AD1016" s="25"/>
      <c r="AE1016" s="25"/>
      <c r="AF1016" s="25"/>
      <c r="AG1016" s="25"/>
      <c r="AH1016" s="25"/>
      <c r="AI1016" s="25"/>
      <c r="AJ1016" s="25"/>
      <c r="AK1016" s="25"/>
      <c r="AL1016" s="25"/>
      <c r="AM1016" s="25"/>
      <c r="AN1016" s="25"/>
      <c r="AO1016" s="25"/>
      <c r="AP1016" s="25"/>
      <c r="AQ1016" s="25"/>
      <c r="AR1016" s="25"/>
      <c r="AS1016" s="25"/>
      <c r="AT1016" s="25"/>
      <c r="AU1016" s="25"/>
      <c r="AV1016" s="25"/>
      <c r="AW1016" s="25"/>
      <c r="AX1016" s="25"/>
    </row>
    <row r="1017" spans="7:50" ht="13.2">
      <c r="G1017" s="49"/>
      <c r="K1017" s="105"/>
      <c r="L1017" s="105"/>
      <c r="M1017" s="105"/>
      <c r="N1017" s="105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</row>
    <row r="1018" spans="7:50" ht="13.2">
      <c r="G1018" s="49"/>
      <c r="K1018" s="105"/>
      <c r="L1018" s="105"/>
      <c r="M1018" s="105"/>
      <c r="N1018" s="105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  <c r="AN1018" s="25"/>
      <c r="AO1018" s="25"/>
      <c r="AP1018" s="25"/>
      <c r="AQ1018" s="25"/>
      <c r="AR1018" s="25"/>
      <c r="AS1018" s="25"/>
      <c r="AT1018" s="25"/>
      <c r="AU1018" s="25"/>
      <c r="AV1018" s="25"/>
      <c r="AW1018" s="25"/>
      <c r="AX1018" s="25"/>
    </row>
    <row r="1019" spans="7:50" ht="13.2">
      <c r="G1019" s="49"/>
      <c r="K1019" s="105"/>
      <c r="L1019" s="105"/>
      <c r="M1019" s="105"/>
      <c r="N1019" s="105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5"/>
      <c r="AD1019" s="25"/>
      <c r="AE1019" s="25"/>
      <c r="AF1019" s="25"/>
      <c r="AG1019" s="25"/>
      <c r="AH1019" s="25"/>
      <c r="AI1019" s="25"/>
      <c r="AJ1019" s="25"/>
      <c r="AK1019" s="25"/>
      <c r="AL1019" s="25"/>
      <c r="AM1019" s="25"/>
      <c r="AN1019" s="25"/>
      <c r="AO1019" s="25"/>
      <c r="AP1019" s="25"/>
      <c r="AQ1019" s="25"/>
      <c r="AR1019" s="25"/>
      <c r="AS1019" s="25"/>
      <c r="AT1019" s="25"/>
      <c r="AU1019" s="25"/>
      <c r="AV1019" s="25"/>
      <c r="AW1019" s="25"/>
      <c r="AX1019" s="25"/>
    </row>
    <row r="1020" spans="7:50" ht="13.2">
      <c r="G1020" s="49"/>
      <c r="K1020" s="105"/>
      <c r="L1020" s="105"/>
      <c r="M1020" s="105"/>
      <c r="N1020" s="105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  <c r="AN1020" s="25"/>
      <c r="AO1020" s="25"/>
      <c r="AP1020" s="25"/>
      <c r="AQ1020" s="25"/>
      <c r="AR1020" s="25"/>
      <c r="AS1020" s="25"/>
      <c r="AT1020" s="25"/>
      <c r="AU1020" s="25"/>
      <c r="AV1020" s="25"/>
      <c r="AW1020" s="25"/>
      <c r="AX1020" s="25"/>
    </row>
    <row r="1021" spans="7:50" ht="13.2">
      <c r="G1021" s="49"/>
      <c r="K1021" s="105"/>
      <c r="L1021" s="105"/>
      <c r="M1021" s="105"/>
      <c r="N1021" s="105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5"/>
      <c r="AD1021" s="25"/>
      <c r="AE1021" s="25"/>
      <c r="AF1021" s="25"/>
      <c r="AG1021" s="25"/>
      <c r="AH1021" s="25"/>
      <c r="AI1021" s="25"/>
      <c r="AJ1021" s="25"/>
      <c r="AK1021" s="25"/>
      <c r="AL1021" s="25"/>
      <c r="AM1021" s="25"/>
      <c r="AN1021" s="25"/>
      <c r="AO1021" s="25"/>
      <c r="AP1021" s="25"/>
      <c r="AQ1021" s="25"/>
      <c r="AR1021" s="25"/>
      <c r="AS1021" s="25"/>
      <c r="AT1021" s="25"/>
      <c r="AU1021" s="25"/>
      <c r="AV1021" s="25"/>
      <c r="AW1021" s="25"/>
      <c r="AX1021" s="25"/>
    </row>
    <row r="1022" spans="7:50" ht="13.2">
      <c r="G1022" s="49"/>
      <c r="K1022" s="105"/>
      <c r="L1022" s="105"/>
      <c r="M1022" s="105"/>
      <c r="N1022" s="105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  <c r="AN1022" s="25"/>
      <c r="AO1022" s="25"/>
      <c r="AP1022" s="25"/>
      <c r="AQ1022" s="25"/>
      <c r="AR1022" s="25"/>
      <c r="AS1022" s="25"/>
      <c r="AT1022" s="25"/>
      <c r="AU1022" s="25"/>
      <c r="AV1022" s="25"/>
      <c r="AW1022" s="25"/>
      <c r="AX1022" s="25"/>
    </row>
    <row r="1023" spans="7:50" ht="13.2">
      <c r="G1023" s="49"/>
      <c r="K1023" s="105"/>
      <c r="L1023" s="105"/>
      <c r="M1023" s="105"/>
      <c r="N1023" s="105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  <c r="AN1023" s="25"/>
      <c r="AO1023" s="25"/>
      <c r="AP1023" s="25"/>
      <c r="AQ1023" s="25"/>
      <c r="AR1023" s="25"/>
      <c r="AS1023" s="25"/>
      <c r="AT1023" s="25"/>
      <c r="AU1023" s="25"/>
      <c r="AV1023" s="25"/>
      <c r="AW1023" s="25"/>
      <c r="AX1023" s="25"/>
    </row>
    <row r="1024" spans="7:50" ht="13.2">
      <c r="G1024" s="49"/>
      <c r="K1024" s="105"/>
      <c r="L1024" s="105"/>
      <c r="M1024" s="105"/>
      <c r="N1024" s="105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5"/>
      <c r="AD1024" s="25"/>
      <c r="AE1024" s="25"/>
      <c r="AF1024" s="25"/>
      <c r="AG1024" s="25"/>
      <c r="AH1024" s="25"/>
      <c r="AI1024" s="25"/>
      <c r="AJ1024" s="25"/>
      <c r="AK1024" s="25"/>
      <c r="AL1024" s="25"/>
      <c r="AM1024" s="25"/>
      <c r="AN1024" s="25"/>
      <c r="AO1024" s="25"/>
      <c r="AP1024" s="25"/>
      <c r="AQ1024" s="25"/>
      <c r="AR1024" s="25"/>
      <c r="AS1024" s="25"/>
      <c r="AT1024" s="25"/>
      <c r="AU1024" s="25"/>
      <c r="AV1024" s="25"/>
      <c r="AW1024" s="25"/>
      <c r="AX1024" s="25"/>
    </row>
    <row r="1025" spans="7:50" ht="13.2">
      <c r="G1025" s="49"/>
      <c r="K1025" s="105"/>
      <c r="L1025" s="105"/>
      <c r="M1025" s="105"/>
      <c r="N1025" s="105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5"/>
      <c r="AD1025" s="25"/>
      <c r="AE1025" s="25"/>
      <c r="AF1025" s="25"/>
      <c r="AG1025" s="25"/>
      <c r="AH1025" s="25"/>
      <c r="AI1025" s="25"/>
      <c r="AJ1025" s="25"/>
      <c r="AK1025" s="25"/>
      <c r="AL1025" s="25"/>
      <c r="AM1025" s="25"/>
      <c r="AN1025" s="25"/>
      <c r="AO1025" s="25"/>
      <c r="AP1025" s="25"/>
      <c r="AQ1025" s="25"/>
      <c r="AR1025" s="25"/>
      <c r="AS1025" s="25"/>
      <c r="AT1025" s="25"/>
      <c r="AU1025" s="25"/>
      <c r="AV1025" s="25"/>
      <c r="AW1025" s="25"/>
      <c r="AX1025" s="25"/>
    </row>
    <row r="1026" spans="7:50" ht="13.2">
      <c r="G1026" s="49"/>
      <c r="K1026" s="105"/>
      <c r="L1026" s="105"/>
      <c r="M1026" s="105"/>
      <c r="N1026" s="105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  <c r="AN1026" s="25"/>
      <c r="AO1026" s="25"/>
      <c r="AP1026" s="25"/>
      <c r="AQ1026" s="25"/>
      <c r="AR1026" s="25"/>
      <c r="AS1026" s="25"/>
      <c r="AT1026" s="25"/>
      <c r="AU1026" s="25"/>
      <c r="AV1026" s="25"/>
      <c r="AW1026" s="25"/>
      <c r="AX1026" s="25"/>
    </row>
    <row r="1027" spans="7:50" ht="13.2">
      <c r="G1027" s="49"/>
      <c r="K1027" s="105"/>
      <c r="L1027" s="105"/>
      <c r="M1027" s="105"/>
      <c r="N1027" s="105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  <c r="AN1027" s="25"/>
      <c r="AO1027" s="25"/>
      <c r="AP1027" s="25"/>
      <c r="AQ1027" s="25"/>
      <c r="AR1027" s="25"/>
      <c r="AS1027" s="25"/>
      <c r="AT1027" s="25"/>
      <c r="AU1027" s="25"/>
      <c r="AV1027" s="25"/>
      <c r="AW1027" s="25"/>
      <c r="AX1027" s="25"/>
    </row>
    <row r="1028" spans="7:50" ht="13.2">
      <c r="G1028" s="49"/>
      <c r="K1028" s="105"/>
      <c r="L1028" s="105"/>
      <c r="M1028" s="105"/>
      <c r="N1028" s="105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  <c r="AN1028" s="25"/>
      <c r="AO1028" s="25"/>
      <c r="AP1028" s="25"/>
      <c r="AQ1028" s="25"/>
      <c r="AR1028" s="25"/>
      <c r="AS1028" s="25"/>
      <c r="AT1028" s="25"/>
      <c r="AU1028" s="25"/>
      <c r="AV1028" s="25"/>
      <c r="AW1028" s="25"/>
      <c r="AX1028" s="25"/>
    </row>
    <row r="1029" spans="7:50" ht="13.2">
      <c r="G1029" s="49"/>
      <c r="K1029" s="105"/>
      <c r="L1029" s="105"/>
      <c r="M1029" s="105"/>
      <c r="N1029" s="105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5"/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  <c r="AN1029" s="25"/>
      <c r="AO1029" s="25"/>
      <c r="AP1029" s="25"/>
      <c r="AQ1029" s="25"/>
      <c r="AR1029" s="25"/>
      <c r="AS1029" s="25"/>
      <c r="AT1029" s="25"/>
      <c r="AU1029" s="25"/>
      <c r="AV1029" s="25"/>
      <c r="AW1029" s="25"/>
      <c r="AX1029" s="25"/>
    </row>
    <row r="1030" spans="7:50" ht="13.2">
      <c r="G1030" s="49"/>
      <c r="K1030" s="105"/>
      <c r="L1030" s="105"/>
      <c r="M1030" s="105"/>
      <c r="N1030" s="105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  <c r="AN1030" s="25"/>
      <c r="AO1030" s="25"/>
      <c r="AP1030" s="25"/>
      <c r="AQ1030" s="25"/>
      <c r="AR1030" s="25"/>
      <c r="AS1030" s="25"/>
      <c r="AT1030" s="25"/>
      <c r="AU1030" s="25"/>
      <c r="AV1030" s="25"/>
      <c r="AW1030" s="25"/>
      <c r="AX1030" s="25"/>
    </row>
    <row r="1031" spans="7:50" ht="13.2">
      <c r="G1031" s="49"/>
      <c r="K1031" s="105"/>
      <c r="L1031" s="105"/>
      <c r="M1031" s="105"/>
      <c r="N1031" s="105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  <c r="AN1031" s="25"/>
      <c r="AO1031" s="25"/>
      <c r="AP1031" s="25"/>
      <c r="AQ1031" s="25"/>
      <c r="AR1031" s="25"/>
      <c r="AS1031" s="25"/>
      <c r="AT1031" s="25"/>
      <c r="AU1031" s="25"/>
      <c r="AV1031" s="25"/>
      <c r="AW1031" s="25"/>
      <c r="AX1031" s="25"/>
    </row>
    <row r="1032" spans="7:50" ht="13.2">
      <c r="G1032" s="49"/>
      <c r="K1032" s="105"/>
      <c r="L1032" s="105"/>
      <c r="M1032" s="105"/>
      <c r="N1032" s="105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5"/>
      <c r="AD1032" s="25"/>
      <c r="AE1032" s="25"/>
      <c r="AF1032" s="25"/>
      <c r="AG1032" s="25"/>
      <c r="AH1032" s="25"/>
      <c r="AI1032" s="25"/>
      <c r="AJ1032" s="25"/>
      <c r="AK1032" s="25"/>
      <c r="AL1032" s="25"/>
      <c r="AM1032" s="25"/>
      <c r="AN1032" s="25"/>
      <c r="AO1032" s="25"/>
      <c r="AP1032" s="25"/>
      <c r="AQ1032" s="25"/>
      <c r="AR1032" s="25"/>
      <c r="AS1032" s="25"/>
      <c r="AT1032" s="25"/>
      <c r="AU1032" s="25"/>
      <c r="AV1032" s="25"/>
      <c r="AW1032" s="25"/>
      <c r="AX1032" s="25"/>
    </row>
    <row r="1033" spans="7:50" ht="13.2">
      <c r="G1033" s="49"/>
      <c r="K1033" s="105"/>
      <c r="L1033" s="105"/>
      <c r="M1033" s="105"/>
      <c r="N1033" s="105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  <c r="AN1033" s="25"/>
      <c r="AO1033" s="25"/>
      <c r="AP1033" s="25"/>
      <c r="AQ1033" s="25"/>
      <c r="AR1033" s="25"/>
      <c r="AS1033" s="25"/>
      <c r="AT1033" s="25"/>
      <c r="AU1033" s="25"/>
      <c r="AV1033" s="25"/>
      <c r="AW1033" s="25"/>
      <c r="AX1033" s="25"/>
    </row>
    <row r="1034" spans="7:50" ht="13.2">
      <c r="G1034" s="49"/>
      <c r="K1034" s="105"/>
      <c r="L1034" s="105"/>
      <c r="M1034" s="105"/>
      <c r="N1034" s="105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  <c r="AN1034" s="25"/>
      <c r="AO1034" s="25"/>
      <c r="AP1034" s="25"/>
      <c r="AQ1034" s="25"/>
      <c r="AR1034" s="25"/>
      <c r="AS1034" s="25"/>
      <c r="AT1034" s="25"/>
      <c r="AU1034" s="25"/>
      <c r="AV1034" s="25"/>
      <c r="AW1034" s="25"/>
      <c r="AX1034" s="25"/>
    </row>
    <row r="1035" spans="7:50" ht="13.2">
      <c r="G1035" s="49"/>
      <c r="K1035" s="105"/>
      <c r="L1035" s="105"/>
      <c r="M1035" s="105"/>
      <c r="N1035" s="105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  <c r="AN1035" s="25"/>
      <c r="AO1035" s="25"/>
      <c r="AP1035" s="25"/>
      <c r="AQ1035" s="25"/>
      <c r="AR1035" s="25"/>
      <c r="AS1035" s="25"/>
      <c r="AT1035" s="25"/>
      <c r="AU1035" s="25"/>
      <c r="AV1035" s="25"/>
      <c r="AW1035" s="25"/>
      <c r="AX1035" s="25"/>
    </row>
    <row r="1036" spans="7:50" ht="13.2">
      <c r="G1036" s="49"/>
      <c r="K1036" s="105"/>
      <c r="L1036" s="105"/>
      <c r="M1036" s="105"/>
      <c r="N1036" s="105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  <c r="AN1036" s="25"/>
      <c r="AO1036" s="25"/>
      <c r="AP1036" s="25"/>
      <c r="AQ1036" s="25"/>
      <c r="AR1036" s="25"/>
      <c r="AS1036" s="25"/>
      <c r="AT1036" s="25"/>
      <c r="AU1036" s="25"/>
      <c r="AV1036" s="25"/>
      <c r="AW1036" s="25"/>
      <c r="AX1036" s="25"/>
    </row>
    <row r="1037" spans="7:50" ht="13.2">
      <c r="G1037" s="49"/>
      <c r="K1037" s="105"/>
      <c r="L1037" s="105"/>
      <c r="M1037" s="105"/>
      <c r="N1037" s="105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/>
      <c r="AR1037" s="25"/>
      <c r="AS1037" s="25"/>
      <c r="AT1037" s="25"/>
      <c r="AU1037" s="25"/>
      <c r="AV1037" s="25"/>
      <c r="AW1037" s="25"/>
      <c r="AX1037" s="25"/>
    </row>
    <row r="1038" spans="7:50" ht="13.2">
      <c r="G1038" s="49"/>
      <c r="K1038" s="105"/>
      <c r="L1038" s="105"/>
      <c r="M1038" s="105"/>
      <c r="N1038" s="105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  <c r="AN1038" s="25"/>
      <c r="AO1038" s="25"/>
      <c r="AP1038" s="25"/>
      <c r="AQ1038" s="25"/>
      <c r="AR1038" s="25"/>
      <c r="AS1038" s="25"/>
      <c r="AT1038" s="25"/>
      <c r="AU1038" s="25"/>
      <c r="AV1038" s="25"/>
      <c r="AW1038" s="25"/>
      <c r="AX1038" s="25"/>
    </row>
    <row r="1039" spans="7:50" ht="13.2">
      <c r="G1039" s="49"/>
      <c r="K1039" s="105"/>
      <c r="L1039" s="105"/>
      <c r="M1039" s="105"/>
      <c r="N1039" s="105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  <c r="AN1039" s="25"/>
      <c r="AO1039" s="25"/>
      <c r="AP1039" s="25"/>
      <c r="AQ1039" s="25"/>
      <c r="AR1039" s="25"/>
      <c r="AS1039" s="25"/>
      <c r="AT1039" s="25"/>
      <c r="AU1039" s="25"/>
      <c r="AV1039" s="25"/>
      <c r="AW1039" s="25"/>
      <c r="AX1039" s="25"/>
    </row>
    <row r="1040" spans="7:50" ht="13.2">
      <c r="G1040" s="49"/>
      <c r="K1040" s="105"/>
      <c r="L1040" s="105"/>
      <c r="M1040" s="105"/>
      <c r="N1040" s="105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  <c r="AN1040" s="25"/>
      <c r="AO1040" s="25"/>
      <c r="AP1040" s="25"/>
      <c r="AQ1040" s="25"/>
      <c r="AR1040" s="25"/>
      <c r="AS1040" s="25"/>
      <c r="AT1040" s="25"/>
      <c r="AU1040" s="25"/>
      <c r="AV1040" s="25"/>
      <c r="AW1040" s="25"/>
      <c r="AX1040" s="25"/>
    </row>
    <row r="1041" spans="7:50" ht="13.2">
      <c r="G1041" s="49"/>
      <c r="K1041" s="105"/>
      <c r="L1041" s="105"/>
      <c r="M1041" s="105"/>
      <c r="N1041" s="105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  <c r="AN1041" s="25"/>
      <c r="AO1041" s="25"/>
      <c r="AP1041" s="25"/>
      <c r="AQ1041" s="25"/>
      <c r="AR1041" s="25"/>
      <c r="AS1041" s="25"/>
      <c r="AT1041" s="25"/>
      <c r="AU1041" s="25"/>
      <c r="AV1041" s="25"/>
      <c r="AW1041" s="25"/>
      <c r="AX1041" s="25"/>
    </row>
    <row r="1042" spans="7:50" ht="13.2">
      <c r="G1042" s="49"/>
      <c r="K1042" s="105"/>
      <c r="L1042" s="105"/>
      <c r="M1042" s="105"/>
      <c r="N1042" s="105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/>
      <c r="AM1042" s="25"/>
      <c r="AN1042" s="25"/>
      <c r="AO1042" s="25"/>
      <c r="AP1042" s="25"/>
      <c r="AQ1042" s="25"/>
      <c r="AR1042" s="25"/>
      <c r="AS1042" s="25"/>
      <c r="AT1042" s="25"/>
      <c r="AU1042" s="25"/>
      <c r="AV1042" s="25"/>
      <c r="AW1042" s="25"/>
      <c r="AX1042" s="25"/>
    </row>
    <row r="1043" spans="7:50" ht="13.2">
      <c r="G1043" s="49"/>
      <c r="K1043" s="105"/>
      <c r="L1043" s="105"/>
      <c r="M1043" s="105"/>
      <c r="N1043" s="105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  <c r="AN1043" s="25"/>
      <c r="AO1043" s="25"/>
      <c r="AP1043" s="25"/>
      <c r="AQ1043" s="25"/>
      <c r="AR1043" s="25"/>
      <c r="AS1043" s="25"/>
      <c r="AT1043" s="25"/>
      <c r="AU1043" s="25"/>
      <c r="AV1043" s="25"/>
      <c r="AW1043" s="25"/>
      <c r="AX1043" s="25"/>
    </row>
    <row r="1044" spans="7:50" ht="13.2">
      <c r="G1044" s="49"/>
      <c r="K1044" s="105"/>
      <c r="L1044" s="105"/>
      <c r="M1044" s="105"/>
      <c r="N1044" s="105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  <c r="AN1044" s="25"/>
      <c r="AO1044" s="25"/>
      <c r="AP1044" s="25"/>
      <c r="AQ1044" s="25"/>
      <c r="AR1044" s="25"/>
      <c r="AS1044" s="25"/>
      <c r="AT1044" s="25"/>
      <c r="AU1044" s="25"/>
      <c r="AV1044" s="25"/>
      <c r="AW1044" s="25"/>
      <c r="AX1044" s="25"/>
    </row>
    <row r="1045" spans="7:50" ht="13.2">
      <c r="G1045" s="49"/>
      <c r="K1045" s="105"/>
      <c r="L1045" s="105"/>
      <c r="M1045" s="105"/>
      <c r="N1045" s="105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5"/>
      <c r="AD1045" s="25"/>
      <c r="AE1045" s="25"/>
      <c r="AF1045" s="25"/>
      <c r="AG1045" s="25"/>
      <c r="AH1045" s="25"/>
      <c r="AI1045" s="25"/>
      <c r="AJ1045" s="25"/>
      <c r="AK1045" s="25"/>
      <c r="AL1045" s="25"/>
      <c r="AM1045" s="25"/>
      <c r="AN1045" s="25"/>
      <c r="AO1045" s="25"/>
      <c r="AP1045" s="25"/>
      <c r="AQ1045" s="25"/>
      <c r="AR1045" s="25"/>
      <c r="AS1045" s="25"/>
      <c r="AT1045" s="25"/>
      <c r="AU1045" s="25"/>
      <c r="AV1045" s="25"/>
      <c r="AW1045" s="25"/>
      <c r="AX1045" s="25"/>
    </row>
    <row r="1046" spans="7:50" ht="13.2">
      <c r="G1046" s="49"/>
      <c r="K1046" s="105"/>
      <c r="L1046" s="105"/>
      <c r="M1046" s="105"/>
      <c r="N1046" s="105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  <c r="AN1046" s="25"/>
      <c r="AO1046" s="25"/>
      <c r="AP1046" s="25"/>
      <c r="AQ1046" s="25"/>
      <c r="AR1046" s="25"/>
      <c r="AS1046" s="25"/>
      <c r="AT1046" s="25"/>
      <c r="AU1046" s="25"/>
      <c r="AV1046" s="25"/>
      <c r="AW1046" s="25"/>
      <c r="AX1046" s="25"/>
    </row>
    <row r="1047" spans="7:50" ht="13.2">
      <c r="G1047" s="49"/>
      <c r="K1047" s="105"/>
      <c r="L1047" s="105"/>
      <c r="M1047" s="105"/>
      <c r="N1047" s="105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5"/>
      <c r="AD1047" s="25"/>
      <c r="AE1047" s="25"/>
      <c r="AF1047" s="25"/>
      <c r="AG1047" s="25"/>
      <c r="AH1047" s="25"/>
      <c r="AI1047" s="25"/>
      <c r="AJ1047" s="25"/>
      <c r="AK1047" s="25"/>
      <c r="AL1047" s="25"/>
      <c r="AM1047" s="25"/>
      <c r="AN1047" s="25"/>
      <c r="AO1047" s="25"/>
      <c r="AP1047" s="25"/>
      <c r="AQ1047" s="25"/>
      <c r="AR1047" s="25"/>
      <c r="AS1047" s="25"/>
      <c r="AT1047" s="25"/>
      <c r="AU1047" s="25"/>
      <c r="AV1047" s="25"/>
      <c r="AW1047" s="25"/>
      <c r="AX1047" s="25"/>
    </row>
    <row r="1048" spans="7:50" ht="13.2">
      <c r="G1048" s="49"/>
      <c r="K1048" s="105"/>
      <c r="L1048" s="105"/>
      <c r="M1048" s="105"/>
      <c r="N1048" s="105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/>
      <c r="AN1048" s="25"/>
      <c r="AO1048" s="25"/>
      <c r="AP1048" s="25"/>
      <c r="AQ1048" s="25"/>
      <c r="AR1048" s="25"/>
      <c r="AS1048" s="25"/>
      <c r="AT1048" s="25"/>
      <c r="AU1048" s="25"/>
      <c r="AV1048" s="25"/>
      <c r="AW1048" s="25"/>
      <c r="AX1048" s="25"/>
    </row>
    <row r="1049" spans="7:50" ht="13.2">
      <c r="G1049" s="49"/>
      <c r="K1049" s="105"/>
      <c r="L1049" s="105"/>
      <c r="M1049" s="105"/>
      <c r="N1049" s="105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  <c r="AN1049" s="25"/>
      <c r="AO1049" s="25"/>
      <c r="AP1049" s="25"/>
      <c r="AQ1049" s="25"/>
      <c r="AR1049" s="25"/>
      <c r="AS1049" s="25"/>
      <c r="AT1049" s="25"/>
      <c r="AU1049" s="25"/>
      <c r="AV1049" s="25"/>
      <c r="AW1049" s="25"/>
      <c r="AX1049" s="25"/>
    </row>
    <row r="1050" spans="7:50" ht="13.2">
      <c r="G1050" s="49"/>
      <c r="K1050" s="105"/>
      <c r="L1050" s="105"/>
      <c r="M1050" s="105"/>
      <c r="N1050" s="105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5"/>
      <c r="AD1050" s="25"/>
      <c r="AE1050" s="25"/>
      <c r="AF1050" s="25"/>
      <c r="AG1050" s="25"/>
      <c r="AH1050" s="25"/>
      <c r="AI1050" s="25"/>
      <c r="AJ1050" s="25"/>
      <c r="AK1050" s="25"/>
      <c r="AL1050" s="25"/>
      <c r="AM1050" s="25"/>
      <c r="AN1050" s="25"/>
      <c r="AO1050" s="25"/>
      <c r="AP1050" s="25"/>
      <c r="AQ1050" s="25"/>
      <c r="AR1050" s="25"/>
      <c r="AS1050" s="25"/>
      <c r="AT1050" s="25"/>
      <c r="AU1050" s="25"/>
      <c r="AV1050" s="25"/>
      <c r="AW1050" s="25"/>
      <c r="AX1050" s="25"/>
    </row>
    <row r="1051" spans="7:50" ht="13.2">
      <c r="G1051" s="49"/>
      <c r="K1051" s="105"/>
      <c r="L1051" s="105"/>
      <c r="M1051" s="105"/>
      <c r="N1051" s="105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  <c r="AN1051" s="25"/>
      <c r="AO1051" s="25"/>
      <c r="AP1051" s="25"/>
      <c r="AQ1051" s="25"/>
      <c r="AR1051" s="25"/>
      <c r="AS1051" s="25"/>
      <c r="AT1051" s="25"/>
      <c r="AU1051" s="25"/>
      <c r="AV1051" s="25"/>
      <c r="AW1051" s="25"/>
      <c r="AX1051" s="25"/>
    </row>
    <row r="1052" spans="7:50" ht="13.2">
      <c r="G1052" s="49"/>
      <c r="K1052" s="105"/>
      <c r="L1052" s="105"/>
      <c r="M1052" s="105"/>
      <c r="N1052" s="105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5"/>
      <c r="AD1052" s="25"/>
      <c r="AE1052" s="25"/>
      <c r="AF1052" s="25"/>
      <c r="AG1052" s="25"/>
      <c r="AH1052" s="25"/>
      <c r="AI1052" s="25"/>
      <c r="AJ1052" s="25"/>
      <c r="AK1052" s="25"/>
      <c r="AL1052" s="25"/>
      <c r="AM1052" s="25"/>
      <c r="AN1052" s="25"/>
      <c r="AO1052" s="25"/>
      <c r="AP1052" s="25"/>
      <c r="AQ1052" s="25"/>
      <c r="AR1052" s="25"/>
      <c r="AS1052" s="25"/>
      <c r="AT1052" s="25"/>
      <c r="AU1052" s="25"/>
      <c r="AV1052" s="25"/>
      <c r="AW1052" s="25"/>
      <c r="AX1052" s="25"/>
    </row>
    <row r="1053" spans="7:50" ht="13.2">
      <c r="G1053" s="49"/>
      <c r="K1053" s="105"/>
      <c r="L1053" s="105"/>
      <c r="M1053" s="105"/>
      <c r="N1053" s="105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  <c r="AN1053" s="25"/>
      <c r="AO1053" s="25"/>
      <c r="AP1053" s="25"/>
      <c r="AQ1053" s="25"/>
      <c r="AR1053" s="25"/>
      <c r="AS1053" s="25"/>
      <c r="AT1053" s="25"/>
      <c r="AU1053" s="25"/>
      <c r="AV1053" s="25"/>
      <c r="AW1053" s="25"/>
      <c r="AX1053" s="25"/>
    </row>
    <row r="1054" spans="7:50" ht="13.2">
      <c r="G1054" s="49"/>
      <c r="K1054" s="105"/>
      <c r="L1054" s="105"/>
      <c r="M1054" s="105"/>
      <c r="N1054" s="105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  <c r="AN1054" s="25"/>
      <c r="AO1054" s="25"/>
      <c r="AP1054" s="25"/>
      <c r="AQ1054" s="25"/>
      <c r="AR1054" s="25"/>
      <c r="AS1054" s="25"/>
      <c r="AT1054" s="25"/>
      <c r="AU1054" s="25"/>
      <c r="AV1054" s="25"/>
      <c r="AW1054" s="25"/>
      <c r="AX1054" s="25"/>
    </row>
    <row r="1055" spans="7:50" ht="13.2">
      <c r="G1055" s="49"/>
      <c r="K1055" s="105"/>
      <c r="L1055" s="105"/>
      <c r="M1055" s="105"/>
      <c r="N1055" s="105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  <c r="AN1055" s="25"/>
      <c r="AO1055" s="25"/>
      <c r="AP1055" s="25"/>
      <c r="AQ1055" s="25"/>
      <c r="AR1055" s="25"/>
      <c r="AS1055" s="25"/>
      <c r="AT1055" s="25"/>
      <c r="AU1055" s="25"/>
      <c r="AV1055" s="25"/>
      <c r="AW1055" s="25"/>
      <c r="AX1055" s="25"/>
    </row>
    <row r="1056" spans="7:50" ht="13.2">
      <c r="G1056" s="49"/>
      <c r="K1056" s="105"/>
      <c r="L1056" s="105"/>
      <c r="M1056" s="105"/>
      <c r="N1056" s="105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  <c r="AN1056" s="25"/>
      <c r="AO1056" s="25"/>
      <c r="AP1056" s="25"/>
      <c r="AQ1056" s="25"/>
      <c r="AR1056" s="25"/>
      <c r="AS1056" s="25"/>
      <c r="AT1056" s="25"/>
      <c r="AU1056" s="25"/>
      <c r="AV1056" s="25"/>
      <c r="AW1056" s="25"/>
      <c r="AX1056" s="25"/>
    </row>
    <row r="1057" spans="7:50" ht="13.2">
      <c r="G1057" s="49"/>
      <c r="K1057" s="105"/>
      <c r="L1057" s="105"/>
      <c r="M1057" s="105"/>
      <c r="N1057" s="105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</row>
    <row r="1058" spans="7:50" ht="13.2">
      <c r="G1058" s="49"/>
      <c r="K1058" s="105"/>
      <c r="L1058" s="105"/>
      <c r="M1058" s="105"/>
      <c r="N1058" s="105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5"/>
      <c r="AD1058" s="25"/>
      <c r="AE1058" s="25"/>
      <c r="AF1058" s="25"/>
      <c r="AG1058" s="25"/>
      <c r="AH1058" s="25"/>
      <c r="AI1058" s="25"/>
      <c r="AJ1058" s="25"/>
      <c r="AK1058" s="25"/>
      <c r="AL1058" s="25"/>
      <c r="AM1058" s="25"/>
      <c r="AN1058" s="25"/>
      <c r="AO1058" s="25"/>
      <c r="AP1058" s="25"/>
      <c r="AQ1058" s="25"/>
      <c r="AR1058" s="25"/>
      <c r="AS1058" s="25"/>
      <c r="AT1058" s="25"/>
      <c r="AU1058" s="25"/>
      <c r="AV1058" s="25"/>
      <c r="AW1058" s="25"/>
      <c r="AX1058" s="25"/>
    </row>
    <row r="1059" spans="7:50" ht="13.2">
      <c r="G1059" s="49"/>
      <c r="K1059" s="105"/>
      <c r="L1059" s="105"/>
      <c r="M1059" s="105"/>
      <c r="N1059" s="105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  <c r="AN1059" s="25"/>
      <c r="AO1059" s="25"/>
      <c r="AP1059" s="25"/>
      <c r="AQ1059" s="25"/>
      <c r="AR1059" s="25"/>
      <c r="AS1059" s="25"/>
      <c r="AT1059" s="25"/>
      <c r="AU1059" s="25"/>
      <c r="AV1059" s="25"/>
      <c r="AW1059" s="25"/>
      <c r="AX1059" s="25"/>
    </row>
    <row r="1060" spans="7:50" ht="13.2">
      <c r="G1060" s="49"/>
      <c r="K1060" s="105"/>
      <c r="L1060" s="105"/>
      <c r="M1060" s="105"/>
      <c r="N1060" s="105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5"/>
      <c r="AD1060" s="25"/>
      <c r="AE1060" s="25"/>
      <c r="AF1060" s="25"/>
      <c r="AG1060" s="25"/>
      <c r="AH1060" s="25"/>
      <c r="AI1060" s="25"/>
      <c r="AJ1060" s="25"/>
      <c r="AK1060" s="25"/>
      <c r="AL1060" s="25"/>
      <c r="AM1060" s="25"/>
      <c r="AN1060" s="25"/>
      <c r="AO1060" s="25"/>
      <c r="AP1060" s="25"/>
      <c r="AQ1060" s="25"/>
      <c r="AR1060" s="25"/>
      <c r="AS1060" s="25"/>
      <c r="AT1060" s="25"/>
      <c r="AU1060" s="25"/>
      <c r="AV1060" s="25"/>
      <c r="AW1060" s="25"/>
      <c r="AX1060" s="25"/>
    </row>
    <row r="1061" spans="7:50" ht="13.2">
      <c r="G1061" s="49"/>
      <c r="K1061" s="105"/>
      <c r="L1061" s="105"/>
      <c r="M1061" s="105"/>
      <c r="N1061" s="105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5"/>
      <c r="AD1061" s="25"/>
      <c r="AE1061" s="25"/>
      <c r="AF1061" s="25"/>
      <c r="AG1061" s="25"/>
      <c r="AH1061" s="25"/>
      <c r="AI1061" s="25"/>
      <c r="AJ1061" s="25"/>
      <c r="AK1061" s="25"/>
      <c r="AL1061" s="25"/>
      <c r="AM1061" s="25"/>
      <c r="AN1061" s="25"/>
      <c r="AO1061" s="25"/>
      <c r="AP1061" s="25"/>
      <c r="AQ1061" s="25"/>
      <c r="AR1061" s="25"/>
      <c r="AS1061" s="25"/>
      <c r="AT1061" s="25"/>
      <c r="AU1061" s="25"/>
      <c r="AV1061" s="25"/>
      <c r="AW1061" s="25"/>
      <c r="AX1061" s="25"/>
    </row>
    <row r="1062" spans="7:50" ht="13.2">
      <c r="G1062" s="49"/>
      <c r="K1062" s="105"/>
      <c r="L1062" s="105"/>
      <c r="M1062" s="105"/>
      <c r="N1062" s="105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  <c r="AN1062" s="25"/>
      <c r="AO1062" s="25"/>
      <c r="AP1062" s="25"/>
      <c r="AQ1062" s="25"/>
      <c r="AR1062" s="25"/>
      <c r="AS1062" s="25"/>
      <c r="AT1062" s="25"/>
      <c r="AU1062" s="25"/>
      <c r="AV1062" s="25"/>
      <c r="AW1062" s="25"/>
      <c r="AX1062" s="25"/>
    </row>
    <row r="1063" spans="7:50" ht="13.2">
      <c r="G1063" s="49"/>
      <c r="K1063" s="105"/>
      <c r="L1063" s="105"/>
      <c r="M1063" s="105"/>
      <c r="N1063" s="105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  <c r="AN1063" s="25"/>
      <c r="AO1063" s="25"/>
      <c r="AP1063" s="25"/>
      <c r="AQ1063" s="25"/>
      <c r="AR1063" s="25"/>
      <c r="AS1063" s="25"/>
      <c r="AT1063" s="25"/>
      <c r="AU1063" s="25"/>
      <c r="AV1063" s="25"/>
      <c r="AW1063" s="25"/>
      <c r="AX1063" s="25"/>
    </row>
    <row r="1064" spans="7:50" ht="13.2">
      <c r="G1064" s="49"/>
      <c r="K1064" s="105"/>
      <c r="L1064" s="105"/>
      <c r="M1064" s="105"/>
      <c r="N1064" s="105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  <c r="AN1064" s="25"/>
      <c r="AO1064" s="25"/>
      <c r="AP1064" s="25"/>
      <c r="AQ1064" s="25"/>
      <c r="AR1064" s="25"/>
      <c r="AS1064" s="25"/>
      <c r="AT1064" s="25"/>
      <c r="AU1064" s="25"/>
      <c r="AV1064" s="25"/>
      <c r="AW1064" s="25"/>
      <c r="AX1064" s="25"/>
    </row>
    <row r="1065" spans="7:50" ht="13.2">
      <c r="G1065" s="49"/>
      <c r="K1065" s="105"/>
      <c r="L1065" s="105"/>
      <c r="M1065" s="105"/>
      <c r="N1065" s="105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  <c r="AN1065" s="25"/>
      <c r="AO1065" s="25"/>
      <c r="AP1065" s="25"/>
      <c r="AQ1065" s="25"/>
      <c r="AR1065" s="25"/>
      <c r="AS1065" s="25"/>
      <c r="AT1065" s="25"/>
      <c r="AU1065" s="25"/>
      <c r="AV1065" s="25"/>
      <c r="AW1065" s="25"/>
      <c r="AX1065" s="25"/>
    </row>
    <row r="1066" spans="7:50" ht="13.2">
      <c r="G1066" s="49"/>
      <c r="K1066" s="105"/>
      <c r="L1066" s="105"/>
      <c r="M1066" s="105"/>
      <c r="N1066" s="105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  <c r="AN1066" s="25"/>
      <c r="AO1066" s="25"/>
      <c r="AP1066" s="25"/>
      <c r="AQ1066" s="25"/>
      <c r="AR1066" s="25"/>
      <c r="AS1066" s="25"/>
      <c r="AT1066" s="25"/>
      <c r="AU1066" s="25"/>
      <c r="AV1066" s="25"/>
      <c r="AW1066" s="25"/>
      <c r="AX1066" s="25"/>
    </row>
    <row r="1067" spans="7:50" ht="13.2">
      <c r="G1067" s="49"/>
      <c r="K1067" s="105"/>
      <c r="L1067" s="105"/>
      <c r="M1067" s="105"/>
      <c r="N1067" s="105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</row>
    <row r="1068" spans="7:50" ht="13.2">
      <c r="G1068" s="49"/>
      <c r="K1068" s="105"/>
      <c r="L1068" s="105"/>
      <c r="M1068" s="105"/>
      <c r="N1068" s="105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  <c r="AN1068" s="25"/>
      <c r="AO1068" s="25"/>
      <c r="AP1068" s="25"/>
      <c r="AQ1068" s="25"/>
      <c r="AR1068" s="25"/>
      <c r="AS1068" s="25"/>
      <c r="AT1068" s="25"/>
      <c r="AU1068" s="25"/>
      <c r="AV1068" s="25"/>
      <c r="AW1068" s="25"/>
      <c r="AX1068" s="25"/>
    </row>
    <row r="1069" spans="7:50" ht="13.2">
      <c r="G1069" s="49"/>
      <c r="K1069" s="105"/>
      <c r="L1069" s="105"/>
      <c r="M1069" s="105"/>
      <c r="N1069" s="105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  <c r="AN1069" s="25"/>
      <c r="AO1069" s="25"/>
      <c r="AP1069" s="25"/>
      <c r="AQ1069" s="25"/>
      <c r="AR1069" s="25"/>
      <c r="AS1069" s="25"/>
      <c r="AT1069" s="25"/>
      <c r="AU1069" s="25"/>
      <c r="AV1069" s="25"/>
      <c r="AW1069" s="25"/>
      <c r="AX1069" s="25"/>
    </row>
    <row r="1070" spans="7:50" ht="13.2">
      <c r="G1070" s="49"/>
      <c r="K1070" s="105"/>
      <c r="L1070" s="105"/>
      <c r="M1070" s="105"/>
      <c r="N1070" s="105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  <c r="AN1070" s="25"/>
      <c r="AO1070" s="25"/>
      <c r="AP1070" s="25"/>
      <c r="AQ1070" s="25"/>
      <c r="AR1070" s="25"/>
      <c r="AS1070" s="25"/>
      <c r="AT1070" s="25"/>
      <c r="AU1070" s="25"/>
      <c r="AV1070" s="25"/>
      <c r="AW1070" s="25"/>
      <c r="AX1070" s="25"/>
    </row>
    <row r="1071" spans="7:50" ht="13.2">
      <c r="G1071" s="49"/>
      <c r="K1071" s="105"/>
      <c r="L1071" s="105"/>
      <c r="M1071" s="105"/>
      <c r="N1071" s="105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  <c r="AN1071" s="25"/>
      <c r="AO1071" s="25"/>
      <c r="AP1071" s="25"/>
      <c r="AQ1071" s="25"/>
      <c r="AR1071" s="25"/>
      <c r="AS1071" s="25"/>
      <c r="AT1071" s="25"/>
      <c r="AU1071" s="25"/>
      <c r="AV1071" s="25"/>
      <c r="AW1071" s="25"/>
      <c r="AX1071" s="25"/>
    </row>
    <row r="1072" spans="7:50" ht="13.2">
      <c r="G1072" s="49"/>
      <c r="K1072" s="105"/>
      <c r="L1072" s="105"/>
      <c r="M1072" s="105"/>
      <c r="N1072" s="105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  <c r="AN1072" s="25"/>
      <c r="AO1072" s="25"/>
      <c r="AP1072" s="25"/>
      <c r="AQ1072" s="25"/>
      <c r="AR1072" s="25"/>
      <c r="AS1072" s="25"/>
      <c r="AT1072" s="25"/>
      <c r="AU1072" s="25"/>
      <c r="AV1072" s="25"/>
      <c r="AW1072" s="25"/>
      <c r="AX1072" s="25"/>
    </row>
    <row r="1073" spans="7:50" ht="13.2">
      <c r="G1073" s="49"/>
      <c r="K1073" s="105"/>
      <c r="L1073" s="105"/>
      <c r="M1073" s="105"/>
      <c r="N1073" s="105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  <c r="AN1073" s="25"/>
      <c r="AO1073" s="25"/>
      <c r="AP1073" s="25"/>
      <c r="AQ1073" s="25"/>
      <c r="AR1073" s="25"/>
      <c r="AS1073" s="25"/>
      <c r="AT1073" s="25"/>
      <c r="AU1073" s="25"/>
      <c r="AV1073" s="25"/>
      <c r="AW1073" s="25"/>
      <c r="AX1073" s="25"/>
    </row>
    <row r="1074" spans="7:50" ht="13.2">
      <c r="G1074" s="49"/>
      <c r="K1074" s="105"/>
      <c r="L1074" s="105"/>
      <c r="M1074" s="105"/>
      <c r="N1074" s="105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  <c r="AN1074" s="25"/>
      <c r="AO1074" s="25"/>
      <c r="AP1074" s="25"/>
      <c r="AQ1074" s="25"/>
      <c r="AR1074" s="25"/>
      <c r="AS1074" s="25"/>
      <c r="AT1074" s="25"/>
      <c r="AU1074" s="25"/>
      <c r="AV1074" s="25"/>
      <c r="AW1074" s="25"/>
      <c r="AX1074" s="25"/>
    </row>
    <row r="1075" spans="7:50" ht="13.2">
      <c r="G1075" s="49"/>
      <c r="K1075" s="105"/>
      <c r="L1075" s="105"/>
      <c r="M1075" s="105"/>
      <c r="N1075" s="105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  <c r="AN1075" s="25"/>
      <c r="AO1075" s="25"/>
      <c r="AP1075" s="25"/>
      <c r="AQ1075" s="25"/>
      <c r="AR1075" s="25"/>
      <c r="AS1075" s="25"/>
      <c r="AT1075" s="25"/>
      <c r="AU1075" s="25"/>
      <c r="AV1075" s="25"/>
      <c r="AW1075" s="25"/>
      <c r="AX1075" s="25"/>
    </row>
    <row r="1076" spans="7:50" ht="13.2">
      <c r="G1076" s="49"/>
      <c r="K1076" s="105"/>
      <c r="L1076" s="105"/>
      <c r="M1076" s="105"/>
      <c r="N1076" s="105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</row>
    <row r="1077" spans="7:50" ht="13.2">
      <c r="G1077" s="49"/>
      <c r="K1077" s="105"/>
      <c r="L1077" s="105"/>
      <c r="M1077" s="105"/>
      <c r="N1077" s="105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  <c r="AN1077" s="25"/>
      <c r="AO1077" s="25"/>
      <c r="AP1077" s="25"/>
      <c r="AQ1077" s="25"/>
      <c r="AR1077" s="25"/>
      <c r="AS1077" s="25"/>
      <c r="AT1077" s="25"/>
      <c r="AU1077" s="25"/>
      <c r="AV1077" s="25"/>
      <c r="AW1077" s="25"/>
      <c r="AX1077" s="25"/>
    </row>
    <row r="1078" spans="7:50" ht="13.2">
      <c r="G1078" s="49"/>
      <c r="K1078" s="105"/>
      <c r="L1078" s="105"/>
      <c r="M1078" s="105"/>
      <c r="N1078" s="105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  <c r="AN1078" s="25"/>
      <c r="AO1078" s="25"/>
      <c r="AP1078" s="25"/>
      <c r="AQ1078" s="25"/>
      <c r="AR1078" s="25"/>
      <c r="AS1078" s="25"/>
      <c r="AT1078" s="25"/>
      <c r="AU1078" s="25"/>
      <c r="AV1078" s="25"/>
      <c r="AW1078" s="25"/>
      <c r="AX1078" s="25"/>
    </row>
    <row r="1079" spans="7:50" ht="13.2">
      <c r="G1079" s="49"/>
      <c r="K1079" s="105"/>
      <c r="L1079" s="105"/>
      <c r="M1079" s="105"/>
      <c r="N1079" s="105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  <c r="AN1079" s="25"/>
      <c r="AO1079" s="25"/>
      <c r="AP1079" s="25"/>
      <c r="AQ1079" s="25"/>
      <c r="AR1079" s="25"/>
      <c r="AS1079" s="25"/>
      <c r="AT1079" s="25"/>
      <c r="AU1079" s="25"/>
      <c r="AV1079" s="25"/>
      <c r="AW1079" s="25"/>
      <c r="AX1079" s="25"/>
    </row>
    <row r="1080" spans="7:50" ht="13.2">
      <c r="G1080" s="49"/>
      <c r="K1080" s="105"/>
      <c r="L1080" s="105"/>
      <c r="M1080" s="105"/>
      <c r="N1080" s="105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  <c r="AN1080" s="25"/>
      <c r="AO1080" s="25"/>
      <c r="AP1080" s="25"/>
      <c r="AQ1080" s="25"/>
      <c r="AR1080" s="25"/>
      <c r="AS1080" s="25"/>
      <c r="AT1080" s="25"/>
      <c r="AU1080" s="25"/>
      <c r="AV1080" s="25"/>
      <c r="AW1080" s="25"/>
      <c r="AX1080" s="25"/>
    </row>
    <row r="1081" spans="7:50" ht="13.2">
      <c r="G1081" s="49"/>
      <c r="K1081" s="105"/>
      <c r="L1081" s="105"/>
      <c r="M1081" s="105"/>
      <c r="N1081" s="105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  <c r="AN1081" s="25"/>
      <c r="AO1081" s="25"/>
      <c r="AP1081" s="25"/>
      <c r="AQ1081" s="25"/>
      <c r="AR1081" s="25"/>
      <c r="AS1081" s="25"/>
      <c r="AT1081" s="25"/>
      <c r="AU1081" s="25"/>
      <c r="AV1081" s="25"/>
      <c r="AW1081" s="25"/>
      <c r="AX1081" s="25"/>
    </row>
    <row r="1082" spans="7:50" ht="13.2">
      <c r="G1082" s="49"/>
      <c r="K1082" s="105"/>
      <c r="L1082" s="105"/>
      <c r="M1082" s="105"/>
      <c r="N1082" s="105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  <c r="AN1082" s="25"/>
      <c r="AO1082" s="25"/>
      <c r="AP1082" s="25"/>
      <c r="AQ1082" s="25"/>
      <c r="AR1082" s="25"/>
      <c r="AS1082" s="25"/>
      <c r="AT1082" s="25"/>
      <c r="AU1082" s="25"/>
      <c r="AV1082" s="25"/>
      <c r="AW1082" s="25"/>
      <c r="AX1082" s="25"/>
    </row>
    <row r="1083" spans="7:50" ht="13.2">
      <c r="G1083" s="49"/>
      <c r="K1083" s="105"/>
      <c r="L1083" s="105"/>
      <c r="M1083" s="105"/>
      <c r="N1083" s="105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  <c r="AN1083" s="25"/>
      <c r="AO1083" s="25"/>
      <c r="AP1083" s="25"/>
      <c r="AQ1083" s="25"/>
      <c r="AR1083" s="25"/>
      <c r="AS1083" s="25"/>
      <c r="AT1083" s="25"/>
      <c r="AU1083" s="25"/>
      <c r="AV1083" s="25"/>
      <c r="AW1083" s="25"/>
      <c r="AX1083" s="25"/>
    </row>
    <row r="1084" spans="7:50" ht="13.2">
      <c r="G1084" s="49"/>
      <c r="K1084" s="105"/>
      <c r="L1084" s="105"/>
      <c r="M1084" s="105"/>
      <c r="N1084" s="105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  <c r="AN1084" s="25"/>
      <c r="AO1084" s="25"/>
      <c r="AP1084" s="25"/>
      <c r="AQ1084" s="25"/>
      <c r="AR1084" s="25"/>
      <c r="AS1084" s="25"/>
      <c r="AT1084" s="25"/>
      <c r="AU1084" s="25"/>
      <c r="AV1084" s="25"/>
      <c r="AW1084" s="25"/>
      <c r="AX1084" s="25"/>
    </row>
    <row r="1085" spans="7:50" ht="13.2">
      <c r="G1085" s="49"/>
      <c r="K1085" s="105"/>
      <c r="L1085" s="105"/>
      <c r="M1085" s="105"/>
      <c r="N1085" s="105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  <c r="AN1085" s="25"/>
      <c r="AO1085" s="25"/>
      <c r="AP1085" s="25"/>
      <c r="AQ1085" s="25"/>
      <c r="AR1085" s="25"/>
      <c r="AS1085" s="25"/>
      <c r="AT1085" s="25"/>
      <c r="AU1085" s="25"/>
      <c r="AV1085" s="25"/>
      <c r="AW1085" s="25"/>
      <c r="AX1085" s="25"/>
    </row>
    <row r="1086" spans="7:50" ht="13.2">
      <c r="G1086" s="49"/>
      <c r="K1086" s="105"/>
      <c r="L1086" s="105"/>
      <c r="M1086" s="105"/>
      <c r="N1086" s="105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  <c r="AN1086" s="25"/>
      <c r="AO1086" s="25"/>
      <c r="AP1086" s="25"/>
      <c r="AQ1086" s="25"/>
      <c r="AR1086" s="25"/>
      <c r="AS1086" s="25"/>
      <c r="AT1086" s="25"/>
      <c r="AU1086" s="25"/>
      <c r="AV1086" s="25"/>
      <c r="AW1086" s="25"/>
      <c r="AX1086" s="25"/>
    </row>
    <row r="1087" spans="7:50" ht="13.2">
      <c r="G1087" s="49"/>
      <c r="K1087" s="105"/>
      <c r="L1087" s="105"/>
      <c r="M1087" s="105"/>
      <c r="N1087" s="105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  <c r="AN1087" s="25"/>
      <c r="AO1087" s="25"/>
      <c r="AP1087" s="25"/>
      <c r="AQ1087" s="25"/>
      <c r="AR1087" s="25"/>
      <c r="AS1087" s="25"/>
      <c r="AT1087" s="25"/>
      <c r="AU1087" s="25"/>
      <c r="AV1087" s="25"/>
      <c r="AW1087" s="25"/>
      <c r="AX1087" s="25"/>
    </row>
    <row r="1088" spans="7:50" ht="13.2">
      <c r="G1088" s="49"/>
      <c r="K1088" s="105"/>
      <c r="L1088" s="105"/>
      <c r="M1088" s="105"/>
      <c r="N1088" s="105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  <c r="AN1088" s="25"/>
      <c r="AO1088" s="25"/>
      <c r="AP1088" s="25"/>
      <c r="AQ1088" s="25"/>
      <c r="AR1088" s="25"/>
      <c r="AS1088" s="25"/>
      <c r="AT1088" s="25"/>
      <c r="AU1088" s="25"/>
      <c r="AV1088" s="25"/>
      <c r="AW1088" s="25"/>
      <c r="AX1088" s="25"/>
    </row>
    <row r="1089" spans="7:50" ht="13.2">
      <c r="G1089" s="49"/>
      <c r="K1089" s="105"/>
      <c r="L1089" s="105"/>
      <c r="M1089" s="105"/>
      <c r="N1089" s="105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  <c r="AN1089" s="25"/>
      <c r="AO1089" s="25"/>
      <c r="AP1089" s="25"/>
      <c r="AQ1089" s="25"/>
      <c r="AR1089" s="25"/>
      <c r="AS1089" s="25"/>
      <c r="AT1089" s="25"/>
      <c r="AU1089" s="25"/>
      <c r="AV1089" s="25"/>
      <c r="AW1089" s="25"/>
      <c r="AX1089" s="25"/>
    </row>
    <row r="1090" spans="7:50" ht="13.2">
      <c r="G1090" s="49"/>
      <c r="K1090" s="105"/>
      <c r="L1090" s="105"/>
      <c r="M1090" s="105"/>
      <c r="N1090" s="105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  <c r="AN1090" s="25"/>
      <c r="AO1090" s="25"/>
      <c r="AP1090" s="25"/>
      <c r="AQ1090" s="25"/>
      <c r="AR1090" s="25"/>
      <c r="AS1090" s="25"/>
      <c r="AT1090" s="25"/>
      <c r="AU1090" s="25"/>
      <c r="AV1090" s="25"/>
      <c r="AW1090" s="25"/>
      <c r="AX1090" s="25"/>
    </row>
    <row r="1091" spans="7:50" ht="13.2">
      <c r="G1091" s="49"/>
      <c r="K1091" s="105"/>
      <c r="L1091" s="105"/>
      <c r="M1091" s="105"/>
      <c r="N1091" s="105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  <c r="AP1091" s="25"/>
      <c r="AQ1091" s="25"/>
      <c r="AR1091" s="25"/>
      <c r="AS1091" s="25"/>
      <c r="AT1091" s="25"/>
      <c r="AU1091" s="25"/>
      <c r="AV1091" s="25"/>
      <c r="AW1091" s="25"/>
      <c r="AX1091" s="25"/>
    </row>
    <row r="1092" spans="7:50" ht="13.2">
      <c r="G1092" s="49"/>
      <c r="K1092" s="105"/>
      <c r="L1092" s="105"/>
      <c r="M1092" s="105"/>
      <c r="N1092" s="105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  <c r="AN1092" s="25"/>
      <c r="AO1092" s="25"/>
      <c r="AP1092" s="25"/>
      <c r="AQ1092" s="25"/>
      <c r="AR1092" s="25"/>
      <c r="AS1092" s="25"/>
      <c r="AT1092" s="25"/>
      <c r="AU1092" s="25"/>
      <c r="AV1092" s="25"/>
      <c r="AW1092" s="25"/>
      <c r="AX1092" s="25"/>
    </row>
    <row r="1093" spans="7:50" ht="13.2">
      <c r="G1093" s="49"/>
      <c r="K1093" s="105"/>
      <c r="L1093" s="105"/>
      <c r="M1093" s="105"/>
      <c r="N1093" s="105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5"/>
      <c r="AD1093" s="25"/>
      <c r="AE1093" s="25"/>
      <c r="AF1093" s="25"/>
      <c r="AG1093" s="25"/>
      <c r="AH1093" s="25"/>
      <c r="AI1093" s="25"/>
      <c r="AJ1093" s="25"/>
      <c r="AK1093" s="25"/>
      <c r="AL1093" s="25"/>
      <c r="AM1093" s="25"/>
      <c r="AN1093" s="25"/>
      <c r="AO1093" s="25"/>
      <c r="AP1093" s="25"/>
      <c r="AQ1093" s="25"/>
      <c r="AR1093" s="25"/>
      <c r="AS1093" s="25"/>
      <c r="AT1093" s="25"/>
      <c r="AU1093" s="25"/>
      <c r="AV1093" s="25"/>
      <c r="AW1093" s="25"/>
      <c r="AX1093" s="25"/>
    </row>
    <row r="1094" spans="7:50" ht="13.2">
      <c r="G1094" s="49"/>
      <c r="K1094" s="105"/>
      <c r="L1094" s="105"/>
      <c r="M1094" s="105"/>
      <c r="N1094" s="105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5"/>
      <c r="AD1094" s="25"/>
      <c r="AE1094" s="25"/>
      <c r="AF1094" s="25"/>
      <c r="AG1094" s="25"/>
      <c r="AH1094" s="25"/>
      <c r="AI1094" s="25"/>
      <c r="AJ1094" s="25"/>
      <c r="AK1094" s="25"/>
      <c r="AL1094" s="25"/>
      <c r="AM1094" s="25"/>
      <c r="AN1094" s="25"/>
      <c r="AO1094" s="25"/>
      <c r="AP1094" s="25"/>
      <c r="AQ1094" s="25"/>
      <c r="AR1094" s="25"/>
      <c r="AS1094" s="25"/>
      <c r="AT1094" s="25"/>
      <c r="AU1094" s="25"/>
      <c r="AV1094" s="25"/>
      <c r="AW1094" s="25"/>
      <c r="AX1094" s="25"/>
    </row>
    <row r="1095" spans="7:50" ht="13.2">
      <c r="G1095" s="49"/>
      <c r="K1095" s="105"/>
      <c r="L1095" s="105"/>
      <c r="M1095" s="105"/>
      <c r="N1095" s="105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</row>
    <row r="1096" spans="7:50" ht="13.2">
      <c r="G1096" s="49"/>
      <c r="K1096" s="105"/>
      <c r="L1096" s="105"/>
      <c r="M1096" s="105"/>
      <c r="N1096" s="105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  <c r="AN1096" s="25"/>
      <c r="AO1096" s="25"/>
      <c r="AP1096" s="25"/>
      <c r="AQ1096" s="25"/>
      <c r="AR1096" s="25"/>
      <c r="AS1096" s="25"/>
      <c r="AT1096" s="25"/>
      <c r="AU1096" s="25"/>
      <c r="AV1096" s="25"/>
      <c r="AW1096" s="25"/>
      <c r="AX1096" s="25"/>
    </row>
    <row r="1097" spans="7:50" ht="13.2">
      <c r="G1097" s="49"/>
      <c r="K1097" s="105"/>
      <c r="L1097" s="105"/>
      <c r="M1097" s="105"/>
      <c r="N1097" s="105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  <c r="AN1097" s="25"/>
      <c r="AO1097" s="25"/>
      <c r="AP1097" s="25"/>
      <c r="AQ1097" s="25"/>
      <c r="AR1097" s="25"/>
      <c r="AS1097" s="25"/>
      <c r="AT1097" s="25"/>
      <c r="AU1097" s="25"/>
      <c r="AV1097" s="25"/>
      <c r="AW1097" s="25"/>
      <c r="AX1097" s="25"/>
    </row>
    <row r="1098" spans="7:50" ht="13.2">
      <c r="G1098" s="49"/>
      <c r="K1098" s="105"/>
      <c r="L1098" s="105"/>
      <c r="M1098" s="105"/>
      <c r="N1098" s="105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  <c r="AN1098" s="25"/>
      <c r="AO1098" s="25"/>
      <c r="AP1098" s="25"/>
      <c r="AQ1098" s="25"/>
      <c r="AR1098" s="25"/>
      <c r="AS1098" s="25"/>
      <c r="AT1098" s="25"/>
      <c r="AU1098" s="25"/>
      <c r="AV1098" s="25"/>
      <c r="AW1098" s="25"/>
      <c r="AX1098" s="25"/>
    </row>
    <row r="1099" spans="7:50" ht="13.2">
      <c r="G1099" s="49"/>
      <c r="K1099" s="105"/>
      <c r="L1099" s="105"/>
      <c r="M1099" s="105"/>
      <c r="N1099" s="105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  <c r="AN1099" s="25"/>
      <c r="AO1099" s="25"/>
      <c r="AP1099" s="25"/>
      <c r="AQ1099" s="25"/>
      <c r="AR1099" s="25"/>
      <c r="AS1099" s="25"/>
      <c r="AT1099" s="25"/>
      <c r="AU1099" s="25"/>
      <c r="AV1099" s="25"/>
      <c r="AW1099" s="25"/>
      <c r="AX1099" s="25"/>
    </row>
    <row r="1100" spans="7:50" ht="13.2">
      <c r="G1100" s="49"/>
      <c r="K1100" s="105"/>
      <c r="L1100" s="105"/>
      <c r="M1100" s="105"/>
      <c r="N1100" s="105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  <c r="AN1100" s="25"/>
      <c r="AO1100" s="25"/>
      <c r="AP1100" s="25"/>
      <c r="AQ1100" s="25"/>
      <c r="AR1100" s="25"/>
      <c r="AS1100" s="25"/>
      <c r="AT1100" s="25"/>
      <c r="AU1100" s="25"/>
      <c r="AV1100" s="25"/>
      <c r="AW1100" s="25"/>
      <c r="AX1100" s="25"/>
    </row>
    <row r="1101" spans="7:50" ht="13.2">
      <c r="G1101" s="49"/>
      <c r="K1101" s="105"/>
      <c r="L1101" s="105"/>
      <c r="M1101" s="105"/>
      <c r="N1101" s="105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  <c r="AN1101" s="25"/>
      <c r="AO1101" s="25"/>
      <c r="AP1101" s="25"/>
      <c r="AQ1101" s="25"/>
      <c r="AR1101" s="25"/>
      <c r="AS1101" s="25"/>
      <c r="AT1101" s="25"/>
      <c r="AU1101" s="25"/>
      <c r="AV1101" s="25"/>
      <c r="AW1101" s="25"/>
      <c r="AX1101" s="25"/>
    </row>
    <row r="1102" spans="7:50" ht="13.2">
      <c r="G1102" s="49"/>
      <c r="K1102" s="105"/>
      <c r="L1102" s="105"/>
      <c r="M1102" s="105"/>
      <c r="N1102" s="105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  <c r="AN1102" s="25"/>
      <c r="AO1102" s="25"/>
      <c r="AP1102" s="25"/>
      <c r="AQ1102" s="25"/>
      <c r="AR1102" s="25"/>
      <c r="AS1102" s="25"/>
      <c r="AT1102" s="25"/>
      <c r="AU1102" s="25"/>
      <c r="AV1102" s="25"/>
      <c r="AW1102" s="25"/>
      <c r="AX1102" s="25"/>
    </row>
    <row r="1103" spans="7:50" ht="13.2">
      <c r="G1103" s="49"/>
      <c r="K1103" s="105"/>
      <c r="L1103" s="105"/>
      <c r="M1103" s="105"/>
      <c r="N1103" s="105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  <c r="AN1103" s="25"/>
      <c r="AO1103" s="25"/>
      <c r="AP1103" s="25"/>
      <c r="AQ1103" s="25"/>
      <c r="AR1103" s="25"/>
      <c r="AS1103" s="25"/>
      <c r="AT1103" s="25"/>
      <c r="AU1103" s="25"/>
      <c r="AV1103" s="25"/>
      <c r="AW1103" s="25"/>
      <c r="AX1103" s="25"/>
    </row>
    <row r="1104" spans="7:50" ht="13.2">
      <c r="G1104" s="49"/>
      <c r="K1104" s="105"/>
      <c r="L1104" s="105"/>
      <c r="M1104" s="105"/>
      <c r="N1104" s="105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  <c r="AN1104" s="25"/>
      <c r="AO1104" s="25"/>
      <c r="AP1104" s="25"/>
      <c r="AQ1104" s="25"/>
      <c r="AR1104" s="25"/>
      <c r="AS1104" s="25"/>
      <c r="AT1104" s="25"/>
      <c r="AU1104" s="25"/>
      <c r="AV1104" s="25"/>
      <c r="AW1104" s="25"/>
      <c r="AX1104" s="25"/>
    </row>
    <row r="1105" spans="7:50" ht="13.2">
      <c r="G1105" s="49"/>
      <c r="K1105" s="105"/>
      <c r="L1105" s="105"/>
      <c r="M1105" s="105"/>
      <c r="N1105" s="105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  <c r="AN1105" s="25"/>
      <c r="AO1105" s="25"/>
      <c r="AP1105" s="25"/>
      <c r="AQ1105" s="25"/>
      <c r="AR1105" s="25"/>
      <c r="AS1105" s="25"/>
      <c r="AT1105" s="25"/>
      <c r="AU1105" s="25"/>
      <c r="AV1105" s="25"/>
      <c r="AW1105" s="25"/>
      <c r="AX1105" s="25"/>
    </row>
    <row r="1106" spans="7:50" ht="13.2">
      <c r="G1106" s="49"/>
      <c r="K1106" s="105"/>
      <c r="L1106" s="105"/>
      <c r="M1106" s="105"/>
      <c r="N1106" s="105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25"/>
      <c r="AX1106" s="25"/>
    </row>
    <row r="1107" spans="7:50" ht="13.2">
      <c r="G1107" s="49"/>
      <c r="K1107" s="105"/>
      <c r="L1107" s="105"/>
      <c r="M1107" s="105"/>
      <c r="N1107" s="105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  <c r="AN1107" s="25"/>
      <c r="AO1107" s="25"/>
      <c r="AP1107" s="25"/>
      <c r="AQ1107" s="25"/>
      <c r="AR1107" s="25"/>
      <c r="AS1107" s="25"/>
      <c r="AT1107" s="25"/>
      <c r="AU1107" s="25"/>
      <c r="AV1107" s="25"/>
      <c r="AW1107" s="25"/>
      <c r="AX1107" s="25"/>
    </row>
    <row r="1108" spans="7:50" ht="13.2">
      <c r="G1108" s="49"/>
      <c r="K1108" s="105"/>
      <c r="L1108" s="105"/>
      <c r="M1108" s="105"/>
      <c r="N1108" s="105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</row>
    <row r="1109" spans="7:50" ht="13.2">
      <c r="G1109" s="49"/>
      <c r="K1109" s="105"/>
      <c r="L1109" s="105"/>
      <c r="M1109" s="105"/>
      <c r="N1109" s="105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</row>
    <row r="1110" spans="7:50" ht="13.2">
      <c r="G1110" s="49"/>
      <c r="K1110" s="105"/>
      <c r="L1110" s="105"/>
      <c r="M1110" s="105"/>
      <c r="N1110" s="105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  <c r="AN1110" s="25"/>
      <c r="AO1110" s="25"/>
      <c r="AP1110" s="25"/>
      <c r="AQ1110" s="25"/>
      <c r="AR1110" s="25"/>
      <c r="AS1110" s="25"/>
      <c r="AT1110" s="25"/>
      <c r="AU1110" s="25"/>
      <c r="AV1110" s="25"/>
      <c r="AW1110" s="25"/>
      <c r="AX1110" s="25"/>
    </row>
    <row r="1111" spans="7:50" ht="13.2">
      <c r="G1111" s="49"/>
      <c r="K1111" s="105"/>
      <c r="L1111" s="105"/>
      <c r="M1111" s="105"/>
      <c r="N1111" s="105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  <c r="AN1111" s="25"/>
      <c r="AO1111" s="25"/>
      <c r="AP1111" s="25"/>
      <c r="AQ1111" s="25"/>
      <c r="AR1111" s="25"/>
      <c r="AS1111" s="25"/>
      <c r="AT1111" s="25"/>
      <c r="AU1111" s="25"/>
      <c r="AV1111" s="25"/>
      <c r="AW1111" s="25"/>
      <c r="AX1111" s="25"/>
    </row>
    <row r="1112" spans="7:50" ht="13.2">
      <c r="G1112" s="49"/>
      <c r="K1112" s="105"/>
      <c r="L1112" s="105"/>
      <c r="M1112" s="105"/>
      <c r="N1112" s="105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  <c r="AN1112" s="25"/>
      <c r="AO1112" s="25"/>
      <c r="AP1112" s="25"/>
      <c r="AQ1112" s="25"/>
      <c r="AR1112" s="25"/>
      <c r="AS1112" s="25"/>
      <c r="AT1112" s="25"/>
      <c r="AU1112" s="25"/>
      <c r="AV1112" s="25"/>
      <c r="AW1112" s="25"/>
      <c r="AX1112" s="25"/>
    </row>
    <row r="1113" spans="7:50" ht="13.2">
      <c r="G1113" s="49"/>
      <c r="K1113" s="105"/>
      <c r="L1113" s="105"/>
      <c r="M1113" s="105"/>
      <c r="N1113" s="105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  <c r="AN1113" s="25"/>
      <c r="AO1113" s="25"/>
      <c r="AP1113" s="25"/>
      <c r="AQ1113" s="25"/>
      <c r="AR1113" s="25"/>
      <c r="AS1113" s="25"/>
      <c r="AT1113" s="25"/>
      <c r="AU1113" s="25"/>
      <c r="AV1113" s="25"/>
      <c r="AW1113" s="25"/>
      <c r="AX1113" s="25"/>
    </row>
    <row r="1114" spans="7:50" ht="13.2">
      <c r="G1114" s="49"/>
      <c r="K1114" s="105"/>
      <c r="L1114" s="105"/>
      <c r="M1114" s="105"/>
      <c r="N1114" s="105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  <c r="AN1114" s="25"/>
      <c r="AO1114" s="25"/>
      <c r="AP1114" s="25"/>
      <c r="AQ1114" s="25"/>
      <c r="AR1114" s="25"/>
      <c r="AS1114" s="25"/>
      <c r="AT1114" s="25"/>
      <c r="AU1114" s="25"/>
      <c r="AV1114" s="25"/>
      <c r="AW1114" s="25"/>
      <c r="AX1114" s="25"/>
    </row>
    <row r="1115" spans="7:50" ht="13.2">
      <c r="G1115" s="49"/>
      <c r="K1115" s="105"/>
      <c r="L1115" s="105"/>
      <c r="M1115" s="105"/>
      <c r="N1115" s="105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  <c r="AN1115" s="25"/>
      <c r="AO1115" s="25"/>
      <c r="AP1115" s="25"/>
      <c r="AQ1115" s="25"/>
      <c r="AR1115" s="25"/>
      <c r="AS1115" s="25"/>
      <c r="AT1115" s="25"/>
      <c r="AU1115" s="25"/>
      <c r="AV1115" s="25"/>
      <c r="AW1115" s="25"/>
      <c r="AX1115" s="25"/>
    </row>
    <row r="1116" spans="7:50" ht="13.2">
      <c r="G1116" s="49"/>
      <c r="K1116" s="105"/>
      <c r="L1116" s="105"/>
      <c r="M1116" s="105"/>
      <c r="N1116" s="105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  <c r="AN1116" s="25"/>
      <c r="AO1116" s="25"/>
      <c r="AP1116" s="25"/>
      <c r="AQ1116" s="25"/>
      <c r="AR1116" s="25"/>
      <c r="AS1116" s="25"/>
      <c r="AT1116" s="25"/>
      <c r="AU1116" s="25"/>
      <c r="AV1116" s="25"/>
      <c r="AW1116" s="25"/>
      <c r="AX1116" s="25"/>
    </row>
    <row r="1117" spans="7:50" ht="13.2">
      <c r="G1117" s="49"/>
      <c r="K1117" s="105"/>
      <c r="L1117" s="105"/>
      <c r="M1117" s="105"/>
      <c r="N1117" s="105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  <c r="AN1117" s="25"/>
      <c r="AO1117" s="25"/>
      <c r="AP1117" s="25"/>
      <c r="AQ1117" s="25"/>
      <c r="AR1117" s="25"/>
      <c r="AS1117" s="25"/>
      <c r="AT1117" s="25"/>
      <c r="AU1117" s="25"/>
      <c r="AV1117" s="25"/>
      <c r="AW1117" s="25"/>
      <c r="AX1117" s="25"/>
    </row>
    <row r="1118" spans="7:50" ht="13.2">
      <c r="G1118" s="49"/>
      <c r="K1118" s="105"/>
      <c r="L1118" s="105"/>
      <c r="M1118" s="105"/>
      <c r="N1118" s="105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  <c r="AN1118" s="25"/>
      <c r="AO1118" s="25"/>
      <c r="AP1118" s="25"/>
      <c r="AQ1118" s="25"/>
      <c r="AR1118" s="25"/>
      <c r="AS1118" s="25"/>
      <c r="AT1118" s="25"/>
      <c r="AU1118" s="25"/>
      <c r="AV1118" s="25"/>
      <c r="AW1118" s="25"/>
      <c r="AX1118" s="25"/>
    </row>
    <row r="1119" spans="7:50" ht="13.2">
      <c r="G1119" s="49"/>
      <c r="K1119" s="105"/>
      <c r="L1119" s="105"/>
      <c r="M1119" s="105"/>
      <c r="N1119" s="105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  <c r="AN1119" s="25"/>
      <c r="AO1119" s="25"/>
      <c r="AP1119" s="25"/>
      <c r="AQ1119" s="25"/>
      <c r="AR1119" s="25"/>
      <c r="AS1119" s="25"/>
      <c r="AT1119" s="25"/>
      <c r="AU1119" s="25"/>
      <c r="AV1119" s="25"/>
      <c r="AW1119" s="25"/>
      <c r="AX1119" s="25"/>
    </row>
    <row r="1120" spans="7:50" ht="13.2">
      <c r="G1120" s="49"/>
      <c r="K1120" s="105"/>
      <c r="L1120" s="105"/>
      <c r="M1120" s="105"/>
      <c r="N1120" s="105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  <c r="AN1120" s="25"/>
      <c r="AO1120" s="25"/>
      <c r="AP1120" s="25"/>
      <c r="AQ1120" s="25"/>
      <c r="AR1120" s="25"/>
      <c r="AS1120" s="25"/>
      <c r="AT1120" s="25"/>
      <c r="AU1120" s="25"/>
      <c r="AV1120" s="25"/>
      <c r="AW1120" s="25"/>
      <c r="AX1120" s="25"/>
    </row>
    <row r="1121" spans="7:50" ht="13.2">
      <c r="G1121" s="49"/>
      <c r="K1121" s="105"/>
      <c r="L1121" s="105"/>
      <c r="M1121" s="105"/>
      <c r="N1121" s="105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  <c r="AN1121" s="25"/>
      <c r="AO1121" s="25"/>
      <c r="AP1121" s="25"/>
      <c r="AQ1121" s="25"/>
      <c r="AR1121" s="25"/>
      <c r="AS1121" s="25"/>
      <c r="AT1121" s="25"/>
      <c r="AU1121" s="25"/>
      <c r="AV1121" s="25"/>
      <c r="AW1121" s="25"/>
      <c r="AX1121" s="25"/>
    </row>
    <row r="1122" spans="7:50" ht="13.2">
      <c r="G1122" s="49"/>
      <c r="K1122" s="105"/>
      <c r="L1122" s="105"/>
      <c r="M1122" s="105"/>
      <c r="N1122" s="105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  <c r="AN1122" s="25"/>
      <c r="AO1122" s="25"/>
      <c r="AP1122" s="25"/>
      <c r="AQ1122" s="25"/>
      <c r="AR1122" s="25"/>
      <c r="AS1122" s="25"/>
      <c r="AT1122" s="25"/>
      <c r="AU1122" s="25"/>
      <c r="AV1122" s="25"/>
      <c r="AW1122" s="25"/>
      <c r="AX1122" s="25"/>
    </row>
    <row r="1123" spans="7:50" ht="13.2">
      <c r="G1123" s="49"/>
      <c r="K1123" s="105"/>
      <c r="L1123" s="105"/>
      <c r="M1123" s="105"/>
      <c r="N1123" s="105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  <c r="AN1123" s="25"/>
      <c r="AO1123" s="25"/>
      <c r="AP1123" s="25"/>
      <c r="AQ1123" s="25"/>
      <c r="AR1123" s="25"/>
      <c r="AS1123" s="25"/>
      <c r="AT1123" s="25"/>
      <c r="AU1123" s="25"/>
      <c r="AV1123" s="25"/>
      <c r="AW1123" s="25"/>
      <c r="AX1123" s="25"/>
    </row>
    <row r="1124" spans="7:50" ht="13.2">
      <c r="G1124" s="49"/>
      <c r="K1124" s="105"/>
      <c r="L1124" s="105"/>
      <c r="M1124" s="105"/>
      <c r="N1124" s="105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  <c r="AN1124" s="25"/>
      <c r="AO1124" s="25"/>
      <c r="AP1124" s="25"/>
      <c r="AQ1124" s="25"/>
      <c r="AR1124" s="25"/>
      <c r="AS1124" s="25"/>
      <c r="AT1124" s="25"/>
      <c r="AU1124" s="25"/>
      <c r="AV1124" s="25"/>
      <c r="AW1124" s="25"/>
      <c r="AX1124" s="25"/>
    </row>
    <row r="1125" spans="7:50" ht="13.2">
      <c r="G1125" s="49"/>
      <c r="K1125" s="105"/>
      <c r="L1125" s="105"/>
      <c r="M1125" s="105"/>
      <c r="N1125" s="105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  <c r="AN1125" s="25"/>
      <c r="AO1125" s="25"/>
      <c r="AP1125" s="25"/>
      <c r="AQ1125" s="25"/>
      <c r="AR1125" s="25"/>
      <c r="AS1125" s="25"/>
      <c r="AT1125" s="25"/>
      <c r="AU1125" s="25"/>
      <c r="AV1125" s="25"/>
      <c r="AW1125" s="25"/>
      <c r="AX1125" s="25"/>
    </row>
    <row r="1126" spans="7:50" ht="13.2">
      <c r="G1126" s="49"/>
      <c r="K1126" s="105"/>
      <c r="L1126" s="105"/>
      <c r="M1126" s="105"/>
      <c r="N1126" s="105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  <c r="AN1126" s="25"/>
      <c r="AO1126" s="25"/>
      <c r="AP1126" s="25"/>
      <c r="AQ1126" s="25"/>
      <c r="AR1126" s="25"/>
      <c r="AS1126" s="25"/>
      <c r="AT1126" s="25"/>
      <c r="AU1126" s="25"/>
      <c r="AV1126" s="25"/>
      <c r="AW1126" s="25"/>
      <c r="AX1126" s="25"/>
    </row>
    <row r="1127" spans="7:50" ht="13.2">
      <c r="G1127" s="49"/>
      <c r="K1127" s="105"/>
      <c r="L1127" s="105"/>
      <c r="M1127" s="105"/>
      <c r="N1127" s="105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  <c r="AN1127" s="25"/>
      <c r="AO1127" s="25"/>
      <c r="AP1127" s="25"/>
      <c r="AQ1127" s="25"/>
      <c r="AR1127" s="25"/>
      <c r="AS1127" s="25"/>
      <c r="AT1127" s="25"/>
      <c r="AU1127" s="25"/>
      <c r="AV1127" s="25"/>
      <c r="AW1127" s="25"/>
      <c r="AX1127" s="25"/>
    </row>
    <row r="1128" spans="7:50" ht="13.2">
      <c r="G1128" s="49"/>
      <c r="K1128" s="105"/>
      <c r="L1128" s="105"/>
      <c r="M1128" s="105"/>
      <c r="N1128" s="105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  <c r="AN1128" s="25"/>
      <c r="AO1128" s="25"/>
      <c r="AP1128" s="25"/>
      <c r="AQ1128" s="25"/>
      <c r="AR1128" s="25"/>
      <c r="AS1128" s="25"/>
      <c r="AT1128" s="25"/>
      <c r="AU1128" s="25"/>
      <c r="AV1128" s="25"/>
      <c r="AW1128" s="25"/>
      <c r="AX1128" s="25"/>
    </row>
    <row r="1129" spans="7:50" ht="13.2">
      <c r="G1129" s="49"/>
      <c r="K1129" s="105"/>
      <c r="L1129" s="105"/>
      <c r="M1129" s="105"/>
      <c r="N1129" s="105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  <c r="AN1129" s="25"/>
      <c r="AO1129" s="25"/>
      <c r="AP1129" s="25"/>
      <c r="AQ1129" s="25"/>
      <c r="AR1129" s="25"/>
      <c r="AS1129" s="25"/>
      <c r="AT1129" s="25"/>
      <c r="AU1129" s="25"/>
      <c r="AV1129" s="25"/>
      <c r="AW1129" s="25"/>
      <c r="AX1129" s="25"/>
    </row>
    <row r="1130" spans="7:50" ht="13.2">
      <c r="G1130" s="49"/>
      <c r="K1130" s="105"/>
      <c r="L1130" s="105"/>
      <c r="M1130" s="105"/>
      <c r="N1130" s="105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5"/>
      <c r="AD1130" s="25"/>
      <c r="AE1130" s="25"/>
      <c r="AF1130" s="25"/>
      <c r="AG1130" s="25"/>
      <c r="AH1130" s="25"/>
      <c r="AI1130" s="25"/>
      <c r="AJ1130" s="25"/>
      <c r="AK1130" s="25"/>
      <c r="AL1130" s="25"/>
      <c r="AM1130" s="25"/>
      <c r="AN1130" s="25"/>
      <c r="AO1130" s="25"/>
      <c r="AP1130" s="25"/>
      <c r="AQ1130" s="25"/>
      <c r="AR1130" s="25"/>
      <c r="AS1130" s="25"/>
      <c r="AT1130" s="25"/>
      <c r="AU1130" s="25"/>
      <c r="AV1130" s="25"/>
      <c r="AW1130" s="25"/>
      <c r="AX1130" s="25"/>
    </row>
    <row r="1131" spans="7:50" ht="13.2">
      <c r="G1131" s="49"/>
      <c r="K1131" s="105"/>
      <c r="L1131" s="105"/>
      <c r="M1131" s="105"/>
      <c r="N1131" s="105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5"/>
      <c r="AD1131" s="25"/>
      <c r="AE1131" s="25"/>
      <c r="AF1131" s="25"/>
      <c r="AG1131" s="25"/>
      <c r="AH1131" s="25"/>
      <c r="AI1131" s="25"/>
      <c r="AJ1131" s="25"/>
      <c r="AK1131" s="25"/>
      <c r="AL1131" s="25"/>
      <c r="AM1131" s="25"/>
      <c r="AN1131" s="25"/>
      <c r="AO1131" s="25"/>
      <c r="AP1131" s="25"/>
      <c r="AQ1131" s="25"/>
      <c r="AR1131" s="25"/>
      <c r="AS1131" s="25"/>
      <c r="AT1131" s="25"/>
      <c r="AU1131" s="25"/>
      <c r="AV1131" s="25"/>
      <c r="AW1131" s="25"/>
      <c r="AX1131" s="25"/>
    </row>
    <row r="1132" spans="7:50" ht="13.2">
      <c r="G1132" s="49"/>
      <c r="K1132" s="105"/>
      <c r="L1132" s="105"/>
      <c r="M1132" s="105"/>
      <c r="N1132" s="105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  <c r="AN1132" s="25"/>
      <c r="AO1132" s="25"/>
      <c r="AP1132" s="25"/>
      <c r="AQ1132" s="25"/>
      <c r="AR1132" s="25"/>
      <c r="AS1132" s="25"/>
      <c r="AT1132" s="25"/>
      <c r="AU1132" s="25"/>
      <c r="AV1132" s="25"/>
      <c r="AW1132" s="25"/>
      <c r="AX1132" s="25"/>
    </row>
    <row r="1133" spans="7:50" ht="13.2">
      <c r="G1133" s="49"/>
      <c r="K1133" s="105"/>
      <c r="L1133" s="105"/>
      <c r="M1133" s="105"/>
      <c r="N1133" s="105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  <c r="AN1133" s="25"/>
      <c r="AO1133" s="25"/>
      <c r="AP1133" s="25"/>
      <c r="AQ1133" s="25"/>
      <c r="AR1133" s="25"/>
      <c r="AS1133" s="25"/>
      <c r="AT1133" s="25"/>
      <c r="AU1133" s="25"/>
      <c r="AV1133" s="25"/>
      <c r="AW1133" s="25"/>
      <c r="AX1133" s="25"/>
    </row>
    <row r="1134" spans="7:50" ht="13.2">
      <c r="G1134" s="49"/>
      <c r="K1134" s="105"/>
      <c r="L1134" s="105"/>
      <c r="M1134" s="105"/>
      <c r="N1134" s="105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  <c r="AN1134" s="25"/>
      <c r="AO1134" s="25"/>
      <c r="AP1134" s="25"/>
      <c r="AQ1134" s="25"/>
      <c r="AR1134" s="25"/>
      <c r="AS1134" s="25"/>
      <c r="AT1134" s="25"/>
      <c r="AU1134" s="25"/>
      <c r="AV1134" s="25"/>
      <c r="AW1134" s="25"/>
      <c r="AX1134" s="25"/>
    </row>
    <row r="1135" spans="7:50" ht="13.2">
      <c r="G1135" s="49"/>
      <c r="K1135" s="105"/>
      <c r="L1135" s="105"/>
      <c r="M1135" s="105"/>
      <c r="N1135" s="105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  <c r="AN1135" s="25"/>
      <c r="AO1135" s="25"/>
      <c r="AP1135" s="25"/>
      <c r="AQ1135" s="25"/>
      <c r="AR1135" s="25"/>
      <c r="AS1135" s="25"/>
      <c r="AT1135" s="25"/>
      <c r="AU1135" s="25"/>
      <c r="AV1135" s="25"/>
      <c r="AW1135" s="25"/>
      <c r="AX1135" s="25"/>
    </row>
    <row r="1136" spans="7:50" ht="13.2">
      <c r="G1136" s="49"/>
      <c r="K1136" s="105"/>
      <c r="L1136" s="105"/>
      <c r="M1136" s="105"/>
      <c r="N1136" s="105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  <c r="AN1136" s="25"/>
      <c r="AO1136" s="25"/>
      <c r="AP1136" s="25"/>
      <c r="AQ1136" s="25"/>
      <c r="AR1136" s="25"/>
      <c r="AS1136" s="25"/>
      <c r="AT1136" s="25"/>
      <c r="AU1136" s="25"/>
      <c r="AV1136" s="25"/>
      <c r="AW1136" s="25"/>
      <c r="AX1136" s="25"/>
    </row>
    <row r="1137" spans="7:50" ht="13.2">
      <c r="G1137" s="49"/>
      <c r="K1137" s="105"/>
      <c r="L1137" s="105"/>
      <c r="M1137" s="105"/>
      <c r="N1137" s="105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5"/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  <c r="AT1137" s="25"/>
      <c r="AU1137" s="25"/>
      <c r="AV1137" s="25"/>
      <c r="AW1137" s="25"/>
      <c r="AX1137" s="25"/>
    </row>
    <row r="1138" spans="7:50" ht="13.2">
      <c r="G1138" s="49"/>
      <c r="K1138" s="105"/>
      <c r="L1138" s="105"/>
      <c r="M1138" s="105"/>
      <c r="N1138" s="105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5"/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  <c r="AN1138" s="25"/>
      <c r="AO1138" s="25"/>
      <c r="AP1138" s="25"/>
      <c r="AQ1138" s="25"/>
      <c r="AR1138" s="25"/>
      <c r="AS1138" s="25"/>
      <c r="AT1138" s="25"/>
      <c r="AU1138" s="25"/>
      <c r="AV1138" s="25"/>
      <c r="AW1138" s="25"/>
      <c r="AX1138" s="25"/>
    </row>
    <row r="1139" spans="7:50" ht="13.2">
      <c r="G1139" s="49"/>
      <c r="K1139" s="105"/>
      <c r="L1139" s="105"/>
      <c r="M1139" s="105"/>
      <c r="N1139" s="105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  <c r="AN1139" s="25"/>
      <c r="AO1139" s="25"/>
      <c r="AP1139" s="25"/>
      <c r="AQ1139" s="25"/>
      <c r="AR1139" s="25"/>
      <c r="AS1139" s="25"/>
      <c r="AT1139" s="25"/>
      <c r="AU1139" s="25"/>
      <c r="AV1139" s="25"/>
      <c r="AW1139" s="25"/>
      <c r="AX1139" s="25"/>
    </row>
    <row r="1140" spans="7:50" ht="13.2">
      <c r="G1140" s="49"/>
      <c r="K1140" s="105"/>
      <c r="L1140" s="105"/>
      <c r="M1140" s="105"/>
      <c r="N1140" s="105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</row>
    <row r="1141" spans="7:50" ht="13.2">
      <c r="G1141" s="49"/>
      <c r="K1141" s="105"/>
      <c r="L1141" s="105"/>
      <c r="M1141" s="105"/>
      <c r="N1141" s="105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  <c r="AN1141" s="25"/>
      <c r="AO1141" s="25"/>
      <c r="AP1141" s="25"/>
      <c r="AQ1141" s="25"/>
      <c r="AR1141" s="25"/>
      <c r="AS1141" s="25"/>
      <c r="AT1141" s="25"/>
      <c r="AU1141" s="25"/>
      <c r="AV1141" s="25"/>
      <c r="AW1141" s="25"/>
      <c r="AX1141" s="25"/>
    </row>
    <row r="1142" spans="7:50" ht="13.2">
      <c r="G1142" s="49"/>
      <c r="K1142" s="105"/>
      <c r="L1142" s="105"/>
      <c r="M1142" s="105"/>
      <c r="N1142" s="105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  <c r="AN1142" s="25"/>
      <c r="AO1142" s="25"/>
      <c r="AP1142" s="25"/>
      <c r="AQ1142" s="25"/>
      <c r="AR1142" s="25"/>
      <c r="AS1142" s="25"/>
      <c r="AT1142" s="25"/>
      <c r="AU1142" s="25"/>
      <c r="AV1142" s="25"/>
      <c r="AW1142" s="25"/>
      <c r="AX1142" s="25"/>
    </row>
    <row r="1143" spans="7:50" ht="13.2">
      <c r="G1143" s="49"/>
      <c r="K1143" s="105"/>
      <c r="L1143" s="105"/>
      <c r="M1143" s="105"/>
      <c r="N1143" s="105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5"/>
      <c r="AD1143" s="25"/>
      <c r="AE1143" s="25"/>
      <c r="AF1143" s="25"/>
      <c r="AG1143" s="25"/>
      <c r="AH1143" s="25"/>
      <c r="AI1143" s="25"/>
      <c r="AJ1143" s="25"/>
      <c r="AK1143" s="25"/>
      <c r="AL1143" s="25"/>
      <c r="AM1143" s="25"/>
      <c r="AN1143" s="25"/>
      <c r="AO1143" s="25"/>
      <c r="AP1143" s="25"/>
      <c r="AQ1143" s="25"/>
      <c r="AR1143" s="25"/>
      <c r="AS1143" s="25"/>
      <c r="AT1143" s="25"/>
      <c r="AU1143" s="25"/>
      <c r="AV1143" s="25"/>
      <c r="AW1143" s="25"/>
      <c r="AX1143" s="25"/>
    </row>
    <row r="1144" spans="7:50" ht="13.2">
      <c r="G1144" s="49"/>
      <c r="K1144" s="105"/>
      <c r="L1144" s="105"/>
      <c r="M1144" s="105"/>
      <c r="N1144" s="105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</row>
    <row r="1145" spans="7:50" ht="13.2">
      <c r="G1145" s="49"/>
      <c r="K1145" s="105"/>
      <c r="L1145" s="105"/>
      <c r="M1145" s="105"/>
      <c r="N1145" s="105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  <c r="AN1145" s="25"/>
      <c r="AO1145" s="25"/>
      <c r="AP1145" s="25"/>
      <c r="AQ1145" s="25"/>
      <c r="AR1145" s="25"/>
      <c r="AS1145" s="25"/>
      <c r="AT1145" s="25"/>
      <c r="AU1145" s="25"/>
      <c r="AV1145" s="25"/>
      <c r="AW1145" s="25"/>
      <c r="AX1145" s="25"/>
    </row>
    <row r="1146" spans="7:50" ht="13.2">
      <c r="G1146" s="49"/>
      <c r="K1146" s="105"/>
      <c r="L1146" s="105"/>
      <c r="M1146" s="105"/>
      <c r="N1146" s="105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  <c r="AN1146" s="25"/>
      <c r="AO1146" s="25"/>
      <c r="AP1146" s="25"/>
      <c r="AQ1146" s="25"/>
      <c r="AR1146" s="25"/>
      <c r="AS1146" s="25"/>
      <c r="AT1146" s="25"/>
      <c r="AU1146" s="25"/>
      <c r="AV1146" s="25"/>
      <c r="AW1146" s="25"/>
      <c r="AX1146" s="25"/>
    </row>
    <row r="1147" spans="7:50" ht="13.2">
      <c r="G1147" s="49"/>
      <c r="K1147" s="105"/>
      <c r="L1147" s="105"/>
      <c r="M1147" s="105"/>
      <c r="N1147" s="105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  <c r="AN1147" s="25"/>
      <c r="AO1147" s="25"/>
      <c r="AP1147" s="25"/>
      <c r="AQ1147" s="25"/>
      <c r="AR1147" s="25"/>
      <c r="AS1147" s="25"/>
      <c r="AT1147" s="25"/>
      <c r="AU1147" s="25"/>
      <c r="AV1147" s="25"/>
      <c r="AW1147" s="25"/>
      <c r="AX1147" s="25"/>
    </row>
    <row r="1148" spans="7:50" ht="13.2">
      <c r="G1148" s="49"/>
      <c r="K1148" s="105"/>
      <c r="L1148" s="105"/>
      <c r="M1148" s="105"/>
      <c r="N1148" s="105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5"/>
      <c r="AD1148" s="25"/>
      <c r="AE1148" s="25"/>
      <c r="AF1148" s="25"/>
      <c r="AG1148" s="25"/>
      <c r="AH1148" s="25"/>
      <c r="AI1148" s="25"/>
      <c r="AJ1148" s="25"/>
      <c r="AK1148" s="25"/>
      <c r="AL1148" s="25"/>
      <c r="AM1148" s="25"/>
      <c r="AN1148" s="25"/>
      <c r="AO1148" s="25"/>
      <c r="AP1148" s="25"/>
      <c r="AQ1148" s="25"/>
      <c r="AR1148" s="25"/>
      <c r="AS1148" s="25"/>
      <c r="AT1148" s="25"/>
      <c r="AU1148" s="25"/>
      <c r="AV1148" s="25"/>
      <c r="AW1148" s="25"/>
      <c r="AX1148" s="25"/>
    </row>
    <row r="1149" spans="7:50" ht="13.2">
      <c r="G1149" s="49"/>
      <c r="K1149" s="105"/>
      <c r="L1149" s="105"/>
      <c r="M1149" s="105"/>
      <c r="N1149" s="105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  <c r="AN1149" s="25"/>
      <c r="AO1149" s="25"/>
      <c r="AP1149" s="25"/>
      <c r="AQ1149" s="25"/>
      <c r="AR1149" s="25"/>
      <c r="AS1149" s="25"/>
      <c r="AT1149" s="25"/>
      <c r="AU1149" s="25"/>
      <c r="AV1149" s="25"/>
      <c r="AW1149" s="25"/>
      <c r="AX1149" s="25"/>
    </row>
    <row r="1150" spans="7:50" ht="13.2">
      <c r="G1150" s="49"/>
      <c r="K1150" s="105"/>
      <c r="L1150" s="105"/>
      <c r="M1150" s="105"/>
      <c r="N1150" s="105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  <c r="AN1150" s="25"/>
      <c r="AO1150" s="25"/>
      <c r="AP1150" s="25"/>
      <c r="AQ1150" s="25"/>
      <c r="AR1150" s="25"/>
      <c r="AS1150" s="25"/>
      <c r="AT1150" s="25"/>
      <c r="AU1150" s="25"/>
      <c r="AV1150" s="25"/>
      <c r="AW1150" s="25"/>
      <c r="AX1150" s="25"/>
    </row>
    <row r="1151" spans="7:50" ht="13.2">
      <c r="G1151" s="49"/>
      <c r="K1151" s="105"/>
      <c r="L1151" s="105"/>
      <c r="M1151" s="105"/>
      <c r="N1151" s="105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5"/>
      <c r="AD1151" s="25"/>
      <c r="AE1151" s="25"/>
      <c r="AF1151" s="25"/>
      <c r="AG1151" s="25"/>
      <c r="AH1151" s="25"/>
      <c r="AI1151" s="25"/>
      <c r="AJ1151" s="25"/>
      <c r="AK1151" s="25"/>
      <c r="AL1151" s="25"/>
      <c r="AM1151" s="25"/>
      <c r="AN1151" s="25"/>
      <c r="AO1151" s="25"/>
      <c r="AP1151" s="25"/>
      <c r="AQ1151" s="25"/>
      <c r="AR1151" s="25"/>
      <c r="AS1151" s="25"/>
      <c r="AT1151" s="25"/>
      <c r="AU1151" s="25"/>
      <c r="AV1151" s="25"/>
      <c r="AW1151" s="25"/>
      <c r="AX1151" s="25"/>
    </row>
    <row r="1152" spans="7:50" ht="13.2">
      <c r="G1152" s="49"/>
      <c r="K1152" s="105"/>
      <c r="L1152" s="105"/>
      <c r="M1152" s="105"/>
      <c r="N1152" s="105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  <c r="AN1152" s="25"/>
      <c r="AO1152" s="25"/>
      <c r="AP1152" s="25"/>
      <c r="AQ1152" s="25"/>
      <c r="AR1152" s="25"/>
      <c r="AS1152" s="25"/>
      <c r="AT1152" s="25"/>
      <c r="AU1152" s="25"/>
      <c r="AV1152" s="25"/>
      <c r="AW1152" s="25"/>
      <c r="AX1152" s="25"/>
    </row>
    <row r="1153" spans="7:50" ht="13.2">
      <c r="G1153" s="49"/>
      <c r="K1153" s="105"/>
      <c r="L1153" s="105"/>
      <c r="M1153" s="105"/>
      <c r="N1153" s="105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  <c r="AN1153" s="25"/>
      <c r="AO1153" s="25"/>
      <c r="AP1153" s="25"/>
      <c r="AQ1153" s="25"/>
      <c r="AR1153" s="25"/>
      <c r="AS1153" s="25"/>
      <c r="AT1153" s="25"/>
      <c r="AU1153" s="25"/>
      <c r="AV1153" s="25"/>
      <c r="AW1153" s="25"/>
      <c r="AX1153" s="25"/>
    </row>
    <row r="1154" spans="7:50" ht="13.2">
      <c r="G1154" s="49"/>
      <c r="K1154" s="105"/>
      <c r="L1154" s="105"/>
      <c r="M1154" s="105"/>
      <c r="N1154" s="105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  <c r="AN1154" s="25"/>
      <c r="AO1154" s="25"/>
      <c r="AP1154" s="25"/>
      <c r="AQ1154" s="25"/>
      <c r="AR1154" s="25"/>
      <c r="AS1154" s="25"/>
      <c r="AT1154" s="25"/>
      <c r="AU1154" s="25"/>
      <c r="AV1154" s="25"/>
      <c r="AW1154" s="25"/>
      <c r="AX1154" s="25"/>
    </row>
    <row r="1155" spans="7:50" ht="13.2">
      <c r="G1155" s="49"/>
      <c r="K1155" s="105"/>
      <c r="L1155" s="105"/>
      <c r="M1155" s="105"/>
      <c r="N1155" s="105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  <c r="AN1155" s="25"/>
      <c r="AO1155" s="25"/>
      <c r="AP1155" s="25"/>
      <c r="AQ1155" s="25"/>
      <c r="AR1155" s="25"/>
      <c r="AS1155" s="25"/>
      <c r="AT1155" s="25"/>
      <c r="AU1155" s="25"/>
      <c r="AV1155" s="25"/>
      <c r="AW1155" s="25"/>
      <c r="AX1155" s="25"/>
    </row>
    <row r="1156" spans="7:50" ht="13.2">
      <c r="G1156" s="49"/>
      <c r="K1156" s="105"/>
      <c r="L1156" s="105"/>
      <c r="M1156" s="105"/>
      <c r="N1156" s="105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  <c r="AN1156" s="25"/>
      <c r="AO1156" s="25"/>
      <c r="AP1156" s="25"/>
      <c r="AQ1156" s="25"/>
      <c r="AR1156" s="25"/>
      <c r="AS1156" s="25"/>
      <c r="AT1156" s="25"/>
      <c r="AU1156" s="25"/>
      <c r="AV1156" s="25"/>
      <c r="AW1156" s="25"/>
      <c r="AX1156" s="25"/>
    </row>
    <row r="1157" spans="7:50" ht="13.2">
      <c r="G1157" s="49"/>
      <c r="K1157" s="105"/>
      <c r="L1157" s="105"/>
      <c r="M1157" s="105"/>
      <c r="N1157" s="105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  <c r="AN1157" s="25"/>
      <c r="AO1157" s="25"/>
      <c r="AP1157" s="25"/>
      <c r="AQ1157" s="25"/>
      <c r="AR1157" s="25"/>
      <c r="AS1157" s="25"/>
      <c r="AT1157" s="25"/>
      <c r="AU1157" s="25"/>
      <c r="AV1157" s="25"/>
      <c r="AW1157" s="25"/>
      <c r="AX1157" s="25"/>
    </row>
    <row r="1158" spans="7:50" ht="13.2">
      <c r="G1158" s="49"/>
      <c r="K1158" s="105"/>
      <c r="L1158" s="105"/>
      <c r="M1158" s="105"/>
      <c r="N1158" s="105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  <c r="AN1158" s="25"/>
      <c r="AO1158" s="25"/>
      <c r="AP1158" s="25"/>
      <c r="AQ1158" s="25"/>
      <c r="AR1158" s="25"/>
      <c r="AS1158" s="25"/>
      <c r="AT1158" s="25"/>
      <c r="AU1158" s="25"/>
      <c r="AV1158" s="25"/>
      <c r="AW1158" s="25"/>
      <c r="AX1158" s="25"/>
    </row>
    <row r="1159" spans="7:50" ht="13.2">
      <c r="G1159" s="49"/>
      <c r="K1159" s="105"/>
      <c r="L1159" s="105"/>
      <c r="M1159" s="105"/>
      <c r="N1159" s="105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  <c r="AT1159" s="25"/>
      <c r="AU1159" s="25"/>
      <c r="AV1159" s="25"/>
      <c r="AW1159" s="25"/>
      <c r="AX1159" s="25"/>
    </row>
    <row r="1160" spans="7:50" ht="13.2">
      <c r="G1160" s="49"/>
      <c r="K1160" s="105"/>
      <c r="L1160" s="105"/>
      <c r="M1160" s="105"/>
      <c r="N1160" s="105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5"/>
      <c r="AD1160" s="25"/>
      <c r="AE1160" s="25"/>
      <c r="AF1160" s="25"/>
      <c r="AG1160" s="25"/>
      <c r="AH1160" s="25"/>
      <c r="AI1160" s="25"/>
      <c r="AJ1160" s="25"/>
      <c r="AK1160" s="25"/>
      <c r="AL1160" s="25"/>
      <c r="AM1160" s="25"/>
      <c r="AN1160" s="25"/>
      <c r="AO1160" s="25"/>
      <c r="AP1160" s="25"/>
      <c r="AQ1160" s="25"/>
      <c r="AR1160" s="25"/>
      <c r="AS1160" s="25"/>
      <c r="AT1160" s="25"/>
      <c r="AU1160" s="25"/>
      <c r="AV1160" s="25"/>
      <c r="AW1160" s="25"/>
      <c r="AX1160" s="25"/>
    </row>
    <row r="1161" spans="7:50" ht="13.2">
      <c r="G1161" s="49"/>
      <c r="K1161" s="105"/>
      <c r="L1161" s="105"/>
      <c r="M1161" s="105"/>
      <c r="N1161" s="105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  <c r="AN1161" s="25"/>
      <c r="AO1161" s="25"/>
      <c r="AP1161" s="25"/>
      <c r="AQ1161" s="25"/>
      <c r="AR1161" s="25"/>
      <c r="AS1161" s="25"/>
      <c r="AT1161" s="25"/>
      <c r="AU1161" s="25"/>
      <c r="AV1161" s="25"/>
      <c r="AW1161" s="25"/>
      <c r="AX1161" s="25"/>
    </row>
    <row r="1162" spans="7:50" ht="13.2">
      <c r="G1162" s="49"/>
      <c r="K1162" s="105"/>
      <c r="L1162" s="105"/>
      <c r="M1162" s="105"/>
      <c r="N1162" s="105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5"/>
      <c r="AD1162" s="25"/>
      <c r="AE1162" s="25"/>
      <c r="AF1162" s="25"/>
      <c r="AG1162" s="25"/>
      <c r="AH1162" s="25"/>
      <c r="AI1162" s="25"/>
      <c r="AJ1162" s="25"/>
      <c r="AK1162" s="25"/>
      <c r="AL1162" s="25"/>
      <c r="AM1162" s="25"/>
      <c r="AN1162" s="25"/>
      <c r="AO1162" s="25"/>
      <c r="AP1162" s="25"/>
      <c r="AQ1162" s="25"/>
      <c r="AR1162" s="25"/>
      <c r="AS1162" s="25"/>
      <c r="AT1162" s="25"/>
      <c r="AU1162" s="25"/>
      <c r="AV1162" s="25"/>
      <c r="AW1162" s="25"/>
      <c r="AX1162" s="25"/>
    </row>
    <row r="1163" spans="7:50" ht="13.2">
      <c r="G1163" s="49"/>
      <c r="K1163" s="105"/>
      <c r="L1163" s="105"/>
      <c r="M1163" s="105"/>
      <c r="N1163" s="105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</row>
    <row r="1164" spans="7:50" ht="13.2">
      <c r="G1164" s="49"/>
      <c r="K1164" s="105"/>
      <c r="L1164" s="105"/>
      <c r="M1164" s="105"/>
      <c r="N1164" s="105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  <c r="AN1164" s="25"/>
      <c r="AO1164" s="25"/>
      <c r="AP1164" s="25"/>
      <c r="AQ1164" s="25"/>
      <c r="AR1164" s="25"/>
      <c r="AS1164" s="25"/>
      <c r="AT1164" s="25"/>
      <c r="AU1164" s="25"/>
      <c r="AV1164" s="25"/>
      <c r="AW1164" s="25"/>
      <c r="AX1164" s="25"/>
    </row>
    <row r="1165" spans="7:50" ht="13.2">
      <c r="G1165" s="49"/>
      <c r="K1165" s="105"/>
      <c r="L1165" s="105"/>
      <c r="M1165" s="105"/>
      <c r="N1165" s="105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  <c r="AN1165" s="25"/>
      <c r="AO1165" s="25"/>
      <c r="AP1165" s="25"/>
      <c r="AQ1165" s="25"/>
      <c r="AR1165" s="25"/>
      <c r="AS1165" s="25"/>
      <c r="AT1165" s="25"/>
      <c r="AU1165" s="25"/>
      <c r="AV1165" s="25"/>
      <c r="AW1165" s="25"/>
      <c r="AX1165" s="25"/>
    </row>
    <row r="1166" spans="7:50" ht="13.2">
      <c r="G1166" s="49"/>
      <c r="K1166" s="105"/>
      <c r="L1166" s="105"/>
      <c r="M1166" s="105"/>
      <c r="N1166" s="105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  <c r="AN1166" s="25"/>
      <c r="AO1166" s="25"/>
      <c r="AP1166" s="25"/>
      <c r="AQ1166" s="25"/>
      <c r="AR1166" s="25"/>
      <c r="AS1166" s="25"/>
      <c r="AT1166" s="25"/>
      <c r="AU1166" s="25"/>
      <c r="AV1166" s="25"/>
      <c r="AW1166" s="25"/>
      <c r="AX1166" s="25"/>
    </row>
    <row r="1167" spans="7:50" ht="13.2">
      <c r="G1167" s="49"/>
      <c r="K1167" s="105"/>
      <c r="L1167" s="105"/>
      <c r="M1167" s="105"/>
      <c r="N1167" s="105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  <c r="AN1167" s="25"/>
      <c r="AO1167" s="25"/>
      <c r="AP1167" s="25"/>
      <c r="AQ1167" s="25"/>
      <c r="AR1167" s="25"/>
      <c r="AS1167" s="25"/>
      <c r="AT1167" s="25"/>
      <c r="AU1167" s="25"/>
      <c r="AV1167" s="25"/>
      <c r="AW1167" s="25"/>
      <c r="AX1167" s="25"/>
    </row>
    <row r="1168" spans="7:50" ht="13.2">
      <c r="G1168" s="49"/>
      <c r="K1168" s="105"/>
      <c r="L1168" s="105"/>
      <c r="M1168" s="105"/>
      <c r="N1168" s="105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  <c r="AN1168" s="25"/>
      <c r="AO1168" s="25"/>
      <c r="AP1168" s="25"/>
      <c r="AQ1168" s="25"/>
      <c r="AR1168" s="25"/>
      <c r="AS1168" s="25"/>
      <c r="AT1168" s="25"/>
      <c r="AU1168" s="25"/>
      <c r="AV1168" s="25"/>
      <c r="AW1168" s="25"/>
      <c r="AX1168" s="25"/>
    </row>
    <row r="1169" spans="7:50" ht="13.2">
      <c r="G1169" s="49"/>
      <c r="K1169" s="105"/>
      <c r="L1169" s="105"/>
      <c r="M1169" s="105"/>
      <c r="N1169" s="105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5"/>
      <c r="AD1169" s="25"/>
      <c r="AE1169" s="25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  <c r="AT1169" s="25"/>
      <c r="AU1169" s="25"/>
      <c r="AV1169" s="25"/>
      <c r="AW1169" s="25"/>
      <c r="AX1169" s="25"/>
    </row>
    <row r="1170" spans="7:50" ht="13.2">
      <c r="G1170" s="49"/>
      <c r="K1170" s="105"/>
      <c r="L1170" s="105"/>
      <c r="M1170" s="105"/>
      <c r="N1170" s="105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  <c r="AN1170" s="25"/>
      <c r="AO1170" s="25"/>
      <c r="AP1170" s="25"/>
      <c r="AQ1170" s="25"/>
      <c r="AR1170" s="25"/>
      <c r="AS1170" s="25"/>
      <c r="AT1170" s="25"/>
      <c r="AU1170" s="25"/>
      <c r="AV1170" s="25"/>
      <c r="AW1170" s="25"/>
      <c r="AX1170" s="25"/>
    </row>
    <row r="1171" spans="7:50" ht="13.2">
      <c r="G1171" s="49"/>
      <c r="K1171" s="105"/>
      <c r="L1171" s="105"/>
      <c r="M1171" s="105"/>
      <c r="N1171" s="105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5"/>
      <c r="AD1171" s="25"/>
      <c r="AE1171" s="25"/>
      <c r="AF1171" s="25"/>
      <c r="AG1171" s="25"/>
      <c r="AH1171" s="25"/>
      <c r="AI1171" s="25"/>
      <c r="AJ1171" s="25"/>
      <c r="AK1171" s="25"/>
      <c r="AL1171" s="25"/>
      <c r="AM1171" s="25"/>
      <c r="AN1171" s="25"/>
      <c r="AO1171" s="25"/>
      <c r="AP1171" s="25"/>
      <c r="AQ1171" s="25"/>
      <c r="AR1171" s="25"/>
      <c r="AS1171" s="25"/>
      <c r="AT1171" s="25"/>
      <c r="AU1171" s="25"/>
      <c r="AV1171" s="25"/>
      <c r="AW1171" s="25"/>
      <c r="AX1171" s="25"/>
    </row>
    <row r="1172" spans="7:50" ht="13.2">
      <c r="G1172" s="49"/>
      <c r="K1172" s="105"/>
      <c r="L1172" s="105"/>
      <c r="M1172" s="105"/>
      <c r="N1172" s="105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  <c r="AN1172" s="25"/>
      <c r="AO1172" s="25"/>
      <c r="AP1172" s="25"/>
      <c r="AQ1172" s="25"/>
      <c r="AR1172" s="25"/>
      <c r="AS1172" s="25"/>
      <c r="AT1172" s="25"/>
      <c r="AU1172" s="25"/>
      <c r="AV1172" s="25"/>
      <c r="AW1172" s="25"/>
      <c r="AX1172" s="25"/>
    </row>
    <row r="1173" spans="7:50" ht="13.2">
      <c r="G1173" s="49"/>
      <c r="K1173" s="105"/>
      <c r="L1173" s="105"/>
      <c r="M1173" s="105"/>
      <c r="N1173" s="105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  <c r="AN1173" s="25"/>
      <c r="AO1173" s="25"/>
      <c r="AP1173" s="25"/>
      <c r="AQ1173" s="25"/>
      <c r="AR1173" s="25"/>
      <c r="AS1173" s="25"/>
      <c r="AT1173" s="25"/>
      <c r="AU1173" s="25"/>
      <c r="AV1173" s="25"/>
      <c r="AW1173" s="25"/>
      <c r="AX1173" s="25"/>
    </row>
    <row r="1174" spans="7:50" ht="13.2">
      <c r="G1174" s="49"/>
      <c r="K1174" s="105"/>
      <c r="L1174" s="105"/>
      <c r="M1174" s="105"/>
      <c r="N1174" s="105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  <c r="AN1174" s="25"/>
      <c r="AO1174" s="25"/>
      <c r="AP1174" s="25"/>
      <c r="AQ1174" s="25"/>
      <c r="AR1174" s="25"/>
      <c r="AS1174" s="25"/>
      <c r="AT1174" s="25"/>
      <c r="AU1174" s="25"/>
      <c r="AV1174" s="25"/>
      <c r="AW1174" s="25"/>
      <c r="AX1174" s="25"/>
    </row>
    <row r="1175" spans="7:50" ht="13.2">
      <c r="G1175" s="49"/>
      <c r="K1175" s="105"/>
      <c r="L1175" s="105"/>
      <c r="M1175" s="105"/>
      <c r="N1175" s="105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5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  <c r="AN1175" s="25"/>
      <c r="AO1175" s="25"/>
      <c r="AP1175" s="25"/>
      <c r="AQ1175" s="25"/>
      <c r="AR1175" s="25"/>
      <c r="AS1175" s="25"/>
      <c r="AT1175" s="25"/>
      <c r="AU1175" s="25"/>
      <c r="AV1175" s="25"/>
      <c r="AW1175" s="25"/>
      <c r="AX1175" s="25"/>
    </row>
    <row r="1176" spans="7:50" ht="13.2">
      <c r="G1176" s="49"/>
      <c r="K1176" s="105"/>
      <c r="L1176" s="105"/>
      <c r="M1176" s="105"/>
      <c r="N1176" s="105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  <c r="AN1176" s="25"/>
      <c r="AO1176" s="25"/>
      <c r="AP1176" s="25"/>
      <c r="AQ1176" s="25"/>
      <c r="AR1176" s="25"/>
      <c r="AS1176" s="25"/>
      <c r="AT1176" s="25"/>
      <c r="AU1176" s="25"/>
      <c r="AV1176" s="25"/>
      <c r="AW1176" s="25"/>
      <c r="AX1176" s="25"/>
    </row>
    <row r="1177" spans="7:50" ht="13.2">
      <c r="G1177" s="49"/>
      <c r="K1177" s="105"/>
      <c r="L1177" s="105"/>
      <c r="M1177" s="105"/>
      <c r="N1177" s="105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  <c r="AN1177" s="25"/>
      <c r="AO1177" s="25"/>
      <c r="AP1177" s="25"/>
      <c r="AQ1177" s="25"/>
      <c r="AR1177" s="25"/>
      <c r="AS1177" s="25"/>
      <c r="AT1177" s="25"/>
      <c r="AU1177" s="25"/>
      <c r="AV1177" s="25"/>
      <c r="AW1177" s="25"/>
      <c r="AX1177" s="25"/>
    </row>
    <row r="1178" spans="7:50" ht="13.2">
      <c r="G1178" s="49"/>
      <c r="K1178" s="105"/>
      <c r="L1178" s="105"/>
      <c r="M1178" s="105"/>
      <c r="N1178" s="105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  <c r="AN1178" s="25"/>
      <c r="AO1178" s="25"/>
      <c r="AP1178" s="25"/>
      <c r="AQ1178" s="25"/>
      <c r="AR1178" s="25"/>
      <c r="AS1178" s="25"/>
      <c r="AT1178" s="25"/>
      <c r="AU1178" s="25"/>
      <c r="AV1178" s="25"/>
      <c r="AW1178" s="25"/>
      <c r="AX1178" s="25"/>
    </row>
    <row r="1179" spans="7:50" ht="13.2">
      <c r="G1179" s="49"/>
      <c r="K1179" s="105"/>
      <c r="L1179" s="105"/>
      <c r="M1179" s="105"/>
      <c r="N1179" s="105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5"/>
      <c r="AD1179" s="25"/>
      <c r="AE1179" s="25"/>
      <c r="AF1179" s="25"/>
      <c r="AG1179" s="25"/>
      <c r="AH1179" s="25"/>
      <c r="AI1179" s="25"/>
      <c r="AJ1179" s="25"/>
      <c r="AK1179" s="25"/>
      <c r="AL1179" s="25"/>
      <c r="AM1179" s="25"/>
      <c r="AN1179" s="25"/>
      <c r="AO1179" s="25"/>
      <c r="AP1179" s="25"/>
      <c r="AQ1179" s="25"/>
      <c r="AR1179" s="25"/>
      <c r="AS1179" s="25"/>
      <c r="AT1179" s="25"/>
      <c r="AU1179" s="25"/>
      <c r="AV1179" s="25"/>
      <c r="AW1179" s="25"/>
      <c r="AX1179" s="25"/>
    </row>
    <row r="1180" spans="7:50" ht="13.2">
      <c r="G1180" s="49"/>
      <c r="K1180" s="105"/>
      <c r="L1180" s="105"/>
      <c r="M1180" s="105"/>
      <c r="N1180" s="105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  <c r="AN1180" s="25"/>
      <c r="AO1180" s="25"/>
      <c r="AP1180" s="25"/>
      <c r="AQ1180" s="25"/>
      <c r="AR1180" s="25"/>
      <c r="AS1180" s="25"/>
      <c r="AT1180" s="25"/>
      <c r="AU1180" s="25"/>
      <c r="AV1180" s="25"/>
      <c r="AW1180" s="25"/>
      <c r="AX1180" s="25"/>
    </row>
    <row r="1181" spans="7:50" ht="13.2">
      <c r="G1181" s="49"/>
      <c r="K1181" s="105"/>
      <c r="L1181" s="105"/>
      <c r="M1181" s="105"/>
      <c r="N1181" s="105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  <c r="AN1181" s="25"/>
      <c r="AO1181" s="25"/>
      <c r="AP1181" s="25"/>
      <c r="AQ1181" s="25"/>
      <c r="AR1181" s="25"/>
      <c r="AS1181" s="25"/>
      <c r="AT1181" s="25"/>
      <c r="AU1181" s="25"/>
      <c r="AV1181" s="25"/>
      <c r="AW1181" s="25"/>
      <c r="AX1181" s="25"/>
    </row>
    <row r="1182" spans="7:50" ht="13.2">
      <c r="G1182" s="49"/>
      <c r="K1182" s="105"/>
      <c r="L1182" s="105"/>
      <c r="M1182" s="105"/>
      <c r="N1182" s="105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</row>
    <row r="1183" spans="7:50" ht="13.2">
      <c r="G1183" s="49"/>
      <c r="K1183" s="105"/>
      <c r="L1183" s="105"/>
      <c r="M1183" s="105"/>
      <c r="N1183" s="105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5"/>
      <c r="AD1183" s="25"/>
      <c r="AE1183" s="25"/>
      <c r="AF1183" s="25"/>
      <c r="AG1183" s="25"/>
      <c r="AH1183" s="25"/>
      <c r="AI1183" s="25"/>
      <c r="AJ1183" s="25"/>
      <c r="AK1183" s="25"/>
      <c r="AL1183" s="25"/>
      <c r="AM1183" s="25"/>
      <c r="AN1183" s="25"/>
      <c r="AO1183" s="25"/>
      <c r="AP1183" s="25"/>
      <c r="AQ1183" s="25"/>
      <c r="AR1183" s="25"/>
      <c r="AS1183" s="25"/>
      <c r="AT1183" s="25"/>
      <c r="AU1183" s="25"/>
      <c r="AV1183" s="25"/>
      <c r="AW1183" s="25"/>
      <c r="AX1183" s="25"/>
    </row>
    <row r="1184" spans="7:50" ht="13.2">
      <c r="G1184" s="49"/>
      <c r="K1184" s="105"/>
      <c r="L1184" s="105"/>
      <c r="M1184" s="105"/>
      <c r="N1184" s="105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5"/>
      <c r="AD1184" s="25"/>
      <c r="AE1184" s="25"/>
      <c r="AF1184" s="25"/>
      <c r="AG1184" s="25"/>
      <c r="AH1184" s="25"/>
      <c r="AI1184" s="25"/>
      <c r="AJ1184" s="25"/>
      <c r="AK1184" s="25"/>
      <c r="AL1184" s="25"/>
      <c r="AM1184" s="25"/>
      <c r="AN1184" s="25"/>
      <c r="AO1184" s="25"/>
      <c r="AP1184" s="25"/>
      <c r="AQ1184" s="25"/>
      <c r="AR1184" s="25"/>
      <c r="AS1184" s="25"/>
      <c r="AT1184" s="25"/>
      <c r="AU1184" s="25"/>
      <c r="AV1184" s="25"/>
      <c r="AW1184" s="25"/>
      <c r="AX1184" s="25"/>
    </row>
    <row r="1185" spans="7:50" ht="13.2">
      <c r="G1185" s="49"/>
      <c r="K1185" s="105"/>
      <c r="L1185" s="105"/>
      <c r="M1185" s="105"/>
      <c r="N1185" s="105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5"/>
      <c r="AD1185" s="25"/>
      <c r="AE1185" s="25"/>
      <c r="AF1185" s="25"/>
      <c r="AG1185" s="25"/>
      <c r="AH1185" s="25"/>
      <c r="AI1185" s="25"/>
      <c r="AJ1185" s="25"/>
      <c r="AK1185" s="25"/>
      <c r="AL1185" s="25"/>
      <c r="AM1185" s="25"/>
      <c r="AN1185" s="25"/>
      <c r="AO1185" s="25"/>
      <c r="AP1185" s="25"/>
      <c r="AQ1185" s="25"/>
      <c r="AR1185" s="25"/>
      <c r="AS1185" s="25"/>
      <c r="AT1185" s="25"/>
      <c r="AU1185" s="25"/>
      <c r="AV1185" s="25"/>
      <c r="AW1185" s="25"/>
      <c r="AX1185" s="25"/>
    </row>
    <row r="1186" spans="7:50" ht="13.2">
      <c r="G1186" s="49"/>
      <c r="K1186" s="105"/>
      <c r="L1186" s="105"/>
      <c r="M1186" s="105"/>
      <c r="N1186" s="105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5"/>
      <c r="AD1186" s="25"/>
      <c r="AE1186" s="25"/>
      <c r="AF1186" s="25"/>
      <c r="AG1186" s="25"/>
      <c r="AH1186" s="25"/>
      <c r="AI1186" s="25"/>
      <c r="AJ1186" s="25"/>
      <c r="AK1186" s="25"/>
      <c r="AL1186" s="25"/>
      <c r="AM1186" s="25"/>
      <c r="AN1186" s="25"/>
      <c r="AO1186" s="25"/>
      <c r="AP1186" s="25"/>
      <c r="AQ1186" s="25"/>
      <c r="AR1186" s="25"/>
      <c r="AS1186" s="25"/>
      <c r="AT1186" s="25"/>
      <c r="AU1186" s="25"/>
      <c r="AV1186" s="25"/>
      <c r="AW1186" s="25"/>
      <c r="AX1186" s="25"/>
    </row>
    <row r="1187" spans="7:50" ht="13.2">
      <c r="G1187" s="49"/>
      <c r="K1187" s="105"/>
      <c r="L1187" s="105"/>
      <c r="M1187" s="105"/>
      <c r="N1187" s="105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5"/>
      <c r="AD1187" s="25"/>
      <c r="AE1187" s="25"/>
      <c r="AF1187" s="25"/>
      <c r="AG1187" s="25"/>
      <c r="AH1187" s="25"/>
      <c r="AI1187" s="25"/>
      <c r="AJ1187" s="25"/>
      <c r="AK1187" s="25"/>
      <c r="AL1187" s="25"/>
      <c r="AM1187" s="25"/>
      <c r="AN1187" s="25"/>
      <c r="AO1187" s="25"/>
      <c r="AP1187" s="25"/>
      <c r="AQ1187" s="25"/>
      <c r="AR1187" s="25"/>
      <c r="AS1187" s="25"/>
      <c r="AT1187" s="25"/>
      <c r="AU1187" s="25"/>
      <c r="AV1187" s="25"/>
      <c r="AW1187" s="25"/>
      <c r="AX1187" s="25"/>
    </row>
    <row r="1188" spans="7:50" ht="13.2">
      <c r="G1188" s="49"/>
      <c r="K1188" s="105"/>
      <c r="L1188" s="105"/>
      <c r="M1188" s="105"/>
      <c r="N1188" s="105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</row>
    <row r="1189" spans="7:50" ht="13.2">
      <c r="G1189" s="49"/>
      <c r="K1189" s="105"/>
      <c r="L1189" s="105"/>
      <c r="M1189" s="105"/>
      <c r="N1189" s="105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  <c r="AN1189" s="25"/>
      <c r="AO1189" s="25"/>
      <c r="AP1189" s="25"/>
      <c r="AQ1189" s="25"/>
      <c r="AR1189" s="25"/>
      <c r="AS1189" s="25"/>
      <c r="AT1189" s="25"/>
      <c r="AU1189" s="25"/>
      <c r="AV1189" s="25"/>
      <c r="AW1189" s="25"/>
      <c r="AX1189" s="25"/>
    </row>
    <row r="1190" spans="7:50" ht="13.2">
      <c r="G1190" s="49"/>
      <c r="K1190" s="105"/>
      <c r="L1190" s="105"/>
      <c r="M1190" s="105"/>
      <c r="N1190" s="105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</row>
    <row r="1191" spans="7:50" ht="13.2">
      <c r="G1191" s="49"/>
      <c r="K1191" s="105"/>
      <c r="L1191" s="105"/>
      <c r="M1191" s="105"/>
      <c r="N1191" s="105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5"/>
      <c r="AD1191" s="25"/>
      <c r="AE1191" s="25"/>
      <c r="AF1191" s="25"/>
      <c r="AG1191" s="25"/>
      <c r="AH1191" s="25"/>
      <c r="AI1191" s="25"/>
      <c r="AJ1191" s="25"/>
      <c r="AK1191" s="25"/>
      <c r="AL1191" s="25"/>
      <c r="AM1191" s="25"/>
      <c r="AN1191" s="25"/>
      <c r="AO1191" s="25"/>
      <c r="AP1191" s="25"/>
      <c r="AQ1191" s="25"/>
      <c r="AR1191" s="25"/>
      <c r="AS1191" s="25"/>
      <c r="AT1191" s="25"/>
      <c r="AU1191" s="25"/>
      <c r="AV1191" s="25"/>
      <c r="AW1191" s="25"/>
      <c r="AX1191" s="25"/>
    </row>
    <row r="1192" spans="7:50" ht="13.2">
      <c r="G1192" s="49"/>
      <c r="K1192" s="105"/>
      <c r="L1192" s="105"/>
      <c r="M1192" s="105"/>
      <c r="N1192" s="105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5"/>
      <c r="AD1192" s="25"/>
      <c r="AE1192" s="25"/>
      <c r="AF1192" s="25"/>
      <c r="AG1192" s="25"/>
      <c r="AH1192" s="25"/>
      <c r="AI1192" s="25"/>
      <c r="AJ1192" s="25"/>
      <c r="AK1192" s="25"/>
      <c r="AL1192" s="25"/>
      <c r="AM1192" s="25"/>
      <c r="AN1192" s="25"/>
      <c r="AO1192" s="25"/>
      <c r="AP1192" s="25"/>
      <c r="AQ1192" s="25"/>
      <c r="AR1192" s="25"/>
      <c r="AS1192" s="25"/>
      <c r="AT1192" s="25"/>
      <c r="AU1192" s="25"/>
      <c r="AV1192" s="25"/>
      <c r="AW1192" s="25"/>
      <c r="AX1192" s="25"/>
    </row>
    <row r="1193" spans="7:50" ht="13.2">
      <c r="G1193" s="49"/>
      <c r="K1193" s="105"/>
      <c r="L1193" s="105"/>
      <c r="M1193" s="105"/>
      <c r="N1193" s="105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5"/>
      <c r="AD1193" s="25"/>
      <c r="AE1193" s="25"/>
      <c r="AF1193" s="25"/>
      <c r="AG1193" s="25"/>
      <c r="AH1193" s="25"/>
      <c r="AI1193" s="25"/>
      <c r="AJ1193" s="25"/>
      <c r="AK1193" s="25"/>
      <c r="AL1193" s="25"/>
      <c r="AM1193" s="25"/>
      <c r="AN1193" s="25"/>
      <c r="AO1193" s="25"/>
      <c r="AP1193" s="25"/>
      <c r="AQ1193" s="25"/>
      <c r="AR1193" s="25"/>
      <c r="AS1193" s="25"/>
      <c r="AT1193" s="25"/>
      <c r="AU1193" s="25"/>
      <c r="AV1193" s="25"/>
      <c r="AW1193" s="25"/>
      <c r="AX1193" s="25"/>
    </row>
    <row r="1194" spans="7:50" ht="13.2">
      <c r="G1194" s="49"/>
      <c r="K1194" s="105"/>
      <c r="L1194" s="105"/>
      <c r="M1194" s="105"/>
      <c r="N1194" s="105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5"/>
      <c r="AD1194" s="25"/>
      <c r="AE1194" s="25"/>
      <c r="AF1194" s="25"/>
      <c r="AG1194" s="25"/>
      <c r="AH1194" s="25"/>
      <c r="AI1194" s="25"/>
      <c r="AJ1194" s="25"/>
      <c r="AK1194" s="25"/>
      <c r="AL1194" s="25"/>
      <c r="AM1194" s="25"/>
      <c r="AN1194" s="25"/>
      <c r="AO1194" s="25"/>
      <c r="AP1194" s="25"/>
      <c r="AQ1194" s="25"/>
      <c r="AR1194" s="25"/>
      <c r="AS1194" s="25"/>
      <c r="AT1194" s="25"/>
      <c r="AU1194" s="25"/>
      <c r="AV1194" s="25"/>
      <c r="AW1194" s="25"/>
      <c r="AX1194" s="25"/>
    </row>
    <row r="1195" spans="7:50" ht="13.2">
      <c r="G1195" s="49"/>
      <c r="K1195" s="105"/>
      <c r="L1195" s="105"/>
      <c r="M1195" s="105"/>
      <c r="N1195" s="105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  <c r="AN1195" s="25"/>
      <c r="AO1195" s="25"/>
      <c r="AP1195" s="25"/>
      <c r="AQ1195" s="25"/>
      <c r="AR1195" s="25"/>
      <c r="AS1195" s="25"/>
      <c r="AT1195" s="25"/>
      <c r="AU1195" s="25"/>
      <c r="AV1195" s="25"/>
      <c r="AW1195" s="25"/>
      <c r="AX1195" s="25"/>
    </row>
    <row r="1196" spans="7:50" ht="13.2">
      <c r="G1196" s="49"/>
      <c r="K1196" s="105"/>
      <c r="L1196" s="105"/>
      <c r="M1196" s="105"/>
      <c r="N1196" s="105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5"/>
      <c r="AD1196" s="25"/>
      <c r="AE1196" s="25"/>
      <c r="AF1196" s="25"/>
      <c r="AG1196" s="25"/>
      <c r="AH1196" s="25"/>
      <c r="AI1196" s="25"/>
      <c r="AJ1196" s="25"/>
      <c r="AK1196" s="25"/>
      <c r="AL1196" s="25"/>
      <c r="AM1196" s="25"/>
      <c r="AN1196" s="25"/>
      <c r="AO1196" s="25"/>
      <c r="AP1196" s="25"/>
      <c r="AQ1196" s="25"/>
      <c r="AR1196" s="25"/>
      <c r="AS1196" s="25"/>
      <c r="AT1196" s="25"/>
      <c r="AU1196" s="25"/>
      <c r="AV1196" s="25"/>
      <c r="AW1196" s="25"/>
      <c r="AX1196" s="25"/>
    </row>
    <row r="1197" spans="7:50" ht="13.2">
      <c r="G1197" s="49"/>
      <c r="K1197" s="105"/>
      <c r="L1197" s="105"/>
      <c r="M1197" s="105"/>
      <c r="N1197" s="105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  <c r="AN1197" s="25"/>
      <c r="AO1197" s="25"/>
      <c r="AP1197" s="25"/>
      <c r="AQ1197" s="25"/>
      <c r="AR1197" s="25"/>
      <c r="AS1197" s="25"/>
      <c r="AT1197" s="25"/>
      <c r="AU1197" s="25"/>
      <c r="AV1197" s="25"/>
      <c r="AW1197" s="25"/>
      <c r="AX1197" s="25"/>
    </row>
    <row r="1198" spans="7:50" ht="13.2">
      <c r="G1198" s="49"/>
      <c r="K1198" s="105"/>
      <c r="L1198" s="105"/>
      <c r="M1198" s="105"/>
      <c r="N1198" s="105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  <c r="AP1198" s="25"/>
      <c r="AQ1198" s="25"/>
      <c r="AR1198" s="25"/>
      <c r="AS1198" s="25"/>
      <c r="AT1198" s="25"/>
      <c r="AU1198" s="25"/>
      <c r="AV1198" s="25"/>
      <c r="AW1198" s="25"/>
      <c r="AX1198" s="25"/>
    </row>
    <row r="1199" spans="7:50" ht="13.2">
      <c r="G1199" s="49"/>
      <c r="K1199" s="105"/>
      <c r="L1199" s="105"/>
      <c r="M1199" s="105"/>
      <c r="N1199" s="105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/>
      <c r="AR1199" s="25"/>
      <c r="AS1199" s="25"/>
      <c r="AT1199" s="25"/>
      <c r="AU1199" s="25"/>
      <c r="AV1199" s="25"/>
      <c r="AW1199" s="25"/>
      <c r="AX1199" s="25"/>
    </row>
    <row r="1200" spans="7:50" ht="13.2">
      <c r="G1200" s="49"/>
      <c r="K1200" s="105"/>
      <c r="L1200" s="105"/>
      <c r="M1200" s="105"/>
      <c r="N1200" s="105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5"/>
      <c r="AD1200" s="25"/>
      <c r="AE1200" s="25"/>
      <c r="AF1200" s="25"/>
      <c r="AG1200" s="25"/>
      <c r="AH1200" s="25"/>
      <c r="AI1200" s="25"/>
      <c r="AJ1200" s="25"/>
      <c r="AK1200" s="25"/>
      <c r="AL1200" s="25"/>
      <c r="AM1200" s="25"/>
      <c r="AN1200" s="25"/>
      <c r="AO1200" s="25"/>
      <c r="AP1200" s="25"/>
      <c r="AQ1200" s="25"/>
      <c r="AR1200" s="25"/>
      <c r="AS1200" s="25"/>
      <c r="AT1200" s="25"/>
      <c r="AU1200" s="25"/>
      <c r="AV1200" s="25"/>
      <c r="AW1200" s="25"/>
      <c r="AX1200" s="25"/>
    </row>
    <row r="1201" spans="7:50" ht="13.2">
      <c r="G1201" s="49"/>
      <c r="K1201" s="105"/>
      <c r="L1201" s="105"/>
      <c r="M1201" s="105"/>
      <c r="N1201" s="105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  <c r="AN1201" s="25"/>
      <c r="AO1201" s="25"/>
      <c r="AP1201" s="25"/>
      <c r="AQ1201" s="25"/>
      <c r="AR1201" s="25"/>
      <c r="AS1201" s="25"/>
      <c r="AT1201" s="25"/>
      <c r="AU1201" s="25"/>
      <c r="AV1201" s="25"/>
      <c r="AW1201" s="25"/>
      <c r="AX1201" s="25"/>
    </row>
    <row r="1202" spans="7:50" ht="13.2">
      <c r="G1202" s="49"/>
      <c r="K1202" s="105"/>
      <c r="L1202" s="105"/>
      <c r="M1202" s="105"/>
      <c r="N1202" s="105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/>
      <c r="AM1202" s="25"/>
      <c r="AN1202" s="25"/>
      <c r="AO1202" s="25"/>
      <c r="AP1202" s="25"/>
      <c r="AQ1202" s="25"/>
      <c r="AR1202" s="25"/>
      <c r="AS1202" s="25"/>
      <c r="AT1202" s="25"/>
      <c r="AU1202" s="25"/>
      <c r="AV1202" s="25"/>
      <c r="AW1202" s="25"/>
      <c r="AX1202" s="25"/>
    </row>
    <row r="1203" spans="7:50" ht="13.2">
      <c r="G1203" s="49"/>
      <c r="K1203" s="105"/>
      <c r="L1203" s="105"/>
      <c r="M1203" s="105"/>
      <c r="N1203" s="105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5"/>
      <c r="AD1203" s="25"/>
      <c r="AE1203" s="25"/>
      <c r="AF1203" s="25"/>
      <c r="AG1203" s="25"/>
      <c r="AH1203" s="25"/>
      <c r="AI1203" s="25"/>
      <c r="AJ1203" s="25"/>
      <c r="AK1203" s="25"/>
      <c r="AL1203" s="25"/>
      <c r="AM1203" s="25"/>
      <c r="AN1203" s="25"/>
      <c r="AO1203" s="25"/>
      <c r="AP1203" s="25"/>
      <c r="AQ1203" s="25"/>
      <c r="AR1203" s="25"/>
      <c r="AS1203" s="25"/>
      <c r="AT1203" s="25"/>
      <c r="AU1203" s="25"/>
      <c r="AV1203" s="25"/>
      <c r="AW1203" s="25"/>
      <c r="AX1203" s="25"/>
    </row>
    <row r="1204" spans="7:50" ht="13.2">
      <c r="G1204" s="49"/>
      <c r="K1204" s="105"/>
      <c r="L1204" s="105"/>
      <c r="M1204" s="105"/>
      <c r="N1204" s="105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5"/>
      <c r="AD1204" s="25"/>
      <c r="AE1204" s="25"/>
      <c r="AF1204" s="25"/>
      <c r="AG1204" s="25"/>
      <c r="AH1204" s="25"/>
      <c r="AI1204" s="25"/>
      <c r="AJ1204" s="25"/>
      <c r="AK1204" s="25"/>
      <c r="AL1204" s="25"/>
      <c r="AM1204" s="25"/>
      <c r="AN1204" s="25"/>
      <c r="AO1204" s="25"/>
      <c r="AP1204" s="25"/>
      <c r="AQ1204" s="25"/>
      <c r="AR1204" s="25"/>
      <c r="AS1204" s="25"/>
      <c r="AT1204" s="25"/>
      <c r="AU1204" s="25"/>
      <c r="AV1204" s="25"/>
      <c r="AW1204" s="25"/>
      <c r="AX1204" s="25"/>
    </row>
    <row r="1205" spans="7:50" ht="13.2">
      <c r="G1205" s="49"/>
      <c r="K1205" s="105"/>
      <c r="L1205" s="105"/>
      <c r="M1205" s="105"/>
      <c r="N1205" s="105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  <c r="AN1205" s="25"/>
      <c r="AO1205" s="25"/>
      <c r="AP1205" s="25"/>
      <c r="AQ1205" s="25"/>
      <c r="AR1205" s="25"/>
      <c r="AS1205" s="25"/>
      <c r="AT1205" s="25"/>
      <c r="AU1205" s="25"/>
      <c r="AV1205" s="25"/>
      <c r="AW1205" s="25"/>
      <c r="AX1205" s="25"/>
    </row>
    <row r="1206" spans="7:50" ht="13.2">
      <c r="G1206" s="49"/>
      <c r="K1206" s="105"/>
      <c r="L1206" s="105"/>
      <c r="M1206" s="105"/>
      <c r="N1206" s="105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/>
      <c r="AN1206" s="25"/>
      <c r="AO1206" s="25"/>
      <c r="AP1206" s="25"/>
      <c r="AQ1206" s="25"/>
      <c r="AR1206" s="25"/>
      <c r="AS1206" s="25"/>
      <c r="AT1206" s="25"/>
      <c r="AU1206" s="25"/>
      <c r="AV1206" s="25"/>
      <c r="AW1206" s="25"/>
      <c r="AX1206" s="25"/>
    </row>
    <row r="1207" spans="7:50" ht="13.2">
      <c r="G1207" s="49"/>
      <c r="K1207" s="105"/>
      <c r="L1207" s="105"/>
      <c r="M1207" s="105"/>
      <c r="N1207" s="105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5"/>
      <c r="AD1207" s="25"/>
      <c r="AE1207" s="25"/>
      <c r="AF1207" s="25"/>
      <c r="AG1207" s="25"/>
      <c r="AH1207" s="25"/>
      <c r="AI1207" s="25"/>
      <c r="AJ1207" s="25"/>
      <c r="AK1207" s="25"/>
      <c r="AL1207" s="25"/>
      <c r="AM1207" s="25"/>
      <c r="AN1207" s="25"/>
      <c r="AO1207" s="25"/>
      <c r="AP1207" s="25"/>
      <c r="AQ1207" s="25"/>
      <c r="AR1207" s="25"/>
      <c r="AS1207" s="25"/>
      <c r="AT1207" s="25"/>
      <c r="AU1207" s="25"/>
      <c r="AV1207" s="25"/>
      <c r="AW1207" s="25"/>
      <c r="AX1207" s="25"/>
    </row>
    <row r="1208" spans="7:50" ht="13.2">
      <c r="G1208" s="49"/>
      <c r="K1208" s="105"/>
      <c r="L1208" s="105"/>
      <c r="M1208" s="105"/>
      <c r="N1208" s="105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5"/>
      <c r="AD1208" s="25"/>
      <c r="AE1208" s="25"/>
      <c r="AF1208" s="25"/>
      <c r="AG1208" s="25"/>
      <c r="AH1208" s="25"/>
      <c r="AI1208" s="25"/>
      <c r="AJ1208" s="25"/>
      <c r="AK1208" s="25"/>
      <c r="AL1208" s="25"/>
      <c r="AM1208" s="25"/>
      <c r="AN1208" s="25"/>
      <c r="AO1208" s="25"/>
      <c r="AP1208" s="25"/>
      <c r="AQ1208" s="25"/>
      <c r="AR1208" s="25"/>
      <c r="AS1208" s="25"/>
      <c r="AT1208" s="25"/>
      <c r="AU1208" s="25"/>
      <c r="AV1208" s="25"/>
      <c r="AW1208" s="25"/>
      <c r="AX1208" s="25"/>
    </row>
    <row r="1209" spans="7:50" ht="13.2">
      <c r="G1209" s="49"/>
      <c r="K1209" s="105"/>
      <c r="L1209" s="105"/>
      <c r="M1209" s="105"/>
      <c r="N1209" s="105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5"/>
      <c r="AD1209" s="25"/>
      <c r="AE1209" s="25"/>
      <c r="AF1209" s="25"/>
      <c r="AG1209" s="25"/>
      <c r="AH1209" s="25"/>
      <c r="AI1209" s="25"/>
      <c r="AJ1209" s="25"/>
      <c r="AK1209" s="25"/>
      <c r="AL1209" s="25"/>
      <c r="AM1209" s="25"/>
      <c r="AN1209" s="25"/>
      <c r="AO1209" s="25"/>
      <c r="AP1209" s="25"/>
      <c r="AQ1209" s="25"/>
      <c r="AR1209" s="25"/>
      <c r="AS1209" s="25"/>
      <c r="AT1209" s="25"/>
      <c r="AU1209" s="25"/>
      <c r="AV1209" s="25"/>
      <c r="AW1209" s="25"/>
      <c r="AX1209" s="25"/>
    </row>
    <row r="1210" spans="7:50" ht="13.2">
      <c r="G1210" s="49"/>
      <c r="K1210" s="105"/>
      <c r="L1210" s="105"/>
      <c r="M1210" s="105"/>
      <c r="N1210" s="105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  <c r="AN1210" s="25"/>
      <c r="AO1210" s="25"/>
      <c r="AP1210" s="25"/>
      <c r="AQ1210" s="25"/>
      <c r="AR1210" s="25"/>
      <c r="AS1210" s="25"/>
      <c r="AT1210" s="25"/>
      <c r="AU1210" s="25"/>
      <c r="AV1210" s="25"/>
      <c r="AW1210" s="25"/>
      <c r="AX1210" s="25"/>
    </row>
    <row r="1211" spans="7:50" ht="13.2">
      <c r="G1211" s="49"/>
      <c r="K1211" s="105"/>
      <c r="L1211" s="105"/>
      <c r="M1211" s="105"/>
      <c r="N1211" s="105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5"/>
      <c r="AD1211" s="25"/>
      <c r="AE1211" s="25"/>
      <c r="AF1211" s="25"/>
      <c r="AG1211" s="25"/>
      <c r="AH1211" s="25"/>
      <c r="AI1211" s="25"/>
      <c r="AJ1211" s="25"/>
      <c r="AK1211" s="25"/>
      <c r="AL1211" s="25"/>
      <c r="AM1211" s="25"/>
      <c r="AN1211" s="25"/>
      <c r="AO1211" s="25"/>
      <c r="AP1211" s="25"/>
      <c r="AQ1211" s="25"/>
      <c r="AR1211" s="25"/>
      <c r="AS1211" s="25"/>
      <c r="AT1211" s="25"/>
      <c r="AU1211" s="25"/>
      <c r="AV1211" s="25"/>
      <c r="AW1211" s="25"/>
      <c r="AX1211" s="25"/>
    </row>
    <row r="1212" spans="7:50" ht="13.2">
      <c r="G1212" s="49"/>
      <c r="K1212" s="105"/>
      <c r="L1212" s="105"/>
      <c r="M1212" s="105"/>
      <c r="N1212" s="105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5"/>
      <c r="AD1212" s="25"/>
      <c r="AE1212" s="25"/>
      <c r="AF1212" s="25"/>
      <c r="AG1212" s="25"/>
      <c r="AH1212" s="25"/>
      <c r="AI1212" s="25"/>
      <c r="AJ1212" s="25"/>
      <c r="AK1212" s="25"/>
      <c r="AL1212" s="25"/>
      <c r="AM1212" s="25"/>
      <c r="AN1212" s="25"/>
      <c r="AO1212" s="25"/>
      <c r="AP1212" s="25"/>
      <c r="AQ1212" s="25"/>
      <c r="AR1212" s="25"/>
      <c r="AS1212" s="25"/>
      <c r="AT1212" s="25"/>
      <c r="AU1212" s="25"/>
      <c r="AV1212" s="25"/>
      <c r="AW1212" s="25"/>
      <c r="AX1212" s="25"/>
    </row>
    <row r="1213" spans="7:50" ht="13.2">
      <c r="G1213" s="49"/>
      <c r="K1213" s="105"/>
      <c r="L1213" s="105"/>
      <c r="M1213" s="105"/>
      <c r="N1213" s="105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5"/>
      <c r="AD1213" s="25"/>
      <c r="AE1213" s="25"/>
      <c r="AF1213" s="25"/>
      <c r="AG1213" s="25"/>
      <c r="AH1213" s="25"/>
      <c r="AI1213" s="25"/>
      <c r="AJ1213" s="25"/>
      <c r="AK1213" s="25"/>
      <c r="AL1213" s="25"/>
      <c r="AM1213" s="25"/>
      <c r="AN1213" s="25"/>
      <c r="AO1213" s="25"/>
      <c r="AP1213" s="25"/>
      <c r="AQ1213" s="25"/>
      <c r="AR1213" s="25"/>
      <c r="AS1213" s="25"/>
      <c r="AT1213" s="25"/>
      <c r="AU1213" s="25"/>
      <c r="AV1213" s="25"/>
      <c r="AW1213" s="25"/>
      <c r="AX1213" s="25"/>
    </row>
    <row r="1214" spans="7:50" ht="13.2">
      <c r="G1214" s="49"/>
      <c r="K1214" s="105"/>
      <c r="L1214" s="105"/>
      <c r="M1214" s="105"/>
      <c r="N1214" s="105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25"/>
      <c r="AM1214" s="25"/>
      <c r="AN1214" s="25"/>
      <c r="AO1214" s="25"/>
      <c r="AP1214" s="25"/>
      <c r="AQ1214" s="25"/>
      <c r="AR1214" s="25"/>
      <c r="AS1214" s="25"/>
      <c r="AT1214" s="25"/>
      <c r="AU1214" s="25"/>
      <c r="AV1214" s="25"/>
      <c r="AW1214" s="25"/>
      <c r="AX1214" s="25"/>
    </row>
    <row r="1215" spans="7:50" ht="13.2">
      <c r="G1215" s="49"/>
      <c r="K1215" s="105"/>
      <c r="L1215" s="105"/>
      <c r="M1215" s="105"/>
      <c r="N1215" s="105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  <c r="AN1215" s="25"/>
      <c r="AO1215" s="25"/>
      <c r="AP1215" s="25"/>
      <c r="AQ1215" s="25"/>
      <c r="AR1215" s="25"/>
      <c r="AS1215" s="25"/>
      <c r="AT1215" s="25"/>
      <c r="AU1215" s="25"/>
      <c r="AV1215" s="25"/>
      <c r="AW1215" s="25"/>
      <c r="AX1215" s="25"/>
    </row>
    <row r="1216" spans="7:50" ht="13.2">
      <c r="G1216" s="49"/>
      <c r="K1216" s="105"/>
      <c r="L1216" s="105"/>
      <c r="M1216" s="105"/>
      <c r="N1216" s="105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5"/>
      <c r="AD1216" s="25"/>
      <c r="AE1216" s="25"/>
      <c r="AF1216" s="25"/>
      <c r="AG1216" s="25"/>
      <c r="AH1216" s="25"/>
      <c r="AI1216" s="25"/>
      <c r="AJ1216" s="25"/>
      <c r="AK1216" s="25"/>
      <c r="AL1216" s="25"/>
      <c r="AM1216" s="25"/>
      <c r="AN1216" s="25"/>
      <c r="AO1216" s="25"/>
      <c r="AP1216" s="25"/>
      <c r="AQ1216" s="25"/>
      <c r="AR1216" s="25"/>
      <c r="AS1216" s="25"/>
      <c r="AT1216" s="25"/>
      <c r="AU1216" s="25"/>
      <c r="AV1216" s="25"/>
      <c r="AW1216" s="25"/>
      <c r="AX1216" s="25"/>
    </row>
    <row r="1217" spans="7:50" ht="13.2">
      <c r="G1217" s="49"/>
      <c r="K1217" s="105"/>
      <c r="L1217" s="105"/>
      <c r="M1217" s="105"/>
      <c r="N1217" s="105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5"/>
      <c r="AD1217" s="25"/>
      <c r="AE1217" s="25"/>
      <c r="AF1217" s="25"/>
      <c r="AG1217" s="25"/>
      <c r="AH1217" s="25"/>
      <c r="AI1217" s="25"/>
      <c r="AJ1217" s="25"/>
      <c r="AK1217" s="25"/>
      <c r="AL1217" s="25"/>
      <c r="AM1217" s="25"/>
      <c r="AN1217" s="25"/>
      <c r="AO1217" s="25"/>
      <c r="AP1217" s="25"/>
      <c r="AQ1217" s="25"/>
      <c r="AR1217" s="25"/>
      <c r="AS1217" s="25"/>
      <c r="AT1217" s="25"/>
      <c r="AU1217" s="25"/>
      <c r="AV1217" s="25"/>
      <c r="AW1217" s="25"/>
      <c r="AX1217" s="25"/>
    </row>
    <row r="1218" spans="7:50" ht="13.2">
      <c r="G1218" s="49"/>
      <c r="K1218" s="105"/>
      <c r="L1218" s="105"/>
      <c r="M1218" s="105"/>
      <c r="N1218" s="105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5"/>
      <c r="AD1218" s="25"/>
      <c r="AE1218" s="25"/>
      <c r="AF1218" s="25"/>
      <c r="AG1218" s="25"/>
      <c r="AH1218" s="25"/>
      <c r="AI1218" s="25"/>
      <c r="AJ1218" s="25"/>
      <c r="AK1218" s="25"/>
      <c r="AL1218" s="25"/>
      <c r="AM1218" s="25"/>
      <c r="AN1218" s="25"/>
      <c r="AO1218" s="25"/>
      <c r="AP1218" s="25"/>
      <c r="AQ1218" s="25"/>
      <c r="AR1218" s="25"/>
      <c r="AS1218" s="25"/>
      <c r="AT1218" s="25"/>
      <c r="AU1218" s="25"/>
      <c r="AV1218" s="25"/>
      <c r="AW1218" s="25"/>
      <c r="AX1218" s="25"/>
    </row>
    <row r="1219" spans="7:50" ht="13.2">
      <c r="G1219" s="49"/>
      <c r="K1219" s="105"/>
      <c r="L1219" s="105"/>
      <c r="M1219" s="105"/>
      <c r="N1219" s="105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  <c r="AN1219" s="25"/>
      <c r="AO1219" s="25"/>
      <c r="AP1219" s="25"/>
      <c r="AQ1219" s="25"/>
      <c r="AR1219" s="25"/>
      <c r="AS1219" s="25"/>
      <c r="AT1219" s="25"/>
      <c r="AU1219" s="25"/>
      <c r="AV1219" s="25"/>
      <c r="AW1219" s="25"/>
      <c r="AX1219" s="25"/>
    </row>
    <row r="1220" spans="7:50" ht="13.2">
      <c r="G1220" s="49"/>
      <c r="K1220" s="105"/>
      <c r="L1220" s="105"/>
      <c r="M1220" s="105"/>
      <c r="N1220" s="105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  <c r="AN1220" s="25"/>
      <c r="AO1220" s="25"/>
      <c r="AP1220" s="25"/>
      <c r="AQ1220" s="25"/>
      <c r="AR1220" s="25"/>
      <c r="AS1220" s="25"/>
      <c r="AT1220" s="25"/>
      <c r="AU1220" s="25"/>
      <c r="AV1220" s="25"/>
      <c r="AW1220" s="25"/>
      <c r="AX1220" s="25"/>
    </row>
    <row r="1221" spans="7:50" ht="13.2">
      <c r="G1221" s="49"/>
      <c r="K1221" s="105"/>
      <c r="L1221" s="105"/>
      <c r="M1221" s="105"/>
      <c r="N1221" s="105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  <c r="AN1221" s="25"/>
      <c r="AO1221" s="25"/>
      <c r="AP1221" s="25"/>
      <c r="AQ1221" s="25"/>
      <c r="AR1221" s="25"/>
      <c r="AS1221" s="25"/>
      <c r="AT1221" s="25"/>
      <c r="AU1221" s="25"/>
      <c r="AV1221" s="25"/>
      <c r="AW1221" s="25"/>
      <c r="AX1221" s="25"/>
    </row>
    <row r="1222" spans="7:50" ht="13.2">
      <c r="G1222" s="49"/>
      <c r="K1222" s="105"/>
      <c r="L1222" s="105"/>
      <c r="M1222" s="105"/>
      <c r="N1222" s="105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5"/>
      <c r="AD1222" s="25"/>
      <c r="AE1222" s="25"/>
      <c r="AF1222" s="25"/>
      <c r="AG1222" s="25"/>
      <c r="AH1222" s="25"/>
      <c r="AI1222" s="25"/>
      <c r="AJ1222" s="25"/>
      <c r="AK1222" s="25"/>
      <c r="AL1222" s="25"/>
      <c r="AM1222" s="25"/>
      <c r="AN1222" s="25"/>
      <c r="AO1222" s="25"/>
      <c r="AP1222" s="25"/>
      <c r="AQ1222" s="25"/>
      <c r="AR1222" s="25"/>
      <c r="AS1222" s="25"/>
      <c r="AT1222" s="25"/>
      <c r="AU1222" s="25"/>
      <c r="AV1222" s="25"/>
      <c r="AW1222" s="25"/>
      <c r="AX1222" s="25"/>
    </row>
    <row r="1223" spans="7:50" ht="13.2">
      <c r="G1223" s="49"/>
      <c r="K1223" s="105"/>
      <c r="L1223" s="105"/>
      <c r="M1223" s="105"/>
      <c r="N1223" s="105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  <c r="AN1223" s="25"/>
      <c r="AO1223" s="25"/>
      <c r="AP1223" s="25"/>
      <c r="AQ1223" s="25"/>
      <c r="AR1223" s="25"/>
      <c r="AS1223" s="25"/>
      <c r="AT1223" s="25"/>
      <c r="AU1223" s="25"/>
      <c r="AV1223" s="25"/>
      <c r="AW1223" s="25"/>
      <c r="AX1223" s="25"/>
    </row>
    <row r="1224" spans="7:50" ht="13.2">
      <c r="G1224" s="49"/>
      <c r="K1224" s="105"/>
      <c r="L1224" s="105"/>
      <c r="M1224" s="105"/>
      <c r="N1224" s="105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  <c r="AN1224" s="25"/>
      <c r="AO1224" s="25"/>
      <c r="AP1224" s="25"/>
      <c r="AQ1224" s="25"/>
      <c r="AR1224" s="25"/>
      <c r="AS1224" s="25"/>
      <c r="AT1224" s="25"/>
      <c r="AU1224" s="25"/>
      <c r="AV1224" s="25"/>
      <c r="AW1224" s="25"/>
      <c r="AX1224" s="25"/>
    </row>
    <row r="1225" spans="7:50" ht="13.2">
      <c r="G1225" s="49"/>
      <c r="K1225" s="105"/>
      <c r="L1225" s="105"/>
      <c r="M1225" s="105"/>
      <c r="N1225" s="105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  <c r="AN1225" s="25"/>
      <c r="AO1225" s="25"/>
      <c r="AP1225" s="25"/>
      <c r="AQ1225" s="25"/>
      <c r="AR1225" s="25"/>
      <c r="AS1225" s="25"/>
      <c r="AT1225" s="25"/>
      <c r="AU1225" s="25"/>
      <c r="AV1225" s="25"/>
      <c r="AW1225" s="25"/>
      <c r="AX1225" s="25"/>
    </row>
    <row r="1226" spans="7:50" ht="13.2">
      <c r="G1226" s="49"/>
      <c r="K1226" s="105"/>
      <c r="L1226" s="105"/>
      <c r="M1226" s="105"/>
      <c r="N1226" s="105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5"/>
      <c r="AD1226" s="25"/>
      <c r="AE1226" s="25"/>
      <c r="AF1226" s="25"/>
      <c r="AG1226" s="25"/>
      <c r="AH1226" s="25"/>
      <c r="AI1226" s="25"/>
      <c r="AJ1226" s="25"/>
      <c r="AK1226" s="25"/>
      <c r="AL1226" s="25"/>
      <c r="AM1226" s="25"/>
      <c r="AN1226" s="25"/>
      <c r="AO1226" s="25"/>
      <c r="AP1226" s="25"/>
      <c r="AQ1226" s="25"/>
      <c r="AR1226" s="25"/>
      <c r="AS1226" s="25"/>
      <c r="AT1226" s="25"/>
      <c r="AU1226" s="25"/>
      <c r="AV1226" s="25"/>
      <c r="AW1226" s="25"/>
      <c r="AX1226" s="25"/>
    </row>
    <row r="1227" spans="7:50" ht="13.2">
      <c r="G1227" s="49"/>
      <c r="K1227" s="105"/>
      <c r="L1227" s="105"/>
      <c r="M1227" s="105"/>
      <c r="N1227" s="105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5"/>
      <c r="AD1227" s="25"/>
      <c r="AE1227" s="25"/>
      <c r="AF1227" s="25"/>
      <c r="AG1227" s="25"/>
      <c r="AH1227" s="25"/>
      <c r="AI1227" s="25"/>
      <c r="AJ1227" s="25"/>
      <c r="AK1227" s="25"/>
      <c r="AL1227" s="25"/>
      <c r="AM1227" s="25"/>
      <c r="AN1227" s="25"/>
      <c r="AO1227" s="25"/>
      <c r="AP1227" s="25"/>
      <c r="AQ1227" s="25"/>
      <c r="AR1227" s="25"/>
      <c r="AS1227" s="25"/>
      <c r="AT1227" s="25"/>
      <c r="AU1227" s="25"/>
      <c r="AV1227" s="25"/>
      <c r="AW1227" s="25"/>
      <c r="AX1227" s="25"/>
    </row>
    <row r="1228" spans="7:50" ht="13.2">
      <c r="G1228" s="49"/>
      <c r="K1228" s="105"/>
      <c r="L1228" s="105"/>
      <c r="M1228" s="105"/>
      <c r="N1228" s="105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5"/>
      <c r="AD1228" s="25"/>
      <c r="AE1228" s="25"/>
      <c r="AF1228" s="25"/>
      <c r="AG1228" s="25"/>
      <c r="AH1228" s="25"/>
      <c r="AI1228" s="25"/>
      <c r="AJ1228" s="25"/>
      <c r="AK1228" s="25"/>
      <c r="AL1228" s="25"/>
      <c r="AM1228" s="25"/>
      <c r="AN1228" s="25"/>
      <c r="AO1228" s="25"/>
      <c r="AP1228" s="25"/>
      <c r="AQ1228" s="25"/>
      <c r="AR1228" s="25"/>
      <c r="AS1228" s="25"/>
      <c r="AT1228" s="25"/>
      <c r="AU1228" s="25"/>
      <c r="AV1228" s="25"/>
      <c r="AW1228" s="25"/>
      <c r="AX1228" s="25"/>
    </row>
    <row r="1229" spans="7:50" ht="13.2">
      <c r="G1229" s="49"/>
      <c r="K1229" s="105"/>
      <c r="L1229" s="105"/>
      <c r="M1229" s="105"/>
      <c r="N1229" s="105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5"/>
      <c r="AD1229" s="25"/>
      <c r="AE1229" s="25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5"/>
      <c r="AX1229" s="25"/>
    </row>
    <row r="1230" spans="7:50" ht="13.2">
      <c r="G1230" s="49"/>
      <c r="K1230" s="105"/>
      <c r="L1230" s="105"/>
      <c r="M1230" s="105"/>
      <c r="N1230" s="105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  <c r="AN1230" s="25"/>
      <c r="AO1230" s="25"/>
      <c r="AP1230" s="25"/>
      <c r="AQ1230" s="25"/>
      <c r="AR1230" s="25"/>
      <c r="AS1230" s="25"/>
      <c r="AT1230" s="25"/>
      <c r="AU1230" s="25"/>
      <c r="AV1230" s="25"/>
      <c r="AW1230" s="25"/>
      <c r="AX1230" s="25"/>
    </row>
    <row r="1231" spans="7:50" ht="13.2">
      <c r="G1231" s="49"/>
      <c r="K1231" s="105"/>
      <c r="L1231" s="105"/>
      <c r="M1231" s="105"/>
      <c r="N1231" s="105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</row>
    <row r="1232" spans="7:50" ht="13.2">
      <c r="G1232" s="49"/>
      <c r="K1232" s="105"/>
      <c r="L1232" s="105"/>
      <c r="M1232" s="105"/>
      <c r="N1232" s="105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  <c r="AN1232" s="25"/>
      <c r="AO1232" s="25"/>
      <c r="AP1232" s="25"/>
      <c r="AQ1232" s="25"/>
      <c r="AR1232" s="25"/>
      <c r="AS1232" s="25"/>
      <c r="AT1232" s="25"/>
      <c r="AU1232" s="25"/>
      <c r="AV1232" s="25"/>
      <c r="AW1232" s="25"/>
      <c r="AX1232" s="25"/>
    </row>
    <row r="1233" spans="7:50" ht="13.2">
      <c r="G1233" s="49"/>
      <c r="K1233" s="105"/>
      <c r="L1233" s="105"/>
      <c r="M1233" s="105"/>
      <c r="N1233" s="105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  <c r="AN1233" s="25"/>
      <c r="AO1233" s="25"/>
      <c r="AP1233" s="25"/>
      <c r="AQ1233" s="25"/>
      <c r="AR1233" s="25"/>
      <c r="AS1233" s="25"/>
      <c r="AT1233" s="25"/>
      <c r="AU1233" s="25"/>
      <c r="AV1233" s="25"/>
      <c r="AW1233" s="25"/>
      <c r="AX1233" s="25"/>
    </row>
    <row r="1234" spans="7:50" ht="13.2">
      <c r="G1234" s="49"/>
      <c r="K1234" s="105"/>
      <c r="L1234" s="105"/>
      <c r="M1234" s="105"/>
      <c r="N1234" s="105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  <c r="AN1234" s="25"/>
      <c r="AO1234" s="25"/>
      <c r="AP1234" s="25"/>
      <c r="AQ1234" s="25"/>
      <c r="AR1234" s="25"/>
      <c r="AS1234" s="25"/>
      <c r="AT1234" s="25"/>
      <c r="AU1234" s="25"/>
      <c r="AV1234" s="25"/>
      <c r="AW1234" s="25"/>
      <c r="AX1234" s="25"/>
    </row>
    <row r="1235" spans="7:50" ht="13.2">
      <c r="G1235" s="49"/>
      <c r="K1235" s="105"/>
      <c r="L1235" s="105"/>
      <c r="M1235" s="105"/>
      <c r="N1235" s="105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5"/>
      <c r="AD1235" s="25"/>
      <c r="AE1235" s="25"/>
      <c r="AF1235" s="25"/>
      <c r="AG1235" s="25"/>
      <c r="AH1235" s="25"/>
      <c r="AI1235" s="25"/>
      <c r="AJ1235" s="25"/>
      <c r="AK1235" s="25"/>
      <c r="AL1235" s="25"/>
      <c r="AM1235" s="25"/>
      <c r="AN1235" s="25"/>
      <c r="AO1235" s="25"/>
      <c r="AP1235" s="25"/>
      <c r="AQ1235" s="25"/>
      <c r="AR1235" s="25"/>
      <c r="AS1235" s="25"/>
      <c r="AT1235" s="25"/>
      <c r="AU1235" s="25"/>
      <c r="AV1235" s="25"/>
      <c r="AW1235" s="25"/>
      <c r="AX1235" s="25"/>
    </row>
    <row r="1236" spans="7:50" ht="13.2">
      <c r="G1236" s="49"/>
      <c r="K1236" s="105"/>
      <c r="L1236" s="105"/>
      <c r="M1236" s="105"/>
      <c r="N1236" s="105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5"/>
      <c r="AD1236" s="25"/>
      <c r="AE1236" s="25"/>
      <c r="AF1236" s="25"/>
      <c r="AG1236" s="25"/>
      <c r="AH1236" s="25"/>
      <c r="AI1236" s="25"/>
      <c r="AJ1236" s="25"/>
      <c r="AK1236" s="25"/>
      <c r="AL1236" s="25"/>
      <c r="AM1236" s="25"/>
      <c r="AN1236" s="25"/>
      <c r="AO1236" s="25"/>
      <c r="AP1236" s="25"/>
      <c r="AQ1236" s="25"/>
      <c r="AR1236" s="25"/>
      <c r="AS1236" s="25"/>
      <c r="AT1236" s="25"/>
      <c r="AU1236" s="25"/>
      <c r="AV1236" s="25"/>
      <c r="AW1236" s="25"/>
      <c r="AX1236" s="25"/>
    </row>
    <row r="1237" spans="7:50" ht="13.2">
      <c r="G1237" s="49"/>
      <c r="K1237" s="105"/>
      <c r="L1237" s="105"/>
      <c r="M1237" s="105"/>
      <c r="N1237" s="105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  <c r="AN1237" s="25"/>
      <c r="AO1237" s="25"/>
      <c r="AP1237" s="25"/>
      <c r="AQ1237" s="25"/>
      <c r="AR1237" s="25"/>
      <c r="AS1237" s="25"/>
      <c r="AT1237" s="25"/>
      <c r="AU1237" s="25"/>
      <c r="AV1237" s="25"/>
      <c r="AW1237" s="25"/>
      <c r="AX1237" s="25"/>
    </row>
    <row r="1238" spans="7:50" ht="13.2">
      <c r="G1238" s="49"/>
      <c r="K1238" s="105"/>
      <c r="L1238" s="105"/>
      <c r="M1238" s="105"/>
      <c r="N1238" s="105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5"/>
      <c r="AD1238" s="25"/>
      <c r="AE1238" s="25"/>
      <c r="AF1238" s="25"/>
      <c r="AG1238" s="25"/>
      <c r="AH1238" s="25"/>
      <c r="AI1238" s="25"/>
      <c r="AJ1238" s="25"/>
      <c r="AK1238" s="25"/>
      <c r="AL1238" s="25"/>
      <c r="AM1238" s="25"/>
      <c r="AN1238" s="25"/>
      <c r="AO1238" s="25"/>
      <c r="AP1238" s="25"/>
      <c r="AQ1238" s="25"/>
      <c r="AR1238" s="25"/>
      <c r="AS1238" s="25"/>
      <c r="AT1238" s="25"/>
      <c r="AU1238" s="25"/>
      <c r="AV1238" s="25"/>
      <c r="AW1238" s="25"/>
      <c r="AX1238" s="25"/>
    </row>
    <row r="1239" spans="7:50" ht="13.2">
      <c r="G1239" s="49"/>
      <c r="K1239" s="105"/>
      <c r="L1239" s="105"/>
      <c r="M1239" s="105"/>
      <c r="N1239" s="105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  <c r="AN1239" s="25"/>
      <c r="AO1239" s="25"/>
      <c r="AP1239" s="25"/>
      <c r="AQ1239" s="25"/>
      <c r="AR1239" s="25"/>
      <c r="AS1239" s="25"/>
      <c r="AT1239" s="25"/>
      <c r="AU1239" s="25"/>
      <c r="AV1239" s="25"/>
      <c r="AW1239" s="25"/>
      <c r="AX1239" s="25"/>
    </row>
    <row r="1240" spans="7:50" ht="13.2">
      <c r="G1240" s="49"/>
      <c r="K1240" s="105"/>
      <c r="L1240" s="105"/>
      <c r="M1240" s="105"/>
      <c r="N1240" s="105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5"/>
      <c r="AD1240" s="25"/>
      <c r="AE1240" s="25"/>
      <c r="AF1240" s="25"/>
      <c r="AG1240" s="25"/>
      <c r="AH1240" s="25"/>
      <c r="AI1240" s="25"/>
      <c r="AJ1240" s="25"/>
      <c r="AK1240" s="25"/>
      <c r="AL1240" s="25"/>
      <c r="AM1240" s="25"/>
      <c r="AN1240" s="25"/>
      <c r="AO1240" s="25"/>
      <c r="AP1240" s="25"/>
      <c r="AQ1240" s="25"/>
      <c r="AR1240" s="25"/>
      <c r="AS1240" s="25"/>
      <c r="AT1240" s="25"/>
      <c r="AU1240" s="25"/>
      <c r="AV1240" s="25"/>
      <c r="AW1240" s="25"/>
      <c r="AX1240" s="25"/>
    </row>
    <row r="1241" spans="7:50" ht="13.2">
      <c r="G1241" s="49"/>
      <c r="K1241" s="105"/>
      <c r="L1241" s="105"/>
      <c r="M1241" s="105"/>
      <c r="N1241" s="105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  <c r="AN1241" s="25"/>
      <c r="AO1241" s="25"/>
      <c r="AP1241" s="25"/>
      <c r="AQ1241" s="25"/>
      <c r="AR1241" s="25"/>
      <c r="AS1241" s="25"/>
      <c r="AT1241" s="25"/>
      <c r="AU1241" s="25"/>
      <c r="AV1241" s="25"/>
      <c r="AW1241" s="25"/>
      <c r="AX1241" s="25"/>
    </row>
    <row r="1242" spans="7:50" ht="13.2">
      <c r="G1242" s="49"/>
      <c r="K1242" s="105"/>
      <c r="L1242" s="105"/>
      <c r="M1242" s="105"/>
      <c r="N1242" s="105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5"/>
      <c r="AD1242" s="25"/>
      <c r="AE1242" s="25"/>
      <c r="AF1242" s="25"/>
      <c r="AG1242" s="25"/>
      <c r="AH1242" s="25"/>
      <c r="AI1242" s="25"/>
      <c r="AJ1242" s="25"/>
      <c r="AK1242" s="25"/>
      <c r="AL1242" s="25"/>
      <c r="AM1242" s="25"/>
      <c r="AN1242" s="25"/>
      <c r="AO1242" s="25"/>
      <c r="AP1242" s="25"/>
      <c r="AQ1242" s="25"/>
      <c r="AR1242" s="25"/>
      <c r="AS1242" s="25"/>
      <c r="AT1242" s="25"/>
      <c r="AU1242" s="25"/>
      <c r="AV1242" s="25"/>
      <c r="AW1242" s="25"/>
      <c r="AX1242" s="25"/>
    </row>
    <row r="1243" spans="7:50" ht="13.2">
      <c r="G1243" s="49"/>
      <c r="K1243" s="105"/>
      <c r="L1243" s="105"/>
      <c r="M1243" s="105"/>
      <c r="N1243" s="105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5"/>
      <c r="AD1243" s="25"/>
      <c r="AE1243" s="25"/>
      <c r="AF1243" s="25"/>
      <c r="AG1243" s="25"/>
      <c r="AH1243" s="25"/>
      <c r="AI1243" s="25"/>
      <c r="AJ1243" s="25"/>
      <c r="AK1243" s="25"/>
      <c r="AL1243" s="25"/>
      <c r="AM1243" s="25"/>
      <c r="AN1243" s="25"/>
      <c r="AO1243" s="25"/>
      <c r="AP1243" s="25"/>
      <c r="AQ1243" s="25"/>
      <c r="AR1243" s="25"/>
      <c r="AS1243" s="25"/>
      <c r="AT1243" s="25"/>
      <c r="AU1243" s="25"/>
      <c r="AV1243" s="25"/>
      <c r="AW1243" s="25"/>
      <c r="AX1243" s="25"/>
    </row>
    <row r="1244" spans="7:50" ht="13.2">
      <c r="G1244" s="49"/>
      <c r="K1244" s="105"/>
      <c r="L1244" s="105"/>
      <c r="M1244" s="105"/>
      <c r="N1244" s="105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5"/>
      <c r="AD1244" s="25"/>
      <c r="AE1244" s="25"/>
      <c r="AF1244" s="25"/>
      <c r="AG1244" s="25"/>
      <c r="AH1244" s="25"/>
      <c r="AI1244" s="25"/>
      <c r="AJ1244" s="25"/>
      <c r="AK1244" s="25"/>
      <c r="AL1244" s="25"/>
      <c r="AM1244" s="25"/>
      <c r="AN1244" s="25"/>
      <c r="AO1244" s="25"/>
      <c r="AP1244" s="25"/>
      <c r="AQ1244" s="25"/>
      <c r="AR1244" s="25"/>
      <c r="AS1244" s="25"/>
      <c r="AT1244" s="25"/>
      <c r="AU1244" s="25"/>
      <c r="AV1244" s="25"/>
      <c r="AW1244" s="25"/>
      <c r="AX1244" s="25"/>
    </row>
    <row r="1245" spans="7:50" ht="13.2">
      <c r="G1245" s="49"/>
      <c r="K1245" s="105"/>
      <c r="L1245" s="105"/>
      <c r="M1245" s="105"/>
      <c r="N1245" s="105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5"/>
      <c r="AD1245" s="25"/>
      <c r="AE1245" s="25"/>
      <c r="AF1245" s="25"/>
      <c r="AG1245" s="25"/>
      <c r="AH1245" s="25"/>
      <c r="AI1245" s="25"/>
      <c r="AJ1245" s="25"/>
      <c r="AK1245" s="25"/>
      <c r="AL1245" s="25"/>
      <c r="AM1245" s="25"/>
      <c r="AN1245" s="25"/>
      <c r="AO1245" s="25"/>
      <c r="AP1245" s="25"/>
      <c r="AQ1245" s="25"/>
      <c r="AR1245" s="25"/>
      <c r="AS1245" s="25"/>
      <c r="AT1245" s="25"/>
      <c r="AU1245" s="25"/>
      <c r="AV1245" s="25"/>
      <c r="AW1245" s="25"/>
      <c r="AX1245" s="25"/>
    </row>
    <row r="1246" spans="7:50" ht="13.2">
      <c r="G1246" s="49"/>
      <c r="K1246" s="105"/>
      <c r="L1246" s="105"/>
      <c r="M1246" s="105"/>
      <c r="N1246" s="105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5"/>
      <c r="AD1246" s="25"/>
      <c r="AE1246" s="25"/>
      <c r="AF1246" s="25"/>
      <c r="AG1246" s="25"/>
      <c r="AH1246" s="25"/>
      <c r="AI1246" s="25"/>
      <c r="AJ1246" s="25"/>
      <c r="AK1246" s="25"/>
      <c r="AL1246" s="25"/>
      <c r="AM1246" s="25"/>
      <c r="AN1246" s="25"/>
      <c r="AO1246" s="25"/>
      <c r="AP1246" s="25"/>
      <c r="AQ1246" s="25"/>
      <c r="AR1246" s="25"/>
      <c r="AS1246" s="25"/>
      <c r="AT1246" s="25"/>
      <c r="AU1246" s="25"/>
      <c r="AV1246" s="25"/>
      <c r="AW1246" s="25"/>
      <c r="AX1246" s="25"/>
    </row>
    <row r="1247" spans="7:50" ht="13.2">
      <c r="G1247" s="49"/>
      <c r="K1247" s="105"/>
      <c r="L1247" s="105"/>
      <c r="M1247" s="105"/>
      <c r="N1247" s="105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5"/>
      <c r="AD1247" s="25"/>
      <c r="AE1247" s="25"/>
      <c r="AF1247" s="25"/>
      <c r="AG1247" s="25"/>
      <c r="AH1247" s="25"/>
      <c r="AI1247" s="25"/>
      <c r="AJ1247" s="25"/>
      <c r="AK1247" s="25"/>
      <c r="AL1247" s="25"/>
      <c r="AM1247" s="25"/>
      <c r="AN1247" s="25"/>
      <c r="AO1247" s="25"/>
      <c r="AP1247" s="25"/>
      <c r="AQ1247" s="25"/>
      <c r="AR1247" s="25"/>
      <c r="AS1247" s="25"/>
      <c r="AT1247" s="25"/>
      <c r="AU1247" s="25"/>
      <c r="AV1247" s="25"/>
      <c r="AW1247" s="25"/>
      <c r="AX1247" s="25"/>
    </row>
    <row r="1248" spans="7:50" ht="13.2">
      <c r="G1248" s="49"/>
      <c r="K1248" s="105"/>
      <c r="L1248" s="105"/>
      <c r="M1248" s="105"/>
      <c r="N1248" s="105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5"/>
      <c r="AD1248" s="25"/>
      <c r="AE1248" s="25"/>
      <c r="AF1248" s="25"/>
      <c r="AG1248" s="25"/>
      <c r="AH1248" s="25"/>
      <c r="AI1248" s="25"/>
      <c r="AJ1248" s="25"/>
      <c r="AK1248" s="25"/>
      <c r="AL1248" s="25"/>
      <c r="AM1248" s="25"/>
      <c r="AN1248" s="25"/>
      <c r="AO1248" s="25"/>
      <c r="AP1248" s="25"/>
      <c r="AQ1248" s="25"/>
      <c r="AR1248" s="25"/>
      <c r="AS1248" s="25"/>
      <c r="AT1248" s="25"/>
      <c r="AU1248" s="25"/>
      <c r="AV1248" s="25"/>
      <c r="AW1248" s="25"/>
      <c r="AX1248" s="25"/>
    </row>
    <row r="1249" spans="7:50" ht="13.2">
      <c r="G1249" s="49"/>
      <c r="K1249" s="105"/>
      <c r="L1249" s="105"/>
      <c r="M1249" s="105"/>
      <c r="N1249" s="105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5"/>
      <c r="AD1249" s="25"/>
      <c r="AE1249" s="25"/>
      <c r="AF1249" s="25"/>
      <c r="AG1249" s="25"/>
      <c r="AH1249" s="25"/>
      <c r="AI1249" s="25"/>
      <c r="AJ1249" s="25"/>
      <c r="AK1249" s="25"/>
      <c r="AL1249" s="25"/>
      <c r="AM1249" s="25"/>
      <c r="AN1249" s="25"/>
      <c r="AO1249" s="25"/>
      <c r="AP1249" s="25"/>
      <c r="AQ1249" s="25"/>
      <c r="AR1249" s="25"/>
      <c r="AS1249" s="25"/>
      <c r="AT1249" s="25"/>
      <c r="AU1249" s="25"/>
      <c r="AV1249" s="25"/>
      <c r="AW1249" s="25"/>
      <c r="AX1249" s="25"/>
    </row>
    <row r="1250" spans="7:50" ht="13.2">
      <c r="G1250" s="49"/>
      <c r="K1250" s="105"/>
      <c r="L1250" s="105"/>
      <c r="M1250" s="105"/>
      <c r="N1250" s="105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</row>
    <row r="1251" spans="7:50" ht="13.2">
      <c r="G1251" s="49"/>
      <c r="K1251" s="105"/>
      <c r="L1251" s="105"/>
      <c r="M1251" s="105"/>
      <c r="N1251" s="105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5"/>
      <c r="AD1251" s="25"/>
      <c r="AE1251" s="25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5"/>
      <c r="AW1251" s="25"/>
      <c r="AX1251" s="25"/>
    </row>
    <row r="1252" spans="7:50" ht="13.2">
      <c r="G1252" s="49"/>
      <c r="K1252" s="105"/>
      <c r="L1252" s="105"/>
      <c r="M1252" s="105"/>
      <c r="N1252" s="105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5"/>
      <c r="AD1252" s="25"/>
      <c r="AE1252" s="25"/>
      <c r="AF1252" s="25"/>
      <c r="AG1252" s="25"/>
      <c r="AH1252" s="25"/>
      <c r="AI1252" s="25"/>
      <c r="AJ1252" s="25"/>
      <c r="AK1252" s="25"/>
      <c r="AL1252" s="25"/>
      <c r="AM1252" s="25"/>
      <c r="AN1252" s="25"/>
      <c r="AO1252" s="25"/>
      <c r="AP1252" s="25"/>
      <c r="AQ1252" s="25"/>
      <c r="AR1252" s="25"/>
      <c r="AS1252" s="25"/>
      <c r="AT1252" s="25"/>
      <c r="AU1252" s="25"/>
      <c r="AV1252" s="25"/>
      <c r="AW1252" s="25"/>
      <c r="AX1252" s="25"/>
    </row>
    <row r="1253" spans="7:50" ht="13.2">
      <c r="G1253" s="49"/>
      <c r="K1253" s="105"/>
      <c r="L1253" s="105"/>
      <c r="M1253" s="105"/>
      <c r="N1253" s="105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5"/>
      <c r="AD1253" s="25"/>
      <c r="AE1253" s="25"/>
      <c r="AF1253" s="25"/>
      <c r="AG1253" s="25"/>
      <c r="AH1253" s="25"/>
      <c r="AI1253" s="25"/>
      <c r="AJ1253" s="25"/>
      <c r="AK1253" s="25"/>
      <c r="AL1253" s="25"/>
      <c r="AM1253" s="25"/>
      <c r="AN1253" s="25"/>
      <c r="AO1253" s="25"/>
      <c r="AP1253" s="25"/>
      <c r="AQ1253" s="25"/>
      <c r="AR1253" s="25"/>
      <c r="AS1253" s="25"/>
      <c r="AT1253" s="25"/>
      <c r="AU1253" s="25"/>
      <c r="AV1253" s="25"/>
      <c r="AW1253" s="25"/>
      <c r="AX1253" s="25"/>
    </row>
    <row r="1254" spans="7:50" ht="13.2">
      <c r="G1254" s="49"/>
      <c r="K1254" s="105"/>
      <c r="L1254" s="105"/>
      <c r="M1254" s="105"/>
      <c r="N1254" s="105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  <c r="AN1254" s="25"/>
      <c r="AO1254" s="25"/>
      <c r="AP1254" s="25"/>
      <c r="AQ1254" s="25"/>
      <c r="AR1254" s="25"/>
      <c r="AS1254" s="25"/>
      <c r="AT1254" s="25"/>
      <c r="AU1254" s="25"/>
      <c r="AV1254" s="25"/>
      <c r="AW1254" s="25"/>
      <c r="AX1254" s="25"/>
    </row>
    <row r="1255" spans="7:50" ht="13.2">
      <c r="G1255" s="49"/>
      <c r="K1255" s="105"/>
      <c r="L1255" s="105"/>
      <c r="M1255" s="105"/>
      <c r="N1255" s="105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5"/>
      <c r="AD1255" s="25"/>
      <c r="AE1255" s="25"/>
      <c r="AF1255" s="25"/>
      <c r="AG1255" s="25"/>
      <c r="AH1255" s="25"/>
      <c r="AI1255" s="25"/>
      <c r="AJ1255" s="25"/>
      <c r="AK1255" s="25"/>
      <c r="AL1255" s="25"/>
      <c r="AM1255" s="25"/>
      <c r="AN1255" s="25"/>
      <c r="AO1255" s="25"/>
      <c r="AP1255" s="25"/>
      <c r="AQ1255" s="25"/>
      <c r="AR1255" s="25"/>
      <c r="AS1255" s="25"/>
      <c r="AT1255" s="25"/>
      <c r="AU1255" s="25"/>
      <c r="AV1255" s="25"/>
      <c r="AW1255" s="25"/>
      <c r="AX1255" s="25"/>
    </row>
    <row r="1256" spans="7:50" ht="13.2">
      <c r="G1256" s="49"/>
      <c r="K1256" s="105"/>
      <c r="L1256" s="105"/>
      <c r="M1256" s="105"/>
      <c r="N1256" s="105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5"/>
      <c r="AD1256" s="25"/>
      <c r="AE1256" s="25"/>
      <c r="AF1256" s="25"/>
      <c r="AG1256" s="25"/>
      <c r="AH1256" s="25"/>
      <c r="AI1256" s="25"/>
      <c r="AJ1256" s="25"/>
      <c r="AK1256" s="25"/>
      <c r="AL1256" s="25"/>
      <c r="AM1256" s="25"/>
      <c r="AN1256" s="25"/>
      <c r="AO1256" s="25"/>
      <c r="AP1256" s="25"/>
      <c r="AQ1256" s="25"/>
      <c r="AR1256" s="25"/>
      <c r="AS1256" s="25"/>
      <c r="AT1256" s="25"/>
      <c r="AU1256" s="25"/>
      <c r="AV1256" s="25"/>
      <c r="AW1256" s="25"/>
      <c r="AX1256" s="25"/>
    </row>
    <row r="1257" spans="7:50" ht="13.2">
      <c r="G1257" s="49"/>
      <c r="K1257" s="105"/>
      <c r="L1257" s="105"/>
      <c r="M1257" s="105"/>
      <c r="N1257" s="105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5"/>
      <c r="AD1257" s="25"/>
      <c r="AE1257" s="25"/>
      <c r="AF1257" s="25"/>
      <c r="AG1257" s="25"/>
      <c r="AH1257" s="25"/>
      <c r="AI1257" s="25"/>
      <c r="AJ1257" s="25"/>
      <c r="AK1257" s="25"/>
      <c r="AL1257" s="25"/>
      <c r="AM1257" s="25"/>
      <c r="AN1257" s="25"/>
      <c r="AO1257" s="25"/>
      <c r="AP1257" s="25"/>
      <c r="AQ1257" s="25"/>
      <c r="AR1257" s="25"/>
      <c r="AS1257" s="25"/>
      <c r="AT1257" s="25"/>
      <c r="AU1257" s="25"/>
      <c r="AV1257" s="25"/>
      <c r="AW1257" s="25"/>
      <c r="AX1257" s="25"/>
    </row>
    <row r="1258" spans="7:50" ht="13.2">
      <c r="G1258" s="49"/>
      <c r="K1258" s="105"/>
      <c r="L1258" s="105"/>
      <c r="M1258" s="105"/>
      <c r="N1258" s="105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5"/>
      <c r="AD1258" s="25"/>
      <c r="AE1258" s="25"/>
      <c r="AF1258" s="25"/>
      <c r="AG1258" s="25"/>
      <c r="AH1258" s="25"/>
      <c r="AI1258" s="25"/>
      <c r="AJ1258" s="25"/>
      <c r="AK1258" s="25"/>
      <c r="AL1258" s="25"/>
      <c r="AM1258" s="25"/>
      <c r="AN1258" s="25"/>
      <c r="AO1258" s="25"/>
      <c r="AP1258" s="25"/>
      <c r="AQ1258" s="25"/>
      <c r="AR1258" s="25"/>
      <c r="AS1258" s="25"/>
      <c r="AT1258" s="25"/>
      <c r="AU1258" s="25"/>
      <c r="AV1258" s="25"/>
      <c r="AW1258" s="25"/>
      <c r="AX1258" s="25"/>
    </row>
    <row r="1259" spans="7:50" ht="13.2">
      <c r="G1259" s="49"/>
      <c r="K1259" s="105"/>
      <c r="L1259" s="105"/>
      <c r="M1259" s="105"/>
      <c r="N1259" s="105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  <c r="AN1259" s="25"/>
      <c r="AO1259" s="25"/>
      <c r="AP1259" s="25"/>
      <c r="AQ1259" s="25"/>
      <c r="AR1259" s="25"/>
      <c r="AS1259" s="25"/>
      <c r="AT1259" s="25"/>
      <c r="AU1259" s="25"/>
      <c r="AV1259" s="25"/>
      <c r="AW1259" s="25"/>
      <c r="AX1259" s="25"/>
    </row>
    <row r="1260" spans="7:50" ht="13.2">
      <c r="G1260" s="49"/>
      <c r="K1260" s="105"/>
      <c r="L1260" s="105"/>
      <c r="M1260" s="105"/>
      <c r="N1260" s="105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5"/>
      <c r="AD1260" s="25"/>
      <c r="AE1260" s="25"/>
      <c r="AF1260" s="25"/>
      <c r="AG1260" s="25"/>
      <c r="AH1260" s="25"/>
      <c r="AI1260" s="25"/>
      <c r="AJ1260" s="25"/>
      <c r="AK1260" s="25"/>
      <c r="AL1260" s="25"/>
      <c r="AM1260" s="25"/>
      <c r="AN1260" s="25"/>
      <c r="AO1260" s="25"/>
      <c r="AP1260" s="25"/>
      <c r="AQ1260" s="25"/>
      <c r="AR1260" s="25"/>
      <c r="AS1260" s="25"/>
      <c r="AT1260" s="25"/>
      <c r="AU1260" s="25"/>
      <c r="AV1260" s="25"/>
      <c r="AW1260" s="25"/>
      <c r="AX1260" s="25"/>
    </row>
    <row r="1261" spans="7:50" ht="13.2">
      <c r="G1261" s="49"/>
      <c r="K1261" s="105"/>
      <c r="L1261" s="105"/>
      <c r="M1261" s="105"/>
      <c r="N1261" s="105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5"/>
      <c r="AD1261" s="25"/>
      <c r="AE1261" s="25"/>
      <c r="AF1261" s="25"/>
      <c r="AG1261" s="25"/>
      <c r="AH1261" s="25"/>
      <c r="AI1261" s="25"/>
      <c r="AJ1261" s="25"/>
      <c r="AK1261" s="25"/>
      <c r="AL1261" s="25"/>
      <c r="AM1261" s="25"/>
      <c r="AN1261" s="25"/>
      <c r="AO1261" s="25"/>
      <c r="AP1261" s="25"/>
      <c r="AQ1261" s="25"/>
      <c r="AR1261" s="25"/>
      <c r="AS1261" s="25"/>
      <c r="AT1261" s="25"/>
      <c r="AU1261" s="25"/>
      <c r="AV1261" s="25"/>
      <c r="AW1261" s="25"/>
      <c r="AX1261" s="25"/>
    </row>
    <row r="1262" spans="7:50" ht="13.2">
      <c r="G1262" s="49"/>
      <c r="K1262" s="105"/>
      <c r="L1262" s="105"/>
      <c r="M1262" s="105"/>
      <c r="N1262" s="105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5"/>
      <c r="AD1262" s="25"/>
      <c r="AE1262" s="25"/>
      <c r="AF1262" s="25"/>
      <c r="AG1262" s="25"/>
      <c r="AH1262" s="25"/>
      <c r="AI1262" s="25"/>
      <c r="AJ1262" s="25"/>
      <c r="AK1262" s="25"/>
      <c r="AL1262" s="25"/>
      <c r="AM1262" s="25"/>
      <c r="AN1262" s="25"/>
      <c r="AO1262" s="25"/>
      <c r="AP1262" s="25"/>
      <c r="AQ1262" s="25"/>
      <c r="AR1262" s="25"/>
      <c r="AS1262" s="25"/>
      <c r="AT1262" s="25"/>
      <c r="AU1262" s="25"/>
      <c r="AV1262" s="25"/>
      <c r="AW1262" s="25"/>
      <c r="AX1262" s="25"/>
    </row>
    <row r="1263" spans="7:50" ht="13.2">
      <c r="G1263" s="49"/>
      <c r="K1263" s="105"/>
      <c r="L1263" s="105"/>
      <c r="M1263" s="105"/>
      <c r="N1263" s="105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5"/>
      <c r="AD1263" s="25"/>
      <c r="AE1263" s="25"/>
      <c r="AF1263" s="25"/>
      <c r="AG1263" s="25"/>
      <c r="AH1263" s="25"/>
      <c r="AI1263" s="25"/>
      <c r="AJ1263" s="25"/>
      <c r="AK1263" s="25"/>
      <c r="AL1263" s="25"/>
      <c r="AM1263" s="25"/>
      <c r="AN1263" s="25"/>
      <c r="AO1263" s="25"/>
      <c r="AP1263" s="25"/>
      <c r="AQ1263" s="25"/>
      <c r="AR1263" s="25"/>
      <c r="AS1263" s="25"/>
      <c r="AT1263" s="25"/>
      <c r="AU1263" s="25"/>
      <c r="AV1263" s="25"/>
      <c r="AW1263" s="25"/>
      <c r="AX1263" s="25"/>
    </row>
    <row r="1264" spans="7:50" ht="13.2">
      <c r="G1264" s="49"/>
      <c r="K1264" s="105"/>
      <c r="L1264" s="105"/>
      <c r="M1264" s="105"/>
      <c r="N1264" s="105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5"/>
      <c r="AD1264" s="25"/>
      <c r="AE1264" s="25"/>
      <c r="AF1264" s="25"/>
      <c r="AG1264" s="25"/>
      <c r="AH1264" s="25"/>
      <c r="AI1264" s="25"/>
      <c r="AJ1264" s="25"/>
      <c r="AK1264" s="25"/>
      <c r="AL1264" s="25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5"/>
      <c r="AX1264" s="25"/>
    </row>
    <row r="1265" spans="7:50" ht="13.2">
      <c r="G1265" s="49"/>
      <c r="K1265" s="105"/>
      <c r="L1265" s="105"/>
      <c r="M1265" s="105"/>
      <c r="N1265" s="105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5"/>
      <c r="AD1265" s="25"/>
      <c r="AE1265" s="25"/>
      <c r="AF1265" s="25"/>
      <c r="AG1265" s="25"/>
      <c r="AH1265" s="25"/>
      <c r="AI1265" s="25"/>
      <c r="AJ1265" s="25"/>
      <c r="AK1265" s="25"/>
      <c r="AL1265" s="25"/>
      <c r="AM1265" s="25"/>
      <c r="AN1265" s="25"/>
      <c r="AO1265" s="25"/>
      <c r="AP1265" s="25"/>
      <c r="AQ1265" s="25"/>
      <c r="AR1265" s="25"/>
      <c r="AS1265" s="25"/>
      <c r="AT1265" s="25"/>
      <c r="AU1265" s="25"/>
      <c r="AV1265" s="25"/>
      <c r="AW1265" s="25"/>
      <c r="AX1265" s="25"/>
    </row>
    <row r="1266" spans="7:50" ht="13.2">
      <c r="G1266" s="49"/>
      <c r="K1266" s="105"/>
      <c r="L1266" s="105"/>
      <c r="M1266" s="105"/>
      <c r="N1266" s="105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5"/>
      <c r="AD1266" s="25"/>
      <c r="AE1266" s="25"/>
      <c r="AF1266" s="25"/>
      <c r="AG1266" s="25"/>
      <c r="AH1266" s="25"/>
      <c r="AI1266" s="25"/>
      <c r="AJ1266" s="25"/>
      <c r="AK1266" s="25"/>
      <c r="AL1266" s="25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5"/>
      <c r="AX1266" s="25"/>
    </row>
    <row r="1267" spans="7:50" ht="13.2">
      <c r="G1267" s="49"/>
      <c r="K1267" s="105"/>
      <c r="L1267" s="105"/>
      <c r="M1267" s="105"/>
      <c r="N1267" s="105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5"/>
      <c r="AD1267" s="25"/>
      <c r="AE1267" s="25"/>
      <c r="AF1267" s="25"/>
      <c r="AG1267" s="25"/>
      <c r="AH1267" s="25"/>
      <c r="AI1267" s="25"/>
      <c r="AJ1267" s="25"/>
      <c r="AK1267" s="25"/>
      <c r="AL1267" s="25"/>
      <c r="AM1267" s="25"/>
      <c r="AN1267" s="25"/>
      <c r="AO1267" s="25"/>
      <c r="AP1267" s="25"/>
      <c r="AQ1267" s="25"/>
      <c r="AR1267" s="25"/>
      <c r="AS1267" s="25"/>
      <c r="AT1267" s="25"/>
      <c r="AU1267" s="25"/>
      <c r="AV1267" s="25"/>
      <c r="AW1267" s="25"/>
      <c r="AX1267" s="25"/>
    </row>
    <row r="1268" spans="7:50" ht="13.2">
      <c r="G1268" s="49"/>
      <c r="K1268" s="105"/>
      <c r="L1268" s="105"/>
      <c r="M1268" s="105"/>
      <c r="N1268" s="105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5"/>
      <c r="AD1268" s="25"/>
      <c r="AE1268" s="25"/>
      <c r="AF1268" s="25"/>
      <c r="AG1268" s="25"/>
      <c r="AH1268" s="25"/>
      <c r="AI1268" s="25"/>
      <c r="AJ1268" s="25"/>
      <c r="AK1268" s="25"/>
      <c r="AL1268" s="25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5"/>
      <c r="AX1268" s="25"/>
    </row>
    <row r="1269" spans="7:50" ht="13.2">
      <c r="G1269" s="49"/>
      <c r="K1269" s="105"/>
      <c r="L1269" s="105"/>
      <c r="M1269" s="105"/>
      <c r="N1269" s="105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</row>
    <row r="1270" spans="7:50" ht="13.2">
      <c r="G1270" s="49"/>
      <c r="K1270" s="105"/>
      <c r="L1270" s="105"/>
      <c r="M1270" s="105"/>
      <c r="N1270" s="105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  <c r="AN1270" s="25"/>
      <c r="AO1270" s="25"/>
      <c r="AP1270" s="25"/>
      <c r="AQ1270" s="25"/>
      <c r="AR1270" s="25"/>
      <c r="AS1270" s="25"/>
      <c r="AT1270" s="25"/>
      <c r="AU1270" s="25"/>
      <c r="AV1270" s="25"/>
      <c r="AW1270" s="25"/>
      <c r="AX1270" s="25"/>
    </row>
    <row r="1271" spans="7:50" ht="13.2">
      <c r="G1271" s="49"/>
      <c r="K1271" s="105"/>
      <c r="L1271" s="105"/>
      <c r="M1271" s="105"/>
      <c r="N1271" s="105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5"/>
      <c r="AD1271" s="25"/>
      <c r="AE1271" s="25"/>
      <c r="AF1271" s="25"/>
      <c r="AG1271" s="25"/>
      <c r="AH1271" s="25"/>
      <c r="AI1271" s="25"/>
      <c r="AJ1271" s="25"/>
      <c r="AK1271" s="25"/>
      <c r="AL1271" s="25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5"/>
      <c r="AX1271" s="25"/>
    </row>
    <row r="1272" spans="7:50" ht="13.2">
      <c r="G1272" s="49"/>
      <c r="K1272" s="105"/>
      <c r="L1272" s="105"/>
      <c r="M1272" s="105"/>
      <c r="N1272" s="105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5"/>
      <c r="AD1272" s="25"/>
      <c r="AE1272" s="25"/>
      <c r="AF1272" s="25"/>
      <c r="AG1272" s="25"/>
      <c r="AH1272" s="25"/>
      <c r="AI1272" s="25"/>
      <c r="AJ1272" s="25"/>
      <c r="AK1272" s="25"/>
      <c r="AL1272" s="25"/>
      <c r="AM1272" s="25"/>
      <c r="AN1272" s="25"/>
      <c r="AO1272" s="25"/>
      <c r="AP1272" s="25"/>
      <c r="AQ1272" s="25"/>
      <c r="AR1272" s="25"/>
      <c r="AS1272" s="25"/>
      <c r="AT1272" s="25"/>
      <c r="AU1272" s="25"/>
      <c r="AV1272" s="25"/>
      <c r="AW1272" s="25"/>
      <c r="AX1272" s="25"/>
    </row>
    <row r="1273" spans="7:50" ht="13.2">
      <c r="G1273" s="49"/>
      <c r="K1273" s="105"/>
      <c r="L1273" s="105"/>
      <c r="M1273" s="105"/>
      <c r="N1273" s="105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5"/>
      <c r="AD1273" s="25"/>
      <c r="AE1273" s="25"/>
      <c r="AF1273" s="25"/>
      <c r="AG1273" s="25"/>
      <c r="AH1273" s="25"/>
      <c r="AI1273" s="25"/>
      <c r="AJ1273" s="25"/>
      <c r="AK1273" s="25"/>
      <c r="AL1273" s="25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5"/>
      <c r="AX1273" s="25"/>
    </row>
    <row r="1274" spans="7:50" ht="13.2">
      <c r="G1274" s="49"/>
      <c r="K1274" s="105"/>
      <c r="L1274" s="105"/>
      <c r="M1274" s="105"/>
      <c r="N1274" s="105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5"/>
      <c r="AD1274" s="25"/>
      <c r="AE1274" s="25"/>
      <c r="AF1274" s="25"/>
      <c r="AG1274" s="25"/>
      <c r="AH1274" s="25"/>
      <c r="AI1274" s="25"/>
      <c r="AJ1274" s="25"/>
      <c r="AK1274" s="25"/>
      <c r="AL1274" s="25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5"/>
      <c r="AW1274" s="25"/>
      <c r="AX1274" s="25"/>
    </row>
    <row r="1275" spans="7:50" ht="13.2">
      <c r="G1275" s="49"/>
      <c r="K1275" s="105"/>
      <c r="L1275" s="105"/>
      <c r="M1275" s="105"/>
      <c r="N1275" s="105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5"/>
      <c r="AD1275" s="25"/>
      <c r="AE1275" s="25"/>
      <c r="AF1275" s="25"/>
      <c r="AG1275" s="25"/>
      <c r="AH1275" s="25"/>
      <c r="AI1275" s="25"/>
      <c r="AJ1275" s="25"/>
      <c r="AK1275" s="25"/>
      <c r="AL1275" s="25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5"/>
      <c r="AX1275" s="25"/>
    </row>
    <row r="1276" spans="7:50" ht="13.2">
      <c r="G1276" s="49"/>
      <c r="K1276" s="105"/>
      <c r="L1276" s="105"/>
      <c r="M1276" s="105"/>
      <c r="N1276" s="105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  <c r="AN1276" s="25"/>
      <c r="AO1276" s="25"/>
      <c r="AP1276" s="25"/>
      <c r="AQ1276" s="25"/>
      <c r="AR1276" s="25"/>
      <c r="AS1276" s="25"/>
      <c r="AT1276" s="25"/>
      <c r="AU1276" s="25"/>
      <c r="AV1276" s="25"/>
      <c r="AW1276" s="25"/>
      <c r="AX1276" s="25"/>
    </row>
    <row r="1277" spans="7:50" ht="13.2">
      <c r="G1277" s="49"/>
      <c r="K1277" s="105"/>
      <c r="L1277" s="105"/>
      <c r="M1277" s="105"/>
      <c r="N1277" s="105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5"/>
      <c r="AD1277" s="25"/>
      <c r="AE1277" s="25"/>
      <c r="AF1277" s="25"/>
      <c r="AG1277" s="25"/>
      <c r="AH1277" s="25"/>
      <c r="AI1277" s="25"/>
      <c r="AJ1277" s="25"/>
      <c r="AK1277" s="25"/>
      <c r="AL1277" s="25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5"/>
      <c r="AX1277" s="25"/>
    </row>
    <row r="1278" spans="7:50" ht="13.2">
      <c r="G1278" s="49"/>
      <c r="K1278" s="105"/>
      <c r="L1278" s="105"/>
      <c r="M1278" s="105"/>
      <c r="N1278" s="105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5"/>
      <c r="AD1278" s="25"/>
      <c r="AE1278" s="25"/>
      <c r="AF1278" s="25"/>
      <c r="AG1278" s="25"/>
      <c r="AH1278" s="25"/>
      <c r="AI1278" s="25"/>
      <c r="AJ1278" s="25"/>
      <c r="AK1278" s="25"/>
      <c r="AL1278" s="25"/>
      <c r="AM1278" s="25"/>
      <c r="AN1278" s="25"/>
      <c r="AO1278" s="25"/>
      <c r="AP1278" s="25"/>
      <c r="AQ1278" s="25"/>
      <c r="AR1278" s="25"/>
      <c r="AS1278" s="25"/>
      <c r="AT1278" s="25"/>
      <c r="AU1278" s="25"/>
      <c r="AV1278" s="25"/>
      <c r="AW1278" s="25"/>
      <c r="AX1278" s="25"/>
    </row>
    <row r="1279" spans="7:50" ht="13.2">
      <c r="G1279" s="49"/>
      <c r="K1279" s="105"/>
      <c r="L1279" s="105"/>
      <c r="M1279" s="105"/>
      <c r="N1279" s="105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5"/>
      <c r="AD1279" s="25"/>
      <c r="AE1279" s="25"/>
      <c r="AF1279" s="25"/>
      <c r="AG1279" s="25"/>
      <c r="AH1279" s="25"/>
      <c r="AI1279" s="25"/>
      <c r="AJ1279" s="25"/>
      <c r="AK1279" s="25"/>
      <c r="AL1279" s="25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5"/>
      <c r="AX1279" s="25"/>
    </row>
    <row r="1280" spans="7:50" ht="13.2">
      <c r="G1280" s="49"/>
      <c r="K1280" s="105"/>
      <c r="L1280" s="105"/>
      <c r="M1280" s="105"/>
      <c r="N1280" s="105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  <c r="AN1280" s="25"/>
      <c r="AO1280" s="25"/>
      <c r="AP1280" s="25"/>
      <c r="AQ1280" s="25"/>
      <c r="AR1280" s="25"/>
      <c r="AS1280" s="25"/>
      <c r="AT1280" s="25"/>
      <c r="AU1280" s="25"/>
      <c r="AV1280" s="25"/>
      <c r="AW1280" s="25"/>
      <c r="AX1280" s="25"/>
    </row>
    <row r="1281" spans="7:50" ht="13.2">
      <c r="G1281" s="49"/>
      <c r="K1281" s="105"/>
      <c r="L1281" s="105"/>
      <c r="M1281" s="105"/>
      <c r="N1281" s="105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5"/>
      <c r="AD1281" s="25"/>
      <c r="AE1281" s="25"/>
      <c r="AF1281" s="25"/>
      <c r="AG1281" s="25"/>
      <c r="AH1281" s="25"/>
      <c r="AI1281" s="25"/>
      <c r="AJ1281" s="25"/>
      <c r="AK1281" s="25"/>
      <c r="AL1281" s="25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5"/>
      <c r="AX1281" s="25"/>
    </row>
    <row r="1282" spans="7:50" ht="13.2">
      <c r="G1282" s="49"/>
      <c r="K1282" s="105"/>
      <c r="L1282" s="105"/>
      <c r="M1282" s="105"/>
      <c r="N1282" s="105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  <c r="AN1282" s="25"/>
      <c r="AO1282" s="25"/>
      <c r="AP1282" s="25"/>
      <c r="AQ1282" s="25"/>
      <c r="AR1282" s="25"/>
      <c r="AS1282" s="25"/>
      <c r="AT1282" s="25"/>
      <c r="AU1282" s="25"/>
      <c r="AV1282" s="25"/>
      <c r="AW1282" s="25"/>
      <c r="AX1282" s="25"/>
    </row>
    <row r="1283" spans="7:50" ht="13.2">
      <c r="G1283" s="49"/>
      <c r="K1283" s="105"/>
      <c r="L1283" s="105"/>
      <c r="M1283" s="105"/>
      <c r="N1283" s="105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5"/>
      <c r="AD1283" s="25"/>
      <c r="AE1283" s="25"/>
      <c r="AF1283" s="25"/>
      <c r="AG1283" s="25"/>
      <c r="AH1283" s="25"/>
      <c r="AI1283" s="25"/>
      <c r="AJ1283" s="25"/>
      <c r="AK1283" s="25"/>
      <c r="AL1283" s="25"/>
      <c r="AM1283" s="25"/>
      <c r="AN1283" s="25"/>
      <c r="AO1283" s="25"/>
      <c r="AP1283" s="25"/>
      <c r="AQ1283" s="25"/>
      <c r="AR1283" s="25"/>
      <c r="AS1283" s="25"/>
      <c r="AT1283" s="25"/>
      <c r="AU1283" s="25"/>
      <c r="AV1283" s="25"/>
      <c r="AW1283" s="25"/>
      <c r="AX1283" s="25"/>
    </row>
    <row r="1284" spans="7:50" ht="13.2">
      <c r="G1284" s="49"/>
      <c r="K1284" s="105"/>
      <c r="L1284" s="105"/>
      <c r="M1284" s="105"/>
      <c r="N1284" s="105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5"/>
      <c r="AD1284" s="25"/>
      <c r="AE1284" s="25"/>
      <c r="AF1284" s="25"/>
      <c r="AG1284" s="25"/>
      <c r="AH1284" s="25"/>
      <c r="AI1284" s="25"/>
      <c r="AJ1284" s="25"/>
      <c r="AK1284" s="25"/>
      <c r="AL1284" s="25"/>
      <c r="AM1284" s="25"/>
      <c r="AN1284" s="25"/>
      <c r="AO1284" s="25"/>
      <c r="AP1284" s="25"/>
      <c r="AQ1284" s="25"/>
      <c r="AR1284" s="25"/>
      <c r="AS1284" s="25"/>
      <c r="AT1284" s="25"/>
      <c r="AU1284" s="25"/>
      <c r="AV1284" s="25"/>
      <c r="AW1284" s="25"/>
      <c r="AX1284" s="25"/>
    </row>
    <row r="1285" spans="7:50" ht="13.2">
      <c r="G1285" s="49"/>
      <c r="K1285" s="105"/>
      <c r="L1285" s="105"/>
      <c r="M1285" s="105"/>
      <c r="N1285" s="105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5"/>
      <c r="AD1285" s="25"/>
      <c r="AE1285" s="25"/>
      <c r="AF1285" s="25"/>
      <c r="AG1285" s="25"/>
      <c r="AH1285" s="25"/>
      <c r="AI1285" s="25"/>
      <c r="AJ1285" s="25"/>
      <c r="AK1285" s="25"/>
      <c r="AL1285" s="25"/>
      <c r="AM1285" s="25"/>
      <c r="AN1285" s="25"/>
      <c r="AO1285" s="25"/>
      <c r="AP1285" s="25"/>
      <c r="AQ1285" s="25"/>
      <c r="AR1285" s="25"/>
      <c r="AS1285" s="25"/>
      <c r="AT1285" s="25"/>
      <c r="AU1285" s="25"/>
      <c r="AV1285" s="25"/>
      <c r="AW1285" s="25"/>
      <c r="AX1285" s="25"/>
    </row>
    <row r="1286" spans="7:50" ht="13.2">
      <c r="G1286" s="49"/>
      <c r="K1286" s="105"/>
      <c r="L1286" s="105"/>
      <c r="M1286" s="105"/>
      <c r="N1286" s="105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  <c r="AN1286" s="25"/>
      <c r="AO1286" s="25"/>
      <c r="AP1286" s="25"/>
      <c r="AQ1286" s="25"/>
      <c r="AR1286" s="25"/>
      <c r="AS1286" s="25"/>
      <c r="AT1286" s="25"/>
      <c r="AU1286" s="25"/>
      <c r="AV1286" s="25"/>
      <c r="AW1286" s="25"/>
      <c r="AX1286" s="25"/>
    </row>
    <row r="1287" spans="7:50" ht="13.2">
      <c r="G1287" s="49"/>
      <c r="K1287" s="105"/>
      <c r="L1287" s="105"/>
      <c r="M1287" s="105"/>
      <c r="N1287" s="105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  <c r="AN1287" s="25"/>
      <c r="AO1287" s="25"/>
      <c r="AP1287" s="25"/>
      <c r="AQ1287" s="25"/>
      <c r="AR1287" s="25"/>
      <c r="AS1287" s="25"/>
      <c r="AT1287" s="25"/>
      <c r="AU1287" s="25"/>
      <c r="AV1287" s="25"/>
      <c r="AW1287" s="25"/>
      <c r="AX1287" s="25"/>
    </row>
    <row r="1288" spans="7:50" ht="13.2">
      <c r="G1288" s="49"/>
      <c r="K1288" s="105"/>
      <c r="L1288" s="105"/>
      <c r="M1288" s="105"/>
      <c r="N1288" s="105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5"/>
      <c r="AD1288" s="25"/>
      <c r="AE1288" s="25"/>
      <c r="AF1288" s="25"/>
      <c r="AG1288" s="25"/>
      <c r="AH1288" s="25"/>
      <c r="AI1288" s="25"/>
      <c r="AJ1288" s="25"/>
      <c r="AK1288" s="25"/>
      <c r="AL1288" s="25"/>
      <c r="AM1288" s="25"/>
      <c r="AN1288" s="25"/>
      <c r="AO1288" s="25"/>
      <c r="AP1288" s="25"/>
      <c r="AQ1288" s="25"/>
      <c r="AR1288" s="25"/>
      <c r="AS1288" s="25"/>
      <c r="AT1288" s="25"/>
      <c r="AU1288" s="25"/>
      <c r="AV1288" s="25"/>
      <c r="AW1288" s="25"/>
      <c r="AX1288" s="25"/>
    </row>
    <row r="1289" spans="7:50" ht="13.2">
      <c r="G1289" s="49"/>
      <c r="K1289" s="105"/>
      <c r="L1289" s="105"/>
      <c r="M1289" s="105"/>
      <c r="N1289" s="105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</row>
    <row r="1290" spans="7:50" ht="13.2">
      <c r="G1290" s="49"/>
      <c r="K1290" s="105"/>
      <c r="L1290" s="105"/>
      <c r="M1290" s="105"/>
      <c r="N1290" s="105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</row>
    <row r="1291" spans="7:50" ht="13.2">
      <c r="G1291" s="49"/>
      <c r="K1291" s="105"/>
      <c r="L1291" s="105"/>
      <c r="M1291" s="105"/>
      <c r="N1291" s="105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</row>
    <row r="1292" spans="7:50" ht="13.2">
      <c r="G1292" s="49"/>
      <c r="K1292" s="105"/>
      <c r="L1292" s="105"/>
      <c r="M1292" s="105"/>
      <c r="N1292" s="105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  <c r="AN1292" s="25"/>
      <c r="AO1292" s="25"/>
      <c r="AP1292" s="25"/>
      <c r="AQ1292" s="25"/>
      <c r="AR1292" s="25"/>
      <c r="AS1292" s="25"/>
      <c r="AT1292" s="25"/>
      <c r="AU1292" s="25"/>
      <c r="AV1292" s="25"/>
      <c r="AW1292" s="25"/>
      <c r="AX1292" s="25"/>
    </row>
    <row r="1293" spans="7:50" ht="13.2">
      <c r="G1293" s="49"/>
      <c r="K1293" s="105"/>
      <c r="L1293" s="105"/>
      <c r="M1293" s="105"/>
      <c r="N1293" s="105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5"/>
      <c r="AD1293" s="25"/>
      <c r="AE1293" s="25"/>
      <c r="AF1293" s="25"/>
      <c r="AG1293" s="25"/>
      <c r="AH1293" s="25"/>
      <c r="AI1293" s="25"/>
      <c r="AJ1293" s="25"/>
      <c r="AK1293" s="25"/>
      <c r="AL1293" s="25"/>
      <c r="AM1293" s="25"/>
      <c r="AN1293" s="25"/>
      <c r="AO1293" s="25"/>
      <c r="AP1293" s="25"/>
      <c r="AQ1293" s="25"/>
      <c r="AR1293" s="25"/>
      <c r="AS1293" s="25"/>
      <c r="AT1293" s="25"/>
      <c r="AU1293" s="25"/>
      <c r="AV1293" s="25"/>
      <c r="AW1293" s="25"/>
      <c r="AX1293" s="25"/>
    </row>
    <row r="1294" spans="7:50" ht="13.2">
      <c r="G1294" s="49"/>
      <c r="K1294" s="105"/>
      <c r="L1294" s="105"/>
      <c r="M1294" s="105"/>
      <c r="N1294" s="105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  <c r="AN1294" s="25"/>
      <c r="AO1294" s="25"/>
      <c r="AP1294" s="25"/>
      <c r="AQ1294" s="25"/>
      <c r="AR1294" s="25"/>
      <c r="AS1294" s="25"/>
      <c r="AT1294" s="25"/>
      <c r="AU1294" s="25"/>
      <c r="AV1294" s="25"/>
      <c r="AW1294" s="25"/>
      <c r="AX1294" s="25"/>
    </row>
    <row r="1295" spans="7:50" ht="13.2">
      <c r="G1295" s="49"/>
      <c r="K1295" s="105"/>
      <c r="L1295" s="105"/>
      <c r="M1295" s="105"/>
      <c r="N1295" s="105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  <c r="AN1295" s="25"/>
      <c r="AO1295" s="25"/>
      <c r="AP1295" s="25"/>
      <c r="AQ1295" s="25"/>
      <c r="AR1295" s="25"/>
      <c r="AS1295" s="25"/>
      <c r="AT1295" s="25"/>
      <c r="AU1295" s="25"/>
      <c r="AV1295" s="25"/>
      <c r="AW1295" s="25"/>
      <c r="AX1295" s="25"/>
    </row>
    <row r="1296" spans="7:50" ht="13.2">
      <c r="G1296" s="49"/>
      <c r="K1296" s="105"/>
      <c r="L1296" s="105"/>
      <c r="M1296" s="105"/>
      <c r="N1296" s="105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  <c r="AN1296" s="25"/>
      <c r="AO1296" s="25"/>
      <c r="AP1296" s="25"/>
      <c r="AQ1296" s="25"/>
      <c r="AR1296" s="25"/>
      <c r="AS1296" s="25"/>
      <c r="AT1296" s="25"/>
      <c r="AU1296" s="25"/>
      <c r="AV1296" s="25"/>
      <c r="AW1296" s="25"/>
      <c r="AX1296" s="25"/>
    </row>
    <row r="1297" spans="7:50" ht="13.2">
      <c r="G1297" s="49"/>
      <c r="K1297" s="105"/>
      <c r="L1297" s="105"/>
      <c r="M1297" s="105"/>
      <c r="N1297" s="105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  <c r="AN1297" s="25"/>
      <c r="AO1297" s="25"/>
      <c r="AP1297" s="25"/>
      <c r="AQ1297" s="25"/>
      <c r="AR1297" s="25"/>
      <c r="AS1297" s="25"/>
      <c r="AT1297" s="25"/>
      <c r="AU1297" s="25"/>
      <c r="AV1297" s="25"/>
      <c r="AW1297" s="25"/>
      <c r="AX1297" s="25"/>
    </row>
    <row r="1298" spans="7:50" ht="13.2">
      <c r="G1298" s="49"/>
      <c r="K1298" s="105"/>
      <c r="L1298" s="105"/>
      <c r="M1298" s="105"/>
      <c r="N1298" s="105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  <c r="AN1298" s="25"/>
      <c r="AO1298" s="25"/>
      <c r="AP1298" s="25"/>
      <c r="AQ1298" s="25"/>
      <c r="AR1298" s="25"/>
      <c r="AS1298" s="25"/>
      <c r="AT1298" s="25"/>
      <c r="AU1298" s="25"/>
      <c r="AV1298" s="25"/>
      <c r="AW1298" s="25"/>
      <c r="AX1298" s="25"/>
    </row>
    <row r="1299" spans="7:50" ht="13.2">
      <c r="G1299" s="49"/>
      <c r="K1299" s="105"/>
      <c r="L1299" s="105"/>
      <c r="M1299" s="105"/>
      <c r="N1299" s="105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5"/>
      <c r="AD1299" s="25"/>
      <c r="AE1299" s="25"/>
      <c r="AF1299" s="25"/>
      <c r="AG1299" s="25"/>
      <c r="AH1299" s="25"/>
      <c r="AI1299" s="25"/>
      <c r="AJ1299" s="25"/>
      <c r="AK1299" s="25"/>
      <c r="AL1299" s="25"/>
      <c r="AM1299" s="25"/>
      <c r="AN1299" s="25"/>
      <c r="AO1299" s="25"/>
      <c r="AP1299" s="25"/>
      <c r="AQ1299" s="25"/>
      <c r="AR1299" s="25"/>
      <c r="AS1299" s="25"/>
      <c r="AT1299" s="25"/>
      <c r="AU1299" s="25"/>
      <c r="AV1299" s="25"/>
      <c r="AW1299" s="25"/>
      <c r="AX1299" s="25"/>
    </row>
    <row r="1300" spans="7:50" ht="13.2">
      <c r="G1300" s="49"/>
      <c r="K1300" s="105"/>
      <c r="L1300" s="105"/>
      <c r="M1300" s="105"/>
      <c r="N1300" s="105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5"/>
      <c r="AD1300" s="25"/>
      <c r="AE1300" s="25"/>
      <c r="AF1300" s="25"/>
      <c r="AG1300" s="25"/>
      <c r="AH1300" s="25"/>
      <c r="AI1300" s="25"/>
      <c r="AJ1300" s="25"/>
      <c r="AK1300" s="25"/>
      <c r="AL1300" s="25"/>
      <c r="AM1300" s="25"/>
      <c r="AN1300" s="25"/>
      <c r="AO1300" s="25"/>
      <c r="AP1300" s="25"/>
      <c r="AQ1300" s="25"/>
      <c r="AR1300" s="25"/>
      <c r="AS1300" s="25"/>
      <c r="AT1300" s="25"/>
      <c r="AU1300" s="25"/>
      <c r="AV1300" s="25"/>
      <c r="AW1300" s="25"/>
      <c r="AX1300" s="25"/>
    </row>
    <row r="1301" spans="7:50" ht="13.2">
      <c r="G1301" s="49"/>
      <c r="K1301" s="105"/>
      <c r="L1301" s="105"/>
      <c r="M1301" s="105"/>
      <c r="N1301" s="105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  <c r="AN1301" s="25"/>
      <c r="AO1301" s="25"/>
      <c r="AP1301" s="25"/>
      <c r="AQ1301" s="25"/>
      <c r="AR1301" s="25"/>
      <c r="AS1301" s="25"/>
      <c r="AT1301" s="25"/>
      <c r="AU1301" s="25"/>
      <c r="AV1301" s="25"/>
      <c r="AW1301" s="25"/>
      <c r="AX1301" s="25"/>
    </row>
    <row r="1302" spans="7:50" ht="13.2">
      <c r="G1302" s="49"/>
      <c r="K1302" s="105"/>
      <c r="L1302" s="105"/>
      <c r="M1302" s="105"/>
      <c r="N1302" s="105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5"/>
      <c r="AD1302" s="25"/>
      <c r="AE1302" s="25"/>
      <c r="AF1302" s="25"/>
      <c r="AG1302" s="25"/>
      <c r="AH1302" s="25"/>
      <c r="AI1302" s="25"/>
      <c r="AJ1302" s="25"/>
      <c r="AK1302" s="25"/>
      <c r="AL1302" s="25"/>
      <c r="AM1302" s="25"/>
      <c r="AN1302" s="25"/>
      <c r="AO1302" s="25"/>
      <c r="AP1302" s="25"/>
      <c r="AQ1302" s="25"/>
      <c r="AR1302" s="25"/>
      <c r="AS1302" s="25"/>
      <c r="AT1302" s="25"/>
      <c r="AU1302" s="25"/>
      <c r="AV1302" s="25"/>
      <c r="AW1302" s="25"/>
      <c r="AX1302" s="25"/>
    </row>
    <row r="1303" spans="7:50" ht="13.2">
      <c r="G1303" s="49"/>
      <c r="K1303" s="105"/>
      <c r="L1303" s="105"/>
      <c r="M1303" s="105"/>
      <c r="N1303" s="105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5"/>
      <c r="AD1303" s="25"/>
      <c r="AE1303" s="25"/>
      <c r="AF1303" s="25"/>
      <c r="AG1303" s="25"/>
      <c r="AH1303" s="25"/>
      <c r="AI1303" s="25"/>
      <c r="AJ1303" s="25"/>
      <c r="AK1303" s="25"/>
      <c r="AL1303" s="25"/>
      <c r="AM1303" s="25"/>
      <c r="AN1303" s="25"/>
      <c r="AO1303" s="25"/>
      <c r="AP1303" s="25"/>
      <c r="AQ1303" s="25"/>
      <c r="AR1303" s="25"/>
      <c r="AS1303" s="25"/>
      <c r="AT1303" s="25"/>
      <c r="AU1303" s="25"/>
      <c r="AV1303" s="25"/>
      <c r="AW1303" s="25"/>
      <c r="AX1303" s="25"/>
    </row>
    <row r="1304" spans="7:50" ht="13.2">
      <c r="G1304" s="49"/>
      <c r="K1304" s="105"/>
      <c r="L1304" s="105"/>
      <c r="M1304" s="105"/>
      <c r="N1304" s="105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5"/>
      <c r="AD1304" s="25"/>
      <c r="AE1304" s="25"/>
      <c r="AF1304" s="25"/>
      <c r="AG1304" s="25"/>
      <c r="AH1304" s="25"/>
      <c r="AI1304" s="25"/>
      <c r="AJ1304" s="25"/>
      <c r="AK1304" s="25"/>
      <c r="AL1304" s="25"/>
      <c r="AM1304" s="25"/>
      <c r="AN1304" s="25"/>
      <c r="AO1304" s="25"/>
      <c r="AP1304" s="25"/>
      <c r="AQ1304" s="25"/>
      <c r="AR1304" s="25"/>
      <c r="AS1304" s="25"/>
      <c r="AT1304" s="25"/>
      <c r="AU1304" s="25"/>
      <c r="AV1304" s="25"/>
      <c r="AW1304" s="25"/>
      <c r="AX1304" s="25"/>
    </row>
    <row r="1305" spans="7:50" ht="13.2">
      <c r="G1305" s="49"/>
      <c r="K1305" s="105"/>
      <c r="L1305" s="105"/>
      <c r="M1305" s="105"/>
      <c r="N1305" s="105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5"/>
      <c r="AD1305" s="25"/>
      <c r="AE1305" s="25"/>
      <c r="AF1305" s="25"/>
      <c r="AG1305" s="25"/>
      <c r="AH1305" s="25"/>
      <c r="AI1305" s="25"/>
      <c r="AJ1305" s="25"/>
      <c r="AK1305" s="25"/>
      <c r="AL1305" s="25"/>
      <c r="AM1305" s="25"/>
      <c r="AN1305" s="25"/>
      <c r="AO1305" s="25"/>
      <c r="AP1305" s="25"/>
      <c r="AQ1305" s="25"/>
      <c r="AR1305" s="25"/>
      <c r="AS1305" s="25"/>
      <c r="AT1305" s="25"/>
      <c r="AU1305" s="25"/>
      <c r="AV1305" s="25"/>
      <c r="AW1305" s="25"/>
      <c r="AX1305" s="25"/>
    </row>
    <row r="1306" spans="7:50" ht="13.2">
      <c r="G1306" s="49"/>
      <c r="K1306" s="105"/>
      <c r="L1306" s="105"/>
      <c r="M1306" s="105"/>
      <c r="N1306" s="105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5"/>
      <c r="AD1306" s="25"/>
      <c r="AE1306" s="25"/>
      <c r="AF1306" s="25"/>
      <c r="AG1306" s="25"/>
      <c r="AH1306" s="25"/>
      <c r="AI1306" s="25"/>
      <c r="AJ1306" s="25"/>
      <c r="AK1306" s="25"/>
      <c r="AL1306" s="25"/>
      <c r="AM1306" s="25"/>
      <c r="AN1306" s="25"/>
      <c r="AO1306" s="25"/>
      <c r="AP1306" s="25"/>
      <c r="AQ1306" s="25"/>
      <c r="AR1306" s="25"/>
      <c r="AS1306" s="25"/>
      <c r="AT1306" s="25"/>
      <c r="AU1306" s="25"/>
      <c r="AV1306" s="25"/>
      <c r="AW1306" s="25"/>
      <c r="AX1306" s="25"/>
    </row>
    <row r="1307" spans="7:50" ht="13.2">
      <c r="G1307" s="49"/>
      <c r="K1307" s="105"/>
      <c r="L1307" s="105"/>
      <c r="M1307" s="105"/>
      <c r="N1307" s="105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5"/>
      <c r="AD1307" s="25"/>
      <c r="AE1307" s="25"/>
      <c r="AF1307" s="25"/>
      <c r="AG1307" s="25"/>
      <c r="AH1307" s="25"/>
      <c r="AI1307" s="25"/>
      <c r="AJ1307" s="25"/>
      <c r="AK1307" s="25"/>
      <c r="AL1307" s="25"/>
      <c r="AM1307" s="25"/>
      <c r="AN1307" s="25"/>
      <c r="AO1307" s="25"/>
      <c r="AP1307" s="25"/>
      <c r="AQ1307" s="25"/>
      <c r="AR1307" s="25"/>
      <c r="AS1307" s="25"/>
      <c r="AT1307" s="25"/>
      <c r="AU1307" s="25"/>
      <c r="AV1307" s="25"/>
      <c r="AW1307" s="25"/>
      <c r="AX1307" s="25"/>
    </row>
    <row r="1308" spans="7:50" ht="13.2">
      <c r="G1308" s="49"/>
      <c r="K1308" s="105"/>
      <c r="L1308" s="105"/>
      <c r="M1308" s="105"/>
      <c r="N1308" s="105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5"/>
      <c r="AD1308" s="25"/>
      <c r="AE1308" s="25"/>
      <c r="AF1308" s="25"/>
      <c r="AG1308" s="25"/>
      <c r="AH1308" s="25"/>
      <c r="AI1308" s="25"/>
      <c r="AJ1308" s="25"/>
      <c r="AK1308" s="25"/>
      <c r="AL1308" s="25"/>
      <c r="AM1308" s="25"/>
      <c r="AN1308" s="25"/>
      <c r="AO1308" s="25"/>
      <c r="AP1308" s="25"/>
      <c r="AQ1308" s="25"/>
      <c r="AR1308" s="25"/>
      <c r="AS1308" s="25"/>
      <c r="AT1308" s="25"/>
      <c r="AU1308" s="25"/>
      <c r="AV1308" s="25"/>
      <c r="AW1308" s="25"/>
      <c r="AX1308" s="25"/>
    </row>
    <row r="1309" spans="7:50" ht="13.2">
      <c r="G1309" s="49"/>
      <c r="K1309" s="105"/>
      <c r="L1309" s="105"/>
      <c r="M1309" s="105"/>
      <c r="N1309" s="105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5"/>
      <c r="AD1309" s="25"/>
      <c r="AE1309" s="25"/>
      <c r="AF1309" s="25"/>
      <c r="AG1309" s="25"/>
      <c r="AH1309" s="25"/>
      <c r="AI1309" s="25"/>
      <c r="AJ1309" s="25"/>
      <c r="AK1309" s="25"/>
      <c r="AL1309" s="25"/>
      <c r="AM1309" s="25"/>
      <c r="AN1309" s="25"/>
      <c r="AO1309" s="25"/>
      <c r="AP1309" s="25"/>
      <c r="AQ1309" s="25"/>
      <c r="AR1309" s="25"/>
      <c r="AS1309" s="25"/>
      <c r="AT1309" s="25"/>
      <c r="AU1309" s="25"/>
      <c r="AV1309" s="25"/>
      <c r="AW1309" s="25"/>
      <c r="AX1309" s="25"/>
    </row>
    <row r="1310" spans="7:50" ht="13.2">
      <c r="G1310" s="49"/>
      <c r="K1310" s="105"/>
      <c r="L1310" s="105"/>
      <c r="M1310" s="105"/>
      <c r="N1310" s="105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5"/>
      <c r="AD1310" s="25"/>
      <c r="AE1310" s="25"/>
      <c r="AF1310" s="25"/>
      <c r="AG1310" s="25"/>
      <c r="AH1310" s="25"/>
      <c r="AI1310" s="25"/>
      <c r="AJ1310" s="25"/>
      <c r="AK1310" s="25"/>
      <c r="AL1310" s="25"/>
      <c r="AM1310" s="25"/>
      <c r="AN1310" s="25"/>
      <c r="AO1310" s="25"/>
      <c r="AP1310" s="25"/>
      <c r="AQ1310" s="25"/>
      <c r="AR1310" s="25"/>
      <c r="AS1310" s="25"/>
      <c r="AT1310" s="25"/>
      <c r="AU1310" s="25"/>
      <c r="AV1310" s="25"/>
      <c r="AW1310" s="25"/>
      <c r="AX1310" s="25"/>
    </row>
    <row r="1311" spans="7:50" ht="13.2">
      <c r="G1311" s="49"/>
      <c r="K1311" s="105"/>
      <c r="L1311" s="105"/>
      <c r="M1311" s="105"/>
      <c r="N1311" s="105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5"/>
      <c r="AD1311" s="25"/>
      <c r="AE1311" s="25"/>
      <c r="AF1311" s="25"/>
      <c r="AG1311" s="25"/>
      <c r="AH1311" s="25"/>
      <c r="AI1311" s="25"/>
      <c r="AJ1311" s="25"/>
      <c r="AK1311" s="25"/>
      <c r="AL1311" s="25"/>
      <c r="AM1311" s="25"/>
      <c r="AN1311" s="25"/>
      <c r="AO1311" s="25"/>
      <c r="AP1311" s="25"/>
      <c r="AQ1311" s="25"/>
      <c r="AR1311" s="25"/>
      <c r="AS1311" s="25"/>
      <c r="AT1311" s="25"/>
      <c r="AU1311" s="25"/>
      <c r="AV1311" s="25"/>
      <c r="AW1311" s="25"/>
      <c r="AX1311" s="25"/>
    </row>
    <row r="1312" spans="7:50" ht="13.2">
      <c r="G1312" s="49"/>
      <c r="K1312" s="105"/>
      <c r="L1312" s="105"/>
      <c r="M1312" s="105"/>
      <c r="N1312" s="105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5"/>
      <c r="AD1312" s="25"/>
      <c r="AE1312" s="25"/>
      <c r="AF1312" s="25"/>
      <c r="AG1312" s="25"/>
      <c r="AH1312" s="25"/>
      <c r="AI1312" s="25"/>
      <c r="AJ1312" s="25"/>
      <c r="AK1312" s="25"/>
      <c r="AL1312" s="25"/>
      <c r="AM1312" s="25"/>
      <c r="AN1312" s="25"/>
      <c r="AO1312" s="25"/>
      <c r="AP1312" s="25"/>
      <c r="AQ1312" s="25"/>
      <c r="AR1312" s="25"/>
      <c r="AS1312" s="25"/>
      <c r="AT1312" s="25"/>
      <c r="AU1312" s="25"/>
      <c r="AV1312" s="25"/>
      <c r="AW1312" s="25"/>
      <c r="AX1312" s="25"/>
    </row>
    <row r="1313" spans="7:50" ht="13.2">
      <c r="G1313" s="49"/>
      <c r="K1313" s="105"/>
      <c r="L1313" s="105"/>
      <c r="M1313" s="105"/>
      <c r="N1313" s="105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5"/>
      <c r="AD1313" s="25"/>
      <c r="AE1313" s="25"/>
      <c r="AF1313" s="25"/>
      <c r="AG1313" s="25"/>
      <c r="AH1313" s="25"/>
      <c r="AI1313" s="25"/>
      <c r="AJ1313" s="25"/>
      <c r="AK1313" s="25"/>
      <c r="AL1313" s="25"/>
      <c r="AM1313" s="25"/>
      <c r="AN1313" s="25"/>
      <c r="AO1313" s="25"/>
      <c r="AP1313" s="25"/>
      <c r="AQ1313" s="25"/>
      <c r="AR1313" s="25"/>
      <c r="AS1313" s="25"/>
      <c r="AT1313" s="25"/>
      <c r="AU1313" s="25"/>
      <c r="AV1313" s="25"/>
      <c r="AW1313" s="25"/>
      <c r="AX1313" s="25"/>
    </row>
    <row r="1314" spans="7:50" ht="13.2">
      <c r="G1314" s="49"/>
      <c r="K1314" s="105"/>
      <c r="L1314" s="105"/>
      <c r="M1314" s="105"/>
      <c r="N1314" s="105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5"/>
      <c r="AD1314" s="25"/>
      <c r="AE1314" s="25"/>
      <c r="AF1314" s="25"/>
      <c r="AG1314" s="25"/>
      <c r="AH1314" s="25"/>
      <c r="AI1314" s="25"/>
      <c r="AJ1314" s="25"/>
      <c r="AK1314" s="25"/>
      <c r="AL1314" s="25"/>
      <c r="AM1314" s="25"/>
      <c r="AN1314" s="25"/>
      <c r="AO1314" s="25"/>
      <c r="AP1314" s="25"/>
      <c r="AQ1314" s="25"/>
      <c r="AR1314" s="25"/>
      <c r="AS1314" s="25"/>
      <c r="AT1314" s="25"/>
      <c r="AU1314" s="25"/>
      <c r="AV1314" s="25"/>
      <c r="AW1314" s="25"/>
      <c r="AX1314" s="25"/>
    </row>
    <row r="1315" spans="7:50" ht="13.2">
      <c r="G1315" s="49"/>
      <c r="K1315" s="105"/>
      <c r="L1315" s="105"/>
      <c r="M1315" s="105"/>
      <c r="N1315" s="105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5"/>
      <c r="AD1315" s="25"/>
      <c r="AE1315" s="25"/>
      <c r="AF1315" s="25"/>
      <c r="AG1315" s="25"/>
      <c r="AH1315" s="25"/>
      <c r="AI1315" s="25"/>
      <c r="AJ1315" s="25"/>
      <c r="AK1315" s="25"/>
      <c r="AL1315" s="25"/>
      <c r="AM1315" s="25"/>
      <c r="AN1315" s="25"/>
      <c r="AO1315" s="25"/>
      <c r="AP1315" s="25"/>
      <c r="AQ1315" s="25"/>
      <c r="AR1315" s="25"/>
      <c r="AS1315" s="25"/>
      <c r="AT1315" s="25"/>
      <c r="AU1315" s="25"/>
      <c r="AV1315" s="25"/>
      <c r="AW1315" s="25"/>
      <c r="AX1315" s="25"/>
    </row>
    <row r="1316" spans="7:50" ht="13.2">
      <c r="G1316" s="49"/>
      <c r="K1316" s="105"/>
      <c r="L1316" s="105"/>
      <c r="M1316" s="105"/>
      <c r="N1316" s="105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5"/>
      <c r="AD1316" s="25"/>
      <c r="AE1316" s="25"/>
      <c r="AF1316" s="25"/>
      <c r="AG1316" s="25"/>
      <c r="AH1316" s="25"/>
      <c r="AI1316" s="25"/>
      <c r="AJ1316" s="25"/>
      <c r="AK1316" s="25"/>
      <c r="AL1316" s="25"/>
      <c r="AM1316" s="25"/>
      <c r="AN1316" s="25"/>
      <c r="AO1316" s="25"/>
      <c r="AP1316" s="25"/>
      <c r="AQ1316" s="25"/>
      <c r="AR1316" s="25"/>
      <c r="AS1316" s="25"/>
      <c r="AT1316" s="25"/>
      <c r="AU1316" s="25"/>
      <c r="AV1316" s="25"/>
      <c r="AW1316" s="25"/>
      <c r="AX1316" s="25"/>
    </row>
    <row r="1317" spans="7:50" ht="13.2">
      <c r="G1317" s="49"/>
      <c r="K1317" s="105"/>
      <c r="L1317" s="105"/>
      <c r="M1317" s="105"/>
      <c r="N1317" s="105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5"/>
      <c r="AD1317" s="25"/>
      <c r="AE1317" s="25"/>
      <c r="AF1317" s="25"/>
      <c r="AG1317" s="25"/>
      <c r="AH1317" s="25"/>
      <c r="AI1317" s="25"/>
      <c r="AJ1317" s="25"/>
      <c r="AK1317" s="25"/>
      <c r="AL1317" s="25"/>
      <c r="AM1317" s="25"/>
      <c r="AN1317" s="25"/>
      <c r="AO1317" s="25"/>
      <c r="AP1317" s="25"/>
      <c r="AQ1317" s="25"/>
      <c r="AR1317" s="25"/>
      <c r="AS1317" s="25"/>
      <c r="AT1317" s="25"/>
      <c r="AU1317" s="25"/>
      <c r="AV1317" s="25"/>
      <c r="AW1317" s="25"/>
      <c r="AX1317" s="25"/>
    </row>
    <row r="1318" spans="7:50" ht="13.2">
      <c r="G1318" s="49"/>
      <c r="K1318" s="105"/>
      <c r="L1318" s="105"/>
      <c r="M1318" s="105"/>
      <c r="N1318" s="105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5"/>
      <c r="AD1318" s="25"/>
      <c r="AE1318" s="25"/>
      <c r="AF1318" s="25"/>
      <c r="AG1318" s="25"/>
      <c r="AH1318" s="25"/>
      <c r="AI1318" s="25"/>
      <c r="AJ1318" s="25"/>
      <c r="AK1318" s="25"/>
      <c r="AL1318" s="25"/>
      <c r="AM1318" s="25"/>
      <c r="AN1318" s="25"/>
      <c r="AO1318" s="25"/>
      <c r="AP1318" s="25"/>
      <c r="AQ1318" s="25"/>
      <c r="AR1318" s="25"/>
      <c r="AS1318" s="25"/>
      <c r="AT1318" s="25"/>
      <c r="AU1318" s="25"/>
      <c r="AV1318" s="25"/>
      <c r="AW1318" s="25"/>
      <c r="AX1318" s="25"/>
    </row>
    <row r="1319" spans="7:50" ht="13.2">
      <c r="G1319" s="49"/>
      <c r="K1319" s="105"/>
      <c r="L1319" s="105"/>
      <c r="M1319" s="105"/>
      <c r="N1319" s="105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</row>
    <row r="1320" spans="7:50" ht="13.2">
      <c r="G1320" s="49"/>
      <c r="K1320" s="105"/>
      <c r="L1320" s="105"/>
      <c r="M1320" s="105"/>
      <c r="N1320" s="105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5"/>
      <c r="AD1320" s="25"/>
      <c r="AE1320" s="25"/>
      <c r="AF1320" s="25"/>
      <c r="AG1320" s="25"/>
      <c r="AH1320" s="25"/>
      <c r="AI1320" s="25"/>
      <c r="AJ1320" s="25"/>
      <c r="AK1320" s="25"/>
      <c r="AL1320" s="25"/>
      <c r="AM1320" s="25"/>
      <c r="AN1320" s="25"/>
      <c r="AO1320" s="25"/>
      <c r="AP1320" s="25"/>
      <c r="AQ1320" s="25"/>
      <c r="AR1320" s="25"/>
      <c r="AS1320" s="25"/>
      <c r="AT1320" s="25"/>
      <c r="AU1320" s="25"/>
      <c r="AV1320" s="25"/>
      <c r="AW1320" s="25"/>
      <c r="AX1320" s="25"/>
    </row>
    <row r="1321" spans="7:50" ht="13.2">
      <c r="G1321" s="49"/>
      <c r="K1321" s="105"/>
      <c r="L1321" s="105"/>
      <c r="M1321" s="105"/>
      <c r="N1321" s="105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5"/>
      <c r="AD1321" s="25"/>
      <c r="AE1321" s="25"/>
      <c r="AF1321" s="25"/>
      <c r="AG1321" s="25"/>
      <c r="AH1321" s="25"/>
      <c r="AI1321" s="25"/>
      <c r="AJ1321" s="25"/>
      <c r="AK1321" s="25"/>
      <c r="AL1321" s="25"/>
      <c r="AM1321" s="25"/>
      <c r="AN1321" s="25"/>
      <c r="AO1321" s="25"/>
      <c r="AP1321" s="25"/>
      <c r="AQ1321" s="25"/>
      <c r="AR1321" s="25"/>
      <c r="AS1321" s="25"/>
      <c r="AT1321" s="25"/>
      <c r="AU1321" s="25"/>
      <c r="AV1321" s="25"/>
      <c r="AW1321" s="25"/>
      <c r="AX1321" s="25"/>
    </row>
    <row r="1322" spans="7:50" ht="13.2">
      <c r="G1322" s="49"/>
      <c r="K1322" s="105"/>
      <c r="L1322" s="105"/>
      <c r="M1322" s="105"/>
      <c r="N1322" s="105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5"/>
      <c r="AD1322" s="25"/>
      <c r="AE1322" s="25"/>
      <c r="AF1322" s="25"/>
      <c r="AG1322" s="25"/>
      <c r="AH1322" s="25"/>
      <c r="AI1322" s="25"/>
      <c r="AJ1322" s="25"/>
      <c r="AK1322" s="25"/>
      <c r="AL1322" s="25"/>
      <c r="AM1322" s="25"/>
      <c r="AN1322" s="25"/>
      <c r="AO1322" s="25"/>
      <c r="AP1322" s="25"/>
      <c r="AQ1322" s="25"/>
      <c r="AR1322" s="25"/>
      <c r="AS1322" s="25"/>
      <c r="AT1322" s="25"/>
      <c r="AU1322" s="25"/>
      <c r="AV1322" s="25"/>
      <c r="AW1322" s="25"/>
      <c r="AX1322" s="25"/>
    </row>
    <row r="1323" spans="7:50" ht="13.2">
      <c r="G1323" s="49"/>
      <c r="K1323" s="105"/>
      <c r="L1323" s="105"/>
      <c r="M1323" s="105"/>
      <c r="N1323" s="105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5"/>
      <c r="AD1323" s="25"/>
      <c r="AE1323" s="25"/>
      <c r="AF1323" s="25"/>
      <c r="AG1323" s="25"/>
      <c r="AH1323" s="25"/>
      <c r="AI1323" s="25"/>
      <c r="AJ1323" s="25"/>
      <c r="AK1323" s="25"/>
      <c r="AL1323" s="25"/>
      <c r="AM1323" s="25"/>
      <c r="AN1323" s="25"/>
      <c r="AO1323" s="25"/>
      <c r="AP1323" s="25"/>
      <c r="AQ1323" s="25"/>
      <c r="AR1323" s="25"/>
      <c r="AS1323" s="25"/>
      <c r="AT1323" s="25"/>
      <c r="AU1323" s="25"/>
      <c r="AV1323" s="25"/>
      <c r="AW1323" s="25"/>
      <c r="AX1323" s="25"/>
    </row>
    <row r="1324" spans="7:50" ht="13.2">
      <c r="G1324" s="49"/>
      <c r="K1324" s="105"/>
      <c r="L1324" s="105"/>
      <c r="M1324" s="105"/>
      <c r="N1324" s="105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5"/>
      <c r="AD1324" s="25"/>
      <c r="AE1324" s="25"/>
      <c r="AF1324" s="25"/>
      <c r="AG1324" s="25"/>
      <c r="AH1324" s="25"/>
      <c r="AI1324" s="25"/>
      <c r="AJ1324" s="25"/>
      <c r="AK1324" s="25"/>
      <c r="AL1324" s="25"/>
      <c r="AM1324" s="25"/>
      <c r="AN1324" s="25"/>
      <c r="AO1324" s="25"/>
      <c r="AP1324" s="25"/>
      <c r="AQ1324" s="25"/>
      <c r="AR1324" s="25"/>
      <c r="AS1324" s="25"/>
      <c r="AT1324" s="25"/>
      <c r="AU1324" s="25"/>
      <c r="AV1324" s="25"/>
      <c r="AW1324" s="25"/>
      <c r="AX1324" s="25"/>
    </row>
    <row r="1325" spans="7:50" ht="13.2">
      <c r="G1325" s="49"/>
      <c r="K1325" s="105"/>
      <c r="L1325" s="105"/>
      <c r="M1325" s="105"/>
      <c r="N1325" s="105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5"/>
      <c r="AD1325" s="25"/>
      <c r="AE1325" s="25"/>
      <c r="AF1325" s="25"/>
      <c r="AG1325" s="25"/>
      <c r="AH1325" s="25"/>
      <c r="AI1325" s="25"/>
      <c r="AJ1325" s="25"/>
      <c r="AK1325" s="25"/>
      <c r="AL1325" s="25"/>
      <c r="AM1325" s="25"/>
      <c r="AN1325" s="25"/>
      <c r="AO1325" s="25"/>
      <c r="AP1325" s="25"/>
      <c r="AQ1325" s="25"/>
      <c r="AR1325" s="25"/>
      <c r="AS1325" s="25"/>
      <c r="AT1325" s="25"/>
      <c r="AU1325" s="25"/>
      <c r="AV1325" s="25"/>
      <c r="AW1325" s="25"/>
      <c r="AX1325" s="25"/>
    </row>
    <row r="1326" spans="7:50" ht="13.2">
      <c r="G1326" s="49"/>
      <c r="K1326" s="105"/>
      <c r="L1326" s="105"/>
      <c r="M1326" s="105"/>
      <c r="N1326" s="105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5"/>
      <c r="AD1326" s="25"/>
      <c r="AE1326" s="25"/>
      <c r="AF1326" s="25"/>
      <c r="AG1326" s="25"/>
      <c r="AH1326" s="25"/>
      <c r="AI1326" s="25"/>
      <c r="AJ1326" s="25"/>
      <c r="AK1326" s="25"/>
      <c r="AL1326" s="25"/>
      <c r="AM1326" s="25"/>
      <c r="AN1326" s="25"/>
      <c r="AO1326" s="25"/>
      <c r="AP1326" s="25"/>
      <c r="AQ1326" s="25"/>
      <c r="AR1326" s="25"/>
      <c r="AS1326" s="25"/>
      <c r="AT1326" s="25"/>
      <c r="AU1326" s="25"/>
      <c r="AV1326" s="25"/>
      <c r="AW1326" s="25"/>
      <c r="AX1326" s="25"/>
    </row>
    <row r="1327" spans="7:50" ht="13.2">
      <c r="G1327" s="49"/>
      <c r="K1327" s="105"/>
      <c r="L1327" s="105"/>
      <c r="M1327" s="105"/>
      <c r="N1327" s="105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5"/>
      <c r="AD1327" s="25"/>
      <c r="AE1327" s="25"/>
      <c r="AF1327" s="25"/>
      <c r="AG1327" s="25"/>
      <c r="AH1327" s="25"/>
      <c r="AI1327" s="25"/>
      <c r="AJ1327" s="25"/>
      <c r="AK1327" s="25"/>
      <c r="AL1327" s="25"/>
      <c r="AM1327" s="25"/>
      <c r="AN1327" s="25"/>
      <c r="AO1327" s="25"/>
      <c r="AP1327" s="25"/>
      <c r="AQ1327" s="25"/>
      <c r="AR1327" s="25"/>
      <c r="AS1327" s="25"/>
      <c r="AT1327" s="25"/>
      <c r="AU1327" s="25"/>
      <c r="AV1327" s="25"/>
      <c r="AW1327" s="25"/>
      <c r="AX1327" s="25"/>
    </row>
    <row r="1328" spans="7:50" ht="13.2">
      <c r="G1328" s="49"/>
      <c r="K1328" s="105"/>
      <c r="L1328" s="105"/>
      <c r="M1328" s="105"/>
      <c r="N1328" s="105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5"/>
      <c r="AD1328" s="25"/>
      <c r="AE1328" s="25"/>
      <c r="AF1328" s="25"/>
      <c r="AG1328" s="25"/>
      <c r="AH1328" s="25"/>
      <c r="AI1328" s="25"/>
      <c r="AJ1328" s="25"/>
      <c r="AK1328" s="25"/>
      <c r="AL1328" s="25"/>
      <c r="AM1328" s="25"/>
      <c r="AN1328" s="25"/>
      <c r="AO1328" s="25"/>
      <c r="AP1328" s="25"/>
      <c r="AQ1328" s="25"/>
      <c r="AR1328" s="25"/>
      <c r="AS1328" s="25"/>
      <c r="AT1328" s="25"/>
      <c r="AU1328" s="25"/>
      <c r="AV1328" s="25"/>
      <c r="AW1328" s="25"/>
      <c r="AX1328" s="25"/>
    </row>
    <row r="1329" spans="7:50" ht="13.2">
      <c r="G1329" s="49"/>
      <c r="K1329" s="105"/>
      <c r="L1329" s="105"/>
      <c r="M1329" s="105"/>
      <c r="N1329" s="105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  <c r="AN1329" s="25"/>
      <c r="AO1329" s="25"/>
      <c r="AP1329" s="25"/>
      <c r="AQ1329" s="25"/>
      <c r="AR1329" s="25"/>
      <c r="AS1329" s="25"/>
      <c r="AT1329" s="25"/>
      <c r="AU1329" s="25"/>
      <c r="AV1329" s="25"/>
      <c r="AW1329" s="25"/>
      <c r="AX1329" s="25"/>
    </row>
    <row r="1330" spans="7:50" ht="13.2">
      <c r="G1330" s="49"/>
      <c r="K1330" s="105"/>
      <c r="L1330" s="105"/>
      <c r="M1330" s="105"/>
      <c r="N1330" s="105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  <c r="AN1330" s="25"/>
      <c r="AO1330" s="25"/>
      <c r="AP1330" s="25"/>
      <c r="AQ1330" s="25"/>
      <c r="AR1330" s="25"/>
      <c r="AS1330" s="25"/>
      <c r="AT1330" s="25"/>
      <c r="AU1330" s="25"/>
      <c r="AV1330" s="25"/>
      <c r="AW1330" s="25"/>
      <c r="AX1330" s="25"/>
    </row>
    <row r="1331" spans="7:50" ht="13.2">
      <c r="G1331" s="49"/>
      <c r="K1331" s="105"/>
      <c r="L1331" s="105"/>
      <c r="M1331" s="105"/>
      <c r="N1331" s="105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  <c r="AN1331" s="25"/>
      <c r="AO1331" s="25"/>
      <c r="AP1331" s="25"/>
      <c r="AQ1331" s="25"/>
      <c r="AR1331" s="25"/>
      <c r="AS1331" s="25"/>
      <c r="AT1331" s="25"/>
      <c r="AU1331" s="25"/>
      <c r="AV1331" s="25"/>
      <c r="AW1331" s="25"/>
      <c r="AX1331" s="25"/>
    </row>
    <row r="1332" spans="7:50" ht="13.2">
      <c r="G1332" s="49"/>
      <c r="K1332" s="105"/>
      <c r="L1332" s="105"/>
      <c r="M1332" s="105"/>
      <c r="N1332" s="105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  <c r="AN1332" s="25"/>
      <c r="AO1332" s="25"/>
      <c r="AP1332" s="25"/>
      <c r="AQ1332" s="25"/>
      <c r="AR1332" s="25"/>
      <c r="AS1332" s="25"/>
      <c r="AT1332" s="25"/>
      <c r="AU1332" s="25"/>
      <c r="AV1332" s="25"/>
      <c r="AW1332" s="25"/>
      <c r="AX1332" s="25"/>
    </row>
    <row r="1333" spans="7:50" ht="13.2">
      <c r="G1333" s="49"/>
      <c r="K1333" s="105"/>
      <c r="L1333" s="105"/>
      <c r="M1333" s="105"/>
      <c r="N1333" s="105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  <c r="AN1333" s="25"/>
      <c r="AO1333" s="25"/>
      <c r="AP1333" s="25"/>
      <c r="AQ1333" s="25"/>
      <c r="AR1333" s="25"/>
      <c r="AS1333" s="25"/>
      <c r="AT1333" s="25"/>
      <c r="AU1333" s="25"/>
      <c r="AV1333" s="25"/>
      <c r="AW1333" s="25"/>
      <c r="AX1333" s="25"/>
    </row>
    <row r="1334" spans="7:50" ht="13.2">
      <c r="G1334" s="49"/>
      <c r="K1334" s="105"/>
      <c r="L1334" s="105"/>
      <c r="M1334" s="105"/>
      <c r="N1334" s="105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  <c r="AN1334" s="25"/>
      <c r="AO1334" s="25"/>
      <c r="AP1334" s="25"/>
      <c r="AQ1334" s="25"/>
      <c r="AR1334" s="25"/>
      <c r="AS1334" s="25"/>
      <c r="AT1334" s="25"/>
      <c r="AU1334" s="25"/>
      <c r="AV1334" s="25"/>
      <c r="AW1334" s="25"/>
      <c r="AX1334" s="25"/>
    </row>
    <row r="1335" spans="7:50" ht="13.2">
      <c r="G1335" s="49"/>
      <c r="K1335" s="105"/>
      <c r="L1335" s="105"/>
      <c r="M1335" s="105"/>
      <c r="N1335" s="105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  <c r="AN1335" s="25"/>
      <c r="AO1335" s="25"/>
      <c r="AP1335" s="25"/>
      <c r="AQ1335" s="25"/>
      <c r="AR1335" s="25"/>
      <c r="AS1335" s="25"/>
      <c r="AT1335" s="25"/>
      <c r="AU1335" s="25"/>
      <c r="AV1335" s="25"/>
      <c r="AW1335" s="25"/>
      <c r="AX1335" s="25"/>
    </row>
    <row r="1336" spans="7:50" ht="13.2">
      <c r="G1336" s="49"/>
      <c r="K1336" s="105"/>
      <c r="L1336" s="105"/>
      <c r="M1336" s="105"/>
      <c r="N1336" s="105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  <c r="AN1336" s="25"/>
      <c r="AO1336" s="25"/>
      <c r="AP1336" s="25"/>
      <c r="AQ1336" s="25"/>
      <c r="AR1336" s="25"/>
      <c r="AS1336" s="25"/>
      <c r="AT1336" s="25"/>
      <c r="AU1336" s="25"/>
      <c r="AV1336" s="25"/>
      <c r="AW1336" s="25"/>
      <c r="AX1336" s="25"/>
    </row>
    <row r="1337" spans="7:50" ht="13.2">
      <c r="G1337" s="49"/>
      <c r="K1337" s="105"/>
      <c r="L1337" s="105"/>
      <c r="M1337" s="105"/>
      <c r="N1337" s="105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  <c r="AN1337" s="25"/>
      <c r="AO1337" s="25"/>
      <c r="AP1337" s="25"/>
      <c r="AQ1337" s="25"/>
      <c r="AR1337" s="25"/>
      <c r="AS1337" s="25"/>
      <c r="AT1337" s="25"/>
      <c r="AU1337" s="25"/>
      <c r="AV1337" s="25"/>
      <c r="AW1337" s="25"/>
      <c r="AX1337" s="25"/>
    </row>
    <row r="1338" spans="7:50" ht="13.2">
      <c r="G1338" s="49"/>
      <c r="K1338" s="105"/>
      <c r="L1338" s="105"/>
      <c r="M1338" s="105"/>
      <c r="N1338" s="105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</row>
    <row r="1339" spans="7:50" ht="13.2">
      <c r="G1339" s="49"/>
      <c r="K1339" s="105"/>
      <c r="L1339" s="105"/>
      <c r="M1339" s="105"/>
      <c r="N1339" s="105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  <c r="AN1339" s="25"/>
      <c r="AO1339" s="25"/>
      <c r="AP1339" s="25"/>
      <c r="AQ1339" s="25"/>
      <c r="AR1339" s="25"/>
      <c r="AS1339" s="25"/>
      <c r="AT1339" s="25"/>
      <c r="AU1339" s="25"/>
      <c r="AV1339" s="25"/>
      <c r="AW1339" s="25"/>
      <c r="AX1339" s="25"/>
    </row>
    <row r="1340" spans="7:50" ht="13.2">
      <c r="G1340" s="49"/>
      <c r="K1340" s="105"/>
      <c r="L1340" s="105"/>
      <c r="M1340" s="105"/>
      <c r="N1340" s="105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  <c r="AN1340" s="25"/>
      <c r="AO1340" s="25"/>
      <c r="AP1340" s="25"/>
      <c r="AQ1340" s="25"/>
      <c r="AR1340" s="25"/>
      <c r="AS1340" s="25"/>
      <c r="AT1340" s="25"/>
      <c r="AU1340" s="25"/>
      <c r="AV1340" s="25"/>
      <c r="AW1340" s="25"/>
      <c r="AX1340" s="25"/>
    </row>
    <row r="1341" spans="7:50" ht="13.2">
      <c r="G1341" s="49"/>
      <c r="K1341" s="105"/>
      <c r="L1341" s="105"/>
      <c r="M1341" s="105"/>
      <c r="N1341" s="105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  <c r="AN1341" s="25"/>
      <c r="AO1341" s="25"/>
      <c r="AP1341" s="25"/>
      <c r="AQ1341" s="25"/>
      <c r="AR1341" s="25"/>
      <c r="AS1341" s="25"/>
      <c r="AT1341" s="25"/>
      <c r="AU1341" s="25"/>
      <c r="AV1341" s="25"/>
      <c r="AW1341" s="25"/>
      <c r="AX1341" s="25"/>
    </row>
    <row r="1342" spans="7:50" ht="13.2">
      <c r="G1342" s="49"/>
      <c r="K1342" s="105"/>
      <c r="L1342" s="105"/>
      <c r="M1342" s="105"/>
      <c r="N1342" s="105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  <c r="AN1342" s="25"/>
      <c r="AO1342" s="25"/>
      <c r="AP1342" s="25"/>
      <c r="AQ1342" s="25"/>
      <c r="AR1342" s="25"/>
      <c r="AS1342" s="25"/>
      <c r="AT1342" s="25"/>
      <c r="AU1342" s="25"/>
      <c r="AV1342" s="25"/>
      <c r="AW1342" s="25"/>
      <c r="AX1342" s="25"/>
    </row>
    <row r="1343" spans="7:50" ht="13.2">
      <c r="G1343" s="49"/>
      <c r="K1343" s="105"/>
      <c r="L1343" s="105"/>
      <c r="M1343" s="105"/>
      <c r="N1343" s="105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  <c r="AX1343" s="25"/>
    </row>
    <row r="1344" spans="7:50" ht="13.2">
      <c r="G1344" s="49"/>
      <c r="K1344" s="105"/>
      <c r="L1344" s="105"/>
      <c r="M1344" s="105"/>
      <c r="N1344" s="105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  <c r="AN1344" s="25"/>
      <c r="AO1344" s="25"/>
      <c r="AP1344" s="25"/>
      <c r="AQ1344" s="25"/>
      <c r="AR1344" s="25"/>
      <c r="AS1344" s="25"/>
      <c r="AT1344" s="25"/>
      <c r="AU1344" s="25"/>
      <c r="AV1344" s="25"/>
      <c r="AW1344" s="25"/>
      <c r="AX1344" s="25"/>
    </row>
    <row r="1345" spans="7:50" ht="13.2">
      <c r="G1345" s="49"/>
      <c r="K1345" s="105"/>
      <c r="L1345" s="105"/>
      <c r="M1345" s="105"/>
      <c r="N1345" s="105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  <c r="AP1345" s="25"/>
      <c r="AQ1345" s="25"/>
      <c r="AR1345" s="25"/>
      <c r="AS1345" s="25"/>
      <c r="AT1345" s="25"/>
      <c r="AU1345" s="25"/>
      <c r="AV1345" s="25"/>
      <c r="AW1345" s="25"/>
      <c r="AX1345" s="25"/>
    </row>
    <row r="1346" spans="7:50" ht="13.2">
      <c r="G1346" s="49"/>
      <c r="K1346" s="105"/>
      <c r="L1346" s="105"/>
      <c r="M1346" s="105"/>
      <c r="N1346" s="105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  <c r="AP1346" s="25"/>
      <c r="AQ1346" s="25"/>
      <c r="AR1346" s="25"/>
      <c r="AS1346" s="25"/>
      <c r="AT1346" s="25"/>
      <c r="AU1346" s="25"/>
      <c r="AV1346" s="25"/>
      <c r="AW1346" s="25"/>
      <c r="AX1346" s="25"/>
    </row>
    <row r="1347" spans="7:50" ht="13.2">
      <c r="G1347" s="49"/>
      <c r="K1347" s="105"/>
      <c r="L1347" s="105"/>
      <c r="M1347" s="105"/>
      <c r="N1347" s="105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  <c r="AN1347" s="25"/>
      <c r="AO1347" s="25"/>
      <c r="AP1347" s="25"/>
      <c r="AQ1347" s="25"/>
      <c r="AR1347" s="25"/>
      <c r="AS1347" s="25"/>
      <c r="AT1347" s="25"/>
      <c r="AU1347" s="25"/>
      <c r="AV1347" s="25"/>
      <c r="AW1347" s="25"/>
      <c r="AX1347" s="25"/>
    </row>
    <row r="1348" spans="7:50" ht="13.2">
      <c r="G1348" s="49"/>
      <c r="K1348" s="105"/>
      <c r="L1348" s="105"/>
      <c r="M1348" s="105"/>
      <c r="N1348" s="105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  <c r="AR1348" s="25"/>
      <c r="AS1348" s="25"/>
      <c r="AT1348" s="25"/>
      <c r="AU1348" s="25"/>
      <c r="AV1348" s="25"/>
      <c r="AW1348" s="25"/>
      <c r="AX1348" s="25"/>
    </row>
    <row r="1349" spans="7:50" ht="13.2">
      <c r="G1349" s="49"/>
      <c r="K1349" s="105"/>
      <c r="L1349" s="105"/>
      <c r="M1349" s="105"/>
      <c r="N1349" s="105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  <c r="AP1349" s="25"/>
      <c r="AQ1349" s="25"/>
      <c r="AR1349" s="25"/>
      <c r="AS1349" s="25"/>
      <c r="AT1349" s="25"/>
      <c r="AU1349" s="25"/>
      <c r="AV1349" s="25"/>
      <c r="AW1349" s="25"/>
      <c r="AX1349" s="25"/>
    </row>
    <row r="1350" spans="7:50" ht="13.2">
      <c r="G1350" s="49"/>
      <c r="K1350" s="105"/>
      <c r="L1350" s="105"/>
      <c r="M1350" s="105"/>
      <c r="N1350" s="105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  <c r="AP1350" s="25"/>
      <c r="AQ1350" s="25"/>
      <c r="AR1350" s="25"/>
      <c r="AS1350" s="25"/>
      <c r="AT1350" s="25"/>
      <c r="AU1350" s="25"/>
      <c r="AV1350" s="25"/>
      <c r="AW1350" s="25"/>
      <c r="AX1350" s="25"/>
    </row>
    <row r="1351" spans="7:50" ht="13.2">
      <c r="G1351" s="49"/>
      <c r="K1351" s="105"/>
      <c r="L1351" s="105"/>
      <c r="M1351" s="105"/>
      <c r="N1351" s="105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  <c r="AX1351" s="25"/>
    </row>
    <row r="1352" spans="7:50" ht="13.2">
      <c r="G1352" s="49"/>
      <c r="K1352" s="105"/>
      <c r="L1352" s="105"/>
      <c r="M1352" s="105"/>
      <c r="N1352" s="105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  <c r="AN1352" s="25"/>
      <c r="AO1352" s="25"/>
      <c r="AP1352" s="25"/>
      <c r="AQ1352" s="25"/>
      <c r="AR1352" s="25"/>
      <c r="AS1352" s="25"/>
      <c r="AT1352" s="25"/>
      <c r="AU1352" s="25"/>
      <c r="AV1352" s="25"/>
      <c r="AW1352" s="25"/>
      <c r="AX1352" s="25"/>
    </row>
    <row r="1353" spans="7:50" ht="13.2">
      <c r="G1353" s="49"/>
      <c r="K1353" s="105"/>
      <c r="L1353" s="105"/>
      <c r="M1353" s="105"/>
      <c r="N1353" s="105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  <c r="AN1353" s="25"/>
      <c r="AO1353" s="25"/>
      <c r="AP1353" s="25"/>
      <c r="AQ1353" s="25"/>
      <c r="AR1353" s="25"/>
      <c r="AS1353" s="25"/>
      <c r="AT1353" s="25"/>
      <c r="AU1353" s="25"/>
      <c r="AV1353" s="25"/>
      <c r="AW1353" s="25"/>
      <c r="AX1353" s="25"/>
    </row>
    <row r="1354" spans="7:50" ht="13.2">
      <c r="G1354" s="49"/>
      <c r="K1354" s="105"/>
      <c r="L1354" s="105"/>
      <c r="M1354" s="105"/>
      <c r="N1354" s="105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  <c r="AN1354" s="25"/>
      <c r="AO1354" s="25"/>
      <c r="AP1354" s="25"/>
      <c r="AQ1354" s="25"/>
      <c r="AR1354" s="25"/>
      <c r="AS1354" s="25"/>
      <c r="AT1354" s="25"/>
      <c r="AU1354" s="25"/>
      <c r="AV1354" s="25"/>
      <c r="AW1354" s="25"/>
      <c r="AX1354" s="25"/>
    </row>
    <row r="1355" spans="7:50" ht="13.2">
      <c r="G1355" s="49"/>
      <c r="K1355" s="105"/>
      <c r="L1355" s="105"/>
      <c r="M1355" s="105"/>
      <c r="N1355" s="105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  <c r="AN1355" s="25"/>
      <c r="AO1355" s="25"/>
      <c r="AP1355" s="25"/>
      <c r="AQ1355" s="25"/>
      <c r="AR1355" s="25"/>
      <c r="AS1355" s="25"/>
      <c r="AT1355" s="25"/>
      <c r="AU1355" s="25"/>
      <c r="AV1355" s="25"/>
      <c r="AW1355" s="25"/>
      <c r="AX1355" s="25"/>
    </row>
    <row r="1356" spans="7:50" ht="13.2">
      <c r="G1356" s="49"/>
      <c r="K1356" s="105"/>
      <c r="L1356" s="105"/>
      <c r="M1356" s="105"/>
      <c r="N1356" s="105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  <c r="AN1356" s="25"/>
      <c r="AO1356" s="25"/>
      <c r="AP1356" s="25"/>
      <c r="AQ1356" s="25"/>
      <c r="AR1356" s="25"/>
      <c r="AS1356" s="25"/>
      <c r="AT1356" s="25"/>
      <c r="AU1356" s="25"/>
      <c r="AV1356" s="25"/>
      <c r="AW1356" s="25"/>
      <c r="AX1356" s="25"/>
    </row>
    <row r="1357" spans="7:50" ht="13.2">
      <c r="G1357" s="49"/>
      <c r="K1357" s="105"/>
      <c r="L1357" s="105"/>
      <c r="M1357" s="105"/>
      <c r="N1357" s="105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</row>
    <row r="1358" spans="7:50" ht="13.2">
      <c r="G1358" s="49"/>
      <c r="K1358" s="105"/>
      <c r="L1358" s="105"/>
      <c r="M1358" s="105"/>
      <c r="N1358" s="105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  <c r="AN1358" s="25"/>
      <c r="AO1358" s="25"/>
      <c r="AP1358" s="25"/>
      <c r="AQ1358" s="25"/>
      <c r="AR1358" s="25"/>
      <c r="AS1358" s="25"/>
      <c r="AT1358" s="25"/>
      <c r="AU1358" s="25"/>
      <c r="AV1358" s="25"/>
      <c r="AW1358" s="25"/>
      <c r="AX1358" s="25"/>
    </row>
    <row r="1359" spans="7:50" ht="13.2">
      <c r="G1359" s="49"/>
      <c r="K1359" s="105"/>
      <c r="L1359" s="105"/>
      <c r="M1359" s="105"/>
      <c r="N1359" s="105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  <c r="AN1359" s="25"/>
      <c r="AO1359" s="25"/>
      <c r="AP1359" s="25"/>
      <c r="AQ1359" s="25"/>
      <c r="AR1359" s="25"/>
      <c r="AS1359" s="25"/>
      <c r="AT1359" s="25"/>
      <c r="AU1359" s="25"/>
      <c r="AV1359" s="25"/>
      <c r="AW1359" s="25"/>
      <c r="AX1359" s="25"/>
    </row>
    <row r="1360" spans="7:50" ht="13.2">
      <c r="G1360" s="49"/>
      <c r="K1360" s="105"/>
      <c r="L1360" s="105"/>
      <c r="M1360" s="105"/>
      <c r="N1360" s="105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  <c r="AN1360" s="25"/>
      <c r="AO1360" s="25"/>
      <c r="AP1360" s="25"/>
      <c r="AQ1360" s="25"/>
      <c r="AR1360" s="25"/>
      <c r="AS1360" s="25"/>
      <c r="AT1360" s="25"/>
      <c r="AU1360" s="25"/>
      <c r="AV1360" s="25"/>
      <c r="AW1360" s="25"/>
      <c r="AX1360" s="25"/>
    </row>
    <row r="1361" spans="7:50" ht="13.2">
      <c r="G1361" s="49"/>
      <c r="K1361" s="105"/>
      <c r="L1361" s="105"/>
      <c r="M1361" s="105"/>
      <c r="N1361" s="105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  <c r="AN1361" s="25"/>
      <c r="AO1361" s="25"/>
      <c r="AP1361" s="25"/>
      <c r="AQ1361" s="25"/>
      <c r="AR1361" s="25"/>
      <c r="AS1361" s="25"/>
      <c r="AT1361" s="25"/>
      <c r="AU1361" s="25"/>
      <c r="AV1361" s="25"/>
      <c r="AW1361" s="25"/>
      <c r="AX1361" s="25"/>
    </row>
    <row r="1362" spans="7:50" ht="13.2">
      <c r="G1362" s="49"/>
      <c r="K1362" s="105"/>
      <c r="L1362" s="105"/>
      <c r="M1362" s="105"/>
      <c r="N1362" s="105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  <c r="AN1362" s="25"/>
      <c r="AO1362" s="25"/>
      <c r="AP1362" s="25"/>
      <c r="AQ1362" s="25"/>
      <c r="AR1362" s="25"/>
      <c r="AS1362" s="25"/>
      <c r="AT1362" s="25"/>
      <c r="AU1362" s="25"/>
      <c r="AV1362" s="25"/>
      <c r="AW1362" s="25"/>
      <c r="AX1362" s="25"/>
    </row>
    <row r="1363" spans="7:50" ht="13.2">
      <c r="G1363" s="49"/>
      <c r="K1363" s="105"/>
      <c r="L1363" s="105"/>
      <c r="M1363" s="105"/>
      <c r="N1363" s="105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  <c r="AN1363" s="25"/>
      <c r="AO1363" s="25"/>
      <c r="AP1363" s="25"/>
      <c r="AQ1363" s="25"/>
      <c r="AR1363" s="25"/>
      <c r="AS1363" s="25"/>
      <c r="AT1363" s="25"/>
      <c r="AU1363" s="25"/>
      <c r="AV1363" s="25"/>
      <c r="AW1363" s="25"/>
      <c r="AX1363" s="25"/>
    </row>
    <row r="1364" spans="7:50" ht="13.2">
      <c r="G1364" s="49"/>
      <c r="K1364" s="105"/>
      <c r="L1364" s="105"/>
      <c r="M1364" s="105"/>
      <c r="N1364" s="105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  <c r="AN1364" s="25"/>
      <c r="AO1364" s="25"/>
      <c r="AP1364" s="25"/>
      <c r="AQ1364" s="25"/>
      <c r="AR1364" s="25"/>
      <c r="AS1364" s="25"/>
      <c r="AT1364" s="25"/>
      <c r="AU1364" s="25"/>
      <c r="AV1364" s="25"/>
      <c r="AW1364" s="25"/>
      <c r="AX1364" s="25"/>
    </row>
    <row r="1365" spans="7:50" ht="13.2">
      <c r="G1365" s="49"/>
      <c r="K1365" s="105"/>
      <c r="L1365" s="105"/>
      <c r="M1365" s="105"/>
      <c r="N1365" s="105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  <c r="AN1365" s="25"/>
      <c r="AO1365" s="25"/>
      <c r="AP1365" s="25"/>
      <c r="AQ1365" s="25"/>
      <c r="AR1365" s="25"/>
      <c r="AS1365" s="25"/>
      <c r="AT1365" s="25"/>
      <c r="AU1365" s="25"/>
      <c r="AV1365" s="25"/>
      <c r="AW1365" s="25"/>
      <c r="AX1365" s="25"/>
    </row>
    <row r="1366" spans="7:50" ht="13.2">
      <c r="G1366" s="49"/>
      <c r="K1366" s="105"/>
      <c r="L1366" s="105"/>
      <c r="M1366" s="105"/>
      <c r="N1366" s="105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  <c r="AN1366" s="25"/>
      <c r="AO1366" s="25"/>
      <c r="AP1366" s="25"/>
      <c r="AQ1366" s="25"/>
      <c r="AR1366" s="25"/>
      <c r="AS1366" s="25"/>
      <c r="AT1366" s="25"/>
      <c r="AU1366" s="25"/>
      <c r="AV1366" s="25"/>
      <c r="AW1366" s="25"/>
      <c r="AX1366" s="25"/>
    </row>
    <row r="1367" spans="7:50" ht="13.2">
      <c r="G1367" s="49"/>
      <c r="K1367" s="105"/>
      <c r="L1367" s="105"/>
      <c r="M1367" s="105"/>
      <c r="N1367" s="105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  <c r="AN1367" s="25"/>
      <c r="AO1367" s="25"/>
      <c r="AP1367" s="25"/>
      <c r="AQ1367" s="25"/>
      <c r="AR1367" s="25"/>
      <c r="AS1367" s="25"/>
      <c r="AT1367" s="25"/>
      <c r="AU1367" s="25"/>
      <c r="AV1367" s="25"/>
      <c r="AW1367" s="25"/>
      <c r="AX1367" s="25"/>
    </row>
    <row r="1368" spans="7:50" ht="13.2">
      <c r="G1368" s="49"/>
      <c r="K1368" s="105"/>
      <c r="L1368" s="105"/>
      <c r="M1368" s="105"/>
      <c r="N1368" s="105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  <c r="AN1368" s="25"/>
      <c r="AO1368" s="25"/>
      <c r="AP1368" s="25"/>
      <c r="AQ1368" s="25"/>
      <c r="AR1368" s="25"/>
      <c r="AS1368" s="25"/>
      <c r="AT1368" s="25"/>
      <c r="AU1368" s="25"/>
      <c r="AV1368" s="25"/>
      <c r="AW1368" s="25"/>
      <c r="AX1368" s="25"/>
    </row>
    <row r="1369" spans="7:50" ht="13.2">
      <c r="G1369" s="49"/>
      <c r="K1369" s="105"/>
      <c r="L1369" s="105"/>
      <c r="M1369" s="105"/>
      <c r="N1369" s="105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  <c r="AN1369" s="25"/>
      <c r="AO1369" s="25"/>
      <c r="AP1369" s="25"/>
      <c r="AQ1369" s="25"/>
      <c r="AR1369" s="25"/>
      <c r="AS1369" s="25"/>
      <c r="AT1369" s="25"/>
      <c r="AU1369" s="25"/>
      <c r="AV1369" s="25"/>
      <c r="AW1369" s="25"/>
      <c r="AX1369" s="25"/>
    </row>
    <row r="1370" spans="7:50" ht="13.2">
      <c r="G1370" s="49"/>
      <c r="K1370" s="105"/>
      <c r="L1370" s="105"/>
      <c r="M1370" s="105"/>
      <c r="N1370" s="105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  <c r="AN1370" s="25"/>
      <c r="AO1370" s="25"/>
      <c r="AP1370" s="25"/>
      <c r="AQ1370" s="25"/>
      <c r="AR1370" s="25"/>
      <c r="AS1370" s="25"/>
      <c r="AT1370" s="25"/>
      <c r="AU1370" s="25"/>
      <c r="AV1370" s="25"/>
      <c r="AW1370" s="25"/>
      <c r="AX1370" s="25"/>
    </row>
    <row r="1371" spans="7:50" ht="13.2">
      <c r="G1371" s="49"/>
      <c r="K1371" s="105"/>
      <c r="L1371" s="105"/>
      <c r="M1371" s="105"/>
      <c r="N1371" s="105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  <c r="AN1371" s="25"/>
      <c r="AO1371" s="25"/>
      <c r="AP1371" s="25"/>
      <c r="AQ1371" s="25"/>
      <c r="AR1371" s="25"/>
      <c r="AS1371" s="25"/>
      <c r="AT1371" s="25"/>
      <c r="AU1371" s="25"/>
      <c r="AV1371" s="25"/>
      <c r="AW1371" s="25"/>
      <c r="AX1371" s="25"/>
    </row>
    <row r="1372" spans="7:50" ht="13.2">
      <c r="G1372" s="49"/>
      <c r="K1372" s="105"/>
      <c r="L1372" s="105"/>
      <c r="M1372" s="105"/>
      <c r="N1372" s="105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  <c r="AN1372" s="25"/>
      <c r="AO1372" s="25"/>
      <c r="AP1372" s="25"/>
      <c r="AQ1372" s="25"/>
      <c r="AR1372" s="25"/>
      <c r="AS1372" s="25"/>
      <c r="AT1372" s="25"/>
      <c r="AU1372" s="25"/>
      <c r="AV1372" s="25"/>
      <c r="AW1372" s="25"/>
      <c r="AX1372" s="25"/>
    </row>
    <row r="1373" spans="7:50" ht="13.2">
      <c r="G1373" s="49"/>
      <c r="K1373" s="105"/>
      <c r="L1373" s="105"/>
      <c r="M1373" s="105"/>
      <c r="N1373" s="105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  <c r="AN1373" s="25"/>
      <c r="AO1373" s="25"/>
      <c r="AP1373" s="25"/>
      <c r="AQ1373" s="25"/>
      <c r="AR1373" s="25"/>
      <c r="AS1373" s="25"/>
      <c r="AT1373" s="25"/>
      <c r="AU1373" s="25"/>
      <c r="AV1373" s="25"/>
      <c r="AW1373" s="25"/>
      <c r="AX1373" s="25"/>
    </row>
    <row r="1374" spans="7:50" ht="13.2">
      <c r="G1374" s="49"/>
      <c r="K1374" s="105"/>
      <c r="L1374" s="105"/>
      <c r="M1374" s="105"/>
      <c r="N1374" s="105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  <c r="AN1374" s="25"/>
      <c r="AO1374" s="25"/>
      <c r="AP1374" s="25"/>
      <c r="AQ1374" s="25"/>
      <c r="AR1374" s="25"/>
      <c r="AS1374" s="25"/>
      <c r="AT1374" s="25"/>
      <c r="AU1374" s="25"/>
      <c r="AV1374" s="25"/>
      <c r="AW1374" s="25"/>
      <c r="AX1374" s="25"/>
    </row>
    <row r="1375" spans="7:50" ht="13.2">
      <c r="G1375" s="49"/>
      <c r="K1375" s="105"/>
      <c r="L1375" s="105"/>
      <c r="M1375" s="105"/>
      <c r="N1375" s="105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  <c r="AN1375" s="25"/>
      <c r="AO1375" s="25"/>
      <c r="AP1375" s="25"/>
      <c r="AQ1375" s="25"/>
      <c r="AR1375" s="25"/>
      <c r="AS1375" s="25"/>
      <c r="AT1375" s="25"/>
      <c r="AU1375" s="25"/>
      <c r="AV1375" s="25"/>
      <c r="AW1375" s="25"/>
      <c r="AX1375" s="25"/>
    </row>
    <row r="1376" spans="7:50" ht="13.2">
      <c r="G1376" s="49"/>
      <c r="K1376" s="105"/>
      <c r="L1376" s="105"/>
      <c r="M1376" s="105"/>
      <c r="N1376" s="105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  <c r="AN1376" s="25"/>
      <c r="AO1376" s="25"/>
      <c r="AP1376" s="25"/>
      <c r="AQ1376" s="25"/>
      <c r="AR1376" s="25"/>
      <c r="AS1376" s="25"/>
      <c r="AT1376" s="25"/>
      <c r="AU1376" s="25"/>
      <c r="AV1376" s="25"/>
      <c r="AW1376" s="25"/>
      <c r="AX1376" s="25"/>
    </row>
    <row r="1377" spans="7:50" ht="13.2">
      <c r="G1377" s="49"/>
      <c r="K1377" s="105"/>
      <c r="L1377" s="105"/>
      <c r="M1377" s="105"/>
      <c r="N1377" s="105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  <c r="AN1377" s="25"/>
      <c r="AO1377" s="25"/>
      <c r="AP1377" s="25"/>
      <c r="AQ1377" s="25"/>
      <c r="AR1377" s="25"/>
      <c r="AS1377" s="25"/>
      <c r="AT1377" s="25"/>
      <c r="AU1377" s="25"/>
      <c r="AV1377" s="25"/>
      <c r="AW1377" s="25"/>
      <c r="AX1377" s="25"/>
    </row>
    <row r="1378" spans="7:50" ht="13.2">
      <c r="G1378" s="49"/>
      <c r="K1378" s="105"/>
      <c r="L1378" s="105"/>
      <c r="M1378" s="105"/>
      <c r="N1378" s="105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  <c r="AN1378" s="25"/>
      <c r="AO1378" s="25"/>
      <c r="AP1378" s="25"/>
      <c r="AQ1378" s="25"/>
      <c r="AR1378" s="25"/>
      <c r="AS1378" s="25"/>
      <c r="AT1378" s="25"/>
      <c r="AU1378" s="25"/>
      <c r="AV1378" s="25"/>
      <c r="AW1378" s="25"/>
      <c r="AX1378" s="25"/>
    </row>
    <row r="1379" spans="7:50" ht="13.2">
      <c r="G1379" s="49"/>
      <c r="K1379" s="105"/>
      <c r="L1379" s="105"/>
      <c r="M1379" s="105"/>
      <c r="N1379" s="105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5"/>
      <c r="AX1379" s="25"/>
    </row>
    <row r="1380" spans="7:50" ht="13.2">
      <c r="G1380" s="49"/>
      <c r="K1380" s="105"/>
      <c r="L1380" s="105"/>
      <c r="M1380" s="105"/>
      <c r="N1380" s="105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  <c r="AN1380" s="25"/>
      <c r="AO1380" s="25"/>
      <c r="AP1380" s="25"/>
      <c r="AQ1380" s="25"/>
      <c r="AR1380" s="25"/>
      <c r="AS1380" s="25"/>
      <c r="AT1380" s="25"/>
      <c r="AU1380" s="25"/>
      <c r="AV1380" s="25"/>
      <c r="AW1380" s="25"/>
      <c r="AX1380" s="25"/>
    </row>
    <row r="1381" spans="7:50" ht="13.2">
      <c r="G1381" s="49"/>
      <c r="K1381" s="105"/>
      <c r="L1381" s="105"/>
      <c r="M1381" s="105"/>
      <c r="N1381" s="105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  <c r="AN1381" s="25"/>
      <c r="AO1381" s="25"/>
      <c r="AP1381" s="25"/>
      <c r="AQ1381" s="25"/>
      <c r="AR1381" s="25"/>
      <c r="AS1381" s="25"/>
      <c r="AT1381" s="25"/>
      <c r="AU1381" s="25"/>
      <c r="AV1381" s="25"/>
      <c r="AW1381" s="25"/>
      <c r="AX1381" s="25"/>
    </row>
    <row r="1382" spans="7:50" ht="13.2">
      <c r="G1382" s="49"/>
      <c r="K1382" s="105"/>
      <c r="L1382" s="105"/>
      <c r="M1382" s="105"/>
      <c r="N1382" s="105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  <c r="AT1382" s="25"/>
      <c r="AU1382" s="25"/>
      <c r="AV1382" s="25"/>
      <c r="AW1382" s="25"/>
      <c r="AX1382" s="25"/>
    </row>
    <row r="1383" spans="7:50" ht="13.2">
      <c r="G1383" s="49"/>
      <c r="K1383" s="105"/>
      <c r="L1383" s="105"/>
      <c r="M1383" s="105"/>
      <c r="N1383" s="105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  <c r="AN1383" s="25"/>
      <c r="AO1383" s="25"/>
      <c r="AP1383" s="25"/>
      <c r="AQ1383" s="25"/>
      <c r="AR1383" s="25"/>
      <c r="AS1383" s="25"/>
      <c r="AT1383" s="25"/>
      <c r="AU1383" s="25"/>
      <c r="AV1383" s="25"/>
      <c r="AW1383" s="25"/>
      <c r="AX1383" s="25"/>
    </row>
    <row r="1384" spans="7:50" ht="13.2">
      <c r="G1384" s="49"/>
      <c r="K1384" s="105"/>
      <c r="L1384" s="105"/>
      <c r="M1384" s="105"/>
      <c r="N1384" s="105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  <c r="AN1384" s="25"/>
      <c r="AO1384" s="25"/>
      <c r="AP1384" s="25"/>
      <c r="AQ1384" s="25"/>
      <c r="AR1384" s="25"/>
      <c r="AS1384" s="25"/>
      <c r="AT1384" s="25"/>
      <c r="AU1384" s="25"/>
      <c r="AV1384" s="25"/>
      <c r="AW1384" s="25"/>
      <c r="AX1384" s="25"/>
    </row>
    <row r="1385" spans="7:50" ht="13.2">
      <c r="G1385" s="49"/>
      <c r="K1385" s="105"/>
      <c r="L1385" s="105"/>
      <c r="M1385" s="105"/>
      <c r="N1385" s="105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  <c r="AN1385" s="25"/>
      <c r="AO1385" s="25"/>
      <c r="AP1385" s="25"/>
      <c r="AQ1385" s="25"/>
      <c r="AR1385" s="25"/>
      <c r="AS1385" s="25"/>
      <c r="AT1385" s="25"/>
      <c r="AU1385" s="25"/>
      <c r="AV1385" s="25"/>
      <c r="AW1385" s="25"/>
      <c r="AX1385" s="25"/>
    </row>
    <row r="1386" spans="7:50" ht="13.2">
      <c r="G1386" s="49"/>
      <c r="K1386" s="105"/>
      <c r="L1386" s="105"/>
      <c r="M1386" s="105"/>
      <c r="N1386" s="105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  <c r="AN1386" s="25"/>
      <c r="AO1386" s="25"/>
      <c r="AP1386" s="25"/>
      <c r="AQ1386" s="25"/>
      <c r="AR1386" s="25"/>
      <c r="AS1386" s="25"/>
      <c r="AT1386" s="25"/>
      <c r="AU1386" s="25"/>
      <c r="AV1386" s="25"/>
      <c r="AW1386" s="25"/>
      <c r="AX1386" s="25"/>
    </row>
    <row r="1387" spans="7:50" ht="13.2">
      <c r="G1387" s="49"/>
      <c r="K1387" s="105"/>
      <c r="L1387" s="105"/>
      <c r="M1387" s="105"/>
      <c r="N1387" s="105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  <c r="AN1387" s="25"/>
      <c r="AO1387" s="25"/>
      <c r="AP1387" s="25"/>
      <c r="AQ1387" s="25"/>
      <c r="AR1387" s="25"/>
      <c r="AS1387" s="25"/>
      <c r="AT1387" s="25"/>
      <c r="AU1387" s="25"/>
      <c r="AV1387" s="25"/>
      <c r="AW1387" s="25"/>
      <c r="AX1387" s="25"/>
    </row>
    <row r="1388" spans="7:50" ht="13.2">
      <c r="G1388" s="49"/>
      <c r="K1388" s="105"/>
      <c r="L1388" s="105"/>
      <c r="M1388" s="105"/>
      <c r="N1388" s="105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  <c r="AN1388" s="25"/>
      <c r="AO1388" s="25"/>
      <c r="AP1388" s="25"/>
      <c r="AQ1388" s="25"/>
      <c r="AR1388" s="25"/>
      <c r="AS1388" s="25"/>
      <c r="AT1388" s="25"/>
      <c r="AU1388" s="25"/>
      <c r="AV1388" s="25"/>
      <c r="AW1388" s="25"/>
      <c r="AX1388" s="25"/>
    </row>
    <row r="1389" spans="7:50" ht="13.2">
      <c r="G1389" s="49"/>
      <c r="K1389" s="105"/>
      <c r="L1389" s="105"/>
      <c r="M1389" s="105"/>
      <c r="N1389" s="105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  <c r="AN1389" s="25"/>
      <c r="AO1389" s="25"/>
      <c r="AP1389" s="25"/>
      <c r="AQ1389" s="25"/>
      <c r="AR1389" s="25"/>
      <c r="AS1389" s="25"/>
      <c r="AT1389" s="25"/>
      <c r="AU1389" s="25"/>
      <c r="AV1389" s="25"/>
      <c r="AW1389" s="25"/>
      <c r="AX1389" s="25"/>
    </row>
    <row r="1390" spans="7:50" ht="13.2">
      <c r="G1390" s="49"/>
      <c r="K1390" s="105"/>
      <c r="L1390" s="105"/>
      <c r="M1390" s="105"/>
      <c r="N1390" s="105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25"/>
      <c r="AP1390" s="25"/>
      <c r="AQ1390" s="25"/>
      <c r="AR1390" s="25"/>
      <c r="AS1390" s="25"/>
      <c r="AT1390" s="25"/>
      <c r="AU1390" s="25"/>
      <c r="AV1390" s="25"/>
      <c r="AW1390" s="25"/>
      <c r="AX1390" s="25"/>
    </row>
    <row r="1391" spans="7:50" ht="13.2">
      <c r="G1391" s="49"/>
      <c r="K1391" s="105"/>
      <c r="L1391" s="105"/>
      <c r="M1391" s="105"/>
      <c r="N1391" s="105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  <c r="AN1391" s="25"/>
      <c r="AO1391" s="25"/>
      <c r="AP1391" s="25"/>
      <c r="AQ1391" s="25"/>
      <c r="AR1391" s="25"/>
      <c r="AS1391" s="25"/>
      <c r="AT1391" s="25"/>
      <c r="AU1391" s="25"/>
      <c r="AV1391" s="25"/>
      <c r="AW1391" s="25"/>
      <c r="AX1391" s="25"/>
    </row>
    <row r="1392" spans="7:50" ht="13.2">
      <c r="G1392" s="49"/>
      <c r="K1392" s="105"/>
      <c r="L1392" s="105"/>
      <c r="M1392" s="105"/>
      <c r="N1392" s="105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  <c r="AN1392" s="25"/>
      <c r="AO1392" s="25"/>
      <c r="AP1392" s="25"/>
      <c r="AQ1392" s="25"/>
      <c r="AR1392" s="25"/>
      <c r="AS1392" s="25"/>
      <c r="AT1392" s="25"/>
      <c r="AU1392" s="25"/>
      <c r="AV1392" s="25"/>
      <c r="AW1392" s="25"/>
      <c r="AX1392" s="25"/>
    </row>
    <row r="1393" spans="7:50" ht="13.2">
      <c r="G1393" s="49"/>
      <c r="K1393" s="105"/>
      <c r="L1393" s="105"/>
      <c r="M1393" s="105"/>
      <c r="N1393" s="105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  <c r="AN1393" s="25"/>
      <c r="AO1393" s="25"/>
      <c r="AP1393" s="25"/>
      <c r="AQ1393" s="25"/>
      <c r="AR1393" s="25"/>
      <c r="AS1393" s="25"/>
      <c r="AT1393" s="25"/>
      <c r="AU1393" s="25"/>
      <c r="AV1393" s="25"/>
      <c r="AW1393" s="25"/>
      <c r="AX1393" s="25"/>
    </row>
    <row r="1394" spans="7:50" ht="13.2">
      <c r="G1394" s="49"/>
      <c r="K1394" s="105"/>
      <c r="L1394" s="105"/>
      <c r="M1394" s="105"/>
      <c r="N1394" s="105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  <c r="AN1394" s="25"/>
      <c r="AO1394" s="25"/>
      <c r="AP1394" s="25"/>
      <c r="AQ1394" s="25"/>
      <c r="AR1394" s="25"/>
      <c r="AS1394" s="25"/>
      <c r="AT1394" s="25"/>
      <c r="AU1394" s="25"/>
      <c r="AV1394" s="25"/>
      <c r="AW1394" s="25"/>
      <c r="AX1394" s="25"/>
    </row>
    <row r="1395" spans="7:50" ht="13.2">
      <c r="G1395" s="49"/>
      <c r="K1395" s="105"/>
      <c r="L1395" s="105"/>
      <c r="M1395" s="105"/>
      <c r="N1395" s="105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  <c r="AN1395" s="25"/>
      <c r="AO1395" s="25"/>
      <c r="AP1395" s="25"/>
      <c r="AQ1395" s="25"/>
      <c r="AR1395" s="25"/>
      <c r="AS1395" s="25"/>
      <c r="AT1395" s="25"/>
      <c r="AU1395" s="25"/>
      <c r="AV1395" s="25"/>
      <c r="AW1395" s="25"/>
      <c r="AX1395" s="25"/>
    </row>
    <row r="1396" spans="7:50" ht="13.2">
      <c r="G1396" s="49"/>
      <c r="K1396" s="105"/>
      <c r="L1396" s="105"/>
      <c r="M1396" s="105"/>
      <c r="N1396" s="105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  <c r="AN1396" s="25"/>
      <c r="AO1396" s="25"/>
      <c r="AP1396" s="25"/>
      <c r="AQ1396" s="25"/>
      <c r="AR1396" s="25"/>
      <c r="AS1396" s="25"/>
      <c r="AT1396" s="25"/>
      <c r="AU1396" s="25"/>
      <c r="AV1396" s="25"/>
      <c r="AW1396" s="25"/>
      <c r="AX1396" s="25"/>
    </row>
    <row r="1397" spans="7:50" ht="13.2">
      <c r="G1397" s="49"/>
      <c r="K1397" s="105"/>
      <c r="L1397" s="105"/>
      <c r="M1397" s="105"/>
      <c r="N1397" s="105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  <c r="AN1397" s="25"/>
      <c r="AO1397" s="25"/>
      <c r="AP1397" s="25"/>
      <c r="AQ1397" s="25"/>
      <c r="AR1397" s="25"/>
      <c r="AS1397" s="25"/>
      <c r="AT1397" s="25"/>
      <c r="AU1397" s="25"/>
      <c r="AV1397" s="25"/>
      <c r="AW1397" s="25"/>
      <c r="AX1397" s="25"/>
    </row>
    <row r="1398" spans="7:50" ht="13.2">
      <c r="G1398" s="49"/>
      <c r="K1398" s="105"/>
      <c r="L1398" s="105"/>
      <c r="M1398" s="105"/>
      <c r="N1398" s="105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  <c r="AN1398" s="25"/>
      <c r="AO1398" s="25"/>
      <c r="AP1398" s="25"/>
      <c r="AQ1398" s="25"/>
      <c r="AR1398" s="25"/>
      <c r="AS1398" s="25"/>
      <c r="AT1398" s="25"/>
      <c r="AU1398" s="25"/>
      <c r="AV1398" s="25"/>
      <c r="AW1398" s="25"/>
      <c r="AX1398" s="25"/>
    </row>
    <row r="1399" spans="7:50" ht="13.2">
      <c r="G1399" s="49"/>
      <c r="K1399" s="105"/>
      <c r="L1399" s="105"/>
      <c r="M1399" s="105"/>
      <c r="N1399" s="105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  <c r="AN1399" s="25"/>
      <c r="AO1399" s="25"/>
      <c r="AP1399" s="25"/>
      <c r="AQ1399" s="25"/>
      <c r="AR1399" s="25"/>
      <c r="AS1399" s="25"/>
      <c r="AT1399" s="25"/>
      <c r="AU1399" s="25"/>
      <c r="AV1399" s="25"/>
      <c r="AW1399" s="25"/>
      <c r="AX1399" s="25"/>
    </row>
    <row r="1400" spans="7:50" ht="13.2">
      <c r="G1400" s="49"/>
      <c r="K1400" s="105"/>
      <c r="L1400" s="105"/>
      <c r="M1400" s="105"/>
      <c r="N1400" s="105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  <c r="AN1400" s="25"/>
      <c r="AO1400" s="25"/>
      <c r="AP1400" s="25"/>
      <c r="AQ1400" s="25"/>
      <c r="AR1400" s="25"/>
      <c r="AS1400" s="25"/>
      <c r="AT1400" s="25"/>
      <c r="AU1400" s="25"/>
      <c r="AV1400" s="25"/>
      <c r="AW1400" s="25"/>
      <c r="AX1400" s="25"/>
    </row>
    <row r="1401" spans="7:50" ht="13.2">
      <c r="G1401" s="49"/>
      <c r="K1401" s="105"/>
      <c r="L1401" s="105"/>
      <c r="M1401" s="105"/>
      <c r="N1401" s="105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/>
      <c r="AO1401" s="25"/>
      <c r="AP1401" s="25"/>
      <c r="AQ1401" s="25"/>
      <c r="AR1401" s="25"/>
      <c r="AS1401" s="25"/>
      <c r="AT1401" s="25"/>
      <c r="AU1401" s="25"/>
      <c r="AV1401" s="25"/>
      <c r="AW1401" s="25"/>
      <c r="AX1401" s="25"/>
    </row>
    <row r="1402" spans="7:50" ht="13.2">
      <c r="G1402" s="49"/>
      <c r="K1402" s="105"/>
      <c r="L1402" s="105"/>
      <c r="M1402" s="105"/>
      <c r="N1402" s="105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  <c r="AN1402" s="25"/>
      <c r="AO1402" s="25"/>
      <c r="AP1402" s="25"/>
      <c r="AQ1402" s="25"/>
      <c r="AR1402" s="25"/>
      <c r="AS1402" s="25"/>
      <c r="AT1402" s="25"/>
      <c r="AU1402" s="25"/>
      <c r="AV1402" s="25"/>
      <c r="AW1402" s="25"/>
      <c r="AX1402" s="25"/>
    </row>
    <row r="1403" spans="7:50" ht="13.2">
      <c r="G1403" s="49"/>
      <c r="K1403" s="105"/>
      <c r="L1403" s="105"/>
      <c r="M1403" s="105"/>
      <c r="N1403" s="105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  <c r="AN1403" s="25"/>
      <c r="AO1403" s="25"/>
      <c r="AP1403" s="25"/>
      <c r="AQ1403" s="25"/>
      <c r="AR1403" s="25"/>
      <c r="AS1403" s="25"/>
      <c r="AT1403" s="25"/>
      <c r="AU1403" s="25"/>
      <c r="AV1403" s="25"/>
      <c r="AW1403" s="25"/>
      <c r="AX1403" s="25"/>
    </row>
    <row r="1404" spans="7:50" ht="13.2">
      <c r="G1404" s="49"/>
      <c r="K1404" s="105"/>
      <c r="L1404" s="105"/>
      <c r="M1404" s="105"/>
      <c r="N1404" s="105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  <c r="AN1404" s="25"/>
      <c r="AO1404" s="25"/>
      <c r="AP1404" s="25"/>
      <c r="AQ1404" s="25"/>
      <c r="AR1404" s="25"/>
      <c r="AS1404" s="25"/>
      <c r="AT1404" s="25"/>
      <c r="AU1404" s="25"/>
      <c r="AV1404" s="25"/>
      <c r="AW1404" s="25"/>
      <c r="AX1404" s="25"/>
    </row>
    <row r="1405" spans="7:50" ht="13.2">
      <c r="G1405" s="49"/>
      <c r="K1405" s="105"/>
      <c r="L1405" s="105"/>
      <c r="M1405" s="105"/>
      <c r="N1405" s="105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  <c r="AN1405" s="25"/>
      <c r="AO1405" s="25"/>
      <c r="AP1405" s="25"/>
      <c r="AQ1405" s="25"/>
      <c r="AR1405" s="25"/>
      <c r="AS1405" s="25"/>
      <c r="AT1405" s="25"/>
      <c r="AU1405" s="25"/>
      <c r="AV1405" s="25"/>
      <c r="AW1405" s="25"/>
      <c r="AX1405" s="25"/>
    </row>
    <row r="1406" spans="7:50" ht="13.2">
      <c r="G1406" s="49"/>
      <c r="K1406" s="105"/>
      <c r="L1406" s="105"/>
      <c r="M1406" s="105"/>
      <c r="N1406" s="105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</row>
    <row r="1407" spans="7:50" ht="13.2">
      <c r="G1407" s="49"/>
      <c r="K1407" s="105"/>
      <c r="L1407" s="105"/>
      <c r="M1407" s="105"/>
      <c r="N1407" s="105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  <c r="AN1407" s="25"/>
      <c r="AO1407" s="25"/>
      <c r="AP1407" s="25"/>
      <c r="AQ1407" s="25"/>
      <c r="AR1407" s="25"/>
      <c r="AS1407" s="25"/>
      <c r="AT1407" s="25"/>
      <c r="AU1407" s="25"/>
      <c r="AV1407" s="25"/>
      <c r="AW1407" s="25"/>
      <c r="AX1407" s="25"/>
    </row>
    <row r="1408" spans="7:50" ht="13.2">
      <c r="G1408" s="49"/>
      <c r="K1408" s="105"/>
      <c r="L1408" s="105"/>
      <c r="M1408" s="105"/>
      <c r="N1408" s="105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  <c r="AN1408" s="25"/>
      <c r="AO1408" s="25"/>
      <c r="AP1408" s="25"/>
      <c r="AQ1408" s="25"/>
      <c r="AR1408" s="25"/>
      <c r="AS1408" s="25"/>
      <c r="AT1408" s="25"/>
      <c r="AU1408" s="25"/>
      <c r="AV1408" s="25"/>
      <c r="AW1408" s="25"/>
      <c r="AX1408" s="25"/>
    </row>
    <row r="1409" spans="7:50" ht="13.2">
      <c r="G1409" s="49"/>
      <c r="K1409" s="105"/>
      <c r="L1409" s="105"/>
      <c r="M1409" s="105"/>
      <c r="N1409" s="105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  <c r="AP1409" s="25"/>
      <c r="AQ1409" s="25"/>
      <c r="AR1409" s="25"/>
      <c r="AS1409" s="25"/>
      <c r="AT1409" s="25"/>
      <c r="AU1409" s="25"/>
      <c r="AV1409" s="25"/>
      <c r="AW1409" s="25"/>
      <c r="AX1409" s="25"/>
    </row>
    <row r="1410" spans="7:50" ht="13.2">
      <c r="G1410" s="49"/>
      <c r="K1410" s="105"/>
      <c r="L1410" s="105"/>
      <c r="M1410" s="105"/>
      <c r="N1410" s="105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  <c r="AT1410" s="25"/>
      <c r="AU1410" s="25"/>
      <c r="AV1410" s="25"/>
      <c r="AW1410" s="25"/>
      <c r="AX1410" s="25"/>
    </row>
    <row r="1411" spans="7:50" ht="13.2">
      <c r="G1411" s="49"/>
      <c r="K1411" s="105"/>
      <c r="L1411" s="105"/>
      <c r="M1411" s="105"/>
      <c r="N1411" s="105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  <c r="AN1411" s="25"/>
      <c r="AO1411" s="25"/>
      <c r="AP1411" s="25"/>
      <c r="AQ1411" s="25"/>
      <c r="AR1411" s="25"/>
      <c r="AS1411" s="25"/>
      <c r="AT1411" s="25"/>
      <c r="AU1411" s="25"/>
      <c r="AV1411" s="25"/>
      <c r="AW1411" s="25"/>
      <c r="AX1411" s="25"/>
    </row>
    <row r="1412" spans="7:50" ht="13.2">
      <c r="G1412" s="49"/>
      <c r="K1412" s="105"/>
      <c r="L1412" s="105"/>
      <c r="M1412" s="105"/>
      <c r="N1412" s="105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  <c r="AN1412" s="25"/>
      <c r="AO1412" s="25"/>
      <c r="AP1412" s="25"/>
      <c r="AQ1412" s="25"/>
      <c r="AR1412" s="25"/>
      <c r="AS1412" s="25"/>
      <c r="AT1412" s="25"/>
      <c r="AU1412" s="25"/>
      <c r="AV1412" s="25"/>
      <c r="AW1412" s="25"/>
      <c r="AX1412" s="25"/>
    </row>
    <row r="1413" spans="7:50" ht="13.2">
      <c r="G1413" s="49"/>
      <c r="K1413" s="105"/>
      <c r="L1413" s="105"/>
      <c r="M1413" s="105"/>
      <c r="N1413" s="105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  <c r="AN1413" s="25"/>
      <c r="AO1413" s="25"/>
      <c r="AP1413" s="25"/>
      <c r="AQ1413" s="25"/>
      <c r="AR1413" s="25"/>
      <c r="AS1413" s="25"/>
      <c r="AT1413" s="25"/>
      <c r="AU1413" s="25"/>
      <c r="AV1413" s="25"/>
      <c r="AW1413" s="25"/>
      <c r="AX1413" s="25"/>
    </row>
    <row r="1414" spans="7:50" ht="13.2">
      <c r="G1414" s="49"/>
      <c r="K1414" s="105"/>
      <c r="L1414" s="105"/>
      <c r="M1414" s="105"/>
      <c r="N1414" s="105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  <c r="AN1414" s="25"/>
      <c r="AO1414" s="25"/>
      <c r="AP1414" s="25"/>
      <c r="AQ1414" s="25"/>
      <c r="AR1414" s="25"/>
      <c r="AS1414" s="25"/>
      <c r="AT1414" s="25"/>
      <c r="AU1414" s="25"/>
      <c r="AV1414" s="25"/>
      <c r="AW1414" s="25"/>
      <c r="AX1414" s="25"/>
    </row>
    <row r="1415" spans="7:50" ht="13.2">
      <c r="G1415" s="49"/>
      <c r="K1415" s="105"/>
      <c r="L1415" s="105"/>
      <c r="M1415" s="105"/>
      <c r="N1415" s="105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  <c r="AN1415" s="25"/>
      <c r="AO1415" s="25"/>
      <c r="AP1415" s="25"/>
      <c r="AQ1415" s="25"/>
      <c r="AR1415" s="25"/>
      <c r="AS1415" s="25"/>
      <c r="AT1415" s="25"/>
      <c r="AU1415" s="25"/>
      <c r="AV1415" s="25"/>
      <c r="AW1415" s="25"/>
      <c r="AX1415" s="25"/>
    </row>
    <row r="1416" spans="7:50" ht="13.2">
      <c r="G1416" s="49"/>
      <c r="K1416" s="105"/>
      <c r="L1416" s="105"/>
      <c r="M1416" s="105"/>
      <c r="N1416" s="105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  <c r="AN1416" s="25"/>
      <c r="AO1416" s="25"/>
      <c r="AP1416" s="25"/>
      <c r="AQ1416" s="25"/>
      <c r="AR1416" s="25"/>
      <c r="AS1416" s="25"/>
      <c r="AT1416" s="25"/>
      <c r="AU1416" s="25"/>
      <c r="AV1416" s="25"/>
      <c r="AW1416" s="25"/>
      <c r="AX1416" s="25"/>
    </row>
    <row r="1417" spans="7:50" ht="13.2">
      <c r="G1417" s="49"/>
      <c r="K1417" s="105"/>
      <c r="L1417" s="105"/>
      <c r="M1417" s="105"/>
      <c r="N1417" s="105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5"/>
      <c r="AD1417" s="25"/>
      <c r="AE1417" s="25"/>
      <c r="AF1417" s="25"/>
      <c r="AG1417" s="25"/>
      <c r="AH1417" s="25"/>
      <c r="AI1417" s="25"/>
      <c r="AJ1417" s="25"/>
      <c r="AK1417" s="25"/>
      <c r="AL1417" s="25"/>
      <c r="AM1417" s="25"/>
      <c r="AN1417" s="25"/>
      <c r="AO1417" s="25"/>
      <c r="AP1417" s="25"/>
      <c r="AQ1417" s="25"/>
      <c r="AR1417" s="25"/>
      <c r="AS1417" s="25"/>
      <c r="AT1417" s="25"/>
      <c r="AU1417" s="25"/>
      <c r="AV1417" s="25"/>
      <c r="AW1417" s="25"/>
      <c r="AX1417" s="25"/>
    </row>
    <row r="1418" spans="7:50" ht="13.2">
      <c r="G1418" s="49"/>
      <c r="K1418" s="105"/>
      <c r="L1418" s="105"/>
      <c r="M1418" s="105"/>
      <c r="N1418" s="105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5"/>
      <c r="AD1418" s="25"/>
      <c r="AE1418" s="25"/>
      <c r="AF1418" s="25"/>
      <c r="AG1418" s="25"/>
      <c r="AH1418" s="25"/>
      <c r="AI1418" s="25"/>
      <c r="AJ1418" s="25"/>
      <c r="AK1418" s="25"/>
      <c r="AL1418" s="25"/>
      <c r="AM1418" s="25"/>
      <c r="AN1418" s="25"/>
      <c r="AO1418" s="25"/>
      <c r="AP1418" s="25"/>
      <c r="AQ1418" s="25"/>
      <c r="AR1418" s="25"/>
      <c r="AS1418" s="25"/>
      <c r="AT1418" s="25"/>
      <c r="AU1418" s="25"/>
      <c r="AV1418" s="25"/>
      <c r="AW1418" s="25"/>
      <c r="AX1418" s="25"/>
    </row>
    <row r="1419" spans="7:50" ht="13.2">
      <c r="G1419" s="49"/>
      <c r="K1419" s="105"/>
      <c r="L1419" s="105"/>
      <c r="M1419" s="105"/>
      <c r="N1419" s="105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5"/>
      <c r="AD1419" s="25"/>
      <c r="AE1419" s="25"/>
      <c r="AF1419" s="25"/>
      <c r="AG1419" s="25"/>
      <c r="AH1419" s="25"/>
      <c r="AI1419" s="25"/>
      <c r="AJ1419" s="25"/>
      <c r="AK1419" s="25"/>
      <c r="AL1419" s="25"/>
      <c r="AM1419" s="25"/>
      <c r="AN1419" s="25"/>
      <c r="AO1419" s="25"/>
      <c r="AP1419" s="25"/>
      <c r="AQ1419" s="25"/>
      <c r="AR1419" s="25"/>
      <c r="AS1419" s="25"/>
      <c r="AT1419" s="25"/>
      <c r="AU1419" s="25"/>
      <c r="AV1419" s="25"/>
      <c r="AW1419" s="25"/>
      <c r="AX1419" s="25"/>
    </row>
    <row r="1420" spans="7:50" ht="13.2">
      <c r="G1420" s="49"/>
      <c r="K1420" s="105"/>
      <c r="L1420" s="105"/>
      <c r="M1420" s="105"/>
      <c r="N1420" s="105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5"/>
      <c r="AD1420" s="25"/>
      <c r="AE1420" s="25"/>
      <c r="AF1420" s="25"/>
      <c r="AG1420" s="25"/>
      <c r="AH1420" s="25"/>
      <c r="AI1420" s="25"/>
      <c r="AJ1420" s="25"/>
      <c r="AK1420" s="25"/>
      <c r="AL1420" s="25"/>
      <c r="AM1420" s="25"/>
      <c r="AN1420" s="25"/>
      <c r="AO1420" s="25"/>
      <c r="AP1420" s="25"/>
      <c r="AQ1420" s="25"/>
      <c r="AR1420" s="25"/>
      <c r="AS1420" s="25"/>
      <c r="AT1420" s="25"/>
      <c r="AU1420" s="25"/>
      <c r="AV1420" s="25"/>
      <c r="AW1420" s="25"/>
      <c r="AX1420" s="25"/>
    </row>
    <row r="1421" spans="7:50" ht="13.2">
      <c r="G1421" s="49"/>
      <c r="K1421" s="105"/>
      <c r="L1421" s="105"/>
      <c r="M1421" s="105"/>
      <c r="N1421" s="105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5"/>
      <c r="AD1421" s="25"/>
      <c r="AE1421" s="25"/>
      <c r="AF1421" s="25"/>
      <c r="AG1421" s="25"/>
      <c r="AH1421" s="25"/>
      <c r="AI1421" s="25"/>
      <c r="AJ1421" s="25"/>
      <c r="AK1421" s="25"/>
      <c r="AL1421" s="25"/>
      <c r="AM1421" s="25"/>
      <c r="AN1421" s="25"/>
      <c r="AO1421" s="25"/>
      <c r="AP1421" s="25"/>
      <c r="AQ1421" s="25"/>
      <c r="AR1421" s="25"/>
      <c r="AS1421" s="25"/>
      <c r="AT1421" s="25"/>
      <c r="AU1421" s="25"/>
      <c r="AV1421" s="25"/>
      <c r="AW1421" s="25"/>
      <c r="AX1421" s="25"/>
    </row>
    <row r="1422" spans="7:50" ht="13.2">
      <c r="G1422" s="49"/>
      <c r="K1422" s="105"/>
      <c r="L1422" s="105"/>
      <c r="M1422" s="105"/>
      <c r="N1422" s="105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5"/>
      <c r="AD1422" s="25"/>
      <c r="AE1422" s="25"/>
      <c r="AF1422" s="25"/>
      <c r="AG1422" s="25"/>
      <c r="AH1422" s="25"/>
      <c r="AI1422" s="25"/>
      <c r="AJ1422" s="25"/>
      <c r="AK1422" s="25"/>
      <c r="AL1422" s="25"/>
      <c r="AM1422" s="25"/>
      <c r="AN1422" s="25"/>
      <c r="AO1422" s="25"/>
      <c r="AP1422" s="25"/>
      <c r="AQ1422" s="25"/>
      <c r="AR1422" s="25"/>
      <c r="AS1422" s="25"/>
      <c r="AT1422" s="25"/>
      <c r="AU1422" s="25"/>
      <c r="AV1422" s="25"/>
      <c r="AW1422" s="25"/>
      <c r="AX1422" s="25"/>
    </row>
    <row r="1423" spans="7:50" ht="13.2">
      <c r="G1423" s="49"/>
      <c r="K1423" s="105"/>
      <c r="L1423" s="105"/>
      <c r="M1423" s="105"/>
      <c r="N1423" s="105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5"/>
      <c r="AD1423" s="25"/>
      <c r="AE1423" s="25"/>
      <c r="AF1423" s="25"/>
      <c r="AG1423" s="25"/>
      <c r="AH1423" s="25"/>
      <c r="AI1423" s="25"/>
      <c r="AJ1423" s="25"/>
      <c r="AK1423" s="25"/>
      <c r="AL1423" s="25"/>
      <c r="AM1423" s="25"/>
      <c r="AN1423" s="25"/>
      <c r="AO1423" s="25"/>
      <c r="AP1423" s="25"/>
      <c r="AQ1423" s="25"/>
      <c r="AR1423" s="25"/>
      <c r="AS1423" s="25"/>
      <c r="AT1423" s="25"/>
      <c r="AU1423" s="25"/>
      <c r="AV1423" s="25"/>
      <c r="AW1423" s="25"/>
      <c r="AX1423" s="25"/>
    </row>
    <row r="1424" spans="7:50" ht="13.2">
      <c r="G1424" s="49"/>
      <c r="K1424" s="105"/>
      <c r="L1424" s="105"/>
      <c r="M1424" s="105"/>
      <c r="N1424" s="105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5"/>
      <c r="AD1424" s="25"/>
      <c r="AE1424" s="25"/>
      <c r="AF1424" s="25"/>
      <c r="AG1424" s="25"/>
      <c r="AH1424" s="25"/>
      <c r="AI1424" s="25"/>
      <c r="AJ1424" s="25"/>
      <c r="AK1424" s="25"/>
      <c r="AL1424" s="25"/>
      <c r="AM1424" s="25"/>
      <c r="AN1424" s="25"/>
      <c r="AO1424" s="25"/>
      <c r="AP1424" s="25"/>
      <c r="AQ1424" s="25"/>
      <c r="AR1424" s="25"/>
      <c r="AS1424" s="25"/>
      <c r="AT1424" s="25"/>
      <c r="AU1424" s="25"/>
      <c r="AV1424" s="25"/>
      <c r="AW1424" s="25"/>
      <c r="AX1424" s="25"/>
    </row>
    <row r="1425" spans="7:50" ht="13.2">
      <c r="G1425" s="49"/>
      <c r="K1425" s="105"/>
      <c r="L1425" s="105"/>
      <c r="M1425" s="105"/>
      <c r="N1425" s="105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</row>
    <row r="1426" spans="7:50" ht="13.2">
      <c r="G1426" s="49"/>
      <c r="K1426" s="105"/>
      <c r="L1426" s="105"/>
      <c r="M1426" s="105"/>
      <c r="N1426" s="105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5"/>
      <c r="AD1426" s="25"/>
      <c r="AE1426" s="25"/>
      <c r="AF1426" s="25"/>
      <c r="AG1426" s="25"/>
      <c r="AH1426" s="25"/>
      <c r="AI1426" s="25"/>
      <c r="AJ1426" s="25"/>
      <c r="AK1426" s="25"/>
      <c r="AL1426" s="25"/>
      <c r="AM1426" s="25"/>
      <c r="AN1426" s="25"/>
      <c r="AO1426" s="25"/>
      <c r="AP1426" s="25"/>
      <c r="AQ1426" s="25"/>
      <c r="AR1426" s="25"/>
      <c r="AS1426" s="25"/>
      <c r="AT1426" s="25"/>
      <c r="AU1426" s="25"/>
      <c r="AV1426" s="25"/>
      <c r="AW1426" s="25"/>
      <c r="AX1426" s="25"/>
    </row>
    <row r="1427" spans="7:50" ht="13.2">
      <c r="G1427" s="49"/>
      <c r="K1427" s="105"/>
      <c r="L1427" s="105"/>
      <c r="M1427" s="105"/>
      <c r="N1427" s="105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5"/>
      <c r="AD1427" s="25"/>
      <c r="AE1427" s="25"/>
      <c r="AF1427" s="25"/>
      <c r="AG1427" s="25"/>
      <c r="AH1427" s="25"/>
      <c r="AI1427" s="25"/>
      <c r="AJ1427" s="25"/>
      <c r="AK1427" s="25"/>
      <c r="AL1427" s="25"/>
      <c r="AM1427" s="25"/>
      <c r="AN1427" s="25"/>
      <c r="AO1427" s="25"/>
      <c r="AP1427" s="25"/>
      <c r="AQ1427" s="25"/>
      <c r="AR1427" s="25"/>
      <c r="AS1427" s="25"/>
      <c r="AT1427" s="25"/>
      <c r="AU1427" s="25"/>
      <c r="AV1427" s="25"/>
      <c r="AW1427" s="25"/>
      <c r="AX1427" s="25"/>
    </row>
    <row r="1428" spans="7:50" ht="13.2">
      <c r="G1428" s="49"/>
      <c r="K1428" s="105"/>
      <c r="L1428" s="105"/>
      <c r="M1428" s="105"/>
      <c r="N1428" s="105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5"/>
      <c r="AD1428" s="25"/>
      <c r="AE1428" s="25"/>
      <c r="AF1428" s="25"/>
      <c r="AG1428" s="25"/>
      <c r="AH1428" s="25"/>
      <c r="AI1428" s="25"/>
      <c r="AJ1428" s="25"/>
      <c r="AK1428" s="25"/>
      <c r="AL1428" s="25"/>
      <c r="AM1428" s="25"/>
      <c r="AN1428" s="25"/>
      <c r="AO1428" s="25"/>
      <c r="AP1428" s="25"/>
      <c r="AQ1428" s="25"/>
      <c r="AR1428" s="25"/>
      <c r="AS1428" s="25"/>
      <c r="AT1428" s="25"/>
      <c r="AU1428" s="25"/>
      <c r="AV1428" s="25"/>
      <c r="AW1428" s="25"/>
      <c r="AX1428" s="25"/>
    </row>
    <row r="1429" spans="7:50" ht="13.2">
      <c r="G1429" s="49"/>
      <c r="K1429" s="105"/>
      <c r="L1429" s="105"/>
      <c r="M1429" s="105"/>
      <c r="N1429" s="105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5"/>
      <c r="AD1429" s="25"/>
      <c r="AE1429" s="25"/>
      <c r="AF1429" s="25"/>
      <c r="AG1429" s="25"/>
      <c r="AH1429" s="25"/>
      <c r="AI1429" s="25"/>
      <c r="AJ1429" s="25"/>
      <c r="AK1429" s="25"/>
      <c r="AL1429" s="25"/>
      <c r="AM1429" s="25"/>
      <c r="AN1429" s="25"/>
      <c r="AO1429" s="25"/>
      <c r="AP1429" s="25"/>
      <c r="AQ1429" s="25"/>
      <c r="AR1429" s="25"/>
      <c r="AS1429" s="25"/>
      <c r="AT1429" s="25"/>
      <c r="AU1429" s="25"/>
      <c r="AV1429" s="25"/>
      <c r="AW1429" s="25"/>
      <c r="AX1429" s="25"/>
    </row>
    <row r="1430" spans="7:50" ht="13.2">
      <c r="G1430" s="49"/>
      <c r="K1430" s="105"/>
      <c r="L1430" s="105"/>
      <c r="M1430" s="105"/>
      <c r="N1430" s="105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5"/>
      <c r="AD1430" s="25"/>
      <c r="AE1430" s="25"/>
      <c r="AF1430" s="25"/>
      <c r="AG1430" s="25"/>
      <c r="AH1430" s="25"/>
      <c r="AI1430" s="25"/>
      <c r="AJ1430" s="25"/>
      <c r="AK1430" s="25"/>
      <c r="AL1430" s="25"/>
      <c r="AM1430" s="25"/>
      <c r="AN1430" s="25"/>
      <c r="AO1430" s="25"/>
      <c r="AP1430" s="25"/>
      <c r="AQ1430" s="25"/>
      <c r="AR1430" s="25"/>
      <c r="AS1430" s="25"/>
      <c r="AT1430" s="25"/>
      <c r="AU1430" s="25"/>
      <c r="AV1430" s="25"/>
      <c r="AW1430" s="25"/>
      <c r="AX1430" s="25"/>
    </row>
    <row r="1431" spans="7:50" ht="13.2">
      <c r="G1431" s="49"/>
      <c r="K1431" s="105"/>
      <c r="L1431" s="105"/>
      <c r="M1431" s="105"/>
      <c r="N1431" s="105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5"/>
      <c r="AD1431" s="25"/>
      <c r="AE1431" s="25"/>
      <c r="AF1431" s="25"/>
      <c r="AG1431" s="25"/>
      <c r="AH1431" s="25"/>
      <c r="AI1431" s="25"/>
      <c r="AJ1431" s="25"/>
      <c r="AK1431" s="25"/>
      <c r="AL1431" s="25"/>
      <c r="AM1431" s="25"/>
      <c r="AN1431" s="25"/>
      <c r="AO1431" s="25"/>
      <c r="AP1431" s="25"/>
      <c r="AQ1431" s="25"/>
      <c r="AR1431" s="25"/>
      <c r="AS1431" s="25"/>
      <c r="AT1431" s="25"/>
      <c r="AU1431" s="25"/>
      <c r="AV1431" s="25"/>
      <c r="AW1431" s="25"/>
      <c r="AX1431" s="25"/>
    </row>
    <row r="1432" spans="7:50" ht="13.2">
      <c r="G1432" s="49"/>
      <c r="K1432" s="105"/>
      <c r="L1432" s="105"/>
      <c r="M1432" s="105"/>
      <c r="N1432" s="105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5"/>
      <c r="AD1432" s="25"/>
      <c r="AE1432" s="25"/>
      <c r="AF1432" s="25"/>
      <c r="AG1432" s="25"/>
      <c r="AH1432" s="25"/>
      <c r="AI1432" s="25"/>
      <c r="AJ1432" s="25"/>
      <c r="AK1432" s="25"/>
      <c r="AL1432" s="25"/>
      <c r="AM1432" s="25"/>
      <c r="AN1432" s="25"/>
      <c r="AO1432" s="25"/>
      <c r="AP1432" s="25"/>
      <c r="AQ1432" s="25"/>
      <c r="AR1432" s="25"/>
      <c r="AS1432" s="25"/>
      <c r="AT1432" s="25"/>
      <c r="AU1432" s="25"/>
      <c r="AV1432" s="25"/>
      <c r="AW1432" s="25"/>
      <c r="AX1432" s="25"/>
    </row>
    <row r="1433" spans="7:50" ht="13.2">
      <c r="G1433" s="49"/>
      <c r="K1433" s="105"/>
      <c r="L1433" s="105"/>
      <c r="M1433" s="105"/>
      <c r="N1433" s="105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5"/>
      <c r="AD1433" s="25"/>
      <c r="AE1433" s="25"/>
      <c r="AF1433" s="25"/>
      <c r="AG1433" s="25"/>
      <c r="AH1433" s="25"/>
      <c r="AI1433" s="25"/>
      <c r="AJ1433" s="25"/>
      <c r="AK1433" s="25"/>
      <c r="AL1433" s="25"/>
      <c r="AM1433" s="25"/>
      <c r="AN1433" s="25"/>
      <c r="AO1433" s="25"/>
      <c r="AP1433" s="25"/>
      <c r="AQ1433" s="25"/>
      <c r="AR1433" s="25"/>
      <c r="AS1433" s="25"/>
      <c r="AT1433" s="25"/>
      <c r="AU1433" s="25"/>
      <c r="AV1433" s="25"/>
      <c r="AW1433" s="25"/>
      <c r="AX1433" s="25"/>
    </row>
    <row r="1434" spans="7:50" ht="13.2">
      <c r="G1434" s="49"/>
      <c r="K1434" s="105"/>
      <c r="L1434" s="105"/>
      <c r="M1434" s="105"/>
      <c r="N1434" s="105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5"/>
      <c r="AD1434" s="25"/>
      <c r="AE1434" s="25"/>
      <c r="AF1434" s="25"/>
      <c r="AG1434" s="25"/>
      <c r="AH1434" s="25"/>
      <c r="AI1434" s="25"/>
      <c r="AJ1434" s="25"/>
      <c r="AK1434" s="25"/>
      <c r="AL1434" s="25"/>
      <c r="AM1434" s="25"/>
      <c r="AN1434" s="25"/>
      <c r="AO1434" s="25"/>
      <c r="AP1434" s="25"/>
      <c r="AQ1434" s="25"/>
      <c r="AR1434" s="25"/>
      <c r="AS1434" s="25"/>
      <c r="AT1434" s="25"/>
      <c r="AU1434" s="25"/>
      <c r="AV1434" s="25"/>
      <c r="AW1434" s="25"/>
      <c r="AX1434" s="25"/>
    </row>
    <row r="1435" spans="7:50" ht="13.2">
      <c r="G1435" s="49"/>
      <c r="K1435" s="105"/>
      <c r="L1435" s="105"/>
      <c r="M1435" s="105"/>
      <c r="N1435" s="105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5"/>
      <c r="AD1435" s="25"/>
      <c r="AE1435" s="25"/>
      <c r="AF1435" s="25"/>
      <c r="AG1435" s="25"/>
      <c r="AH1435" s="25"/>
      <c r="AI1435" s="25"/>
      <c r="AJ1435" s="25"/>
      <c r="AK1435" s="25"/>
      <c r="AL1435" s="25"/>
      <c r="AM1435" s="25"/>
      <c r="AN1435" s="25"/>
      <c r="AO1435" s="25"/>
      <c r="AP1435" s="25"/>
      <c r="AQ1435" s="25"/>
      <c r="AR1435" s="25"/>
      <c r="AS1435" s="25"/>
      <c r="AT1435" s="25"/>
      <c r="AU1435" s="25"/>
      <c r="AV1435" s="25"/>
      <c r="AW1435" s="25"/>
      <c r="AX1435" s="25"/>
    </row>
    <row r="1436" spans="7:50" ht="13.2">
      <c r="G1436" s="49"/>
      <c r="K1436" s="105"/>
      <c r="L1436" s="105"/>
      <c r="M1436" s="105"/>
      <c r="N1436" s="105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5"/>
      <c r="AD1436" s="25"/>
      <c r="AE1436" s="25"/>
      <c r="AF1436" s="25"/>
      <c r="AG1436" s="25"/>
      <c r="AH1436" s="25"/>
      <c r="AI1436" s="25"/>
      <c r="AJ1436" s="25"/>
      <c r="AK1436" s="25"/>
      <c r="AL1436" s="25"/>
      <c r="AM1436" s="25"/>
      <c r="AN1436" s="25"/>
      <c r="AO1436" s="25"/>
      <c r="AP1436" s="25"/>
      <c r="AQ1436" s="25"/>
      <c r="AR1436" s="25"/>
      <c r="AS1436" s="25"/>
      <c r="AT1436" s="25"/>
      <c r="AU1436" s="25"/>
      <c r="AV1436" s="25"/>
      <c r="AW1436" s="25"/>
      <c r="AX1436" s="25"/>
    </row>
    <row r="1437" spans="7:50" ht="13.2">
      <c r="G1437" s="49"/>
      <c r="K1437" s="105"/>
      <c r="L1437" s="105"/>
      <c r="M1437" s="105"/>
      <c r="N1437" s="105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5"/>
      <c r="AD1437" s="25"/>
      <c r="AE1437" s="25"/>
      <c r="AF1437" s="25"/>
      <c r="AG1437" s="25"/>
      <c r="AH1437" s="25"/>
      <c r="AI1437" s="25"/>
      <c r="AJ1437" s="25"/>
      <c r="AK1437" s="25"/>
      <c r="AL1437" s="25"/>
      <c r="AM1437" s="25"/>
      <c r="AN1437" s="25"/>
      <c r="AO1437" s="25"/>
      <c r="AP1437" s="25"/>
      <c r="AQ1437" s="25"/>
      <c r="AR1437" s="25"/>
      <c r="AS1437" s="25"/>
      <c r="AT1437" s="25"/>
      <c r="AU1437" s="25"/>
      <c r="AV1437" s="25"/>
      <c r="AW1437" s="25"/>
      <c r="AX1437" s="25"/>
    </row>
    <row r="1438" spans="7:50" ht="13.2">
      <c r="G1438" s="49"/>
      <c r="K1438" s="105"/>
      <c r="L1438" s="105"/>
      <c r="M1438" s="105"/>
      <c r="N1438" s="105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5"/>
      <c r="AD1438" s="25"/>
      <c r="AE1438" s="25"/>
      <c r="AF1438" s="25"/>
      <c r="AG1438" s="25"/>
      <c r="AH1438" s="25"/>
      <c r="AI1438" s="25"/>
      <c r="AJ1438" s="25"/>
      <c r="AK1438" s="25"/>
      <c r="AL1438" s="25"/>
      <c r="AM1438" s="25"/>
      <c r="AN1438" s="25"/>
      <c r="AO1438" s="25"/>
      <c r="AP1438" s="25"/>
      <c r="AQ1438" s="25"/>
      <c r="AR1438" s="25"/>
      <c r="AS1438" s="25"/>
      <c r="AT1438" s="25"/>
      <c r="AU1438" s="25"/>
      <c r="AV1438" s="25"/>
      <c r="AW1438" s="25"/>
      <c r="AX1438" s="25"/>
    </row>
    <row r="1439" spans="7:50" ht="13.2">
      <c r="G1439" s="49"/>
      <c r="K1439" s="105"/>
      <c r="L1439" s="105"/>
      <c r="M1439" s="105"/>
      <c r="N1439" s="105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5"/>
      <c r="AD1439" s="25"/>
      <c r="AE1439" s="25"/>
      <c r="AF1439" s="25"/>
      <c r="AG1439" s="25"/>
      <c r="AH1439" s="25"/>
      <c r="AI1439" s="25"/>
      <c r="AJ1439" s="25"/>
      <c r="AK1439" s="25"/>
      <c r="AL1439" s="25"/>
      <c r="AM1439" s="25"/>
      <c r="AN1439" s="25"/>
      <c r="AO1439" s="25"/>
      <c r="AP1439" s="25"/>
      <c r="AQ1439" s="25"/>
      <c r="AR1439" s="25"/>
      <c r="AS1439" s="25"/>
      <c r="AT1439" s="25"/>
      <c r="AU1439" s="25"/>
      <c r="AV1439" s="25"/>
      <c r="AW1439" s="25"/>
      <c r="AX1439" s="25"/>
    </row>
    <row r="1440" spans="7:50" ht="13.2">
      <c r="G1440" s="49"/>
      <c r="K1440" s="105"/>
      <c r="L1440" s="105"/>
      <c r="M1440" s="105"/>
      <c r="N1440" s="105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5"/>
      <c r="AD1440" s="25"/>
      <c r="AE1440" s="25"/>
      <c r="AF1440" s="25"/>
      <c r="AG1440" s="25"/>
      <c r="AH1440" s="25"/>
      <c r="AI1440" s="25"/>
      <c r="AJ1440" s="25"/>
      <c r="AK1440" s="25"/>
      <c r="AL1440" s="25"/>
      <c r="AM1440" s="25"/>
      <c r="AN1440" s="25"/>
      <c r="AO1440" s="25"/>
      <c r="AP1440" s="25"/>
      <c r="AQ1440" s="25"/>
      <c r="AR1440" s="25"/>
      <c r="AS1440" s="25"/>
      <c r="AT1440" s="25"/>
      <c r="AU1440" s="25"/>
      <c r="AV1440" s="25"/>
      <c r="AW1440" s="25"/>
      <c r="AX1440" s="25"/>
    </row>
    <row r="1441" spans="7:50" ht="13.2">
      <c r="G1441" s="49"/>
      <c r="K1441" s="105"/>
      <c r="L1441" s="105"/>
      <c r="M1441" s="105"/>
      <c r="N1441" s="105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5"/>
      <c r="AD1441" s="25"/>
      <c r="AE1441" s="25"/>
      <c r="AF1441" s="25"/>
      <c r="AG1441" s="25"/>
      <c r="AH1441" s="25"/>
      <c r="AI1441" s="25"/>
      <c r="AJ1441" s="25"/>
      <c r="AK1441" s="25"/>
      <c r="AL1441" s="25"/>
      <c r="AM1441" s="25"/>
      <c r="AN1441" s="25"/>
      <c r="AO1441" s="25"/>
      <c r="AP1441" s="25"/>
      <c r="AQ1441" s="25"/>
      <c r="AR1441" s="25"/>
      <c r="AS1441" s="25"/>
      <c r="AT1441" s="25"/>
      <c r="AU1441" s="25"/>
      <c r="AV1441" s="25"/>
      <c r="AW1441" s="25"/>
      <c r="AX1441" s="25"/>
    </row>
    <row r="1442" spans="7:50" ht="13.2">
      <c r="G1442" s="49"/>
      <c r="K1442" s="105"/>
      <c r="L1442" s="105"/>
      <c r="M1442" s="105"/>
      <c r="N1442" s="105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5"/>
      <c r="AD1442" s="25"/>
      <c r="AE1442" s="25"/>
      <c r="AF1442" s="25"/>
      <c r="AG1442" s="25"/>
      <c r="AH1442" s="25"/>
      <c r="AI1442" s="25"/>
      <c r="AJ1442" s="25"/>
      <c r="AK1442" s="25"/>
      <c r="AL1442" s="25"/>
      <c r="AM1442" s="25"/>
      <c r="AN1442" s="25"/>
      <c r="AO1442" s="25"/>
      <c r="AP1442" s="25"/>
      <c r="AQ1442" s="25"/>
      <c r="AR1442" s="25"/>
      <c r="AS1442" s="25"/>
      <c r="AT1442" s="25"/>
      <c r="AU1442" s="25"/>
      <c r="AV1442" s="25"/>
      <c r="AW1442" s="25"/>
      <c r="AX1442" s="25"/>
    </row>
    <row r="1443" spans="7:50" ht="13.2">
      <c r="G1443" s="49"/>
      <c r="K1443" s="105"/>
      <c r="L1443" s="105"/>
      <c r="M1443" s="105"/>
      <c r="N1443" s="105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5"/>
      <c r="AD1443" s="25"/>
      <c r="AE1443" s="25"/>
      <c r="AF1443" s="25"/>
      <c r="AG1443" s="25"/>
      <c r="AH1443" s="25"/>
      <c r="AI1443" s="25"/>
      <c r="AJ1443" s="25"/>
      <c r="AK1443" s="25"/>
      <c r="AL1443" s="25"/>
      <c r="AM1443" s="25"/>
      <c r="AN1443" s="25"/>
      <c r="AO1443" s="25"/>
      <c r="AP1443" s="25"/>
      <c r="AQ1443" s="25"/>
      <c r="AR1443" s="25"/>
      <c r="AS1443" s="25"/>
      <c r="AT1443" s="25"/>
      <c r="AU1443" s="25"/>
      <c r="AV1443" s="25"/>
      <c r="AW1443" s="25"/>
      <c r="AX1443" s="25"/>
    </row>
    <row r="1444" spans="7:50" ht="13.2">
      <c r="G1444" s="49"/>
      <c r="K1444" s="105"/>
      <c r="L1444" s="105"/>
      <c r="M1444" s="105"/>
      <c r="N1444" s="105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</row>
    <row r="1445" spans="7:50" ht="13.2">
      <c r="G1445" s="49"/>
      <c r="K1445" s="105"/>
      <c r="L1445" s="105"/>
      <c r="M1445" s="105"/>
      <c r="N1445" s="105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5"/>
      <c r="AD1445" s="25"/>
      <c r="AE1445" s="25"/>
      <c r="AF1445" s="25"/>
      <c r="AG1445" s="25"/>
      <c r="AH1445" s="25"/>
      <c r="AI1445" s="25"/>
      <c r="AJ1445" s="25"/>
      <c r="AK1445" s="25"/>
      <c r="AL1445" s="25"/>
      <c r="AM1445" s="25"/>
      <c r="AN1445" s="25"/>
      <c r="AO1445" s="25"/>
      <c r="AP1445" s="25"/>
      <c r="AQ1445" s="25"/>
      <c r="AR1445" s="25"/>
      <c r="AS1445" s="25"/>
      <c r="AT1445" s="25"/>
      <c r="AU1445" s="25"/>
      <c r="AV1445" s="25"/>
      <c r="AW1445" s="25"/>
      <c r="AX1445" s="25"/>
    </row>
    <row r="1446" spans="7:50" ht="13.2">
      <c r="G1446" s="49"/>
      <c r="K1446" s="105"/>
      <c r="L1446" s="105"/>
      <c r="M1446" s="105"/>
      <c r="N1446" s="105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5"/>
      <c r="AD1446" s="25"/>
      <c r="AE1446" s="25"/>
      <c r="AF1446" s="25"/>
      <c r="AG1446" s="25"/>
      <c r="AH1446" s="25"/>
      <c r="AI1446" s="25"/>
      <c r="AJ1446" s="25"/>
      <c r="AK1446" s="25"/>
      <c r="AL1446" s="25"/>
      <c r="AM1446" s="25"/>
      <c r="AN1446" s="25"/>
      <c r="AO1446" s="25"/>
      <c r="AP1446" s="25"/>
      <c r="AQ1446" s="25"/>
      <c r="AR1446" s="25"/>
      <c r="AS1446" s="25"/>
      <c r="AT1446" s="25"/>
      <c r="AU1446" s="25"/>
      <c r="AV1446" s="25"/>
      <c r="AW1446" s="25"/>
      <c r="AX1446" s="25"/>
    </row>
    <row r="1447" spans="7:50" ht="13.2">
      <c r="G1447" s="49"/>
      <c r="K1447" s="105"/>
      <c r="L1447" s="105"/>
      <c r="M1447" s="105"/>
      <c r="N1447" s="105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5"/>
      <c r="AD1447" s="25"/>
      <c r="AE1447" s="25"/>
      <c r="AF1447" s="25"/>
      <c r="AG1447" s="25"/>
      <c r="AH1447" s="25"/>
      <c r="AI1447" s="25"/>
      <c r="AJ1447" s="25"/>
      <c r="AK1447" s="25"/>
      <c r="AL1447" s="25"/>
      <c r="AM1447" s="25"/>
      <c r="AN1447" s="25"/>
      <c r="AO1447" s="25"/>
      <c r="AP1447" s="25"/>
      <c r="AQ1447" s="25"/>
      <c r="AR1447" s="25"/>
      <c r="AS1447" s="25"/>
      <c r="AT1447" s="25"/>
      <c r="AU1447" s="25"/>
      <c r="AV1447" s="25"/>
      <c r="AW1447" s="25"/>
      <c r="AX1447" s="25"/>
    </row>
    <row r="1448" spans="7:50" ht="13.2">
      <c r="G1448" s="49"/>
      <c r="K1448" s="105"/>
      <c r="L1448" s="105"/>
      <c r="M1448" s="105"/>
      <c r="N1448" s="105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5"/>
      <c r="AD1448" s="25"/>
      <c r="AE1448" s="25"/>
      <c r="AF1448" s="25"/>
      <c r="AG1448" s="25"/>
      <c r="AH1448" s="25"/>
      <c r="AI1448" s="25"/>
      <c r="AJ1448" s="25"/>
      <c r="AK1448" s="25"/>
      <c r="AL1448" s="25"/>
      <c r="AM1448" s="25"/>
      <c r="AN1448" s="25"/>
      <c r="AO1448" s="25"/>
      <c r="AP1448" s="25"/>
      <c r="AQ1448" s="25"/>
      <c r="AR1448" s="25"/>
      <c r="AS1448" s="25"/>
      <c r="AT1448" s="25"/>
      <c r="AU1448" s="25"/>
      <c r="AV1448" s="25"/>
      <c r="AW1448" s="25"/>
      <c r="AX1448" s="25"/>
    </row>
    <row r="1449" spans="7:50" ht="13.2">
      <c r="G1449" s="49"/>
      <c r="K1449" s="105"/>
      <c r="L1449" s="105"/>
      <c r="M1449" s="105"/>
      <c r="N1449" s="105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5"/>
      <c r="AD1449" s="25"/>
      <c r="AE1449" s="25"/>
      <c r="AF1449" s="25"/>
      <c r="AG1449" s="25"/>
      <c r="AH1449" s="25"/>
      <c r="AI1449" s="25"/>
      <c r="AJ1449" s="25"/>
      <c r="AK1449" s="25"/>
      <c r="AL1449" s="25"/>
      <c r="AM1449" s="25"/>
      <c r="AN1449" s="25"/>
      <c r="AO1449" s="25"/>
      <c r="AP1449" s="25"/>
      <c r="AQ1449" s="25"/>
      <c r="AR1449" s="25"/>
      <c r="AS1449" s="25"/>
      <c r="AT1449" s="25"/>
      <c r="AU1449" s="25"/>
      <c r="AV1449" s="25"/>
      <c r="AW1449" s="25"/>
      <c r="AX1449" s="25"/>
    </row>
    <row r="1450" spans="7:50" ht="13.2">
      <c r="G1450" s="49"/>
      <c r="K1450" s="105"/>
      <c r="L1450" s="105"/>
      <c r="M1450" s="105"/>
      <c r="N1450" s="105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5"/>
      <c r="AD1450" s="25"/>
      <c r="AE1450" s="25"/>
      <c r="AF1450" s="25"/>
      <c r="AG1450" s="25"/>
      <c r="AH1450" s="25"/>
      <c r="AI1450" s="25"/>
      <c r="AJ1450" s="25"/>
      <c r="AK1450" s="25"/>
      <c r="AL1450" s="25"/>
      <c r="AM1450" s="25"/>
      <c r="AN1450" s="25"/>
      <c r="AO1450" s="25"/>
      <c r="AP1450" s="25"/>
      <c r="AQ1450" s="25"/>
      <c r="AR1450" s="25"/>
      <c r="AS1450" s="25"/>
      <c r="AT1450" s="25"/>
      <c r="AU1450" s="25"/>
      <c r="AV1450" s="25"/>
      <c r="AW1450" s="25"/>
      <c r="AX1450" s="25"/>
    </row>
    <row r="1451" spans="7:50" ht="13.2">
      <c r="G1451" s="49"/>
      <c r="K1451" s="105"/>
      <c r="L1451" s="105"/>
      <c r="M1451" s="105"/>
      <c r="N1451" s="105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5"/>
      <c r="AD1451" s="25"/>
      <c r="AE1451" s="25"/>
      <c r="AF1451" s="25"/>
      <c r="AG1451" s="25"/>
      <c r="AH1451" s="25"/>
      <c r="AI1451" s="25"/>
      <c r="AJ1451" s="25"/>
      <c r="AK1451" s="25"/>
      <c r="AL1451" s="25"/>
      <c r="AM1451" s="25"/>
      <c r="AN1451" s="25"/>
      <c r="AO1451" s="25"/>
      <c r="AP1451" s="25"/>
      <c r="AQ1451" s="25"/>
      <c r="AR1451" s="25"/>
      <c r="AS1451" s="25"/>
      <c r="AT1451" s="25"/>
      <c r="AU1451" s="25"/>
      <c r="AV1451" s="25"/>
      <c r="AW1451" s="25"/>
      <c r="AX1451" s="25"/>
    </row>
    <row r="1452" spans="7:50" ht="13.2">
      <c r="G1452" s="49"/>
      <c r="K1452" s="105"/>
      <c r="L1452" s="105"/>
      <c r="M1452" s="105"/>
      <c r="N1452" s="105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5"/>
      <c r="AD1452" s="25"/>
      <c r="AE1452" s="25"/>
      <c r="AF1452" s="25"/>
      <c r="AG1452" s="25"/>
      <c r="AH1452" s="25"/>
      <c r="AI1452" s="25"/>
      <c r="AJ1452" s="25"/>
      <c r="AK1452" s="25"/>
      <c r="AL1452" s="25"/>
      <c r="AM1452" s="25"/>
      <c r="AN1452" s="25"/>
      <c r="AO1452" s="25"/>
      <c r="AP1452" s="25"/>
      <c r="AQ1452" s="25"/>
      <c r="AR1452" s="25"/>
      <c r="AS1452" s="25"/>
      <c r="AT1452" s="25"/>
      <c r="AU1452" s="25"/>
      <c r="AV1452" s="25"/>
      <c r="AW1452" s="25"/>
      <c r="AX1452" s="25"/>
    </row>
    <row r="1453" spans="7:50" ht="13.2">
      <c r="G1453" s="49"/>
      <c r="K1453" s="105"/>
      <c r="L1453" s="105"/>
      <c r="M1453" s="105"/>
      <c r="N1453" s="105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5"/>
      <c r="AD1453" s="25"/>
      <c r="AE1453" s="25"/>
      <c r="AF1453" s="25"/>
      <c r="AG1453" s="25"/>
      <c r="AH1453" s="25"/>
      <c r="AI1453" s="25"/>
      <c r="AJ1453" s="25"/>
      <c r="AK1453" s="25"/>
      <c r="AL1453" s="25"/>
      <c r="AM1453" s="25"/>
      <c r="AN1453" s="25"/>
      <c r="AO1453" s="25"/>
      <c r="AP1453" s="25"/>
      <c r="AQ1453" s="25"/>
      <c r="AR1453" s="25"/>
      <c r="AS1453" s="25"/>
      <c r="AT1453" s="25"/>
      <c r="AU1453" s="25"/>
      <c r="AV1453" s="25"/>
      <c r="AW1453" s="25"/>
      <c r="AX1453" s="25"/>
    </row>
    <row r="1454" spans="7:50" ht="13.2">
      <c r="G1454" s="49"/>
      <c r="K1454" s="105"/>
      <c r="L1454" s="105"/>
      <c r="M1454" s="105"/>
      <c r="N1454" s="105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5"/>
      <c r="AD1454" s="25"/>
      <c r="AE1454" s="25"/>
      <c r="AF1454" s="25"/>
      <c r="AG1454" s="25"/>
      <c r="AH1454" s="25"/>
      <c r="AI1454" s="25"/>
      <c r="AJ1454" s="25"/>
      <c r="AK1454" s="25"/>
      <c r="AL1454" s="25"/>
      <c r="AM1454" s="25"/>
      <c r="AN1454" s="25"/>
      <c r="AO1454" s="25"/>
      <c r="AP1454" s="25"/>
      <c r="AQ1454" s="25"/>
      <c r="AR1454" s="25"/>
      <c r="AS1454" s="25"/>
      <c r="AT1454" s="25"/>
      <c r="AU1454" s="25"/>
      <c r="AV1454" s="25"/>
      <c r="AW1454" s="25"/>
      <c r="AX1454" s="25"/>
    </row>
    <row r="1455" spans="7:50" ht="13.2">
      <c r="G1455" s="49"/>
      <c r="K1455" s="105"/>
      <c r="L1455" s="105"/>
      <c r="M1455" s="105"/>
      <c r="N1455" s="105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5"/>
      <c r="AD1455" s="25"/>
      <c r="AE1455" s="25"/>
      <c r="AF1455" s="25"/>
      <c r="AG1455" s="25"/>
      <c r="AH1455" s="25"/>
      <c r="AI1455" s="25"/>
      <c r="AJ1455" s="25"/>
      <c r="AK1455" s="25"/>
      <c r="AL1455" s="25"/>
      <c r="AM1455" s="25"/>
      <c r="AN1455" s="25"/>
      <c r="AO1455" s="25"/>
      <c r="AP1455" s="25"/>
      <c r="AQ1455" s="25"/>
      <c r="AR1455" s="25"/>
      <c r="AS1455" s="25"/>
      <c r="AT1455" s="25"/>
      <c r="AU1455" s="25"/>
      <c r="AV1455" s="25"/>
      <c r="AW1455" s="25"/>
      <c r="AX1455" s="25"/>
    </row>
    <row r="1456" spans="7:50" ht="13.2">
      <c r="G1456" s="49"/>
      <c r="K1456" s="105"/>
      <c r="L1456" s="105"/>
      <c r="M1456" s="105"/>
      <c r="N1456" s="105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5"/>
      <c r="AD1456" s="25"/>
      <c r="AE1456" s="25"/>
      <c r="AF1456" s="25"/>
      <c r="AG1456" s="25"/>
      <c r="AH1456" s="25"/>
      <c r="AI1456" s="25"/>
      <c r="AJ1456" s="25"/>
      <c r="AK1456" s="25"/>
      <c r="AL1456" s="25"/>
      <c r="AM1456" s="25"/>
      <c r="AN1456" s="25"/>
      <c r="AO1456" s="25"/>
      <c r="AP1456" s="25"/>
      <c r="AQ1456" s="25"/>
      <c r="AR1456" s="25"/>
      <c r="AS1456" s="25"/>
      <c r="AT1456" s="25"/>
      <c r="AU1456" s="25"/>
      <c r="AV1456" s="25"/>
      <c r="AW1456" s="25"/>
      <c r="AX1456" s="25"/>
    </row>
    <row r="1457" spans="7:50" ht="13.2">
      <c r="G1457" s="49"/>
      <c r="K1457" s="105"/>
      <c r="L1457" s="105"/>
      <c r="M1457" s="105"/>
      <c r="N1457" s="105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5"/>
      <c r="AD1457" s="25"/>
      <c r="AE1457" s="25"/>
      <c r="AF1457" s="25"/>
      <c r="AG1457" s="25"/>
      <c r="AH1457" s="25"/>
      <c r="AI1457" s="25"/>
      <c r="AJ1457" s="25"/>
      <c r="AK1457" s="25"/>
      <c r="AL1457" s="25"/>
      <c r="AM1457" s="25"/>
      <c r="AN1457" s="25"/>
      <c r="AO1457" s="25"/>
      <c r="AP1457" s="25"/>
      <c r="AQ1457" s="25"/>
      <c r="AR1457" s="25"/>
      <c r="AS1457" s="25"/>
      <c r="AT1457" s="25"/>
      <c r="AU1457" s="25"/>
      <c r="AV1457" s="25"/>
      <c r="AW1457" s="25"/>
      <c r="AX1457" s="25"/>
    </row>
    <row r="1458" spans="7:50" ht="13.2">
      <c r="G1458" s="49"/>
      <c r="K1458" s="105"/>
      <c r="L1458" s="105"/>
      <c r="M1458" s="105"/>
      <c r="N1458" s="105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5"/>
      <c r="AD1458" s="25"/>
      <c r="AE1458" s="25"/>
      <c r="AF1458" s="25"/>
      <c r="AG1458" s="25"/>
      <c r="AH1458" s="25"/>
      <c r="AI1458" s="25"/>
      <c r="AJ1458" s="25"/>
      <c r="AK1458" s="25"/>
      <c r="AL1458" s="25"/>
      <c r="AM1458" s="25"/>
      <c r="AN1458" s="25"/>
      <c r="AO1458" s="25"/>
      <c r="AP1458" s="25"/>
      <c r="AQ1458" s="25"/>
      <c r="AR1458" s="25"/>
      <c r="AS1458" s="25"/>
      <c r="AT1458" s="25"/>
      <c r="AU1458" s="25"/>
      <c r="AV1458" s="25"/>
      <c r="AW1458" s="25"/>
      <c r="AX1458" s="25"/>
    </row>
    <row r="1459" spans="7:50" ht="13.2">
      <c r="G1459" s="49"/>
      <c r="K1459" s="105"/>
      <c r="L1459" s="105"/>
      <c r="M1459" s="105"/>
      <c r="N1459" s="105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5"/>
      <c r="AD1459" s="25"/>
      <c r="AE1459" s="25"/>
      <c r="AF1459" s="25"/>
      <c r="AG1459" s="25"/>
      <c r="AH1459" s="25"/>
      <c r="AI1459" s="25"/>
      <c r="AJ1459" s="25"/>
      <c r="AK1459" s="25"/>
      <c r="AL1459" s="25"/>
      <c r="AM1459" s="25"/>
      <c r="AN1459" s="25"/>
      <c r="AO1459" s="25"/>
      <c r="AP1459" s="25"/>
      <c r="AQ1459" s="25"/>
      <c r="AR1459" s="25"/>
      <c r="AS1459" s="25"/>
      <c r="AT1459" s="25"/>
      <c r="AU1459" s="25"/>
      <c r="AV1459" s="25"/>
      <c r="AW1459" s="25"/>
      <c r="AX1459" s="25"/>
    </row>
    <row r="1460" spans="7:50" ht="13.2">
      <c r="G1460" s="49"/>
      <c r="K1460" s="105"/>
      <c r="L1460" s="105"/>
      <c r="M1460" s="105"/>
      <c r="N1460" s="105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5"/>
      <c r="AD1460" s="25"/>
      <c r="AE1460" s="25"/>
      <c r="AF1460" s="25"/>
      <c r="AG1460" s="25"/>
      <c r="AH1460" s="25"/>
      <c r="AI1460" s="25"/>
      <c r="AJ1460" s="25"/>
      <c r="AK1460" s="25"/>
      <c r="AL1460" s="25"/>
      <c r="AM1460" s="25"/>
      <c r="AN1460" s="25"/>
      <c r="AO1460" s="25"/>
      <c r="AP1460" s="25"/>
      <c r="AQ1460" s="25"/>
      <c r="AR1460" s="25"/>
      <c r="AS1460" s="25"/>
      <c r="AT1460" s="25"/>
      <c r="AU1460" s="25"/>
      <c r="AV1460" s="25"/>
      <c r="AW1460" s="25"/>
      <c r="AX1460" s="25"/>
    </row>
    <row r="1461" spans="7:50" ht="13.2">
      <c r="G1461" s="49"/>
      <c r="K1461" s="105"/>
      <c r="L1461" s="105"/>
      <c r="M1461" s="105"/>
      <c r="N1461" s="105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5"/>
      <c r="AD1461" s="25"/>
      <c r="AE1461" s="25"/>
      <c r="AF1461" s="25"/>
      <c r="AG1461" s="25"/>
      <c r="AH1461" s="25"/>
      <c r="AI1461" s="25"/>
      <c r="AJ1461" s="25"/>
      <c r="AK1461" s="25"/>
      <c r="AL1461" s="25"/>
      <c r="AM1461" s="25"/>
      <c r="AN1461" s="25"/>
      <c r="AO1461" s="25"/>
      <c r="AP1461" s="25"/>
      <c r="AQ1461" s="25"/>
      <c r="AR1461" s="25"/>
      <c r="AS1461" s="25"/>
      <c r="AT1461" s="25"/>
      <c r="AU1461" s="25"/>
      <c r="AV1461" s="25"/>
      <c r="AW1461" s="25"/>
      <c r="AX1461" s="25"/>
    </row>
    <row r="1462" spans="7:50" ht="13.2">
      <c r="G1462" s="49"/>
      <c r="K1462" s="105"/>
      <c r="L1462" s="105"/>
      <c r="M1462" s="105"/>
      <c r="N1462" s="105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5"/>
      <c r="AD1462" s="25"/>
      <c r="AE1462" s="25"/>
      <c r="AF1462" s="25"/>
      <c r="AG1462" s="25"/>
      <c r="AH1462" s="25"/>
      <c r="AI1462" s="25"/>
      <c r="AJ1462" s="25"/>
      <c r="AK1462" s="25"/>
      <c r="AL1462" s="25"/>
      <c r="AM1462" s="25"/>
      <c r="AN1462" s="25"/>
      <c r="AO1462" s="25"/>
      <c r="AP1462" s="25"/>
      <c r="AQ1462" s="25"/>
      <c r="AR1462" s="25"/>
      <c r="AS1462" s="25"/>
      <c r="AT1462" s="25"/>
      <c r="AU1462" s="25"/>
      <c r="AV1462" s="25"/>
      <c r="AW1462" s="25"/>
      <c r="AX1462" s="25"/>
    </row>
    <row r="1463" spans="7:50" ht="13.2">
      <c r="G1463" s="49"/>
      <c r="K1463" s="105"/>
      <c r="L1463" s="105"/>
      <c r="M1463" s="105"/>
      <c r="N1463" s="105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5"/>
      <c r="AD1463" s="25"/>
      <c r="AE1463" s="25"/>
      <c r="AF1463" s="25"/>
      <c r="AG1463" s="25"/>
      <c r="AH1463" s="25"/>
      <c r="AI1463" s="25"/>
      <c r="AJ1463" s="25"/>
      <c r="AK1463" s="25"/>
      <c r="AL1463" s="25"/>
      <c r="AM1463" s="25"/>
      <c r="AN1463" s="25"/>
      <c r="AO1463" s="25"/>
      <c r="AP1463" s="25"/>
      <c r="AQ1463" s="25"/>
      <c r="AR1463" s="25"/>
      <c r="AS1463" s="25"/>
      <c r="AT1463" s="25"/>
      <c r="AU1463" s="25"/>
      <c r="AV1463" s="25"/>
      <c r="AW1463" s="25"/>
      <c r="AX1463" s="25"/>
    </row>
    <row r="1464" spans="7:50" ht="13.2">
      <c r="G1464" s="49"/>
      <c r="K1464" s="105"/>
      <c r="L1464" s="105"/>
      <c r="M1464" s="105"/>
      <c r="N1464" s="105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5"/>
      <c r="AD1464" s="25"/>
      <c r="AE1464" s="25"/>
      <c r="AF1464" s="25"/>
      <c r="AG1464" s="25"/>
      <c r="AH1464" s="25"/>
      <c r="AI1464" s="25"/>
      <c r="AJ1464" s="25"/>
      <c r="AK1464" s="25"/>
      <c r="AL1464" s="25"/>
      <c r="AM1464" s="25"/>
      <c r="AN1464" s="25"/>
      <c r="AO1464" s="25"/>
      <c r="AP1464" s="25"/>
      <c r="AQ1464" s="25"/>
      <c r="AR1464" s="25"/>
      <c r="AS1464" s="25"/>
      <c r="AT1464" s="25"/>
      <c r="AU1464" s="25"/>
      <c r="AV1464" s="25"/>
      <c r="AW1464" s="25"/>
      <c r="AX1464" s="25"/>
    </row>
    <row r="1465" spans="7:50" ht="13.2">
      <c r="G1465" s="49"/>
      <c r="K1465" s="105"/>
      <c r="L1465" s="105"/>
      <c r="M1465" s="105"/>
      <c r="N1465" s="105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5"/>
      <c r="AD1465" s="25"/>
      <c r="AE1465" s="25"/>
      <c r="AF1465" s="25"/>
      <c r="AG1465" s="25"/>
      <c r="AH1465" s="25"/>
      <c r="AI1465" s="25"/>
      <c r="AJ1465" s="25"/>
      <c r="AK1465" s="25"/>
      <c r="AL1465" s="25"/>
      <c r="AM1465" s="25"/>
      <c r="AN1465" s="25"/>
      <c r="AO1465" s="25"/>
      <c r="AP1465" s="25"/>
      <c r="AQ1465" s="25"/>
      <c r="AR1465" s="25"/>
      <c r="AS1465" s="25"/>
      <c r="AT1465" s="25"/>
      <c r="AU1465" s="25"/>
      <c r="AV1465" s="25"/>
      <c r="AW1465" s="25"/>
      <c r="AX1465" s="25"/>
    </row>
    <row r="1466" spans="7:50" ht="13.2">
      <c r="G1466" s="49"/>
      <c r="K1466" s="105"/>
      <c r="L1466" s="105"/>
      <c r="M1466" s="105"/>
      <c r="N1466" s="105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5"/>
      <c r="AD1466" s="25"/>
      <c r="AE1466" s="25"/>
      <c r="AF1466" s="25"/>
      <c r="AG1466" s="25"/>
      <c r="AH1466" s="25"/>
      <c r="AI1466" s="25"/>
      <c r="AJ1466" s="25"/>
      <c r="AK1466" s="25"/>
      <c r="AL1466" s="25"/>
      <c r="AM1466" s="25"/>
      <c r="AN1466" s="25"/>
      <c r="AO1466" s="25"/>
      <c r="AP1466" s="25"/>
      <c r="AQ1466" s="25"/>
      <c r="AR1466" s="25"/>
      <c r="AS1466" s="25"/>
      <c r="AT1466" s="25"/>
      <c r="AU1466" s="25"/>
      <c r="AV1466" s="25"/>
      <c r="AW1466" s="25"/>
      <c r="AX1466" s="25"/>
    </row>
    <row r="1467" spans="7:50" ht="13.2">
      <c r="G1467" s="49"/>
      <c r="K1467" s="105"/>
      <c r="L1467" s="105"/>
      <c r="M1467" s="105"/>
      <c r="N1467" s="105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5"/>
      <c r="AD1467" s="25"/>
      <c r="AE1467" s="25"/>
      <c r="AF1467" s="25"/>
      <c r="AG1467" s="25"/>
      <c r="AH1467" s="25"/>
      <c r="AI1467" s="25"/>
      <c r="AJ1467" s="25"/>
      <c r="AK1467" s="25"/>
      <c r="AL1467" s="25"/>
      <c r="AM1467" s="25"/>
      <c r="AN1467" s="25"/>
      <c r="AO1467" s="25"/>
      <c r="AP1467" s="25"/>
      <c r="AQ1467" s="25"/>
      <c r="AR1467" s="25"/>
      <c r="AS1467" s="25"/>
      <c r="AT1467" s="25"/>
      <c r="AU1467" s="25"/>
      <c r="AV1467" s="25"/>
      <c r="AW1467" s="25"/>
      <c r="AX1467" s="25"/>
    </row>
    <row r="1468" spans="7:50" ht="13.2">
      <c r="G1468" s="49"/>
      <c r="K1468" s="105"/>
      <c r="L1468" s="105"/>
      <c r="M1468" s="105"/>
      <c r="N1468" s="105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5"/>
      <c r="AD1468" s="25"/>
      <c r="AE1468" s="25"/>
      <c r="AF1468" s="25"/>
      <c r="AG1468" s="25"/>
      <c r="AH1468" s="25"/>
      <c r="AI1468" s="25"/>
      <c r="AJ1468" s="25"/>
      <c r="AK1468" s="25"/>
      <c r="AL1468" s="25"/>
      <c r="AM1468" s="25"/>
      <c r="AN1468" s="25"/>
      <c r="AO1468" s="25"/>
      <c r="AP1468" s="25"/>
      <c r="AQ1468" s="25"/>
      <c r="AR1468" s="25"/>
      <c r="AS1468" s="25"/>
      <c r="AT1468" s="25"/>
      <c r="AU1468" s="25"/>
      <c r="AV1468" s="25"/>
      <c r="AW1468" s="25"/>
      <c r="AX1468" s="25"/>
    </row>
    <row r="1469" spans="7:50" ht="13.2">
      <c r="G1469" s="49"/>
      <c r="K1469" s="105"/>
      <c r="L1469" s="105"/>
      <c r="M1469" s="105"/>
      <c r="N1469" s="105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5"/>
      <c r="AD1469" s="25"/>
      <c r="AE1469" s="25"/>
      <c r="AF1469" s="25"/>
      <c r="AG1469" s="25"/>
      <c r="AH1469" s="25"/>
      <c r="AI1469" s="25"/>
      <c r="AJ1469" s="25"/>
      <c r="AK1469" s="25"/>
      <c r="AL1469" s="25"/>
      <c r="AM1469" s="25"/>
      <c r="AN1469" s="25"/>
      <c r="AO1469" s="25"/>
      <c r="AP1469" s="25"/>
      <c r="AQ1469" s="25"/>
      <c r="AR1469" s="25"/>
      <c r="AS1469" s="25"/>
      <c r="AT1469" s="25"/>
      <c r="AU1469" s="25"/>
      <c r="AV1469" s="25"/>
      <c r="AW1469" s="25"/>
      <c r="AX1469" s="25"/>
    </row>
    <row r="1470" spans="7:50" ht="13.2">
      <c r="G1470" s="49"/>
      <c r="K1470" s="105"/>
      <c r="L1470" s="105"/>
      <c r="M1470" s="105"/>
      <c r="N1470" s="105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5"/>
      <c r="AD1470" s="25"/>
      <c r="AE1470" s="25"/>
      <c r="AF1470" s="25"/>
      <c r="AG1470" s="25"/>
      <c r="AH1470" s="25"/>
      <c r="AI1470" s="25"/>
      <c r="AJ1470" s="25"/>
      <c r="AK1470" s="25"/>
      <c r="AL1470" s="25"/>
      <c r="AM1470" s="25"/>
      <c r="AN1470" s="25"/>
      <c r="AO1470" s="25"/>
      <c r="AP1470" s="25"/>
      <c r="AQ1470" s="25"/>
      <c r="AR1470" s="25"/>
      <c r="AS1470" s="25"/>
      <c r="AT1470" s="25"/>
      <c r="AU1470" s="25"/>
      <c r="AV1470" s="25"/>
      <c r="AW1470" s="25"/>
      <c r="AX1470" s="25"/>
    </row>
    <row r="1471" spans="7:50" ht="13.2">
      <c r="G1471" s="49"/>
      <c r="K1471" s="105"/>
      <c r="L1471" s="105"/>
      <c r="M1471" s="105"/>
      <c r="N1471" s="105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5"/>
      <c r="AD1471" s="25"/>
      <c r="AE1471" s="25"/>
      <c r="AF1471" s="25"/>
      <c r="AG1471" s="25"/>
      <c r="AH1471" s="25"/>
      <c r="AI1471" s="25"/>
      <c r="AJ1471" s="25"/>
      <c r="AK1471" s="25"/>
      <c r="AL1471" s="25"/>
      <c r="AM1471" s="25"/>
      <c r="AN1471" s="25"/>
      <c r="AO1471" s="25"/>
      <c r="AP1471" s="25"/>
      <c r="AQ1471" s="25"/>
      <c r="AR1471" s="25"/>
      <c r="AS1471" s="25"/>
      <c r="AT1471" s="25"/>
      <c r="AU1471" s="25"/>
      <c r="AV1471" s="25"/>
      <c r="AW1471" s="25"/>
      <c r="AX1471" s="25"/>
    </row>
    <row r="1472" spans="7:50" ht="13.2">
      <c r="G1472" s="49"/>
      <c r="K1472" s="105"/>
      <c r="L1472" s="105"/>
      <c r="M1472" s="105"/>
      <c r="N1472" s="105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5"/>
      <c r="AD1472" s="25"/>
      <c r="AE1472" s="25"/>
      <c r="AF1472" s="25"/>
      <c r="AG1472" s="25"/>
      <c r="AH1472" s="25"/>
      <c r="AI1472" s="25"/>
      <c r="AJ1472" s="25"/>
      <c r="AK1472" s="25"/>
      <c r="AL1472" s="25"/>
      <c r="AM1472" s="25"/>
      <c r="AN1472" s="25"/>
      <c r="AO1472" s="25"/>
      <c r="AP1472" s="25"/>
      <c r="AQ1472" s="25"/>
      <c r="AR1472" s="25"/>
      <c r="AS1472" s="25"/>
      <c r="AT1472" s="25"/>
      <c r="AU1472" s="25"/>
      <c r="AV1472" s="25"/>
      <c r="AW1472" s="25"/>
      <c r="AX1472" s="25"/>
    </row>
    <row r="1473" spans="7:50" ht="13.2">
      <c r="G1473" s="49"/>
      <c r="K1473" s="105"/>
      <c r="L1473" s="105"/>
      <c r="M1473" s="105"/>
      <c r="N1473" s="105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</row>
    <row r="1474" spans="7:50" ht="13.2">
      <c r="G1474" s="49"/>
      <c r="K1474" s="105"/>
      <c r="L1474" s="105"/>
      <c r="M1474" s="105"/>
      <c r="N1474" s="105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5"/>
      <c r="AD1474" s="25"/>
      <c r="AE1474" s="25"/>
      <c r="AF1474" s="25"/>
      <c r="AG1474" s="25"/>
      <c r="AH1474" s="25"/>
      <c r="AI1474" s="25"/>
      <c r="AJ1474" s="25"/>
      <c r="AK1474" s="25"/>
      <c r="AL1474" s="25"/>
      <c r="AM1474" s="25"/>
      <c r="AN1474" s="25"/>
      <c r="AO1474" s="25"/>
      <c r="AP1474" s="25"/>
      <c r="AQ1474" s="25"/>
      <c r="AR1474" s="25"/>
      <c r="AS1474" s="25"/>
      <c r="AT1474" s="25"/>
      <c r="AU1474" s="25"/>
      <c r="AV1474" s="25"/>
      <c r="AW1474" s="25"/>
      <c r="AX1474" s="25"/>
    </row>
    <row r="1475" spans="7:50" ht="13.2">
      <c r="G1475" s="49"/>
      <c r="K1475" s="105"/>
      <c r="L1475" s="105"/>
      <c r="M1475" s="105"/>
      <c r="N1475" s="105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5"/>
      <c r="AD1475" s="25"/>
      <c r="AE1475" s="25"/>
      <c r="AF1475" s="25"/>
      <c r="AG1475" s="25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</row>
    <row r="1476" spans="7:50" ht="13.2">
      <c r="G1476" s="49"/>
      <c r="K1476" s="105"/>
      <c r="L1476" s="105"/>
      <c r="M1476" s="105"/>
      <c r="N1476" s="105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5"/>
      <c r="AD1476" s="25"/>
      <c r="AE1476" s="25"/>
      <c r="AF1476" s="25"/>
      <c r="AG1476" s="25"/>
      <c r="AH1476" s="25"/>
      <c r="AI1476" s="25"/>
      <c r="AJ1476" s="25"/>
      <c r="AK1476" s="25"/>
      <c r="AL1476" s="25"/>
      <c r="AM1476" s="25"/>
      <c r="AN1476" s="25"/>
      <c r="AO1476" s="25"/>
      <c r="AP1476" s="25"/>
      <c r="AQ1476" s="25"/>
      <c r="AR1476" s="25"/>
      <c r="AS1476" s="25"/>
      <c r="AT1476" s="25"/>
      <c r="AU1476" s="25"/>
      <c r="AV1476" s="25"/>
      <c r="AW1476" s="25"/>
      <c r="AX1476" s="25"/>
    </row>
    <row r="1477" spans="7:50" ht="13.2">
      <c r="G1477" s="49"/>
      <c r="K1477" s="105"/>
      <c r="L1477" s="105"/>
      <c r="M1477" s="105"/>
      <c r="N1477" s="105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5"/>
      <c r="AD1477" s="25"/>
      <c r="AE1477" s="25"/>
      <c r="AF1477" s="25"/>
      <c r="AG1477" s="25"/>
      <c r="AH1477" s="25"/>
      <c r="AI1477" s="25"/>
      <c r="AJ1477" s="25"/>
      <c r="AK1477" s="25"/>
      <c r="AL1477" s="25"/>
      <c r="AM1477" s="25"/>
      <c r="AN1477" s="25"/>
      <c r="AO1477" s="25"/>
      <c r="AP1477" s="25"/>
      <c r="AQ1477" s="25"/>
      <c r="AR1477" s="25"/>
      <c r="AS1477" s="25"/>
      <c r="AT1477" s="25"/>
      <c r="AU1477" s="25"/>
      <c r="AV1477" s="25"/>
      <c r="AW1477" s="25"/>
      <c r="AX1477" s="25"/>
    </row>
    <row r="1478" spans="7:50" ht="13.2">
      <c r="G1478" s="49"/>
      <c r="K1478" s="105"/>
      <c r="L1478" s="105"/>
      <c r="M1478" s="105"/>
      <c r="N1478" s="105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5"/>
      <c r="AD1478" s="25"/>
      <c r="AE1478" s="25"/>
      <c r="AF1478" s="25"/>
      <c r="AG1478" s="25"/>
      <c r="AH1478" s="25"/>
      <c r="AI1478" s="25"/>
      <c r="AJ1478" s="25"/>
      <c r="AK1478" s="25"/>
      <c r="AL1478" s="25"/>
      <c r="AM1478" s="25"/>
      <c r="AN1478" s="25"/>
      <c r="AO1478" s="25"/>
      <c r="AP1478" s="25"/>
      <c r="AQ1478" s="25"/>
      <c r="AR1478" s="25"/>
      <c r="AS1478" s="25"/>
      <c r="AT1478" s="25"/>
      <c r="AU1478" s="25"/>
      <c r="AV1478" s="25"/>
      <c r="AW1478" s="25"/>
      <c r="AX1478" s="25"/>
    </row>
    <row r="1479" spans="7:50" ht="13.2">
      <c r="G1479" s="49"/>
      <c r="K1479" s="105"/>
      <c r="L1479" s="105"/>
      <c r="M1479" s="105"/>
      <c r="N1479" s="105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5"/>
      <c r="AD1479" s="25"/>
      <c r="AE1479" s="25"/>
      <c r="AF1479" s="25"/>
      <c r="AG1479" s="25"/>
      <c r="AH1479" s="25"/>
      <c r="AI1479" s="25"/>
      <c r="AJ1479" s="25"/>
      <c r="AK1479" s="25"/>
      <c r="AL1479" s="25"/>
      <c r="AM1479" s="25"/>
      <c r="AN1479" s="25"/>
      <c r="AO1479" s="25"/>
      <c r="AP1479" s="25"/>
      <c r="AQ1479" s="25"/>
      <c r="AR1479" s="25"/>
      <c r="AS1479" s="25"/>
      <c r="AT1479" s="25"/>
      <c r="AU1479" s="25"/>
      <c r="AV1479" s="25"/>
      <c r="AW1479" s="25"/>
      <c r="AX1479" s="25"/>
    </row>
    <row r="1480" spans="7:50" ht="13.2">
      <c r="G1480" s="49"/>
      <c r="K1480" s="105"/>
      <c r="L1480" s="105"/>
      <c r="M1480" s="105"/>
      <c r="N1480" s="105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5"/>
      <c r="AD1480" s="25"/>
      <c r="AE1480" s="25"/>
      <c r="AF1480" s="25"/>
      <c r="AG1480" s="25"/>
      <c r="AH1480" s="25"/>
      <c r="AI1480" s="25"/>
      <c r="AJ1480" s="25"/>
      <c r="AK1480" s="25"/>
      <c r="AL1480" s="25"/>
      <c r="AM1480" s="25"/>
      <c r="AN1480" s="25"/>
      <c r="AO1480" s="25"/>
      <c r="AP1480" s="25"/>
      <c r="AQ1480" s="25"/>
      <c r="AR1480" s="25"/>
      <c r="AS1480" s="25"/>
      <c r="AT1480" s="25"/>
      <c r="AU1480" s="25"/>
      <c r="AV1480" s="25"/>
      <c r="AW1480" s="25"/>
      <c r="AX1480" s="25"/>
    </row>
    <row r="1481" spans="7:50" ht="13.2">
      <c r="G1481" s="49"/>
      <c r="K1481" s="105"/>
      <c r="L1481" s="105"/>
      <c r="M1481" s="105"/>
      <c r="N1481" s="105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5"/>
      <c r="AD1481" s="25"/>
      <c r="AE1481" s="25"/>
      <c r="AF1481" s="25"/>
      <c r="AG1481" s="25"/>
      <c r="AH1481" s="25"/>
      <c r="AI1481" s="25"/>
      <c r="AJ1481" s="25"/>
      <c r="AK1481" s="25"/>
      <c r="AL1481" s="25"/>
      <c r="AM1481" s="25"/>
      <c r="AN1481" s="25"/>
      <c r="AO1481" s="25"/>
      <c r="AP1481" s="25"/>
      <c r="AQ1481" s="25"/>
      <c r="AR1481" s="25"/>
      <c r="AS1481" s="25"/>
      <c r="AT1481" s="25"/>
      <c r="AU1481" s="25"/>
      <c r="AV1481" s="25"/>
      <c r="AW1481" s="25"/>
      <c r="AX1481" s="25"/>
    </row>
    <row r="1482" spans="7:50" ht="13.2">
      <c r="G1482" s="49"/>
      <c r="K1482" s="105"/>
      <c r="L1482" s="105"/>
      <c r="M1482" s="105"/>
      <c r="N1482" s="105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5"/>
      <c r="AD1482" s="25"/>
      <c r="AE1482" s="25"/>
      <c r="AF1482" s="25"/>
      <c r="AG1482" s="25"/>
      <c r="AH1482" s="25"/>
      <c r="AI1482" s="25"/>
      <c r="AJ1482" s="25"/>
      <c r="AK1482" s="25"/>
      <c r="AL1482" s="25"/>
      <c r="AM1482" s="25"/>
      <c r="AN1482" s="25"/>
      <c r="AO1482" s="25"/>
      <c r="AP1482" s="25"/>
      <c r="AQ1482" s="25"/>
      <c r="AR1482" s="25"/>
      <c r="AS1482" s="25"/>
      <c r="AT1482" s="25"/>
      <c r="AU1482" s="25"/>
      <c r="AV1482" s="25"/>
      <c r="AW1482" s="25"/>
      <c r="AX1482" s="25"/>
    </row>
    <row r="1483" spans="7:50" ht="13.2">
      <c r="G1483" s="49"/>
      <c r="K1483" s="105"/>
      <c r="L1483" s="105"/>
      <c r="M1483" s="105"/>
      <c r="N1483" s="105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5"/>
      <c r="AD1483" s="25"/>
      <c r="AE1483" s="25"/>
      <c r="AF1483" s="25"/>
      <c r="AG1483" s="25"/>
      <c r="AH1483" s="25"/>
      <c r="AI1483" s="25"/>
      <c r="AJ1483" s="25"/>
      <c r="AK1483" s="25"/>
      <c r="AL1483" s="25"/>
      <c r="AM1483" s="25"/>
      <c r="AN1483" s="25"/>
      <c r="AO1483" s="25"/>
      <c r="AP1483" s="25"/>
      <c r="AQ1483" s="25"/>
      <c r="AR1483" s="25"/>
      <c r="AS1483" s="25"/>
      <c r="AT1483" s="25"/>
      <c r="AU1483" s="25"/>
      <c r="AV1483" s="25"/>
      <c r="AW1483" s="25"/>
      <c r="AX1483" s="25"/>
    </row>
    <row r="1484" spans="7:50" ht="13.2">
      <c r="G1484" s="49"/>
      <c r="K1484" s="105"/>
      <c r="L1484" s="105"/>
      <c r="M1484" s="105"/>
      <c r="N1484" s="105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5"/>
      <c r="AD1484" s="25"/>
      <c r="AE1484" s="25"/>
      <c r="AF1484" s="25"/>
      <c r="AG1484" s="25"/>
      <c r="AH1484" s="25"/>
      <c r="AI1484" s="25"/>
      <c r="AJ1484" s="25"/>
      <c r="AK1484" s="25"/>
      <c r="AL1484" s="25"/>
      <c r="AM1484" s="25"/>
      <c r="AN1484" s="25"/>
      <c r="AO1484" s="25"/>
      <c r="AP1484" s="25"/>
      <c r="AQ1484" s="25"/>
      <c r="AR1484" s="25"/>
      <c r="AS1484" s="25"/>
      <c r="AT1484" s="25"/>
      <c r="AU1484" s="25"/>
      <c r="AV1484" s="25"/>
      <c r="AW1484" s="25"/>
      <c r="AX1484" s="25"/>
    </row>
    <row r="1485" spans="7:50" ht="13.2">
      <c r="G1485" s="49"/>
      <c r="K1485" s="105"/>
      <c r="L1485" s="105"/>
      <c r="M1485" s="105"/>
      <c r="N1485" s="105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5"/>
      <c r="AD1485" s="25"/>
      <c r="AE1485" s="25"/>
      <c r="AF1485" s="25"/>
      <c r="AG1485" s="25"/>
      <c r="AH1485" s="25"/>
      <c r="AI1485" s="25"/>
      <c r="AJ1485" s="25"/>
      <c r="AK1485" s="25"/>
      <c r="AL1485" s="25"/>
      <c r="AM1485" s="25"/>
      <c r="AN1485" s="25"/>
      <c r="AO1485" s="25"/>
      <c r="AP1485" s="25"/>
      <c r="AQ1485" s="25"/>
      <c r="AR1485" s="25"/>
      <c r="AS1485" s="25"/>
      <c r="AT1485" s="25"/>
      <c r="AU1485" s="25"/>
      <c r="AV1485" s="25"/>
      <c r="AW1485" s="25"/>
      <c r="AX1485" s="25"/>
    </row>
    <row r="1486" spans="7:50" ht="13.2">
      <c r="G1486" s="49"/>
      <c r="K1486" s="105"/>
      <c r="L1486" s="105"/>
      <c r="M1486" s="105"/>
      <c r="N1486" s="105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5"/>
      <c r="AD1486" s="25"/>
      <c r="AE1486" s="25"/>
      <c r="AF1486" s="25"/>
      <c r="AG1486" s="25"/>
      <c r="AH1486" s="25"/>
      <c r="AI1486" s="25"/>
      <c r="AJ1486" s="25"/>
      <c r="AK1486" s="25"/>
      <c r="AL1486" s="25"/>
      <c r="AM1486" s="25"/>
      <c r="AN1486" s="25"/>
      <c r="AO1486" s="25"/>
      <c r="AP1486" s="25"/>
      <c r="AQ1486" s="25"/>
      <c r="AR1486" s="25"/>
      <c r="AS1486" s="25"/>
      <c r="AT1486" s="25"/>
      <c r="AU1486" s="25"/>
      <c r="AV1486" s="25"/>
      <c r="AW1486" s="25"/>
      <c r="AX1486" s="25"/>
    </row>
    <row r="1487" spans="7:50" ht="13.2">
      <c r="G1487" s="49"/>
      <c r="K1487" s="105"/>
      <c r="L1487" s="105"/>
      <c r="M1487" s="105"/>
      <c r="N1487" s="105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5"/>
      <c r="AD1487" s="25"/>
      <c r="AE1487" s="25"/>
      <c r="AF1487" s="25"/>
      <c r="AG1487" s="25"/>
      <c r="AH1487" s="25"/>
      <c r="AI1487" s="25"/>
      <c r="AJ1487" s="25"/>
      <c r="AK1487" s="25"/>
      <c r="AL1487" s="25"/>
      <c r="AM1487" s="25"/>
      <c r="AN1487" s="25"/>
      <c r="AO1487" s="25"/>
      <c r="AP1487" s="25"/>
      <c r="AQ1487" s="25"/>
      <c r="AR1487" s="25"/>
      <c r="AS1487" s="25"/>
      <c r="AT1487" s="25"/>
      <c r="AU1487" s="25"/>
      <c r="AV1487" s="25"/>
      <c r="AW1487" s="25"/>
      <c r="AX1487" s="25"/>
    </row>
    <row r="1488" spans="7:50" ht="13.2">
      <c r="G1488" s="49"/>
      <c r="K1488" s="105"/>
      <c r="L1488" s="105"/>
      <c r="M1488" s="105"/>
      <c r="N1488" s="105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5"/>
      <c r="AD1488" s="25"/>
      <c r="AE1488" s="25"/>
      <c r="AF1488" s="25"/>
      <c r="AG1488" s="25"/>
      <c r="AH1488" s="25"/>
      <c r="AI1488" s="25"/>
      <c r="AJ1488" s="25"/>
      <c r="AK1488" s="25"/>
      <c r="AL1488" s="25"/>
      <c r="AM1488" s="25"/>
      <c r="AN1488" s="25"/>
      <c r="AO1488" s="25"/>
      <c r="AP1488" s="25"/>
      <c r="AQ1488" s="25"/>
      <c r="AR1488" s="25"/>
      <c r="AS1488" s="25"/>
      <c r="AT1488" s="25"/>
      <c r="AU1488" s="25"/>
      <c r="AV1488" s="25"/>
      <c r="AW1488" s="25"/>
      <c r="AX1488" s="25"/>
    </row>
    <row r="1489" spans="7:50" ht="13.2">
      <c r="G1489" s="49"/>
      <c r="K1489" s="105"/>
      <c r="L1489" s="105"/>
      <c r="M1489" s="105"/>
      <c r="N1489" s="105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5"/>
      <c r="AD1489" s="25"/>
      <c r="AE1489" s="25"/>
      <c r="AF1489" s="25"/>
      <c r="AG1489" s="25"/>
      <c r="AH1489" s="25"/>
      <c r="AI1489" s="25"/>
      <c r="AJ1489" s="25"/>
      <c r="AK1489" s="25"/>
      <c r="AL1489" s="25"/>
      <c r="AM1489" s="25"/>
      <c r="AN1489" s="25"/>
      <c r="AO1489" s="25"/>
      <c r="AP1489" s="25"/>
      <c r="AQ1489" s="25"/>
      <c r="AR1489" s="25"/>
      <c r="AS1489" s="25"/>
      <c r="AT1489" s="25"/>
      <c r="AU1489" s="25"/>
      <c r="AV1489" s="25"/>
      <c r="AW1489" s="25"/>
      <c r="AX1489" s="25"/>
    </row>
    <row r="1490" spans="7:50" ht="13.2">
      <c r="G1490" s="49"/>
      <c r="K1490" s="105"/>
      <c r="L1490" s="105"/>
      <c r="M1490" s="105"/>
      <c r="N1490" s="105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5"/>
      <c r="AD1490" s="25"/>
      <c r="AE1490" s="25"/>
      <c r="AF1490" s="25"/>
      <c r="AG1490" s="25"/>
      <c r="AH1490" s="25"/>
      <c r="AI1490" s="25"/>
      <c r="AJ1490" s="25"/>
      <c r="AK1490" s="25"/>
      <c r="AL1490" s="25"/>
      <c r="AM1490" s="25"/>
      <c r="AN1490" s="25"/>
      <c r="AO1490" s="25"/>
      <c r="AP1490" s="25"/>
      <c r="AQ1490" s="25"/>
      <c r="AR1490" s="25"/>
      <c r="AS1490" s="25"/>
      <c r="AT1490" s="25"/>
      <c r="AU1490" s="25"/>
      <c r="AV1490" s="25"/>
      <c r="AW1490" s="25"/>
      <c r="AX1490" s="25"/>
    </row>
    <row r="1491" spans="7:50" ht="13.2">
      <c r="G1491" s="49"/>
      <c r="K1491" s="105"/>
      <c r="L1491" s="105"/>
      <c r="M1491" s="105"/>
      <c r="N1491" s="105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5"/>
      <c r="AD1491" s="25"/>
      <c r="AE1491" s="25"/>
      <c r="AF1491" s="25"/>
      <c r="AG1491" s="25"/>
      <c r="AH1491" s="25"/>
      <c r="AI1491" s="25"/>
      <c r="AJ1491" s="25"/>
      <c r="AK1491" s="25"/>
      <c r="AL1491" s="25"/>
      <c r="AM1491" s="25"/>
      <c r="AN1491" s="25"/>
      <c r="AO1491" s="25"/>
      <c r="AP1491" s="25"/>
      <c r="AQ1491" s="25"/>
      <c r="AR1491" s="25"/>
      <c r="AS1491" s="25"/>
      <c r="AT1491" s="25"/>
      <c r="AU1491" s="25"/>
      <c r="AV1491" s="25"/>
      <c r="AW1491" s="25"/>
      <c r="AX1491" s="25"/>
    </row>
    <row r="1492" spans="7:50" ht="13.2">
      <c r="G1492" s="49"/>
      <c r="K1492" s="105"/>
      <c r="L1492" s="105"/>
      <c r="M1492" s="105"/>
      <c r="N1492" s="105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5"/>
      <c r="AD1492" s="25"/>
      <c r="AE1492" s="25"/>
      <c r="AF1492" s="25"/>
      <c r="AG1492" s="25"/>
      <c r="AH1492" s="25"/>
      <c r="AI1492" s="25"/>
      <c r="AJ1492" s="25"/>
      <c r="AK1492" s="25"/>
      <c r="AL1492" s="25"/>
      <c r="AM1492" s="25"/>
      <c r="AN1492" s="25"/>
      <c r="AO1492" s="25"/>
      <c r="AP1492" s="25"/>
      <c r="AQ1492" s="25"/>
      <c r="AR1492" s="25"/>
      <c r="AS1492" s="25"/>
      <c r="AT1492" s="25"/>
      <c r="AU1492" s="25"/>
      <c r="AV1492" s="25"/>
      <c r="AW1492" s="25"/>
      <c r="AX1492" s="25"/>
    </row>
    <row r="1493" spans="7:50" ht="13.2">
      <c r="G1493" s="49"/>
      <c r="K1493" s="105"/>
      <c r="L1493" s="105"/>
      <c r="M1493" s="105"/>
      <c r="N1493" s="105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</row>
    <row r="1494" spans="7:50" ht="13.2">
      <c r="G1494" s="49"/>
      <c r="K1494" s="105"/>
      <c r="L1494" s="105"/>
      <c r="M1494" s="105"/>
      <c r="N1494" s="105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5"/>
      <c r="AD1494" s="25"/>
      <c r="AE1494" s="25"/>
      <c r="AF1494" s="25"/>
      <c r="AG1494" s="25"/>
      <c r="AH1494" s="25"/>
      <c r="AI1494" s="25"/>
      <c r="AJ1494" s="25"/>
      <c r="AK1494" s="25"/>
      <c r="AL1494" s="25"/>
      <c r="AM1494" s="25"/>
      <c r="AN1494" s="25"/>
      <c r="AO1494" s="25"/>
      <c r="AP1494" s="25"/>
      <c r="AQ1494" s="25"/>
      <c r="AR1494" s="25"/>
      <c r="AS1494" s="25"/>
      <c r="AT1494" s="25"/>
      <c r="AU1494" s="25"/>
      <c r="AV1494" s="25"/>
      <c r="AW1494" s="25"/>
      <c r="AX1494" s="25"/>
    </row>
    <row r="1495" spans="7:50" ht="13.2">
      <c r="G1495" s="49"/>
      <c r="K1495" s="105"/>
      <c r="L1495" s="105"/>
      <c r="M1495" s="105"/>
      <c r="N1495" s="105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5"/>
      <c r="AD1495" s="25"/>
      <c r="AE1495" s="25"/>
      <c r="AF1495" s="25"/>
      <c r="AG1495" s="25"/>
      <c r="AH1495" s="25"/>
      <c r="AI1495" s="25"/>
      <c r="AJ1495" s="25"/>
      <c r="AK1495" s="25"/>
      <c r="AL1495" s="25"/>
      <c r="AM1495" s="25"/>
      <c r="AN1495" s="25"/>
      <c r="AO1495" s="25"/>
      <c r="AP1495" s="25"/>
      <c r="AQ1495" s="25"/>
      <c r="AR1495" s="25"/>
      <c r="AS1495" s="25"/>
      <c r="AT1495" s="25"/>
      <c r="AU1495" s="25"/>
      <c r="AV1495" s="25"/>
      <c r="AW1495" s="25"/>
      <c r="AX1495" s="25"/>
    </row>
    <row r="1496" spans="7:50" ht="13.2">
      <c r="G1496" s="49"/>
      <c r="K1496" s="105"/>
      <c r="L1496" s="105"/>
      <c r="M1496" s="105"/>
      <c r="N1496" s="105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5"/>
      <c r="AD1496" s="25"/>
      <c r="AE1496" s="25"/>
      <c r="AF1496" s="25"/>
      <c r="AG1496" s="25"/>
      <c r="AH1496" s="25"/>
      <c r="AI1496" s="25"/>
      <c r="AJ1496" s="25"/>
      <c r="AK1496" s="25"/>
      <c r="AL1496" s="25"/>
      <c r="AM1496" s="25"/>
      <c r="AN1496" s="25"/>
      <c r="AO1496" s="25"/>
      <c r="AP1496" s="25"/>
      <c r="AQ1496" s="25"/>
      <c r="AR1496" s="25"/>
      <c r="AS1496" s="25"/>
      <c r="AT1496" s="25"/>
      <c r="AU1496" s="25"/>
      <c r="AV1496" s="25"/>
      <c r="AW1496" s="25"/>
      <c r="AX1496" s="25"/>
    </row>
    <row r="1497" spans="7:50" ht="13.2">
      <c r="G1497" s="49"/>
      <c r="K1497" s="105"/>
      <c r="L1497" s="105"/>
      <c r="M1497" s="105"/>
      <c r="N1497" s="105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5"/>
      <c r="AD1497" s="25"/>
      <c r="AE1497" s="25"/>
      <c r="AF1497" s="25"/>
      <c r="AG1497" s="25"/>
      <c r="AH1497" s="25"/>
      <c r="AI1497" s="25"/>
      <c r="AJ1497" s="25"/>
      <c r="AK1497" s="25"/>
      <c r="AL1497" s="25"/>
      <c r="AM1497" s="25"/>
      <c r="AN1497" s="25"/>
      <c r="AO1497" s="25"/>
      <c r="AP1497" s="25"/>
      <c r="AQ1497" s="25"/>
      <c r="AR1497" s="25"/>
      <c r="AS1497" s="25"/>
      <c r="AT1497" s="25"/>
      <c r="AU1497" s="25"/>
      <c r="AV1497" s="25"/>
      <c r="AW1497" s="25"/>
      <c r="AX1497" s="25"/>
    </row>
    <row r="1498" spans="7:50" ht="13.2">
      <c r="G1498" s="49"/>
      <c r="K1498" s="105"/>
      <c r="L1498" s="105"/>
      <c r="M1498" s="105"/>
      <c r="N1498" s="105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5"/>
      <c r="AD1498" s="25"/>
      <c r="AE1498" s="25"/>
      <c r="AF1498" s="25"/>
      <c r="AG1498" s="25"/>
      <c r="AH1498" s="25"/>
      <c r="AI1498" s="25"/>
      <c r="AJ1498" s="25"/>
      <c r="AK1498" s="25"/>
      <c r="AL1498" s="25"/>
      <c r="AM1498" s="25"/>
      <c r="AN1498" s="25"/>
      <c r="AO1498" s="25"/>
      <c r="AP1498" s="25"/>
      <c r="AQ1498" s="25"/>
      <c r="AR1498" s="25"/>
      <c r="AS1498" s="25"/>
      <c r="AT1498" s="25"/>
      <c r="AU1498" s="25"/>
      <c r="AV1498" s="25"/>
      <c r="AW1498" s="25"/>
      <c r="AX1498" s="25"/>
    </row>
    <row r="1499" spans="7:50" ht="13.2">
      <c r="G1499" s="49"/>
      <c r="K1499" s="105"/>
      <c r="L1499" s="105"/>
      <c r="M1499" s="105"/>
      <c r="N1499" s="105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5"/>
      <c r="AD1499" s="25"/>
      <c r="AE1499" s="25"/>
      <c r="AF1499" s="25"/>
      <c r="AG1499" s="25"/>
      <c r="AH1499" s="25"/>
      <c r="AI1499" s="25"/>
      <c r="AJ1499" s="25"/>
      <c r="AK1499" s="25"/>
      <c r="AL1499" s="25"/>
      <c r="AM1499" s="25"/>
      <c r="AN1499" s="25"/>
      <c r="AO1499" s="25"/>
      <c r="AP1499" s="25"/>
      <c r="AQ1499" s="25"/>
      <c r="AR1499" s="25"/>
      <c r="AS1499" s="25"/>
      <c r="AT1499" s="25"/>
      <c r="AU1499" s="25"/>
      <c r="AV1499" s="25"/>
      <c r="AW1499" s="25"/>
      <c r="AX1499" s="25"/>
    </row>
    <row r="1500" spans="7:50" ht="13.2">
      <c r="G1500" s="49"/>
      <c r="K1500" s="105"/>
      <c r="L1500" s="105"/>
      <c r="M1500" s="105"/>
      <c r="N1500" s="105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5"/>
      <c r="AD1500" s="25"/>
      <c r="AE1500" s="25"/>
      <c r="AF1500" s="25"/>
      <c r="AG1500" s="25"/>
      <c r="AH1500" s="25"/>
      <c r="AI1500" s="25"/>
      <c r="AJ1500" s="25"/>
      <c r="AK1500" s="25"/>
      <c r="AL1500" s="25"/>
      <c r="AM1500" s="25"/>
      <c r="AN1500" s="25"/>
      <c r="AO1500" s="25"/>
      <c r="AP1500" s="25"/>
      <c r="AQ1500" s="25"/>
      <c r="AR1500" s="25"/>
      <c r="AS1500" s="25"/>
      <c r="AT1500" s="25"/>
      <c r="AU1500" s="25"/>
      <c r="AV1500" s="25"/>
      <c r="AW1500" s="25"/>
      <c r="AX1500" s="25"/>
    </row>
    <row r="1501" spans="7:50" ht="13.2">
      <c r="G1501" s="49"/>
      <c r="K1501" s="105"/>
      <c r="L1501" s="105"/>
      <c r="M1501" s="105"/>
      <c r="N1501" s="105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5"/>
      <c r="AD1501" s="25"/>
      <c r="AE1501" s="25"/>
      <c r="AF1501" s="25"/>
      <c r="AG1501" s="25"/>
      <c r="AH1501" s="25"/>
      <c r="AI1501" s="25"/>
      <c r="AJ1501" s="25"/>
      <c r="AK1501" s="25"/>
      <c r="AL1501" s="25"/>
      <c r="AM1501" s="25"/>
      <c r="AN1501" s="25"/>
      <c r="AO1501" s="25"/>
      <c r="AP1501" s="25"/>
      <c r="AQ1501" s="25"/>
      <c r="AR1501" s="25"/>
      <c r="AS1501" s="25"/>
      <c r="AT1501" s="25"/>
      <c r="AU1501" s="25"/>
      <c r="AV1501" s="25"/>
      <c r="AW1501" s="25"/>
      <c r="AX1501" s="25"/>
    </row>
    <row r="1502" spans="7:50" ht="13.2">
      <c r="G1502" s="49"/>
      <c r="K1502" s="105"/>
      <c r="L1502" s="105"/>
      <c r="M1502" s="105"/>
      <c r="N1502" s="105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5"/>
      <c r="AD1502" s="25"/>
      <c r="AE1502" s="25"/>
      <c r="AF1502" s="25"/>
      <c r="AG1502" s="25"/>
      <c r="AH1502" s="25"/>
      <c r="AI1502" s="25"/>
      <c r="AJ1502" s="25"/>
      <c r="AK1502" s="25"/>
      <c r="AL1502" s="25"/>
      <c r="AM1502" s="25"/>
      <c r="AN1502" s="25"/>
      <c r="AO1502" s="25"/>
      <c r="AP1502" s="25"/>
      <c r="AQ1502" s="25"/>
      <c r="AR1502" s="25"/>
      <c r="AS1502" s="25"/>
      <c r="AT1502" s="25"/>
      <c r="AU1502" s="25"/>
      <c r="AV1502" s="25"/>
      <c r="AW1502" s="25"/>
      <c r="AX1502" s="25"/>
    </row>
    <row r="1503" spans="7:50" ht="13.2">
      <c r="G1503" s="49"/>
      <c r="K1503" s="105"/>
      <c r="L1503" s="105"/>
      <c r="M1503" s="105"/>
      <c r="N1503" s="105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5"/>
      <c r="AD1503" s="25"/>
      <c r="AE1503" s="25"/>
      <c r="AF1503" s="25"/>
      <c r="AG1503" s="25"/>
      <c r="AH1503" s="25"/>
      <c r="AI1503" s="25"/>
      <c r="AJ1503" s="25"/>
      <c r="AK1503" s="25"/>
      <c r="AL1503" s="25"/>
      <c r="AM1503" s="25"/>
      <c r="AN1503" s="25"/>
      <c r="AO1503" s="25"/>
      <c r="AP1503" s="25"/>
      <c r="AQ1503" s="25"/>
      <c r="AR1503" s="25"/>
      <c r="AS1503" s="25"/>
      <c r="AT1503" s="25"/>
      <c r="AU1503" s="25"/>
      <c r="AV1503" s="25"/>
      <c r="AW1503" s="25"/>
      <c r="AX1503" s="25"/>
    </row>
    <row r="1504" spans="7:50" ht="13.2">
      <c r="G1504" s="49"/>
      <c r="K1504" s="105"/>
      <c r="L1504" s="105"/>
      <c r="M1504" s="105"/>
      <c r="N1504" s="105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5"/>
      <c r="AD1504" s="25"/>
      <c r="AE1504" s="25"/>
      <c r="AF1504" s="25"/>
      <c r="AG1504" s="25"/>
      <c r="AH1504" s="25"/>
      <c r="AI1504" s="25"/>
      <c r="AJ1504" s="25"/>
      <c r="AK1504" s="25"/>
      <c r="AL1504" s="25"/>
      <c r="AM1504" s="25"/>
      <c r="AN1504" s="25"/>
      <c r="AO1504" s="25"/>
      <c r="AP1504" s="25"/>
      <c r="AQ1504" s="25"/>
      <c r="AR1504" s="25"/>
      <c r="AS1504" s="25"/>
      <c r="AT1504" s="25"/>
      <c r="AU1504" s="25"/>
      <c r="AV1504" s="25"/>
      <c r="AW1504" s="25"/>
      <c r="AX1504" s="25"/>
    </row>
    <row r="1505" spans="7:50" ht="13.2">
      <c r="G1505" s="49"/>
      <c r="K1505" s="105"/>
      <c r="L1505" s="105"/>
      <c r="M1505" s="105"/>
      <c r="N1505" s="105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5"/>
      <c r="AD1505" s="25"/>
      <c r="AE1505" s="25"/>
      <c r="AF1505" s="25"/>
      <c r="AG1505" s="25"/>
      <c r="AH1505" s="25"/>
      <c r="AI1505" s="25"/>
      <c r="AJ1505" s="25"/>
      <c r="AK1505" s="25"/>
      <c r="AL1505" s="25"/>
      <c r="AM1505" s="25"/>
      <c r="AN1505" s="25"/>
      <c r="AO1505" s="25"/>
      <c r="AP1505" s="25"/>
      <c r="AQ1505" s="25"/>
      <c r="AR1505" s="25"/>
      <c r="AS1505" s="25"/>
      <c r="AT1505" s="25"/>
      <c r="AU1505" s="25"/>
      <c r="AV1505" s="25"/>
      <c r="AW1505" s="25"/>
      <c r="AX1505" s="25"/>
    </row>
    <row r="1506" spans="7:50" ht="13.2">
      <c r="G1506" s="49"/>
      <c r="K1506" s="105"/>
      <c r="L1506" s="105"/>
      <c r="M1506" s="105"/>
      <c r="N1506" s="105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5"/>
      <c r="AD1506" s="25"/>
      <c r="AE1506" s="25"/>
      <c r="AF1506" s="25"/>
      <c r="AG1506" s="25"/>
      <c r="AH1506" s="25"/>
      <c r="AI1506" s="25"/>
      <c r="AJ1506" s="25"/>
      <c r="AK1506" s="25"/>
      <c r="AL1506" s="25"/>
      <c r="AM1506" s="25"/>
      <c r="AN1506" s="25"/>
      <c r="AO1506" s="25"/>
      <c r="AP1506" s="25"/>
      <c r="AQ1506" s="25"/>
      <c r="AR1506" s="25"/>
      <c r="AS1506" s="25"/>
      <c r="AT1506" s="25"/>
      <c r="AU1506" s="25"/>
      <c r="AV1506" s="25"/>
      <c r="AW1506" s="25"/>
      <c r="AX1506" s="25"/>
    </row>
    <row r="1507" spans="7:50" ht="13.2">
      <c r="G1507" s="49"/>
      <c r="K1507" s="105"/>
      <c r="L1507" s="105"/>
      <c r="M1507" s="105"/>
      <c r="N1507" s="105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5"/>
      <c r="AD1507" s="25"/>
      <c r="AE1507" s="25"/>
      <c r="AF1507" s="25"/>
      <c r="AG1507" s="25"/>
      <c r="AH1507" s="25"/>
      <c r="AI1507" s="25"/>
      <c r="AJ1507" s="25"/>
      <c r="AK1507" s="25"/>
      <c r="AL1507" s="25"/>
      <c r="AM1507" s="25"/>
      <c r="AN1507" s="25"/>
      <c r="AO1507" s="25"/>
      <c r="AP1507" s="25"/>
      <c r="AQ1507" s="25"/>
      <c r="AR1507" s="25"/>
      <c r="AS1507" s="25"/>
      <c r="AT1507" s="25"/>
      <c r="AU1507" s="25"/>
      <c r="AV1507" s="25"/>
      <c r="AW1507" s="25"/>
      <c r="AX1507" s="25"/>
    </row>
    <row r="1508" spans="7:50" ht="13.2">
      <c r="G1508" s="49"/>
      <c r="K1508" s="105"/>
      <c r="L1508" s="105"/>
      <c r="M1508" s="105"/>
      <c r="N1508" s="105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5"/>
      <c r="AD1508" s="25"/>
      <c r="AE1508" s="25"/>
      <c r="AF1508" s="25"/>
      <c r="AG1508" s="25"/>
      <c r="AH1508" s="25"/>
      <c r="AI1508" s="25"/>
      <c r="AJ1508" s="25"/>
      <c r="AK1508" s="25"/>
      <c r="AL1508" s="25"/>
      <c r="AM1508" s="25"/>
      <c r="AN1508" s="25"/>
      <c r="AO1508" s="25"/>
      <c r="AP1508" s="25"/>
      <c r="AQ1508" s="25"/>
      <c r="AR1508" s="25"/>
      <c r="AS1508" s="25"/>
      <c r="AT1508" s="25"/>
      <c r="AU1508" s="25"/>
      <c r="AV1508" s="25"/>
      <c r="AW1508" s="25"/>
      <c r="AX1508" s="25"/>
    </row>
    <row r="1509" spans="7:50" ht="13.2">
      <c r="G1509" s="49"/>
      <c r="K1509" s="105"/>
      <c r="L1509" s="105"/>
      <c r="M1509" s="105"/>
      <c r="N1509" s="105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5"/>
      <c r="AD1509" s="25"/>
      <c r="AE1509" s="25"/>
      <c r="AF1509" s="25"/>
      <c r="AG1509" s="25"/>
      <c r="AH1509" s="25"/>
      <c r="AI1509" s="25"/>
      <c r="AJ1509" s="25"/>
      <c r="AK1509" s="25"/>
      <c r="AL1509" s="25"/>
      <c r="AM1509" s="25"/>
      <c r="AN1509" s="25"/>
      <c r="AO1509" s="25"/>
      <c r="AP1509" s="25"/>
      <c r="AQ1509" s="25"/>
      <c r="AR1509" s="25"/>
      <c r="AS1509" s="25"/>
      <c r="AT1509" s="25"/>
      <c r="AU1509" s="25"/>
      <c r="AV1509" s="25"/>
      <c r="AW1509" s="25"/>
      <c r="AX1509" s="25"/>
    </row>
    <row r="1510" spans="7:50" ht="13.2">
      <c r="G1510" s="49"/>
      <c r="K1510" s="105"/>
      <c r="L1510" s="105"/>
      <c r="M1510" s="105"/>
      <c r="N1510" s="105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5"/>
      <c r="AD1510" s="25"/>
      <c r="AE1510" s="25"/>
      <c r="AF1510" s="25"/>
      <c r="AG1510" s="25"/>
      <c r="AH1510" s="25"/>
      <c r="AI1510" s="25"/>
      <c r="AJ1510" s="25"/>
      <c r="AK1510" s="25"/>
      <c r="AL1510" s="25"/>
      <c r="AM1510" s="25"/>
      <c r="AN1510" s="25"/>
      <c r="AO1510" s="25"/>
      <c r="AP1510" s="25"/>
      <c r="AQ1510" s="25"/>
      <c r="AR1510" s="25"/>
      <c r="AS1510" s="25"/>
      <c r="AT1510" s="25"/>
      <c r="AU1510" s="25"/>
      <c r="AV1510" s="25"/>
      <c r="AW1510" s="25"/>
      <c r="AX1510" s="25"/>
    </row>
    <row r="1511" spans="7:50" ht="13.2">
      <c r="G1511" s="49"/>
      <c r="K1511" s="105"/>
      <c r="L1511" s="105"/>
      <c r="M1511" s="105"/>
      <c r="N1511" s="105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5"/>
      <c r="AD1511" s="25"/>
      <c r="AE1511" s="25"/>
      <c r="AF1511" s="25"/>
      <c r="AG1511" s="25"/>
      <c r="AH1511" s="25"/>
      <c r="AI1511" s="25"/>
      <c r="AJ1511" s="25"/>
      <c r="AK1511" s="25"/>
      <c r="AL1511" s="25"/>
      <c r="AM1511" s="25"/>
      <c r="AN1511" s="25"/>
      <c r="AO1511" s="25"/>
      <c r="AP1511" s="25"/>
      <c r="AQ1511" s="25"/>
      <c r="AR1511" s="25"/>
      <c r="AS1511" s="25"/>
      <c r="AT1511" s="25"/>
      <c r="AU1511" s="25"/>
      <c r="AV1511" s="25"/>
      <c r="AW1511" s="25"/>
      <c r="AX1511" s="25"/>
    </row>
    <row r="1512" spans="7:50" ht="13.2">
      <c r="G1512" s="49"/>
      <c r="K1512" s="105"/>
      <c r="L1512" s="105"/>
      <c r="M1512" s="105"/>
      <c r="N1512" s="105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</row>
    <row r="1513" spans="7:50" ht="13.2">
      <c r="G1513" s="49"/>
      <c r="K1513" s="105"/>
      <c r="L1513" s="105"/>
      <c r="M1513" s="105"/>
      <c r="N1513" s="105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5"/>
      <c r="AD1513" s="25"/>
      <c r="AE1513" s="25"/>
      <c r="AF1513" s="25"/>
      <c r="AG1513" s="25"/>
      <c r="AH1513" s="25"/>
      <c r="AI1513" s="25"/>
      <c r="AJ1513" s="25"/>
      <c r="AK1513" s="25"/>
      <c r="AL1513" s="25"/>
      <c r="AM1513" s="25"/>
      <c r="AN1513" s="25"/>
      <c r="AO1513" s="25"/>
      <c r="AP1513" s="25"/>
      <c r="AQ1513" s="25"/>
      <c r="AR1513" s="25"/>
      <c r="AS1513" s="25"/>
      <c r="AT1513" s="25"/>
      <c r="AU1513" s="25"/>
      <c r="AV1513" s="25"/>
      <c r="AW1513" s="25"/>
      <c r="AX1513" s="25"/>
    </row>
    <row r="1514" spans="7:50" ht="13.2">
      <c r="G1514" s="49"/>
      <c r="K1514" s="105"/>
      <c r="L1514" s="105"/>
      <c r="M1514" s="105"/>
      <c r="N1514" s="105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5"/>
      <c r="AD1514" s="25"/>
      <c r="AE1514" s="25"/>
      <c r="AF1514" s="25"/>
      <c r="AG1514" s="25"/>
      <c r="AH1514" s="25"/>
      <c r="AI1514" s="25"/>
      <c r="AJ1514" s="25"/>
      <c r="AK1514" s="25"/>
      <c r="AL1514" s="25"/>
      <c r="AM1514" s="25"/>
      <c r="AN1514" s="25"/>
      <c r="AO1514" s="25"/>
      <c r="AP1514" s="25"/>
      <c r="AQ1514" s="25"/>
      <c r="AR1514" s="25"/>
      <c r="AS1514" s="25"/>
      <c r="AT1514" s="25"/>
      <c r="AU1514" s="25"/>
      <c r="AV1514" s="25"/>
      <c r="AW1514" s="25"/>
      <c r="AX1514" s="25"/>
    </row>
    <row r="1515" spans="7:50" ht="13.2">
      <c r="G1515" s="49"/>
      <c r="K1515" s="105"/>
      <c r="L1515" s="105"/>
      <c r="M1515" s="105"/>
      <c r="N1515" s="105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5"/>
      <c r="AD1515" s="25"/>
      <c r="AE1515" s="25"/>
      <c r="AF1515" s="25"/>
      <c r="AG1515" s="25"/>
      <c r="AH1515" s="25"/>
      <c r="AI1515" s="25"/>
      <c r="AJ1515" s="25"/>
      <c r="AK1515" s="25"/>
      <c r="AL1515" s="25"/>
      <c r="AM1515" s="25"/>
      <c r="AN1515" s="25"/>
      <c r="AO1515" s="25"/>
      <c r="AP1515" s="25"/>
      <c r="AQ1515" s="25"/>
      <c r="AR1515" s="25"/>
      <c r="AS1515" s="25"/>
      <c r="AT1515" s="25"/>
      <c r="AU1515" s="25"/>
      <c r="AV1515" s="25"/>
      <c r="AW1515" s="25"/>
      <c r="AX1515" s="25"/>
    </row>
    <row r="1516" spans="7:50" ht="13.2">
      <c r="G1516" s="49"/>
      <c r="K1516" s="105"/>
      <c r="L1516" s="105"/>
      <c r="M1516" s="105"/>
      <c r="N1516" s="105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5"/>
      <c r="AD1516" s="25"/>
      <c r="AE1516" s="25"/>
      <c r="AF1516" s="25"/>
      <c r="AG1516" s="25"/>
      <c r="AH1516" s="25"/>
      <c r="AI1516" s="25"/>
      <c r="AJ1516" s="25"/>
      <c r="AK1516" s="25"/>
      <c r="AL1516" s="25"/>
      <c r="AM1516" s="25"/>
      <c r="AN1516" s="25"/>
      <c r="AO1516" s="25"/>
      <c r="AP1516" s="25"/>
      <c r="AQ1516" s="25"/>
      <c r="AR1516" s="25"/>
      <c r="AS1516" s="25"/>
      <c r="AT1516" s="25"/>
      <c r="AU1516" s="25"/>
      <c r="AV1516" s="25"/>
      <c r="AW1516" s="25"/>
      <c r="AX1516" s="25"/>
    </row>
    <row r="1517" spans="7:50" ht="13.2">
      <c r="G1517" s="49"/>
      <c r="K1517" s="105"/>
      <c r="L1517" s="105"/>
      <c r="M1517" s="105"/>
      <c r="N1517" s="105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5"/>
      <c r="AD1517" s="25"/>
      <c r="AE1517" s="25"/>
      <c r="AF1517" s="25"/>
      <c r="AG1517" s="25"/>
      <c r="AH1517" s="25"/>
      <c r="AI1517" s="25"/>
      <c r="AJ1517" s="25"/>
      <c r="AK1517" s="25"/>
      <c r="AL1517" s="25"/>
      <c r="AM1517" s="25"/>
      <c r="AN1517" s="25"/>
      <c r="AO1517" s="25"/>
      <c r="AP1517" s="25"/>
      <c r="AQ1517" s="25"/>
      <c r="AR1517" s="25"/>
      <c r="AS1517" s="25"/>
      <c r="AT1517" s="25"/>
      <c r="AU1517" s="25"/>
      <c r="AV1517" s="25"/>
      <c r="AW1517" s="25"/>
      <c r="AX1517" s="25"/>
    </row>
    <row r="1518" spans="7:50" ht="13.2">
      <c r="G1518" s="49"/>
      <c r="K1518" s="105"/>
      <c r="L1518" s="105"/>
      <c r="M1518" s="105"/>
      <c r="N1518" s="105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5"/>
      <c r="AD1518" s="25"/>
      <c r="AE1518" s="25"/>
      <c r="AF1518" s="25"/>
      <c r="AG1518" s="25"/>
      <c r="AH1518" s="25"/>
      <c r="AI1518" s="25"/>
      <c r="AJ1518" s="25"/>
      <c r="AK1518" s="25"/>
      <c r="AL1518" s="25"/>
      <c r="AM1518" s="25"/>
      <c r="AN1518" s="25"/>
      <c r="AO1518" s="25"/>
      <c r="AP1518" s="25"/>
      <c r="AQ1518" s="25"/>
      <c r="AR1518" s="25"/>
      <c r="AS1518" s="25"/>
      <c r="AT1518" s="25"/>
      <c r="AU1518" s="25"/>
      <c r="AV1518" s="25"/>
      <c r="AW1518" s="25"/>
      <c r="AX1518" s="25"/>
    </row>
    <row r="1519" spans="7:50" ht="13.2">
      <c r="G1519" s="49"/>
      <c r="K1519" s="105"/>
      <c r="L1519" s="105"/>
      <c r="M1519" s="105"/>
      <c r="N1519" s="105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5"/>
      <c r="AD1519" s="25"/>
      <c r="AE1519" s="25"/>
      <c r="AF1519" s="25"/>
      <c r="AG1519" s="25"/>
      <c r="AH1519" s="25"/>
      <c r="AI1519" s="25"/>
      <c r="AJ1519" s="25"/>
      <c r="AK1519" s="25"/>
      <c r="AL1519" s="25"/>
      <c r="AM1519" s="25"/>
      <c r="AN1519" s="25"/>
      <c r="AO1519" s="25"/>
      <c r="AP1519" s="25"/>
      <c r="AQ1519" s="25"/>
      <c r="AR1519" s="25"/>
      <c r="AS1519" s="25"/>
      <c r="AT1519" s="25"/>
      <c r="AU1519" s="25"/>
      <c r="AV1519" s="25"/>
      <c r="AW1519" s="25"/>
      <c r="AX1519" s="25"/>
    </row>
    <row r="1520" spans="7:50" ht="13.2">
      <c r="G1520" s="49"/>
      <c r="K1520" s="105"/>
      <c r="L1520" s="105"/>
      <c r="M1520" s="105"/>
      <c r="N1520" s="105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5"/>
      <c r="AD1520" s="25"/>
      <c r="AE1520" s="25"/>
      <c r="AF1520" s="25"/>
      <c r="AG1520" s="25"/>
      <c r="AH1520" s="25"/>
      <c r="AI1520" s="25"/>
      <c r="AJ1520" s="25"/>
      <c r="AK1520" s="25"/>
      <c r="AL1520" s="25"/>
      <c r="AM1520" s="25"/>
      <c r="AN1520" s="25"/>
      <c r="AO1520" s="25"/>
      <c r="AP1520" s="25"/>
      <c r="AQ1520" s="25"/>
      <c r="AR1520" s="25"/>
      <c r="AS1520" s="25"/>
      <c r="AT1520" s="25"/>
      <c r="AU1520" s="25"/>
      <c r="AV1520" s="25"/>
      <c r="AW1520" s="25"/>
      <c r="AX1520" s="25"/>
    </row>
    <row r="1521" spans="7:50" ht="13.2">
      <c r="G1521" s="49"/>
      <c r="K1521" s="105"/>
      <c r="L1521" s="105"/>
      <c r="M1521" s="105"/>
      <c r="N1521" s="105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5"/>
      <c r="AD1521" s="25"/>
      <c r="AE1521" s="25"/>
      <c r="AF1521" s="25"/>
      <c r="AG1521" s="25"/>
      <c r="AH1521" s="25"/>
      <c r="AI1521" s="25"/>
      <c r="AJ1521" s="25"/>
      <c r="AK1521" s="25"/>
      <c r="AL1521" s="25"/>
      <c r="AM1521" s="25"/>
      <c r="AN1521" s="25"/>
      <c r="AO1521" s="25"/>
      <c r="AP1521" s="25"/>
      <c r="AQ1521" s="25"/>
      <c r="AR1521" s="25"/>
      <c r="AS1521" s="25"/>
      <c r="AT1521" s="25"/>
      <c r="AU1521" s="25"/>
      <c r="AV1521" s="25"/>
      <c r="AW1521" s="25"/>
      <c r="AX1521" s="25"/>
    </row>
    <row r="1522" spans="7:50" ht="13.2">
      <c r="G1522" s="49"/>
      <c r="K1522" s="105"/>
      <c r="L1522" s="105"/>
      <c r="M1522" s="105"/>
      <c r="N1522" s="105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  <c r="AN1522" s="25"/>
      <c r="AO1522" s="25"/>
      <c r="AP1522" s="25"/>
      <c r="AQ1522" s="25"/>
      <c r="AR1522" s="25"/>
      <c r="AS1522" s="25"/>
      <c r="AT1522" s="25"/>
      <c r="AU1522" s="25"/>
      <c r="AV1522" s="25"/>
      <c r="AW1522" s="25"/>
      <c r="AX1522" s="25"/>
    </row>
    <row r="1523" spans="7:50" ht="13.2">
      <c r="G1523" s="49"/>
      <c r="K1523" s="105"/>
      <c r="L1523" s="105"/>
      <c r="M1523" s="105"/>
      <c r="N1523" s="105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5"/>
      <c r="AD1523" s="25"/>
      <c r="AE1523" s="25"/>
      <c r="AF1523" s="25"/>
      <c r="AG1523" s="25"/>
      <c r="AH1523" s="25"/>
      <c r="AI1523" s="25"/>
      <c r="AJ1523" s="25"/>
      <c r="AK1523" s="25"/>
      <c r="AL1523" s="25"/>
      <c r="AM1523" s="25"/>
      <c r="AN1523" s="25"/>
      <c r="AO1523" s="25"/>
      <c r="AP1523" s="25"/>
      <c r="AQ1523" s="25"/>
      <c r="AR1523" s="25"/>
      <c r="AS1523" s="25"/>
      <c r="AT1523" s="25"/>
      <c r="AU1523" s="25"/>
      <c r="AV1523" s="25"/>
      <c r="AW1523" s="25"/>
      <c r="AX1523" s="25"/>
    </row>
    <row r="1524" spans="7:50" ht="13.2">
      <c r="G1524" s="49"/>
      <c r="K1524" s="105"/>
      <c r="L1524" s="105"/>
      <c r="M1524" s="105"/>
      <c r="N1524" s="105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5"/>
      <c r="AD1524" s="25"/>
      <c r="AE1524" s="25"/>
      <c r="AF1524" s="25"/>
      <c r="AG1524" s="25"/>
      <c r="AH1524" s="25"/>
      <c r="AI1524" s="25"/>
      <c r="AJ1524" s="25"/>
      <c r="AK1524" s="25"/>
      <c r="AL1524" s="25"/>
      <c r="AM1524" s="25"/>
      <c r="AN1524" s="25"/>
      <c r="AO1524" s="25"/>
      <c r="AP1524" s="25"/>
      <c r="AQ1524" s="25"/>
      <c r="AR1524" s="25"/>
      <c r="AS1524" s="25"/>
      <c r="AT1524" s="25"/>
      <c r="AU1524" s="25"/>
      <c r="AV1524" s="25"/>
      <c r="AW1524" s="25"/>
      <c r="AX1524" s="25"/>
    </row>
    <row r="1525" spans="7:50" ht="13.2">
      <c r="G1525" s="49"/>
      <c r="K1525" s="105"/>
      <c r="L1525" s="105"/>
      <c r="M1525" s="105"/>
      <c r="N1525" s="105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5"/>
      <c r="AD1525" s="25"/>
      <c r="AE1525" s="25"/>
      <c r="AF1525" s="25"/>
      <c r="AG1525" s="25"/>
      <c r="AH1525" s="25"/>
      <c r="AI1525" s="25"/>
      <c r="AJ1525" s="25"/>
      <c r="AK1525" s="25"/>
      <c r="AL1525" s="25"/>
      <c r="AM1525" s="25"/>
      <c r="AN1525" s="25"/>
      <c r="AO1525" s="25"/>
      <c r="AP1525" s="25"/>
      <c r="AQ1525" s="25"/>
      <c r="AR1525" s="25"/>
      <c r="AS1525" s="25"/>
      <c r="AT1525" s="25"/>
      <c r="AU1525" s="25"/>
      <c r="AV1525" s="25"/>
      <c r="AW1525" s="25"/>
      <c r="AX1525" s="25"/>
    </row>
    <row r="1526" spans="7:50" ht="13.2">
      <c r="G1526" s="49"/>
      <c r="K1526" s="105"/>
      <c r="L1526" s="105"/>
      <c r="M1526" s="105"/>
      <c r="N1526" s="105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5"/>
      <c r="AD1526" s="25"/>
      <c r="AE1526" s="25"/>
      <c r="AF1526" s="25"/>
      <c r="AG1526" s="25"/>
      <c r="AH1526" s="25"/>
      <c r="AI1526" s="25"/>
      <c r="AJ1526" s="25"/>
      <c r="AK1526" s="25"/>
      <c r="AL1526" s="25"/>
      <c r="AM1526" s="25"/>
      <c r="AN1526" s="25"/>
      <c r="AO1526" s="25"/>
      <c r="AP1526" s="25"/>
      <c r="AQ1526" s="25"/>
      <c r="AR1526" s="25"/>
      <c r="AS1526" s="25"/>
      <c r="AT1526" s="25"/>
      <c r="AU1526" s="25"/>
      <c r="AV1526" s="25"/>
      <c r="AW1526" s="25"/>
      <c r="AX1526" s="25"/>
    </row>
    <row r="1527" spans="7:50" ht="13.2">
      <c r="G1527" s="49"/>
      <c r="K1527" s="105"/>
      <c r="L1527" s="105"/>
      <c r="M1527" s="105"/>
      <c r="N1527" s="105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  <c r="AN1527" s="25"/>
      <c r="AO1527" s="25"/>
      <c r="AP1527" s="25"/>
      <c r="AQ1527" s="25"/>
      <c r="AR1527" s="25"/>
      <c r="AS1527" s="25"/>
      <c r="AT1527" s="25"/>
      <c r="AU1527" s="25"/>
      <c r="AV1527" s="25"/>
      <c r="AW1527" s="25"/>
      <c r="AX1527" s="25"/>
    </row>
    <row r="1528" spans="7:50" ht="13.2">
      <c r="G1528" s="49"/>
      <c r="K1528" s="105"/>
      <c r="L1528" s="105"/>
      <c r="M1528" s="105"/>
      <c r="N1528" s="105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5"/>
      <c r="AD1528" s="25"/>
      <c r="AE1528" s="25"/>
      <c r="AF1528" s="25"/>
      <c r="AG1528" s="25"/>
      <c r="AH1528" s="25"/>
      <c r="AI1528" s="25"/>
      <c r="AJ1528" s="25"/>
      <c r="AK1528" s="25"/>
      <c r="AL1528" s="25"/>
      <c r="AM1528" s="25"/>
      <c r="AN1528" s="25"/>
      <c r="AO1528" s="25"/>
      <c r="AP1528" s="25"/>
      <c r="AQ1528" s="25"/>
      <c r="AR1528" s="25"/>
      <c r="AS1528" s="25"/>
      <c r="AT1528" s="25"/>
      <c r="AU1528" s="25"/>
      <c r="AV1528" s="25"/>
      <c r="AW1528" s="25"/>
      <c r="AX1528" s="25"/>
    </row>
    <row r="1529" spans="7:50" ht="13.2">
      <c r="G1529" s="49"/>
      <c r="K1529" s="105"/>
      <c r="L1529" s="105"/>
      <c r="M1529" s="105"/>
      <c r="N1529" s="105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5"/>
      <c r="AD1529" s="25"/>
      <c r="AE1529" s="25"/>
      <c r="AF1529" s="25"/>
      <c r="AG1529" s="25"/>
      <c r="AH1529" s="25"/>
      <c r="AI1529" s="25"/>
      <c r="AJ1529" s="25"/>
      <c r="AK1529" s="25"/>
      <c r="AL1529" s="25"/>
      <c r="AM1529" s="25"/>
      <c r="AN1529" s="25"/>
      <c r="AO1529" s="25"/>
      <c r="AP1529" s="25"/>
      <c r="AQ1529" s="25"/>
      <c r="AR1529" s="25"/>
      <c r="AS1529" s="25"/>
      <c r="AT1529" s="25"/>
      <c r="AU1529" s="25"/>
      <c r="AV1529" s="25"/>
      <c r="AW1529" s="25"/>
      <c r="AX1529" s="25"/>
    </row>
    <row r="1530" spans="7:50" ht="13.2">
      <c r="G1530" s="49"/>
      <c r="K1530" s="105"/>
      <c r="L1530" s="105"/>
      <c r="M1530" s="105"/>
      <c r="N1530" s="105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  <c r="AN1530" s="25"/>
      <c r="AO1530" s="25"/>
      <c r="AP1530" s="25"/>
      <c r="AQ1530" s="25"/>
      <c r="AR1530" s="25"/>
      <c r="AS1530" s="25"/>
      <c r="AT1530" s="25"/>
      <c r="AU1530" s="25"/>
      <c r="AV1530" s="25"/>
      <c r="AW1530" s="25"/>
      <c r="AX1530" s="25"/>
    </row>
    <row r="1531" spans="7:50" ht="13.2">
      <c r="G1531" s="49"/>
      <c r="K1531" s="105"/>
      <c r="L1531" s="105"/>
      <c r="M1531" s="105"/>
      <c r="N1531" s="105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</row>
    <row r="1532" spans="7:50" ht="13.2">
      <c r="G1532" s="49"/>
      <c r="K1532" s="105"/>
      <c r="L1532" s="105"/>
      <c r="M1532" s="105"/>
      <c r="N1532" s="105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5"/>
      <c r="AD1532" s="25"/>
      <c r="AE1532" s="25"/>
      <c r="AF1532" s="25"/>
      <c r="AG1532" s="25"/>
      <c r="AH1532" s="25"/>
      <c r="AI1532" s="25"/>
      <c r="AJ1532" s="25"/>
      <c r="AK1532" s="25"/>
      <c r="AL1532" s="25"/>
      <c r="AM1532" s="25"/>
      <c r="AN1532" s="25"/>
      <c r="AO1532" s="25"/>
      <c r="AP1532" s="25"/>
      <c r="AQ1532" s="25"/>
      <c r="AR1532" s="25"/>
      <c r="AS1532" s="25"/>
      <c r="AT1532" s="25"/>
      <c r="AU1532" s="25"/>
      <c r="AV1532" s="25"/>
      <c r="AW1532" s="25"/>
      <c r="AX1532" s="25"/>
    </row>
    <row r="1533" spans="7:50" ht="13.2">
      <c r="G1533" s="49"/>
      <c r="K1533" s="105"/>
      <c r="L1533" s="105"/>
      <c r="M1533" s="105"/>
      <c r="N1533" s="105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5"/>
      <c r="AD1533" s="25"/>
      <c r="AE1533" s="25"/>
      <c r="AF1533" s="25"/>
      <c r="AG1533" s="25"/>
      <c r="AH1533" s="25"/>
      <c r="AI1533" s="25"/>
      <c r="AJ1533" s="25"/>
      <c r="AK1533" s="25"/>
      <c r="AL1533" s="25"/>
      <c r="AM1533" s="25"/>
      <c r="AN1533" s="25"/>
      <c r="AO1533" s="25"/>
      <c r="AP1533" s="25"/>
      <c r="AQ1533" s="25"/>
      <c r="AR1533" s="25"/>
      <c r="AS1533" s="25"/>
      <c r="AT1533" s="25"/>
      <c r="AU1533" s="25"/>
      <c r="AV1533" s="25"/>
      <c r="AW1533" s="25"/>
      <c r="AX1533" s="25"/>
    </row>
    <row r="1534" spans="7:50" ht="13.2">
      <c r="G1534" s="49"/>
      <c r="K1534" s="105"/>
      <c r="L1534" s="105"/>
      <c r="M1534" s="105"/>
      <c r="N1534" s="105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5"/>
      <c r="AD1534" s="25"/>
      <c r="AE1534" s="25"/>
      <c r="AF1534" s="25"/>
      <c r="AG1534" s="25"/>
      <c r="AH1534" s="25"/>
      <c r="AI1534" s="25"/>
      <c r="AJ1534" s="25"/>
      <c r="AK1534" s="25"/>
      <c r="AL1534" s="25"/>
      <c r="AM1534" s="25"/>
      <c r="AN1534" s="25"/>
      <c r="AO1534" s="25"/>
      <c r="AP1534" s="25"/>
      <c r="AQ1534" s="25"/>
      <c r="AR1534" s="25"/>
      <c r="AS1534" s="25"/>
      <c r="AT1534" s="25"/>
      <c r="AU1534" s="25"/>
      <c r="AV1534" s="25"/>
      <c r="AW1534" s="25"/>
      <c r="AX1534" s="25"/>
    </row>
    <row r="1535" spans="7:50" ht="13.2">
      <c r="G1535" s="49"/>
      <c r="K1535" s="105"/>
      <c r="L1535" s="105"/>
      <c r="M1535" s="105"/>
      <c r="N1535" s="105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5"/>
      <c r="AD1535" s="25"/>
      <c r="AE1535" s="25"/>
      <c r="AF1535" s="25"/>
      <c r="AG1535" s="25"/>
      <c r="AH1535" s="25"/>
      <c r="AI1535" s="25"/>
      <c r="AJ1535" s="25"/>
      <c r="AK1535" s="25"/>
      <c r="AL1535" s="25"/>
      <c r="AM1535" s="25"/>
      <c r="AN1535" s="25"/>
      <c r="AO1535" s="25"/>
      <c r="AP1535" s="25"/>
      <c r="AQ1535" s="25"/>
      <c r="AR1535" s="25"/>
      <c r="AS1535" s="25"/>
      <c r="AT1535" s="25"/>
      <c r="AU1535" s="25"/>
      <c r="AV1535" s="25"/>
      <c r="AW1535" s="25"/>
      <c r="AX1535" s="25"/>
    </row>
    <row r="1536" spans="7:50" ht="13.2">
      <c r="G1536" s="49"/>
      <c r="K1536" s="105"/>
      <c r="L1536" s="105"/>
      <c r="M1536" s="105"/>
      <c r="N1536" s="105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5"/>
      <c r="AD1536" s="25"/>
      <c r="AE1536" s="25"/>
      <c r="AF1536" s="25"/>
      <c r="AG1536" s="25"/>
      <c r="AH1536" s="25"/>
      <c r="AI1536" s="25"/>
      <c r="AJ1536" s="25"/>
      <c r="AK1536" s="25"/>
      <c r="AL1536" s="25"/>
      <c r="AM1536" s="25"/>
      <c r="AN1536" s="25"/>
      <c r="AO1536" s="25"/>
      <c r="AP1536" s="25"/>
      <c r="AQ1536" s="25"/>
      <c r="AR1536" s="25"/>
      <c r="AS1536" s="25"/>
      <c r="AT1536" s="25"/>
      <c r="AU1536" s="25"/>
      <c r="AV1536" s="25"/>
      <c r="AW1536" s="25"/>
      <c r="AX1536" s="25"/>
    </row>
    <row r="1537" spans="7:50" ht="13.2">
      <c r="G1537" s="49"/>
      <c r="K1537" s="105"/>
      <c r="L1537" s="105"/>
      <c r="M1537" s="105"/>
      <c r="N1537" s="105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5"/>
      <c r="AD1537" s="25"/>
      <c r="AE1537" s="25"/>
      <c r="AF1537" s="25"/>
      <c r="AG1537" s="25"/>
      <c r="AH1537" s="25"/>
      <c r="AI1537" s="25"/>
      <c r="AJ1537" s="25"/>
      <c r="AK1537" s="25"/>
      <c r="AL1537" s="25"/>
      <c r="AM1537" s="25"/>
      <c r="AN1537" s="25"/>
      <c r="AO1537" s="25"/>
      <c r="AP1537" s="25"/>
      <c r="AQ1537" s="25"/>
      <c r="AR1537" s="25"/>
      <c r="AS1537" s="25"/>
      <c r="AT1537" s="25"/>
      <c r="AU1537" s="25"/>
      <c r="AV1537" s="25"/>
      <c r="AW1537" s="25"/>
      <c r="AX1537" s="25"/>
    </row>
    <row r="1538" spans="7:50" ht="13.2">
      <c r="G1538" s="49"/>
      <c r="K1538" s="105"/>
      <c r="L1538" s="105"/>
      <c r="M1538" s="105"/>
      <c r="N1538" s="105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5"/>
      <c r="AD1538" s="25"/>
      <c r="AE1538" s="25"/>
      <c r="AF1538" s="25"/>
      <c r="AG1538" s="25"/>
      <c r="AH1538" s="25"/>
      <c r="AI1538" s="25"/>
      <c r="AJ1538" s="25"/>
      <c r="AK1538" s="25"/>
      <c r="AL1538" s="25"/>
      <c r="AM1538" s="25"/>
      <c r="AN1538" s="25"/>
      <c r="AO1538" s="25"/>
      <c r="AP1538" s="25"/>
      <c r="AQ1538" s="25"/>
      <c r="AR1538" s="25"/>
      <c r="AS1538" s="25"/>
      <c r="AT1538" s="25"/>
      <c r="AU1538" s="25"/>
      <c r="AV1538" s="25"/>
      <c r="AW1538" s="25"/>
      <c r="AX1538" s="25"/>
    </row>
    <row r="1539" spans="7:50" ht="13.2">
      <c r="G1539" s="49"/>
      <c r="K1539" s="105"/>
      <c r="L1539" s="105"/>
      <c r="M1539" s="105"/>
      <c r="N1539" s="105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5"/>
      <c r="AD1539" s="25"/>
      <c r="AE1539" s="25"/>
      <c r="AF1539" s="25"/>
      <c r="AG1539" s="25"/>
      <c r="AH1539" s="25"/>
      <c r="AI1539" s="25"/>
      <c r="AJ1539" s="25"/>
      <c r="AK1539" s="25"/>
      <c r="AL1539" s="25"/>
      <c r="AM1539" s="25"/>
      <c r="AN1539" s="25"/>
      <c r="AO1539" s="25"/>
      <c r="AP1539" s="25"/>
      <c r="AQ1539" s="25"/>
      <c r="AR1539" s="25"/>
      <c r="AS1539" s="25"/>
      <c r="AT1539" s="25"/>
      <c r="AU1539" s="25"/>
      <c r="AV1539" s="25"/>
      <c r="AW1539" s="25"/>
      <c r="AX1539" s="25"/>
    </row>
    <row r="1540" spans="7:50" ht="13.2">
      <c r="G1540" s="49"/>
      <c r="K1540" s="105"/>
      <c r="L1540" s="105"/>
      <c r="M1540" s="105"/>
      <c r="N1540" s="105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5"/>
      <c r="AD1540" s="25"/>
      <c r="AE1540" s="25"/>
      <c r="AF1540" s="25"/>
      <c r="AG1540" s="25"/>
      <c r="AH1540" s="25"/>
      <c r="AI1540" s="25"/>
      <c r="AJ1540" s="25"/>
      <c r="AK1540" s="25"/>
      <c r="AL1540" s="25"/>
      <c r="AM1540" s="25"/>
      <c r="AN1540" s="25"/>
      <c r="AO1540" s="25"/>
      <c r="AP1540" s="25"/>
      <c r="AQ1540" s="25"/>
      <c r="AR1540" s="25"/>
      <c r="AS1540" s="25"/>
      <c r="AT1540" s="25"/>
      <c r="AU1540" s="25"/>
      <c r="AV1540" s="25"/>
      <c r="AW1540" s="25"/>
      <c r="AX1540" s="25"/>
    </row>
    <row r="1541" spans="7:50" ht="13.2">
      <c r="G1541" s="49"/>
      <c r="K1541" s="105"/>
      <c r="L1541" s="105"/>
      <c r="M1541" s="105"/>
      <c r="N1541" s="105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5"/>
      <c r="AD1541" s="25"/>
      <c r="AE1541" s="25"/>
      <c r="AF1541" s="25"/>
      <c r="AG1541" s="25"/>
      <c r="AH1541" s="25"/>
      <c r="AI1541" s="25"/>
      <c r="AJ1541" s="25"/>
      <c r="AK1541" s="25"/>
      <c r="AL1541" s="25"/>
      <c r="AM1541" s="25"/>
      <c r="AN1541" s="25"/>
      <c r="AO1541" s="25"/>
      <c r="AP1541" s="25"/>
      <c r="AQ1541" s="25"/>
      <c r="AR1541" s="25"/>
      <c r="AS1541" s="25"/>
      <c r="AT1541" s="25"/>
      <c r="AU1541" s="25"/>
      <c r="AV1541" s="25"/>
      <c r="AW1541" s="25"/>
      <c r="AX1541" s="25"/>
    </row>
    <row r="1542" spans="7:50" ht="13.2">
      <c r="G1542" s="49"/>
      <c r="K1542" s="105"/>
      <c r="L1542" s="105"/>
      <c r="M1542" s="105"/>
      <c r="N1542" s="105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5"/>
      <c r="AD1542" s="25"/>
      <c r="AE1542" s="25"/>
      <c r="AF1542" s="25"/>
      <c r="AG1542" s="25"/>
      <c r="AH1542" s="25"/>
      <c r="AI1542" s="25"/>
      <c r="AJ1542" s="25"/>
      <c r="AK1542" s="25"/>
      <c r="AL1542" s="25"/>
      <c r="AM1542" s="25"/>
      <c r="AN1542" s="25"/>
      <c r="AO1542" s="25"/>
      <c r="AP1542" s="25"/>
      <c r="AQ1542" s="25"/>
      <c r="AR1542" s="25"/>
      <c r="AS1542" s="25"/>
      <c r="AT1542" s="25"/>
      <c r="AU1542" s="25"/>
      <c r="AV1542" s="25"/>
      <c r="AW1542" s="25"/>
      <c r="AX1542" s="25"/>
    </row>
    <row r="1543" spans="7:50" ht="13.2">
      <c r="G1543" s="49"/>
      <c r="K1543" s="105"/>
      <c r="L1543" s="105"/>
      <c r="M1543" s="105"/>
      <c r="N1543" s="105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5"/>
      <c r="AD1543" s="25"/>
      <c r="AE1543" s="25"/>
      <c r="AF1543" s="25"/>
      <c r="AG1543" s="25"/>
      <c r="AH1543" s="25"/>
      <c r="AI1543" s="25"/>
      <c r="AJ1543" s="25"/>
      <c r="AK1543" s="25"/>
      <c r="AL1543" s="25"/>
      <c r="AM1543" s="25"/>
      <c r="AN1543" s="25"/>
      <c r="AO1543" s="25"/>
      <c r="AP1543" s="25"/>
      <c r="AQ1543" s="25"/>
      <c r="AR1543" s="25"/>
      <c r="AS1543" s="25"/>
      <c r="AT1543" s="25"/>
      <c r="AU1543" s="25"/>
      <c r="AV1543" s="25"/>
      <c r="AW1543" s="25"/>
      <c r="AX1543" s="25"/>
    </row>
    <row r="1544" spans="7:50" ht="13.2">
      <c r="G1544" s="49"/>
      <c r="K1544" s="105"/>
      <c r="L1544" s="105"/>
      <c r="M1544" s="105"/>
      <c r="N1544" s="105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5"/>
      <c r="AD1544" s="25"/>
      <c r="AE1544" s="25"/>
      <c r="AF1544" s="25"/>
      <c r="AG1544" s="25"/>
      <c r="AH1544" s="25"/>
      <c r="AI1544" s="25"/>
      <c r="AJ1544" s="25"/>
      <c r="AK1544" s="25"/>
      <c r="AL1544" s="25"/>
      <c r="AM1544" s="25"/>
      <c r="AN1544" s="25"/>
      <c r="AO1544" s="25"/>
      <c r="AP1544" s="25"/>
      <c r="AQ1544" s="25"/>
      <c r="AR1544" s="25"/>
      <c r="AS1544" s="25"/>
      <c r="AT1544" s="25"/>
      <c r="AU1544" s="25"/>
      <c r="AV1544" s="25"/>
      <c r="AW1544" s="25"/>
      <c r="AX1544" s="25"/>
    </row>
    <row r="1545" spans="7:50" ht="13.2">
      <c r="G1545" s="49"/>
      <c r="K1545" s="105"/>
      <c r="L1545" s="105"/>
      <c r="M1545" s="105"/>
      <c r="N1545" s="105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5"/>
      <c r="AD1545" s="25"/>
      <c r="AE1545" s="25"/>
      <c r="AF1545" s="25"/>
      <c r="AG1545" s="25"/>
      <c r="AH1545" s="25"/>
      <c r="AI1545" s="25"/>
      <c r="AJ1545" s="25"/>
      <c r="AK1545" s="25"/>
      <c r="AL1545" s="25"/>
      <c r="AM1545" s="25"/>
      <c r="AN1545" s="25"/>
      <c r="AO1545" s="25"/>
      <c r="AP1545" s="25"/>
      <c r="AQ1545" s="25"/>
      <c r="AR1545" s="25"/>
      <c r="AS1545" s="25"/>
      <c r="AT1545" s="25"/>
      <c r="AU1545" s="25"/>
      <c r="AV1545" s="25"/>
      <c r="AW1545" s="25"/>
      <c r="AX1545" s="25"/>
    </row>
    <row r="1546" spans="7:50" ht="13.2">
      <c r="G1546" s="49"/>
      <c r="K1546" s="105"/>
      <c r="L1546" s="105"/>
      <c r="M1546" s="105"/>
      <c r="N1546" s="105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5"/>
      <c r="AD1546" s="25"/>
      <c r="AE1546" s="25"/>
      <c r="AF1546" s="25"/>
      <c r="AG1546" s="25"/>
      <c r="AH1546" s="25"/>
      <c r="AI1546" s="25"/>
      <c r="AJ1546" s="25"/>
      <c r="AK1546" s="25"/>
      <c r="AL1546" s="25"/>
      <c r="AM1546" s="25"/>
      <c r="AN1546" s="25"/>
      <c r="AO1546" s="25"/>
      <c r="AP1546" s="25"/>
      <c r="AQ1546" s="25"/>
      <c r="AR1546" s="25"/>
      <c r="AS1546" s="25"/>
      <c r="AT1546" s="25"/>
      <c r="AU1546" s="25"/>
      <c r="AV1546" s="25"/>
      <c r="AW1546" s="25"/>
      <c r="AX1546" s="25"/>
    </row>
    <row r="1547" spans="7:50" ht="13.2">
      <c r="G1547" s="49"/>
      <c r="K1547" s="105"/>
      <c r="L1547" s="105"/>
      <c r="M1547" s="105"/>
      <c r="N1547" s="105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5"/>
      <c r="AD1547" s="25"/>
      <c r="AE1547" s="25"/>
      <c r="AF1547" s="25"/>
      <c r="AG1547" s="25"/>
      <c r="AH1547" s="25"/>
      <c r="AI1547" s="25"/>
      <c r="AJ1547" s="25"/>
      <c r="AK1547" s="25"/>
      <c r="AL1547" s="25"/>
      <c r="AM1547" s="25"/>
      <c r="AN1547" s="25"/>
      <c r="AO1547" s="25"/>
      <c r="AP1547" s="25"/>
      <c r="AQ1547" s="25"/>
      <c r="AR1547" s="25"/>
      <c r="AS1547" s="25"/>
      <c r="AT1547" s="25"/>
      <c r="AU1547" s="25"/>
      <c r="AV1547" s="25"/>
      <c r="AW1547" s="25"/>
      <c r="AX1547" s="25"/>
    </row>
    <row r="1548" spans="7:50" ht="13.2">
      <c r="G1548" s="49"/>
      <c r="K1548" s="105"/>
      <c r="L1548" s="105"/>
      <c r="M1548" s="105"/>
      <c r="N1548" s="105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5"/>
      <c r="AD1548" s="25"/>
      <c r="AE1548" s="25"/>
      <c r="AF1548" s="25"/>
      <c r="AG1548" s="25"/>
      <c r="AH1548" s="25"/>
      <c r="AI1548" s="25"/>
      <c r="AJ1548" s="25"/>
      <c r="AK1548" s="25"/>
      <c r="AL1548" s="25"/>
      <c r="AM1548" s="25"/>
      <c r="AN1548" s="25"/>
      <c r="AO1548" s="25"/>
      <c r="AP1548" s="25"/>
      <c r="AQ1548" s="25"/>
      <c r="AR1548" s="25"/>
      <c r="AS1548" s="25"/>
      <c r="AT1548" s="25"/>
      <c r="AU1548" s="25"/>
      <c r="AV1548" s="25"/>
      <c r="AW1548" s="25"/>
      <c r="AX1548" s="25"/>
    </row>
    <row r="1549" spans="7:50" ht="13.2">
      <c r="G1549" s="49"/>
      <c r="K1549" s="105"/>
      <c r="L1549" s="105"/>
      <c r="M1549" s="105"/>
      <c r="N1549" s="105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5"/>
      <c r="AD1549" s="25"/>
      <c r="AE1549" s="25"/>
      <c r="AF1549" s="25"/>
      <c r="AG1549" s="25"/>
      <c r="AH1549" s="25"/>
      <c r="AI1549" s="25"/>
      <c r="AJ1549" s="25"/>
      <c r="AK1549" s="25"/>
      <c r="AL1549" s="25"/>
      <c r="AM1549" s="25"/>
      <c r="AN1549" s="25"/>
      <c r="AO1549" s="25"/>
      <c r="AP1549" s="25"/>
      <c r="AQ1549" s="25"/>
      <c r="AR1549" s="25"/>
      <c r="AS1549" s="25"/>
      <c r="AT1549" s="25"/>
      <c r="AU1549" s="25"/>
      <c r="AV1549" s="25"/>
      <c r="AW1549" s="25"/>
      <c r="AX1549" s="25"/>
    </row>
    <row r="1550" spans="7:50" ht="13.2">
      <c r="G1550" s="49"/>
      <c r="K1550" s="105"/>
      <c r="L1550" s="105"/>
      <c r="M1550" s="105"/>
      <c r="N1550" s="105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5"/>
      <c r="AD1550" s="25"/>
      <c r="AE1550" s="25"/>
      <c r="AF1550" s="25"/>
      <c r="AG1550" s="25"/>
      <c r="AH1550" s="25"/>
      <c r="AI1550" s="25"/>
      <c r="AJ1550" s="25"/>
      <c r="AK1550" s="25"/>
      <c r="AL1550" s="25"/>
      <c r="AM1550" s="25"/>
      <c r="AN1550" s="25"/>
      <c r="AO1550" s="25"/>
      <c r="AP1550" s="25"/>
      <c r="AQ1550" s="25"/>
      <c r="AR1550" s="25"/>
      <c r="AS1550" s="25"/>
      <c r="AT1550" s="25"/>
      <c r="AU1550" s="25"/>
      <c r="AV1550" s="25"/>
      <c r="AW1550" s="25"/>
      <c r="AX1550" s="25"/>
    </row>
    <row r="1551" spans="7:50" ht="13.2">
      <c r="G1551" s="49"/>
      <c r="K1551" s="105"/>
      <c r="L1551" s="105"/>
      <c r="M1551" s="105"/>
      <c r="N1551" s="105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5"/>
      <c r="AD1551" s="25"/>
      <c r="AE1551" s="25"/>
      <c r="AF1551" s="25"/>
      <c r="AG1551" s="25"/>
      <c r="AH1551" s="25"/>
      <c r="AI1551" s="25"/>
      <c r="AJ1551" s="25"/>
      <c r="AK1551" s="25"/>
      <c r="AL1551" s="25"/>
      <c r="AM1551" s="25"/>
      <c r="AN1551" s="25"/>
      <c r="AO1551" s="25"/>
      <c r="AP1551" s="25"/>
      <c r="AQ1551" s="25"/>
      <c r="AR1551" s="25"/>
      <c r="AS1551" s="25"/>
      <c r="AT1551" s="25"/>
      <c r="AU1551" s="25"/>
      <c r="AV1551" s="25"/>
      <c r="AW1551" s="25"/>
      <c r="AX1551" s="25"/>
    </row>
    <row r="1552" spans="7:50" ht="13.2">
      <c r="G1552" s="49"/>
      <c r="K1552" s="105"/>
      <c r="L1552" s="105"/>
      <c r="M1552" s="105"/>
      <c r="N1552" s="105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5"/>
      <c r="AD1552" s="25"/>
      <c r="AE1552" s="25"/>
      <c r="AF1552" s="25"/>
      <c r="AG1552" s="25"/>
      <c r="AH1552" s="25"/>
      <c r="AI1552" s="25"/>
      <c r="AJ1552" s="25"/>
      <c r="AK1552" s="25"/>
      <c r="AL1552" s="25"/>
      <c r="AM1552" s="25"/>
      <c r="AN1552" s="25"/>
      <c r="AO1552" s="25"/>
      <c r="AP1552" s="25"/>
      <c r="AQ1552" s="25"/>
      <c r="AR1552" s="25"/>
      <c r="AS1552" s="25"/>
      <c r="AT1552" s="25"/>
      <c r="AU1552" s="25"/>
      <c r="AV1552" s="25"/>
      <c r="AW1552" s="25"/>
      <c r="AX1552" s="25"/>
    </row>
    <row r="1553" spans="7:50" ht="13.2">
      <c r="G1553" s="49"/>
      <c r="K1553" s="105"/>
      <c r="L1553" s="105"/>
      <c r="M1553" s="105"/>
      <c r="N1553" s="105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5"/>
      <c r="AD1553" s="25"/>
      <c r="AE1553" s="25"/>
      <c r="AF1553" s="25"/>
      <c r="AG1553" s="25"/>
      <c r="AH1553" s="25"/>
      <c r="AI1553" s="25"/>
      <c r="AJ1553" s="25"/>
      <c r="AK1553" s="25"/>
      <c r="AL1553" s="25"/>
      <c r="AM1553" s="25"/>
      <c r="AN1553" s="25"/>
      <c r="AO1553" s="25"/>
      <c r="AP1553" s="25"/>
      <c r="AQ1553" s="25"/>
      <c r="AR1553" s="25"/>
      <c r="AS1553" s="25"/>
      <c r="AT1553" s="25"/>
      <c r="AU1553" s="25"/>
      <c r="AV1553" s="25"/>
      <c r="AW1553" s="25"/>
      <c r="AX1553" s="25"/>
    </row>
    <row r="1554" spans="7:50" ht="13.2">
      <c r="G1554" s="49"/>
      <c r="K1554" s="105"/>
      <c r="L1554" s="105"/>
      <c r="M1554" s="105"/>
      <c r="N1554" s="105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5"/>
      <c r="AD1554" s="25"/>
      <c r="AE1554" s="25"/>
      <c r="AF1554" s="25"/>
      <c r="AG1554" s="25"/>
      <c r="AH1554" s="25"/>
      <c r="AI1554" s="25"/>
      <c r="AJ1554" s="25"/>
      <c r="AK1554" s="25"/>
      <c r="AL1554" s="25"/>
      <c r="AM1554" s="25"/>
      <c r="AN1554" s="25"/>
      <c r="AO1554" s="25"/>
      <c r="AP1554" s="25"/>
      <c r="AQ1554" s="25"/>
      <c r="AR1554" s="25"/>
      <c r="AS1554" s="25"/>
      <c r="AT1554" s="25"/>
      <c r="AU1554" s="25"/>
      <c r="AV1554" s="25"/>
      <c r="AW1554" s="25"/>
      <c r="AX1554" s="25"/>
    </row>
    <row r="1555" spans="7:50" ht="13.2">
      <c r="G1555" s="49"/>
      <c r="K1555" s="105"/>
      <c r="L1555" s="105"/>
      <c r="M1555" s="105"/>
      <c r="N1555" s="105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5"/>
      <c r="AD1555" s="25"/>
      <c r="AE1555" s="25"/>
      <c r="AF1555" s="25"/>
      <c r="AG1555" s="25"/>
      <c r="AH1555" s="25"/>
      <c r="AI1555" s="25"/>
      <c r="AJ1555" s="25"/>
      <c r="AK1555" s="25"/>
      <c r="AL1555" s="25"/>
      <c r="AM1555" s="25"/>
      <c r="AN1555" s="25"/>
      <c r="AO1555" s="25"/>
      <c r="AP1555" s="25"/>
      <c r="AQ1555" s="25"/>
      <c r="AR1555" s="25"/>
      <c r="AS1555" s="25"/>
      <c r="AT1555" s="25"/>
      <c r="AU1555" s="25"/>
      <c r="AV1555" s="25"/>
      <c r="AW1555" s="25"/>
      <c r="AX1555" s="25"/>
    </row>
    <row r="1556" spans="7:50" ht="13.2">
      <c r="G1556" s="49"/>
      <c r="K1556" s="105"/>
      <c r="L1556" s="105"/>
      <c r="M1556" s="105"/>
      <c r="N1556" s="105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5"/>
      <c r="AD1556" s="25"/>
      <c r="AE1556" s="25"/>
      <c r="AF1556" s="25"/>
      <c r="AG1556" s="25"/>
      <c r="AH1556" s="25"/>
      <c r="AI1556" s="25"/>
      <c r="AJ1556" s="25"/>
      <c r="AK1556" s="25"/>
      <c r="AL1556" s="25"/>
      <c r="AM1556" s="25"/>
      <c r="AN1556" s="25"/>
      <c r="AO1556" s="25"/>
      <c r="AP1556" s="25"/>
      <c r="AQ1556" s="25"/>
      <c r="AR1556" s="25"/>
      <c r="AS1556" s="25"/>
      <c r="AT1556" s="25"/>
      <c r="AU1556" s="25"/>
      <c r="AV1556" s="25"/>
      <c r="AW1556" s="25"/>
      <c r="AX1556" s="25"/>
    </row>
    <row r="1557" spans="7:50" ht="13.2">
      <c r="G1557" s="49"/>
      <c r="K1557" s="105"/>
      <c r="L1557" s="105"/>
      <c r="M1557" s="105"/>
      <c r="N1557" s="105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5"/>
      <c r="AD1557" s="25"/>
      <c r="AE1557" s="25"/>
      <c r="AF1557" s="25"/>
      <c r="AG1557" s="25"/>
      <c r="AH1557" s="25"/>
      <c r="AI1557" s="25"/>
      <c r="AJ1557" s="25"/>
      <c r="AK1557" s="25"/>
      <c r="AL1557" s="25"/>
      <c r="AM1557" s="25"/>
      <c r="AN1557" s="25"/>
      <c r="AO1557" s="25"/>
      <c r="AP1557" s="25"/>
      <c r="AQ1557" s="25"/>
      <c r="AR1557" s="25"/>
      <c r="AS1557" s="25"/>
      <c r="AT1557" s="25"/>
      <c r="AU1557" s="25"/>
      <c r="AV1557" s="25"/>
      <c r="AW1557" s="25"/>
      <c r="AX1557" s="25"/>
    </row>
    <row r="1558" spans="7:50" ht="13.2">
      <c r="G1558" s="49"/>
      <c r="K1558" s="105"/>
      <c r="L1558" s="105"/>
      <c r="M1558" s="105"/>
      <c r="N1558" s="105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5"/>
      <c r="AD1558" s="25"/>
      <c r="AE1558" s="25"/>
      <c r="AF1558" s="25"/>
      <c r="AG1558" s="25"/>
      <c r="AH1558" s="25"/>
      <c r="AI1558" s="25"/>
      <c r="AJ1558" s="25"/>
      <c r="AK1558" s="25"/>
      <c r="AL1558" s="25"/>
      <c r="AM1558" s="25"/>
      <c r="AN1558" s="25"/>
      <c r="AO1558" s="25"/>
      <c r="AP1558" s="25"/>
      <c r="AQ1558" s="25"/>
      <c r="AR1558" s="25"/>
      <c r="AS1558" s="25"/>
      <c r="AT1558" s="25"/>
      <c r="AU1558" s="25"/>
      <c r="AV1558" s="25"/>
      <c r="AW1558" s="25"/>
      <c r="AX1558" s="25"/>
    </row>
    <row r="1559" spans="7:50" ht="13.2">
      <c r="G1559" s="49"/>
      <c r="K1559" s="105"/>
      <c r="L1559" s="105"/>
      <c r="M1559" s="105"/>
      <c r="N1559" s="105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5"/>
      <c r="AD1559" s="25"/>
      <c r="AE1559" s="25"/>
      <c r="AF1559" s="25"/>
      <c r="AG1559" s="25"/>
      <c r="AH1559" s="25"/>
      <c r="AI1559" s="25"/>
      <c r="AJ1559" s="25"/>
      <c r="AK1559" s="25"/>
      <c r="AL1559" s="25"/>
      <c r="AM1559" s="25"/>
      <c r="AN1559" s="25"/>
      <c r="AO1559" s="25"/>
      <c r="AP1559" s="25"/>
      <c r="AQ1559" s="25"/>
      <c r="AR1559" s="25"/>
      <c r="AS1559" s="25"/>
      <c r="AT1559" s="25"/>
      <c r="AU1559" s="25"/>
      <c r="AV1559" s="25"/>
      <c r="AW1559" s="25"/>
      <c r="AX1559" s="25"/>
    </row>
    <row r="1560" spans="7:50" ht="13.2">
      <c r="G1560" s="49"/>
      <c r="K1560" s="105"/>
      <c r="L1560" s="105"/>
      <c r="M1560" s="105"/>
      <c r="N1560" s="105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5"/>
      <c r="AD1560" s="25"/>
      <c r="AE1560" s="25"/>
      <c r="AF1560" s="25"/>
      <c r="AG1560" s="25"/>
      <c r="AH1560" s="25"/>
      <c r="AI1560" s="25"/>
      <c r="AJ1560" s="25"/>
      <c r="AK1560" s="25"/>
      <c r="AL1560" s="25"/>
      <c r="AM1560" s="25"/>
      <c r="AN1560" s="25"/>
      <c r="AO1560" s="25"/>
      <c r="AP1560" s="25"/>
      <c r="AQ1560" s="25"/>
      <c r="AR1560" s="25"/>
      <c r="AS1560" s="25"/>
      <c r="AT1560" s="25"/>
      <c r="AU1560" s="25"/>
      <c r="AV1560" s="25"/>
      <c r="AW1560" s="25"/>
      <c r="AX1560" s="25"/>
    </row>
    <row r="1561" spans="7:50" ht="13.2">
      <c r="G1561" s="49"/>
      <c r="K1561" s="105"/>
      <c r="L1561" s="105"/>
      <c r="M1561" s="105"/>
      <c r="N1561" s="105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5"/>
      <c r="AD1561" s="25"/>
      <c r="AE1561" s="25"/>
      <c r="AF1561" s="25"/>
      <c r="AG1561" s="25"/>
      <c r="AH1561" s="25"/>
      <c r="AI1561" s="25"/>
      <c r="AJ1561" s="25"/>
      <c r="AK1561" s="25"/>
      <c r="AL1561" s="25"/>
      <c r="AM1561" s="25"/>
      <c r="AN1561" s="25"/>
      <c r="AO1561" s="25"/>
      <c r="AP1561" s="25"/>
      <c r="AQ1561" s="25"/>
      <c r="AR1561" s="25"/>
      <c r="AS1561" s="25"/>
      <c r="AT1561" s="25"/>
      <c r="AU1561" s="25"/>
      <c r="AV1561" s="25"/>
      <c r="AW1561" s="25"/>
      <c r="AX1561" s="25"/>
    </row>
    <row r="1562" spans="7:50" ht="13.2">
      <c r="G1562" s="49"/>
      <c r="K1562" s="105"/>
      <c r="L1562" s="105"/>
      <c r="M1562" s="105"/>
      <c r="N1562" s="105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5"/>
      <c r="AD1562" s="25"/>
      <c r="AE1562" s="25"/>
      <c r="AF1562" s="25"/>
      <c r="AG1562" s="25"/>
      <c r="AH1562" s="25"/>
      <c r="AI1562" s="25"/>
      <c r="AJ1562" s="25"/>
      <c r="AK1562" s="25"/>
      <c r="AL1562" s="25"/>
      <c r="AM1562" s="25"/>
      <c r="AN1562" s="25"/>
      <c r="AO1562" s="25"/>
      <c r="AP1562" s="25"/>
      <c r="AQ1562" s="25"/>
      <c r="AR1562" s="25"/>
      <c r="AS1562" s="25"/>
      <c r="AT1562" s="25"/>
      <c r="AU1562" s="25"/>
      <c r="AV1562" s="25"/>
      <c r="AW1562" s="25"/>
      <c r="AX1562" s="25"/>
    </row>
    <row r="1563" spans="7:50" ht="13.2">
      <c r="G1563" s="49"/>
      <c r="K1563" s="105"/>
      <c r="L1563" s="105"/>
      <c r="M1563" s="105"/>
      <c r="N1563" s="105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5"/>
      <c r="AD1563" s="25"/>
      <c r="AE1563" s="25"/>
      <c r="AF1563" s="25"/>
      <c r="AG1563" s="25"/>
      <c r="AH1563" s="25"/>
      <c r="AI1563" s="25"/>
      <c r="AJ1563" s="25"/>
      <c r="AK1563" s="25"/>
      <c r="AL1563" s="25"/>
      <c r="AM1563" s="25"/>
      <c r="AN1563" s="25"/>
      <c r="AO1563" s="25"/>
      <c r="AP1563" s="25"/>
      <c r="AQ1563" s="25"/>
      <c r="AR1563" s="25"/>
      <c r="AS1563" s="25"/>
      <c r="AT1563" s="25"/>
      <c r="AU1563" s="25"/>
      <c r="AV1563" s="25"/>
      <c r="AW1563" s="25"/>
      <c r="AX1563" s="25"/>
    </row>
    <row r="1564" spans="7:50" ht="13.2">
      <c r="G1564" s="49"/>
      <c r="K1564" s="105"/>
      <c r="L1564" s="105"/>
      <c r="M1564" s="105"/>
      <c r="N1564" s="105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5"/>
      <c r="AD1564" s="25"/>
      <c r="AE1564" s="25"/>
      <c r="AF1564" s="25"/>
      <c r="AG1564" s="25"/>
      <c r="AH1564" s="25"/>
      <c r="AI1564" s="25"/>
      <c r="AJ1564" s="25"/>
      <c r="AK1564" s="25"/>
      <c r="AL1564" s="25"/>
      <c r="AM1564" s="25"/>
      <c r="AN1564" s="25"/>
      <c r="AO1564" s="25"/>
      <c r="AP1564" s="25"/>
      <c r="AQ1564" s="25"/>
      <c r="AR1564" s="25"/>
      <c r="AS1564" s="25"/>
      <c r="AT1564" s="25"/>
      <c r="AU1564" s="25"/>
      <c r="AV1564" s="25"/>
      <c r="AW1564" s="25"/>
      <c r="AX1564" s="25"/>
    </row>
    <row r="1565" spans="7:50" ht="13.2">
      <c r="G1565" s="49"/>
      <c r="K1565" s="105"/>
      <c r="L1565" s="105"/>
      <c r="M1565" s="105"/>
      <c r="N1565" s="105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5"/>
      <c r="AD1565" s="25"/>
      <c r="AE1565" s="25"/>
      <c r="AF1565" s="25"/>
      <c r="AG1565" s="25"/>
      <c r="AH1565" s="25"/>
      <c r="AI1565" s="25"/>
      <c r="AJ1565" s="25"/>
      <c r="AK1565" s="25"/>
      <c r="AL1565" s="25"/>
      <c r="AM1565" s="25"/>
      <c r="AN1565" s="25"/>
      <c r="AO1565" s="25"/>
      <c r="AP1565" s="25"/>
      <c r="AQ1565" s="25"/>
      <c r="AR1565" s="25"/>
      <c r="AS1565" s="25"/>
      <c r="AT1565" s="25"/>
      <c r="AU1565" s="25"/>
      <c r="AV1565" s="25"/>
      <c r="AW1565" s="25"/>
      <c r="AX1565" s="25"/>
    </row>
    <row r="1566" spans="7:50" ht="13.2">
      <c r="G1566" s="49"/>
      <c r="K1566" s="105"/>
      <c r="L1566" s="105"/>
      <c r="M1566" s="105"/>
      <c r="N1566" s="105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5"/>
      <c r="AD1566" s="25"/>
      <c r="AE1566" s="25"/>
      <c r="AF1566" s="25"/>
      <c r="AG1566" s="25"/>
      <c r="AH1566" s="25"/>
      <c r="AI1566" s="25"/>
      <c r="AJ1566" s="25"/>
      <c r="AK1566" s="25"/>
      <c r="AL1566" s="25"/>
      <c r="AM1566" s="25"/>
      <c r="AN1566" s="25"/>
      <c r="AO1566" s="25"/>
      <c r="AP1566" s="25"/>
      <c r="AQ1566" s="25"/>
      <c r="AR1566" s="25"/>
      <c r="AS1566" s="25"/>
      <c r="AT1566" s="25"/>
      <c r="AU1566" s="25"/>
      <c r="AV1566" s="25"/>
      <c r="AW1566" s="25"/>
      <c r="AX1566" s="25"/>
    </row>
    <row r="1567" spans="7:50" ht="13.2">
      <c r="G1567" s="49"/>
      <c r="K1567" s="105"/>
      <c r="L1567" s="105"/>
      <c r="M1567" s="105"/>
      <c r="N1567" s="105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5"/>
      <c r="AD1567" s="25"/>
      <c r="AE1567" s="25"/>
      <c r="AF1567" s="25"/>
      <c r="AG1567" s="25"/>
      <c r="AH1567" s="25"/>
      <c r="AI1567" s="25"/>
      <c r="AJ1567" s="25"/>
      <c r="AK1567" s="25"/>
      <c r="AL1567" s="25"/>
      <c r="AM1567" s="25"/>
      <c r="AN1567" s="25"/>
      <c r="AO1567" s="25"/>
      <c r="AP1567" s="25"/>
      <c r="AQ1567" s="25"/>
      <c r="AR1567" s="25"/>
      <c r="AS1567" s="25"/>
      <c r="AT1567" s="25"/>
      <c r="AU1567" s="25"/>
      <c r="AV1567" s="25"/>
      <c r="AW1567" s="25"/>
      <c r="AX1567" s="25"/>
    </row>
    <row r="1568" spans="7:50" ht="13.2">
      <c r="G1568" s="49"/>
      <c r="K1568" s="105"/>
      <c r="L1568" s="105"/>
      <c r="M1568" s="105"/>
      <c r="N1568" s="105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5"/>
      <c r="AD1568" s="25"/>
      <c r="AE1568" s="25"/>
      <c r="AF1568" s="25"/>
      <c r="AG1568" s="25"/>
      <c r="AH1568" s="25"/>
      <c r="AI1568" s="25"/>
      <c r="AJ1568" s="25"/>
      <c r="AK1568" s="25"/>
      <c r="AL1568" s="25"/>
      <c r="AM1568" s="25"/>
      <c r="AN1568" s="25"/>
      <c r="AO1568" s="25"/>
      <c r="AP1568" s="25"/>
      <c r="AQ1568" s="25"/>
      <c r="AR1568" s="25"/>
      <c r="AS1568" s="25"/>
      <c r="AT1568" s="25"/>
      <c r="AU1568" s="25"/>
      <c r="AV1568" s="25"/>
      <c r="AW1568" s="25"/>
      <c r="AX1568" s="25"/>
    </row>
    <row r="1569" spans="7:50" ht="13.2">
      <c r="G1569" s="49"/>
      <c r="K1569" s="105"/>
      <c r="L1569" s="105"/>
      <c r="M1569" s="105"/>
      <c r="N1569" s="105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5"/>
      <c r="AD1569" s="25"/>
      <c r="AE1569" s="25"/>
      <c r="AF1569" s="25"/>
      <c r="AG1569" s="25"/>
      <c r="AH1569" s="25"/>
      <c r="AI1569" s="25"/>
      <c r="AJ1569" s="25"/>
      <c r="AK1569" s="25"/>
      <c r="AL1569" s="25"/>
      <c r="AM1569" s="25"/>
      <c r="AN1569" s="25"/>
      <c r="AO1569" s="25"/>
      <c r="AP1569" s="25"/>
      <c r="AQ1569" s="25"/>
      <c r="AR1569" s="25"/>
      <c r="AS1569" s="25"/>
      <c r="AT1569" s="25"/>
      <c r="AU1569" s="25"/>
      <c r="AV1569" s="25"/>
      <c r="AW1569" s="25"/>
      <c r="AX1569" s="25"/>
    </row>
    <row r="1570" spans="7:50" ht="13.2">
      <c r="G1570" s="49"/>
      <c r="K1570" s="105"/>
      <c r="L1570" s="105"/>
      <c r="M1570" s="105"/>
      <c r="N1570" s="105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5"/>
      <c r="AD1570" s="25"/>
      <c r="AE1570" s="25"/>
      <c r="AF1570" s="25"/>
      <c r="AG1570" s="25"/>
      <c r="AH1570" s="25"/>
      <c r="AI1570" s="25"/>
      <c r="AJ1570" s="25"/>
      <c r="AK1570" s="25"/>
      <c r="AL1570" s="25"/>
      <c r="AM1570" s="25"/>
      <c r="AN1570" s="25"/>
      <c r="AO1570" s="25"/>
      <c r="AP1570" s="25"/>
      <c r="AQ1570" s="25"/>
      <c r="AR1570" s="25"/>
      <c r="AS1570" s="25"/>
      <c r="AT1570" s="25"/>
      <c r="AU1570" s="25"/>
      <c r="AV1570" s="25"/>
      <c r="AW1570" s="25"/>
      <c r="AX1570" s="25"/>
    </row>
    <row r="1571" spans="7:50" ht="13.2">
      <c r="G1571" s="49"/>
      <c r="K1571" s="105"/>
      <c r="L1571" s="105"/>
      <c r="M1571" s="105"/>
      <c r="N1571" s="105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5"/>
      <c r="AD1571" s="25"/>
      <c r="AE1571" s="25"/>
      <c r="AF1571" s="25"/>
      <c r="AG1571" s="25"/>
      <c r="AH1571" s="25"/>
      <c r="AI1571" s="25"/>
      <c r="AJ1571" s="25"/>
      <c r="AK1571" s="25"/>
      <c r="AL1571" s="25"/>
      <c r="AM1571" s="25"/>
      <c r="AN1571" s="25"/>
      <c r="AO1571" s="25"/>
      <c r="AP1571" s="25"/>
      <c r="AQ1571" s="25"/>
      <c r="AR1571" s="25"/>
      <c r="AS1571" s="25"/>
      <c r="AT1571" s="25"/>
      <c r="AU1571" s="25"/>
      <c r="AV1571" s="25"/>
      <c r="AW1571" s="25"/>
      <c r="AX1571" s="25"/>
    </row>
    <row r="1572" spans="7:50" ht="13.2">
      <c r="G1572" s="49"/>
      <c r="K1572" s="105"/>
      <c r="L1572" s="105"/>
      <c r="M1572" s="105"/>
      <c r="N1572" s="105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5"/>
      <c r="AD1572" s="25"/>
      <c r="AE1572" s="25"/>
      <c r="AF1572" s="25"/>
      <c r="AG1572" s="25"/>
      <c r="AH1572" s="25"/>
      <c r="AI1572" s="25"/>
      <c r="AJ1572" s="25"/>
      <c r="AK1572" s="25"/>
      <c r="AL1572" s="25"/>
      <c r="AM1572" s="25"/>
      <c r="AN1572" s="25"/>
      <c r="AO1572" s="25"/>
      <c r="AP1572" s="25"/>
      <c r="AQ1572" s="25"/>
      <c r="AR1572" s="25"/>
      <c r="AS1572" s="25"/>
      <c r="AT1572" s="25"/>
      <c r="AU1572" s="25"/>
      <c r="AV1572" s="25"/>
      <c r="AW1572" s="25"/>
      <c r="AX1572" s="25"/>
    </row>
    <row r="1573" spans="7:50" ht="13.2">
      <c r="G1573" s="49"/>
      <c r="K1573" s="105"/>
      <c r="L1573" s="105"/>
      <c r="M1573" s="105"/>
      <c r="N1573" s="105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5"/>
      <c r="AD1573" s="25"/>
      <c r="AE1573" s="25"/>
      <c r="AF1573" s="25"/>
      <c r="AG1573" s="25"/>
      <c r="AH1573" s="25"/>
      <c r="AI1573" s="25"/>
      <c r="AJ1573" s="25"/>
      <c r="AK1573" s="25"/>
      <c r="AL1573" s="25"/>
      <c r="AM1573" s="25"/>
      <c r="AN1573" s="25"/>
      <c r="AO1573" s="25"/>
      <c r="AP1573" s="25"/>
      <c r="AQ1573" s="25"/>
      <c r="AR1573" s="25"/>
      <c r="AS1573" s="25"/>
      <c r="AT1573" s="25"/>
      <c r="AU1573" s="25"/>
      <c r="AV1573" s="25"/>
      <c r="AW1573" s="25"/>
      <c r="AX1573" s="25"/>
    </row>
    <row r="1574" spans="7:50" ht="13.2">
      <c r="G1574" s="49"/>
      <c r="K1574" s="105"/>
      <c r="L1574" s="105"/>
      <c r="M1574" s="105"/>
      <c r="N1574" s="105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5"/>
      <c r="AD1574" s="25"/>
      <c r="AE1574" s="25"/>
      <c r="AF1574" s="25"/>
      <c r="AG1574" s="25"/>
      <c r="AH1574" s="25"/>
      <c r="AI1574" s="25"/>
      <c r="AJ1574" s="25"/>
      <c r="AK1574" s="25"/>
      <c r="AL1574" s="25"/>
      <c r="AM1574" s="25"/>
      <c r="AN1574" s="25"/>
      <c r="AO1574" s="25"/>
      <c r="AP1574" s="25"/>
      <c r="AQ1574" s="25"/>
      <c r="AR1574" s="25"/>
      <c r="AS1574" s="25"/>
      <c r="AT1574" s="25"/>
      <c r="AU1574" s="25"/>
      <c r="AV1574" s="25"/>
      <c r="AW1574" s="25"/>
      <c r="AX1574" s="25"/>
    </row>
    <row r="1575" spans="7:50" ht="13.2">
      <c r="G1575" s="49"/>
      <c r="K1575" s="105"/>
      <c r="L1575" s="105"/>
      <c r="M1575" s="105"/>
      <c r="N1575" s="105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5"/>
      <c r="AD1575" s="25"/>
      <c r="AE1575" s="25"/>
      <c r="AF1575" s="25"/>
      <c r="AG1575" s="25"/>
      <c r="AH1575" s="25"/>
      <c r="AI1575" s="25"/>
      <c r="AJ1575" s="25"/>
      <c r="AK1575" s="25"/>
      <c r="AL1575" s="25"/>
      <c r="AM1575" s="25"/>
      <c r="AN1575" s="25"/>
      <c r="AO1575" s="25"/>
      <c r="AP1575" s="25"/>
      <c r="AQ1575" s="25"/>
      <c r="AR1575" s="25"/>
      <c r="AS1575" s="25"/>
      <c r="AT1575" s="25"/>
      <c r="AU1575" s="25"/>
      <c r="AV1575" s="25"/>
      <c r="AW1575" s="25"/>
      <c r="AX1575" s="25"/>
    </row>
    <row r="1576" spans="7:50" ht="13.2">
      <c r="G1576" s="49"/>
      <c r="K1576" s="105"/>
      <c r="L1576" s="105"/>
      <c r="M1576" s="105"/>
      <c r="N1576" s="105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5"/>
      <c r="AD1576" s="25"/>
      <c r="AE1576" s="25"/>
      <c r="AF1576" s="25"/>
      <c r="AG1576" s="25"/>
      <c r="AH1576" s="25"/>
      <c r="AI1576" s="25"/>
      <c r="AJ1576" s="25"/>
      <c r="AK1576" s="25"/>
      <c r="AL1576" s="25"/>
      <c r="AM1576" s="25"/>
      <c r="AN1576" s="25"/>
      <c r="AO1576" s="25"/>
      <c r="AP1576" s="25"/>
      <c r="AQ1576" s="25"/>
      <c r="AR1576" s="25"/>
      <c r="AS1576" s="25"/>
      <c r="AT1576" s="25"/>
      <c r="AU1576" s="25"/>
      <c r="AV1576" s="25"/>
      <c r="AW1576" s="25"/>
      <c r="AX1576" s="25"/>
    </row>
    <row r="1577" spans="7:50" ht="13.2">
      <c r="G1577" s="49"/>
      <c r="K1577" s="105"/>
      <c r="L1577" s="105"/>
      <c r="M1577" s="105"/>
      <c r="N1577" s="105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5"/>
      <c r="AD1577" s="25"/>
      <c r="AE1577" s="25"/>
      <c r="AF1577" s="25"/>
      <c r="AG1577" s="25"/>
      <c r="AH1577" s="25"/>
      <c r="AI1577" s="25"/>
      <c r="AJ1577" s="25"/>
      <c r="AK1577" s="25"/>
      <c r="AL1577" s="25"/>
      <c r="AM1577" s="25"/>
      <c r="AN1577" s="25"/>
      <c r="AO1577" s="25"/>
      <c r="AP1577" s="25"/>
      <c r="AQ1577" s="25"/>
      <c r="AR1577" s="25"/>
      <c r="AS1577" s="25"/>
      <c r="AT1577" s="25"/>
      <c r="AU1577" s="25"/>
      <c r="AV1577" s="25"/>
      <c r="AW1577" s="25"/>
      <c r="AX1577" s="25"/>
    </row>
    <row r="1578" spans="7:50" ht="13.2">
      <c r="G1578" s="49"/>
      <c r="K1578" s="105"/>
      <c r="L1578" s="105"/>
      <c r="M1578" s="105"/>
      <c r="N1578" s="105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5"/>
      <c r="AD1578" s="25"/>
      <c r="AE1578" s="25"/>
      <c r="AF1578" s="25"/>
      <c r="AG1578" s="25"/>
      <c r="AH1578" s="25"/>
      <c r="AI1578" s="25"/>
      <c r="AJ1578" s="25"/>
      <c r="AK1578" s="25"/>
      <c r="AL1578" s="25"/>
      <c r="AM1578" s="25"/>
      <c r="AN1578" s="25"/>
      <c r="AO1578" s="25"/>
      <c r="AP1578" s="25"/>
      <c r="AQ1578" s="25"/>
      <c r="AR1578" s="25"/>
      <c r="AS1578" s="25"/>
      <c r="AT1578" s="25"/>
      <c r="AU1578" s="25"/>
      <c r="AV1578" s="25"/>
      <c r="AW1578" s="25"/>
      <c r="AX1578" s="25"/>
    </row>
    <row r="1579" spans="7:50" ht="13.2">
      <c r="G1579" s="49"/>
      <c r="K1579" s="105"/>
      <c r="L1579" s="105"/>
      <c r="M1579" s="105"/>
      <c r="N1579" s="105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5"/>
      <c r="AD1579" s="25"/>
      <c r="AE1579" s="25"/>
      <c r="AF1579" s="25"/>
      <c r="AG1579" s="25"/>
      <c r="AH1579" s="25"/>
      <c r="AI1579" s="25"/>
      <c r="AJ1579" s="25"/>
      <c r="AK1579" s="25"/>
      <c r="AL1579" s="25"/>
      <c r="AM1579" s="25"/>
      <c r="AN1579" s="25"/>
      <c r="AO1579" s="25"/>
      <c r="AP1579" s="25"/>
      <c r="AQ1579" s="25"/>
      <c r="AR1579" s="25"/>
      <c r="AS1579" s="25"/>
      <c r="AT1579" s="25"/>
      <c r="AU1579" s="25"/>
      <c r="AV1579" s="25"/>
      <c r="AW1579" s="25"/>
      <c r="AX1579" s="25"/>
    </row>
    <row r="1580" spans="7:50" ht="13.2">
      <c r="G1580" s="49"/>
      <c r="K1580" s="105"/>
      <c r="L1580" s="105"/>
      <c r="M1580" s="105"/>
      <c r="N1580" s="105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5"/>
      <c r="AD1580" s="25"/>
      <c r="AE1580" s="25"/>
      <c r="AF1580" s="25"/>
      <c r="AG1580" s="25"/>
      <c r="AH1580" s="25"/>
      <c r="AI1580" s="25"/>
      <c r="AJ1580" s="25"/>
      <c r="AK1580" s="25"/>
      <c r="AL1580" s="25"/>
      <c r="AM1580" s="25"/>
      <c r="AN1580" s="25"/>
      <c r="AO1580" s="25"/>
      <c r="AP1580" s="25"/>
      <c r="AQ1580" s="25"/>
      <c r="AR1580" s="25"/>
      <c r="AS1580" s="25"/>
      <c r="AT1580" s="25"/>
      <c r="AU1580" s="25"/>
      <c r="AV1580" s="25"/>
      <c r="AW1580" s="25"/>
      <c r="AX1580" s="25"/>
    </row>
    <row r="1581" spans="7:50" ht="13.2">
      <c r="G1581" s="49"/>
      <c r="K1581" s="105"/>
      <c r="L1581" s="105"/>
      <c r="M1581" s="105"/>
      <c r="N1581" s="105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  <c r="AT1581" s="25"/>
      <c r="AU1581" s="25"/>
      <c r="AV1581" s="25"/>
      <c r="AW1581" s="25"/>
      <c r="AX1581" s="25"/>
    </row>
    <row r="1582" spans="7:50" ht="13.2">
      <c r="G1582" s="49"/>
      <c r="K1582" s="105"/>
      <c r="L1582" s="105"/>
      <c r="M1582" s="105"/>
      <c r="N1582" s="105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5"/>
      <c r="AD1582" s="25"/>
      <c r="AE1582" s="25"/>
      <c r="AF1582" s="25"/>
      <c r="AG1582" s="25"/>
      <c r="AH1582" s="25"/>
      <c r="AI1582" s="25"/>
      <c r="AJ1582" s="25"/>
      <c r="AK1582" s="25"/>
      <c r="AL1582" s="25"/>
      <c r="AM1582" s="25"/>
      <c r="AN1582" s="25"/>
      <c r="AO1582" s="25"/>
      <c r="AP1582" s="25"/>
      <c r="AQ1582" s="25"/>
      <c r="AR1582" s="25"/>
      <c r="AS1582" s="25"/>
      <c r="AT1582" s="25"/>
      <c r="AU1582" s="25"/>
      <c r="AV1582" s="25"/>
      <c r="AW1582" s="25"/>
      <c r="AX1582" s="25"/>
    </row>
    <row r="1583" spans="7:50" ht="13.2">
      <c r="G1583" s="49"/>
      <c r="K1583" s="105"/>
      <c r="L1583" s="105"/>
      <c r="M1583" s="105"/>
      <c r="N1583" s="105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5"/>
      <c r="AD1583" s="25"/>
      <c r="AE1583" s="25"/>
      <c r="AF1583" s="25"/>
      <c r="AG1583" s="25"/>
      <c r="AH1583" s="25"/>
      <c r="AI1583" s="25"/>
      <c r="AJ1583" s="25"/>
      <c r="AK1583" s="25"/>
      <c r="AL1583" s="25"/>
      <c r="AM1583" s="25"/>
      <c r="AN1583" s="25"/>
      <c r="AO1583" s="25"/>
      <c r="AP1583" s="25"/>
      <c r="AQ1583" s="25"/>
      <c r="AR1583" s="25"/>
      <c r="AS1583" s="25"/>
      <c r="AT1583" s="25"/>
      <c r="AU1583" s="25"/>
      <c r="AV1583" s="25"/>
      <c r="AW1583" s="25"/>
      <c r="AX1583" s="25"/>
    </row>
    <row r="1584" spans="7:50" ht="13.2">
      <c r="G1584" s="49"/>
      <c r="K1584" s="105"/>
      <c r="L1584" s="105"/>
      <c r="M1584" s="105"/>
      <c r="N1584" s="105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5"/>
      <c r="AD1584" s="25"/>
      <c r="AE1584" s="25"/>
      <c r="AF1584" s="25"/>
      <c r="AG1584" s="25"/>
      <c r="AH1584" s="25"/>
      <c r="AI1584" s="25"/>
      <c r="AJ1584" s="25"/>
      <c r="AK1584" s="25"/>
      <c r="AL1584" s="25"/>
      <c r="AM1584" s="25"/>
      <c r="AN1584" s="25"/>
      <c r="AO1584" s="25"/>
      <c r="AP1584" s="25"/>
      <c r="AQ1584" s="25"/>
      <c r="AR1584" s="25"/>
      <c r="AS1584" s="25"/>
      <c r="AT1584" s="25"/>
      <c r="AU1584" s="25"/>
      <c r="AV1584" s="25"/>
      <c r="AW1584" s="25"/>
      <c r="AX1584" s="25"/>
    </row>
    <row r="1585" spans="7:50" ht="13.2">
      <c r="G1585" s="49"/>
      <c r="K1585" s="105"/>
      <c r="L1585" s="105"/>
      <c r="M1585" s="105"/>
      <c r="N1585" s="105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5"/>
      <c r="AD1585" s="25"/>
      <c r="AE1585" s="25"/>
      <c r="AF1585" s="25"/>
      <c r="AG1585" s="25"/>
      <c r="AH1585" s="25"/>
      <c r="AI1585" s="25"/>
      <c r="AJ1585" s="25"/>
      <c r="AK1585" s="25"/>
      <c r="AL1585" s="25"/>
      <c r="AM1585" s="25"/>
      <c r="AN1585" s="25"/>
      <c r="AO1585" s="25"/>
      <c r="AP1585" s="25"/>
      <c r="AQ1585" s="25"/>
      <c r="AR1585" s="25"/>
      <c r="AS1585" s="25"/>
      <c r="AT1585" s="25"/>
      <c r="AU1585" s="25"/>
      <c r="AV1585" s="25"/>
      <c r="AW1585" s="25"/>
      <c r="AX1585" s="25"/>
    </row>
    <row r="1586" spans="7:50" ht="13.2">
      <c r="G1586" s="49"/>
      <c r="K1586" s="105"/>
      <c r="L1586" s="105"/>
      <c r="M1586" s="105"/>
      <c r="N1586" s="105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5"/>
      <c r="AD1586" s="25"/>
      <c r="AE1586" s="25"/>
      <c r="AF1586" s="25"/>
      <c r="AG1586" s="25"/>
      <c r="AH1586" s="25"/>
      <c r="AI1586" s="25"/>
      <c r="AJ1586" s="25"/>
      <c r="AK1586" s="25"/>
      <c r="AL1586" s="25"/>
      <c r="AM1586" s="25"/>
      <c r="AN1586" s="25"/>
      <c r="AO1586" s="25"/>
      <c r="AP1586" s="25"/>
      <c r="AQ1586" s="25"/>
      <c r="AR1586" s="25"/>
      <c r="AS1586" s="25"/>
      <c r="AT1586" s="25"/>
      <c r="AU1586" s="25"/>
      <c r="AV1586" s="25"/>
      <c r="AW1586" s="25"/>
      <c r="AX1586" s="25"/>
    </row>
    <row r="1587" spans="7:50" ht="13.2">
      <c r="G1587" s="49"/>
      <c r="K1587" s="105"/>
      <c r="L1587" s="105"/>
      <c r="M1587" s="105"/>
      <c r="N1587" s="105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5"/>
      <c r="AD1587" s="25"/>
      <c r="AE1587" s="25"/>
      <c r="AF1587" s="25"/>
      <c r="AG1587" s="25"/>
      <c r="AH1587" s="25"/>
      <c r="AI1587" s="25"/>
      <c r="AJ1587" s="25"/>
      <c r="AK1587" s="25"/>
      <c r="AL1587" s="25"/>
      <c r="AM1587" s="25"/>
      <c r="AN1587" s="25"/>
      <c r="AO1587" s="25"/>
      <c r="AP1587" s="25"/>
      <c r="AQ1587" s="25"/>
      <c r="AR1587" s="25"/>
      <c r="AS1587" s="25"/>
      <c r="AT1587" s="25"/>
      <c r="AU1587" s="25"/>
      <c r="AV1587" s="25"/>
      <c r="AW1587" s="25"/>
      <c r="AX1587" s="25"/>
    </row>
    <row r="1588" spans="7:50" ht="13.2">
      <c r="G1588" s="49"/>
      <c r="K1588" s="105"/>
      <c r="L1588" s="105"/>
      <c r="M1588" s="105"/>
      <c r="N1588" s="105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5"/>
      <c r="AD1588" s="25"/>
      <c r="AE1588" s="25"/>
      <c r="AF1588" s="25"/>
      <c r="AG1588" s="25"/>
      <c r="AH1588" s="25"/>
      <c r="AI1588" s="25"/>
      <c r="AJ1588" s="25"/>
      <c r="AK1588" s="25"/>
      <c r="AL1588" s="25"/>
      <c r="AM1588" s="25"/>
      <c r="AN1588" s="25"/>
      <c r="AO1588" s="25"/>
      <c r="AP1588" s="25"/>
      <c r="AQ1588" s="25"/>
      <c r="AR1588" s="25"/>
      <c r="AS1588" s="25"/>
      <c r="AT1588" s="25"/>
      <c r="AU1588" s="25"/>
      <c r="AV1588" s="25"/>
      <c r="AW1588" s="25"/>
      <c r="AX1588" s="25"/>
    </row>
    <row r="1589" spans="7:50" ht="13.2">
      <c r="G1589" s="49"/>
      <c r="K1589" s="105"/>
      <c r="L1589" s="105"/>
      <c r="M1589" s="105"/>
      <c r="N1589" s="105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5"/>
      <c r="AD1589" s="25"/>
      <c r="AE1589" s="25"/>
      <c r="AF1589" s="25"/>
      <c r="AG1589" s="25"/>
      <c r="AH1589" s="25"/>
      <c r="AI1589" s="25"/>
      <c r="AJ1589" s="25"/>
      <c r="AK1589" s="25"/>
      <c r="AL1589" s="25"/>
      <c r="AM1589" s="25"/>
      <c r="AN1589" s="25"/>
      <c r="AO1589" s="25"/>
      <c r="AP1589" s="25"/>
      <c r="AQ1589" s="25"/>
      <c r="AR1589" s="25"/>
      <c r="AS1589" s="25"/>
      <c r="AT1589" s="25"/>
      <c r="AU1589" s="25"/>
      <c r="AV1589" s="25"/>
      <c r="AW1589" s="25"/>
      <c r="AX1589" s="25"/>
    </row>
    <row r="1590" spans="7:50" ht="13.2">
      <c r="G1590" s="49"/>
      <c r="K1590" s="105"/>
      <c r="L1590" s="105"/>
      <c r="M1590" s="105"/>
      <c r="N1590" s="105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5"/>
      <c r="AD1590" s="25"/>
      <c r="AE1590" s="25"/>
      <c r="AF1590" s="25"/>
      <c r="AG1590" s="25"/>
      <c r="AH1590" s="25"/>
      <c r="AI1590" s="25"/>
      <c r="AJ1590" s="25"/>
      <c r="AK1590" s="25"/>
      <c r="AL1590" s="25"/>
      <c r="AM1590" s="25"/>
      <c r="AN1590" s="25"/>
      <c r="AO1590" s="25"/>
      <c r="AP1590" s="25"/>
      <c r="AQ1590" s="25"/>
      <c r="AR1590" s="25"/>
      <c r="AS1590" s="25"/>
      <c r="AT1590" s="25"/>
      <c r="AU1590" s="25"/>
      <c r="AV1590" s="25"/>
      <c r="AW1590" s="25"/>
      <c r="AX1590" s="25"/>
    </row>
    <row r="1591" spans="7:50" ht="13.2">
      <c r="G1591" s="49"/>
      <c r="K1591" s="105"/>
      <c r="L1591" s="105"/>
      <c r="M1591" s="105"/>
      <c r="N1591" s="105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5"/>
      <c r="AD1591" s="25"/>
      <c r="AE1591" s="25"/>
      <c r="AF1591" s="25"/>
      <c r="AG1591" s="25"/>
      <c r="AH1591" s="25"/>
      <c r="AI1591" s="25"/>
      <c r="AJ1591" s="25"/>
      <c r="AK1591" s="25"/>
      <c r="AL1591" s="25"/>
      <c r="AM1591" s="25"/>
      <c r="AN1591" s="25"/>
      <c r="AO1591" s="25"/>
      <c r="AP1591" s="25"/>
      <c r="AQ1591" s="25"/>
      <c r="AR1591" s="25"/>
      <c r="AS1591" s="25"/>
      <c r="AT1591" s="25"/>
      <c r="AU1591" s="25"/>
      <c r="AV1591" s="25"/>
      <c r="AW1591" s="25"/>
      <c r="AX1591" s="25"/>
    </row>
    <row r="1592" spans="7:50" ht="13.2">
      <c r="G1592" s="49"/>
      <c r="K1592" s="105"/>
      <c r="L1592" s="105"/>
      <c r="M1592" s="105"/>
      <c r="N1592" s="105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5"/>
      <c r="AD1592" s="25"/>
      <c r="AE1592" s="25"/>
      <c r="AF1592" s="25"/>
      <c r="AG1592" s="25"/>
      <c r="AH1592" s="25"/>
      <c r="AI1592" s="25"/>
      <c r="AJ1592" s="25"/>
      <c r="AK1592" s="25"/>
      <c r="AL1592" s="25"/>
      <c r="AM1592" s="25"/>
      <c r="AN1592" s="25"/>
      <c r="AO1592" s="25"/>
      <c r="AP1592" s="25"/>
      <c r="AQ1592" s="25"/>
      <c r="AR1592" s="25"/>
      <c r="AS1592" s="25"/>
      <c r="AT1592" s="25"/>
      <c r="AU1592" s="25"/>
      <c r="AV1592" s="25"/>
      <c r="AW1592" s="25"/>
      <c r="AX1592" s="25"/>
    </row>
    <row r="1593" spans="7:50" ht="13.2">
      <c r="G1593" s="49"/>
      <c r="K1593" s="105"/>
      <c r="L1593" s="105"/>
      <c r="M1593" s="105"/>
      <c r="N1593" s="105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5"/>
      <c r="AD1593" s="25"/>
      <c r="AE1593" s="25"/>
      <c r="AF1593" s="25"/>
      <c r="AG1593" s="25"/>
      <c r="AH1593" s="25"/>
      <c r="AI1593" s="25"/>
      <c r="AJ1593" s="25"/>
      <c r="AK1593" s="25"/>
      <c r="AL1593" s="25"/>
      <c r="AM1593" s="25"/>
      <c r="AN1593" s="25"/>
      <c r="AO1593" s="25"/>
      <c r="AP1593" s="25"/>
      <c r="AQ1593" s="25"/>
      <c r="AR1593" s="25"/>
      <c r="AS1593" s="25"/>
      <c r="AT1593" s="25"/>
      <c r="AU1593" s="25"/>
      <c r="AV1593" s="25"/>
      <c r="AW1593" s="25"/>
      <c r="AX1593" s="25"/>
    </row>
    <row r="1594" spans="7:50" ht="13.2">
      <c r="G1594" s="49"/>
      <c r="K1594" s="105"/>
      <c r="L1594" s="105"/>
      <c r="M1594" s="105"/>
      <c r="N1594" s="105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5"/>
      <c r="AD1594" s="25"/>
      <c r="AE1594" s="25"/>
      <c r="AF1594" s="25"/>
      <c r="AG1594" s="25"/>
      <c r="AH1594" s="25"/>
      <c r="AI1594" s="25"/>
      <c r="AJ1594" s="25"/>
      <c r="AK1594" s="25"/>
      <c r="AL1594" s="25"/>
      <c r="AM1594" s="25"/>
      <c r="AN1594" s="25"/>
      <c r="AO1594" s="25"/>
      <c r="AP1594" s="25"/>
      <c r="AQ1594" s="25"/>
      <c r="AR1594" s="25"/>
      <c r="AS1594" s="25"/>
      <c r="AT1594" s="25"/>
      <c r="AU1594" s="25"/>
      <c r="AV1594" s="25"/>
      <c r="AW1594" s="25"/>
      <c r="AX1594" s="25"/>
    </row>
    <row r="1595" spans="7:50" ht="13.2">
      <c r="G1595" s="49"/>
      <c r="K1595" s="105"/>
      <c r="L1595" s="105"/>
      <c r="M1595" s="105"/>
      <c r="N1595" s="105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5"/>
      <c r="AD1595" s="25"/>
      <c r="AE1595" s="25"/>
      <c r="AF1595" s="25"/>
      <c r="AG1595" s="25"/>
      <c r="AH1595" s="25"/>
      <c r="AI1595" s="25"/>
      <c r="AJ1595" s="25"/>
      <c r="AK1595" s="25"/>
      <c r="AL1595" s="25"/>
      <c r="AM1595" s="25"/>
      <c r="AN1595" s="25"/>
      <c r="AO1595" s="25"/>
      <c r="AP1595" s="25"/>
      <c r="AQ1595" s="25"/>
      <c r="AR1595" s="25"/>
      <c r="AS1595" s="25"/>
      <c r="AT1595" s="25"/>
      <c r="AU1595" s="25"/>
      <c r="AV1595" s="25"/>
      <c r="AW1595" s="25"/>
      <c r="AX1595" s="25"/>
    </row>
    <row r="1596" spans="7:50" ht="13.2">
      <c r="G1596" s="49"/>
      <c r="K1596" s="105"/>
      <c r="L1596" s="105"/>
      <c r="M1596" s="105"/>
      <c r="N1596" s="105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5"/>
      <c r="AD1596" s="25"/>
      <c r="AE1596" s="25"/>
      <c r="AF1596" s="25"/>
      <c r="AG1596" s="25"/>
      <c r="AH1596" s="25"/>
      <c r="AI1596" s="25"/>
      <c r="AJ1596" s="25"/>
      <c r="AK1596" s="25"/>
      <c r="AL1596" s="25"/>
      <c r="AM1596" s="25"/>
      <c r="AN1596" s="25"/>
      <c r="AO1596" s="25"/>
      <c r="AP1596" s="25"/>
      <c r="AQ1596" s="25"/>
      <c r="AR1596" s="25"/>
      <c r="AS1596" s="25"/>
      <c r="AT1596" s="25"/>
      <c r="AU1596" s="25"/>
      <c r="AV1596" s="25"/>
      <c r="AW1596" s="25"/>
      <c r="AX1596" s="25"/>
    </row>
    <row r="1597" spans="7:50" ht="13.2">
      <c r="G1597" s="49"/>
      <c r="K1597" s="105"/>
      <c r="L1597" s="105"/>
      <c r="M1597" s="105"/>
      <c r="N1597" s="105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5"/>
      <c r="AD1597" s="25"/>
      <c r="AE1597" s="25"/>
      <c r="AF1597" s="25"/>
      <c r="AG1597" s="25"/>
      <c r="AH1597" s="25"/>
      <c r="AI1597" s="25"/>
      <c r="AJ1597" s="25"/>
      <c r="AK1597" s="25"/>
      <c r="AL1597" s="25"/>
      <c r="AM1597" s="25"/>
      <c r="AN1597" s="25"/>
      <c r="AO1597" s="25"/>
      <c r="AP1597" s="25"/>
      <c r="AQ1597" s="25"/>
      <c r="AR1597" s="25"/>
      <c r="AS1597" s="25"/>
      <c r="AT1597" s="25"/>
      <c r="AU1597" s="25"/>
      <c r="AV1597" s="25"/>
      <c r="AW1597" s="25"/>
      <c r="AX1597" s="25"/>
    </row>
    <row r="1598" spans="7:50" ht="13.2">
      <c r="G1598" s="49"/>
      <c r="K1598" s="105"/>
      <c r="L1598" s="105"/>
      <c r="M1598" s="105"/>
      <c r="N1598" s="105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5"/>
      <c r="AD1598" s="25"/>
      <c r="AE1598" s="25"/>
      <c r="AF1598" s="25"/>
      <c r="AG1598" s="25"/>
      <c r="AH1598" s="25"/>
      <c r="AI1598" s="25"/>
      <c r="AJ1598" s="25"/>
      <c r="AK1598" s="25"/>
      <c r="AL1598" s="25"/>
      <c r="AM1598" s="25"/>
      <c r="AN1598" s="25"/>
      <c r="AO1598" s="25"/>
      <c r="AP1598" s="25"/>
      <c r="AQ1598" s="25"/>
      <c r="AR1598" s="25"/>
      <c r="AS1598" s="25"/>
      <c r="AT1598" s="25"/>
      <c r="AU1598" s="25"/>
      <c r="AV1598" s="25"/>
      <c r="AW1598" s="25"/>
      <c r="AX1598" s="25"/>
    </row>
    <row r="1599" spans="7:50" ht="13.2">
      <c r="G1599" s="49"/>
      <c r="K1599" s="105"/>
      <c r="L1599" s="105"/>
      <c r="M1599" s="105"/>
      <c r="N1599" s="105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5"/>
      <c r="AD1599" s="25"/>
      <c r="AE1599" s="25"/>
      <c r="AF1599" s="25"/>
      <c r="AG1599" s="25"/>
      <c r="AH1599" s="25"/>
      <c r="AI1599" s="25"/>
      <c r="AJ1599" s="25"/>
      <c r="AK1599" s="25"/>
      <c r="AL1599" s="25"/>
      <c r="AM1599" s="25"/>
      <c r="AN1599" s="25"/>
      <c r="AO1599" s="25"/>
      <c r="AP1599" s="25"/>
      <c r="AQ1599" s="25"/>
      <c r="AR1599" s="25"/>
      <c r="AS1599" s="25"/>
      <c r="AT1599" s="25"/>
      <c r="AU1599" s="25"/>
      <c r="AV1599" s="25"/>
      <c r="AW1599" s="25"/>
      <c r="AX1599" s="25"/>
    </row>
    <row r="1600" spans="7:50" ht="13.2">
      <c r="G1600" s="49"/>
      <c r="K1600" s="105"/>
      <c r="L1600" s="105"/>
      <c r="M1600" s="105"/>
      <c r="N1600" s="105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  <c r="AT1600" s="25"/>
      <c r="AU1600" s="25"/>
      <c r="AV1600" s="25"/>
      <c r="AW1600" s="25"/>
      <c r="AX1600" s="25"/>
    </row>
    <row r="1601" spans="7:50" ht="13.2">
      <c r="G1601" s="49"/>
      <c r="K1601" s="105"/>
      <c r="L1601" s="105"/>
      <c r="M1601" s="105"/>
      <c r="N1601" s="105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5"/>
      <c r="AD1601" s="25"/>
      <c r="AE1601" s="25"/>
      <c r="AF1601" s="25"/>
      <c r="AG1601" s="25"/>
      <c r="AH1601" s="25"/>
      <c r="AI1601" s="25"/>
      <c r="AJ1601" s="25"/>
      <c r="AK1601" s="25"/>
      <c r="AL1601" s="25"/>
      <c r="AM1601" s="25"/>
      <c r="AN1601" s="25"/>
      <c r="AO1601" s="25"/>
      <c r="AP1601" s="25"/>
      <c r="AQ1601" s="25"/>
      <c r="AR1601" s="25"/>
      <c r="AS1601" s="25"/>
      <c r="AT1601" s="25"/>
      <c r="AU1601" s="25"/>
      <c r="AV1601" s="25"/>
      <c r="AW1601" s="25"/>
      <c r="AX1601" s="25"/>
    </row>
    <row r="1602" spans="7:50" ht="13.2">
      <c r="G1602" s="49"/>
      <c r="K1602" s="105"/>
      <c r="L1602" s="105"/>
      <c r="M1602" s="105"/>
      <c r="N1602" s="105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5"/>
      <c r="AD1602" s="25"/>
      <c r="AE1602" s="25"/>
      <c r="AF1602" s="25"/>
      <c r="AG1602" s="25"/>
      <c r="AH1602" s="25"/>
      <c r="AI1602" s="25"/>
      <c r="AJ1602" s="25"/>
      <c r="AK1602" s="25"/>
      <c r="AL1602" s="25"/>
      <c r="AM1602" s="25"/>
      <c r="AN1602" s="25"/>
      <c r="AO1602" s="25"/>
      <c r="AP1602" s="25"/>
      <c r="AQ1602" s="25"/>
      <c r="AR1602" s="25"/>
      <c r="AS1602" s="25"/>
      <c r="AT1602" s="25"/>
      <c r="AU1602" s="25"/>
      <c r="AV1602" s="25"/>
      <c r="AW1602" s="25"/>
      <c r="AX1602" s="25"/>
    </row>
    <row r="1603" spans="7:50" ht="13.2">
      <c r="G1603" s="49"/>
      <c r="K1603" s="105"/>
      <c r="L1603" s="105"/>
      <c r="M1603" s="105"/>
      <c r="N1603" s="105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5"/>
      <c r="AD1603" s="25"/>
      <c r="AE1603" s="25"/>
      <c r="AF1603" s="25"/>
      <c r="AG1603" s="25"/>
      <c r="AH1603" s="25"/>
      <c r="AI1603" s="25"/>
      <c r="AJ1603" s="25"/>
      <c r="AK1603" s="25"/>
      <c r="AL1603" s="25"/>
      <c r="AM1603" s="25"/>
      <c r="AN1603" s="25"/>
      <c r="AO1603" s="25"/>
      <c r="AP1603" s="25"/>
      <c r="AQ1603" s="25"/>
      <c r="AR1603" s="25"/>
      <c r="AS1603" s="25"/>
      <c r="AT1603" s="25"/>
      <c r="AU1603" s="25"/>
      <c r="AV1603" s="25"/>
      <c r="AW1603" s="25"/>
      <c r="AX1603" s="25"/>
    </row>
    <row r="1604" spans="7:50" ht="13.2">
      <c r="G1604" s="49"/>
      <c r="K1604" s="105"/>
      <c r="L1604" s="105"/>
      <c r="M1604" s="105"/>
      <c r="N1604" s="105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5"/>
      <c r="AD1604" s="25"/>
      <c r="AE1604" s="25"/>
      <c r="AF1604" s="25"/>
      <c r="AG1604" s="25"/>
      <c r="AH1604" s="25"/>
      <c r="AI1604" s="25"/>
      <c r="AJ1604" s="25"/>
      <c r="AK1604" s="25"/>
      <c r="AL1604" s="25"/>
      <c r="AM1604" s="25"/>
      <c r="AN1604" s="25"/>
      <c r="AO1604" s="25"/>
      <c r="AP1604" s="25"/>
      <c r="AQ1604" s="25"/>
      <c r="AR1604" s="25"/>
      <c r="AS1604" s="25"/>
      <c r="AT1604" s="25"/>
      <c r="AU1604" s="25"/>
      <c r="AV1604" s="25"/>
      <c r="AW1604" s="25"/>
      <c r="AX1604" s="25"/>
    </row>
    <row r="1605" spans="7:50" ht="13.2">
      <c r="G1605" s="49"/>
      <c r="K1605" s="105"/>
      <c r="L1605" s="105"/>
      <c r="M1605" s="105"/>
      <c r="N1605" s="105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5"/>
      <c r="AD1605" s="25"/>
      <c r="AE1605" s="25"/>
      <c r="AF1605" s="25"/>
      <c r="AG1605" s="25"/>
      <c r="AH1605" s="25"/>
      <c r="AI1605" s="25"/>
      <c r="AJ1605" s="25"/>
      <c r="AK1605" s="25"/>
      <c r="AL1605" s="25"/>
      <c r="AM1605" s="25"/>
      <c r="AN1605" s="25"/>
      <c r="AO1605" s="25"/>
      <c r="AP1605" s="25"/>
      <c r="AQ1605" s="25"/>
      <c r="AR1605" s="25"/>
      <c r="AS1605" s="25"/>
      <c r="AT1605" s="25"/>
      <c r="AU1605" s="25"/>
      <c r="AV1605" s="25"/>
      <c r="AW1605" s="25"/>
      <c r="AX1605" s="25"/>
    </row>
    <row r="1606" spans="7:50" ht="13.2">
      <c r="G1606" s="49"/>
      <c r="K1606" s="105"/>
      <c r="L1606" s="105"/>
      <c r="M1606" s="105"/>
      <c r="N1606" s="105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5"/>
      <c r="AD1606" s="25"/>
      <c r="AE1606" s="25"/>
      <c r="AF1606" s="25"/>
      <c r="AG1606" s="25"/>
      <c r="AH1606" s="25"/>
      <c r="AI1606" s="25"/>
      <c r="AJ1606" s="25"/>
      <c r="AK1606" s="25"/>
      <c r="AL1606" s="25"/>
      <c r="AM1606" s="25"/>
      <c r="AN1606" s="25"/>
      <c r="AO1606" s="25"/>
      <c r="AP1606" s="25"/>
      <c r="AQ1606" s="25"/>
      <c r="AR1606" s="25"/>
      <c r="AS1606" s="25"/>
      <c r="AT1606" s="25"/>
      <c r="AU1606" s="25"/>
      <c r="AV1606" s="25"/>
      <c r="AW1606" s="25"/>
      <c r="AX1606" s="25"/>
    </row>
    <row r="1607" spans="7:50" ht="13.2">
      <c r="G1607" s="49"/>
      <c r="K1607" s="105"/>
      <c r="L1607" s="105"/>
      <c r="M1607" s="105"/>
      <c r="N1607" s="105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5"/>
      <c r="AD1607" s="25"/>
      <c r="AE1607" s="25"/>
      <c r="AF1607" s="25"/>
      <c r="AG1607" s="25"/>
      <c r="AH1607" s="25"/>
      <c r="AI1607" s="25"/>
      <c r="AJ1607" s="25"/>
      <c r="AK1607" s="25"/>
      <c r="AL1607" s="25"/>
      <c r="AM1607" s="25"/>
      <c r="AN1607" s="25"/>
      <c r="AO1607" s="25"/>
      <c r="AP1607" s="25"/>
      <c r="AQ1607" s="25"/>
      <c r="AR1607" s="25"/>
      <c r="AS1607" s="25"/>
      <c r="AT1607" s="25"/>
      <c r="AU1607" s="25"/>
      <c r="AV1607" s="25"/>
      <c r="AW1607" s="25"/>
      <c r="AX1607" s="25"/>
    </row>
    <row r="1608" spans="7:50" ht="13.2">
      <c r="G1608" s="49"/>
      <c r="K1608" s="105"/>
      <c r="L1608" s="105"/>
      <c r="M1608" s="105"/>
      <c r="N1608" s="105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5"/>
      <c r="AD1608" s="25"/>
      <c r="AE1608" s="25"/>
      <c r="AF1608" s="25"/>
      <c r="AG1608" s="25"/>
      <c r="AH1608" s="25"/>
      <c r="AI1608" s="25"/>
      <c r="AJ1608" s="25"/>
      <c r="AK1608" s="25"/>
      <c r="AL1608" s="25"/>
      <c r="AM1608" s="25"/>
      <c r="AN1608" s="25"/>
      <c r="AO1608" s="25"/>
      <c r="AP1608" s="25"/>
      <c r="AQ1608" s="25"/>
      <c r="AR1608" s="25"/>
      <c r="AS1608" s="25"/>
      <c r="AT1608" s="25"/>
      <c r="AU1608" s="25"/>
      <c r="AV1608" s="25"/>
      <c r="AW1608" s="25"/>
      <c r="AX1608" s="25"/>
    </row>
    <row r="1609" spans="7:50" ht="13.2">
      <c r="G1609" s="49"/>
      <c r="K1609" s="105"/>
      <c r="L1609" s="105"/>
      <c r="M1609" s="105"/>
      <c r="N1609" s="105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5"/>
      <c r="AD1609" s="25"/>
      <c r="AE1609" s="25"/>
      <c r="AF1609" s="25"/>
      <c r="AG1609" s="25"/>
      <c r="AH1609" s="25"/>
      <c r="AI1609" s="25"/>
      <c r="AJ1609" s="25"/>
      <c r="AK1609" s="25"/>
      <c r="AL1609" s="25"/>
      <c r="AM1609" s="25"/>
      <c r="AN1609" s="25"/>
      <c r="AO1609" s="25"/>
      <c r="AP1609" s="25"/>
      <c r="AQ1609" s="25"/>
      <c r="AR1609" s="25"/>
      <c r="AS1609" s="25"/>
      <c r="AT1609" s="25"/>
      <c r="AU1609" s="25"/>
      <c r="AV1609" s="25"/>
      <c r="AW1609" s="25"/>
      <c r="AX1609" s="25"/>
    </row>
    <row r="1610" spans="7:50" ht="13.2">
      <c r="G1610" s="49"/>
      <c r="K1610" s="105"/>
      <c r="L1610" s="105"/>
      <c r="M1610" s="105"/>
      <c r="N1610" s="105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5"/>
      <c r="AD1610" s="25"/>
      <c r="AE1610" s="25"/>
      <c r="AF1610" s="25"/>
      <c r="AG1610" s="25"/>
      <c r="AH1610" s="25"/>
      <c r="AI1610" s="25"/>
      <c r="AJ1610" s="25"/>
      <c r="AK1610" s="25"/>
      <c r="AL1610" s="25"/>
      <c r="AM1610" s="25"/>
      <c r="AN1610" s="25"/>
      <c r="AO1610" s="25"/>
      <c r="AP1610" s="25"/>
      <c r="AQ1610" s="25"/>
      <c r="AR1610" s="25"/>
      <c r="AS1610" s="25"/>
      <c r="AT1610" s="25"/>
      <c r="AU1610" s="25"/>
      <c r="AV1610" s="25"/>
      <c r="AW1610" s="25"/>
      <c r="AX1610" s="25"/>
    </row>
    <row r="1611" spans="7:50" ht="13.2">
      <c r="G1611" s="49"/>
      <c r="K1611" s="105"/>
      <c r="L1611" s="105"/>
      <c r="M1611" s="105"/>
      <c r="N1611" s="105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5"/>
      <c r="AD1611" s="25"/>
      <c r="AE1611" s="25"/>
      <c r="AF1611" s="25"/>
      <c r="AG1611" s="25"/>
      <c r="AH1611" s="25"/>
      <c r="AI1611" s="25"/>
      <c r="AJ1611" s="25"/>
      <c r="AK1611" s="25"/>
      <c r="AL1611" s="25"/>
      <c r="AM1611" s="25"/>
      <c r="AN1611" s="25"/>
      <c r="AO1611" s="25"/>
      <c r="AP1611" s="25"/>
      <c r="AQ1611" s="25"/>
      <c r="AR1611" s="25"/>
      <c r="AS1611" s="25"/>
      <c r="AT1611" s="25"/>
      <c r="AU1611" s="25"/>
      <c r="AV1611" s="25"/>
      <c r="AW1611" s="25"/>
      <c r="AX1611" s="25"/>
    </row>
    <row r="1612" spans="7:50" ht="13.2">
      <c r="G1612" s="49"/>
      <c r="K1612" s="105"/>
      <c r="L1612" s="105"/>
      <c r="M1612" s="105"/>
      <c r="N1612" s="105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5"/>
      <c r="AD1612" s="25"/>
      <c r="AE1612" s="25"/>
      <c r="AF1612" s="25"/>
      <c r="AG1612" s="25"/>
      <c r="AH1612" s="25"/>
      <c r="AI1612" s="25"/>
      <c r="AJ1612" s="25"/>
      <c r="AK1612" s="25"/>
      <c r="AL1612" s="25"/>
      <c r="AM1612" s="25"/>
      <c r="AN1612" s="25"/>
      <c r="AO1612" s="25"/>
      <c r="AP1612" s="25"/>
      <c r="AQ1612" s="25"/>
      <c r="AR1612" s="25"/>
      <c r="AS1612" s="25"/>
      <c r="AT1612" s="25"/>
      <c r="AU1612" s="25"/>
      <c r="AV1612" s="25"/>
      <c r="AW1612" s="25"/>
      <c r="AX1612" s="25"/>
    </row>
    <row r="1613" spans="7:50" ht="13.2">
      <c r="G1613" s="49"/>
      <c r="K1613" s="105"/>
      <c r="L1613" s="105"/>
      <c r="M1613" s="105"/>
      <c r="N1613" s="105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5"/>
      <c r="AD1613" s="25"/>
      <c r="AE1613" s="25"/>
      <c r="AF1613" s="25"/>
      <c r="AG1613" s="25"/>
      <c r="AH1613" s="25"/>
      <c r="AI1613" s="25"/>
      <c r="AJ1613" s="25"/>
      <c r="AK1613" s="25"/>
      <c r="AL1613" s="25"/>
      <c r="AM1613" s="25"/>
      <c r="AN1613" s="25"/>
      <c r="AO1613" s="25"/>
      <c r="AP1613" s="25"/>
      <c r="AQ1613" s="25"/>
      <c r="AR1613" s="25"/>
      <c r="AS1613" s="25"/>
      <c r="AT1613" s="25"/>
      <c r="AU1613" s="25"/>
      <c r="AV1613" s="25"/>
      <c r="AW1613" s="25"/>
      <c r="AX1613" s="25"/>
    </row>
    <row r="1614" spans="7:50" ht="13.2">
      <c r="G1614" s="49"/>
      <c r="K1614" s="105"/>
      <c r="L1614" s="105"/>
      <c r="M1614" s="105"/>
      <c r="N1614" s="105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5"/>
      <c r="AD1614" s="25"/>
      <c r="AE1614" s="25"/>
      <c r="AF1614" s="25"/>
      <c r="AG1614" s="25"/>
      <c r="AH1614" s="25"/>
      <c r="AI1614" s="25"/>
      <c r="AJ1614" s="25"/>
      <c r="AK1614" s="25"/>
      <c r="AL1614" s="25"/>
      <c r="AM1614" s="25"/>
      <c r="AN1614" s="25"/>
      <c r="AO1614" s="25"/>
      <c r="AP1614" s="25"/>
      <c r="AQ1614" s="25"/>
      <c r="AR1614" s="25"/>
      <c r="AS1614" s="25"/>
      <c r="AT1614" s="25"/>
      <c r="AU1614" s="25"/>
      <c r="AV1614" s="25"/>
      <c r="AW1614" s="25"/>
      <c r="AX1614" s="25"/>
    </row>
    <row r="1615" spans="7:50" ht="13.2">
      <c r="G1615" s="49"/>
      <c r="K1615" s="105"/>
      <c r="L1615" s="105"/>
      <c r="M1615" s="105"/>
      <c r="N1615" s="105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5"/>
      <c r="AD1615" s="25"/>
      <c r="AE1615" s="25"/>
      <c r="AF1615" s="25"/>
      <c r="AG1615" s="25"/>
      <c r="AH1615" s="25"/>
      <c r="AI1615" s="25"/>
      <c r="AJ1615" s="25"/>
      <c r="AK1615" s="25"/>
      <c r="AL1615" s="25"/>
      <c r="AM1615" s="25"/>
      <c r="AN1615" s="25"/>
      <c r="AO1615" s="25"/>
      <c r="AP1615" s="25"/>
      <c r="AQ1615" s="25"/>
      <c r="AR1615" s="25"/>
      <c r="AS1615" s="25"/>
      <c r="AT1615" s="25"/>
      <c r="AU1615" s="25"/>
      <c r="AV1615" s="25"/>
      <c r="AW1615" s="25"/>
      <c r="AX1615" s="25"/>
    </row>
    <row r="1616" spans="7:50" ht="13.2">
      <c r="G1616" s="49"/>
      <c r="K1616" s="105"/>
      <c r="L1616" s="105"/>
      <c r="M1616" s="105"/>
      <c r="N1616" s="105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5"/>
      <c r="AD1616" s="25"/>
      <c r="AE1616" s="25"/>
      <c r="AF1616" s="25"/>
      <c r="AG1616" s="25"/>
      <c r="AH1616" s="25"/>
      <c r="AI1616" s="25"/>
      <c r="AJ1616" s="25"/>
      <c r="AK1616" s="25"/>
      <c r="AL1616" s="25"/>
      <c r="AM1616" s="25"/>
      <c r="AN1616" s="25"/>
      <c r="AO1616" s="25"/>
      <c r="AP1616" s="25"/>
      <c r="AQ1616" s="25"/>
      <c r="AR1616" s="25"/>
      <c r="AS1616" s="25"/>
      <c r="AT1616" s="25"/>
      <c r="AU1616" s="25"/>
      <c r="AV1616" s="25"/>
      <c r="AW1616" s="25"/>
      <c r="AX1616" s="25"/>
    </row>
    <row r="1617" spans="7:50" ht="13.2">
      <c r="G1617" s="49"/>
      <c r="K1617" s="105"/>
      <c r="L1617" s="105"/>
      <c r="M1617" s="105"/>
      <c r="N1617" s="105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5"/>
      <c r="AD1617" s="25"/>
      <c r="AE1617" s="25"/>
      <c r="AF1617" s="25"/>
      <c r="AG1617" s="25"/>
      <c r="AH1617" s="25"/>
      <c r="AI1617" s="25"/>
      <c r="AJ1617" s="25"/>
      <c r="AK1617" s="25"/>
      <c r="AL1617" s="25"/>
      <c r="AM1617" s="25"/>
      <c r="AN1617" s="25"/>
      <c r="AO1617" s="25"/>
      <c r="AP1617" s="25"/>
      <c r="AQ1617" s="25"/>
      <c r="AR1617" s="25"/>
      <c r="AS1617" s="25"/>
      <c r="AT1617" s="25"/>
      <c r="AU1617" s="25"/>
      <c r="AV1617" s="25"/>
      <c r="AW1617" s="25"/>
      <c r="AX1617" s="25"/>
    </row>
    <row r="1618" spans="7:50" ht="13.2">
      <c r="G1618" s="49"/>
      <c r="K1618" s="105"/>
      <c r="L1618" s="105"/>
      <c r="M1618" s="105"/>
      <c r="N1618" s="105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5"/>
      <c r="AD1618" s="25"/>
      <c r="AE1618" s="25"/>
      <c r="AF1618" s="25"/>
      <c r="AG1618" s="25"/>
      <c r="AH1618" s="25"/>
      <c r="AI1618" s="25"/>
      <c r="AJ1618" s="25"/>
      <c r="AK1618" s="25"/>
      <c r="AL1618" s="25"/>
      <c r="AM1618" s="25"/>
      <c r="AN1618" s="25"/>
      <c r="AO1618" s="25"/>
      <c r="AP1618" s="25"/>
      <c r="AQ1618" s="25"/>
      <c r="AR1618" s="25"/>
      <c r="AS1618" s="25"/>
      <c r="AT1618" s="25"/>
      <c r="AU1618" s="25"/>
      <c r="AV1618" s="25"/>
      <c r="AW1618" s="25"/>
      <c r="AX1618" s="25"/>
    </row>
    <row r="1619" spans="7:50" ht="13.2">
      <c r="G1619" s="49"/>
      <c r="K1619" s="105"/>
      <c r="L1619" s="105"/>
      <c r="M1619" s="105"/>
      <c r="N1619" s="105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  <c r="AP1619" s="25"/>
      <c r="AQ1619" s="25"/>
      <c r="AR1619" s="25"/>
      <c r="AS1619" s="25"/>
      <c r="AT1619" s="25"/>
      <c r="AU1619" s="25"/>
      <c r="AV1619" s="25"/>
      <c r="AW1619" s="25"/>
      <c r="AX1619" s="25"/>
    </row>
    <row r="1620" spans="7:50" ht="13.2">
      <c r="G1620" s="49"/>
      <c r="K1620" s="105"/>
      <c r="L1620" s="105"/>
      <c r="M1620" s="105"/>
      <c r="N1620" s="105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5"/>
      <c r="AD1620" s="25"/>
      <c r="AE1620" s="25"/>
      <c r="AF1620" s="25"/>
      <c r="AG1620" s="25"/>
      <c r="AH1620" s="25"/>
      <c r="AI1620" s="25"/>
      <c r="AJ1620" s="25"/>
      <c r="AK1620" s="25"/>
      <c r="AL1620" s="25"/>
      <c r="AM1620" s="25"/>
      <c r="AN1620" s="25"/>
      <c r="AO1620" s="25"/>
      <c r="AP1620" s="25"/>
      <c r="AQ1620" s="25"/>
      <c r="AR1620" s="25"/>
      <c r="AS1620" s="25"/>
      <c r="AT1620" s="25"/>
      <c r="AU1620" s="25"/>
      <c r="AV1620" s="25"/>
      <c r="AW1620" s="25"/>
      <c r="AX1620" s="25"/>
    </row>
    <row r="1621" spans="7:50" ht="13.2">
      <c r="G1621" s="49"/>
      <c r="K1621" s="105"/>
      <c r="L1621" s="105"/>
      <c r="M1621" s="105"/>
      <c r="N1621" s="105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5"/>
      <c r="AD1621" s="25"/>
      <c r="AE1621" s="25"/>
      <c r="AF1621" s="25"/>
      <c r="AG1621" s="25"/>
      <c r="AH1621" s="25"/>
      <c r="AI1621" s="25"/>
      <c r="AJ1621" s="25"/>
      <c r="AK1621" s="25"/>
      <c r="AL1621" s="25"/>
      <c r="AM1621" s="25"/>
      <c r="AN1621" s="25"/>
      <c r="AO1621" s="25"/>
      <c r="AP1621" s="25"/>
      <c r="AQ1621" s="25"/>
      <c r="AR1621" s="25"/>
      <c r="AS1621" s="25"/>
      <c r="AT1621" s="25"/>
      <c r="AU1621" s="25"/>
      <c r="AV1621" s="25"/>
      <c r="AW1621" s="25"/>
      <c r="AX1621" s="25"/>
    </row>
    <row r="1622" spans="7:50" ht="13.2">
      <c r="G1622" s="49"/>
      <c r="K1622" s="105"/>
      <c r="L1622" s="105"/>
      <c r="M1622" s="105"/>
      <c r="N1622" s="105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5"/>
      <c r="AD1622" s="25"/>
      <c r="AE1622" s="25"/>
      <c r="AF1622" s="25"/>
      <c r="AG1622" s="25"/>
      <c r="AH1622" s="25"/>
      <c r="AI1622" s="25"/>
      <c r="AJ1622" s="25"/>
      <c r="AK1622" s="25"/>
      <c r="AL1622" s="25"/>
      <c r="AM1622" s="25"/>
      <c r="AN1622" s="25"/>
      <c r="AO1622" s="25"/>
      <c r="AP1622" s="25"/>
      <c r="AQ1622" s="25"/>
      <c r="AR1622" s="25"/>
      <c r="AS1622" s="25"/>
      <c r="AT1622" s="25"/>
      <c r="AU1622" s="25"/>
      <c r="AV1622" s="25"/>
      <c r="AW1622" s="25"/>
      <c r="AX1622" s="25"/>
    </row>
    <row r="1623" spans="7:50" ht="13.2">
      <c r="G1623" s="49"/>
      <c r="K1623" s="105"/>
      <c r="L1623" s="105"/>
      <c r="M1623" s="105"/>
      <c r="N1623" s="105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5"/>
      <c r="AD1623" s="25"/>
      <c r="AE1623" s="25"/>
      <c r="AF1623" s="25"/>
      <c r="AG1623" s="25"/>
      <c r="AH1623" s="25"/>
      <c r="AI1623" s="25"/>
      <c r="AJ1623" s="25"/>
      <c r="AK1623" s="25"/>
      <c r="AL1623" s="25"/>
      <c r="AM1623" s="25"/>
      <c r="AN1623" s="25"/>
      <c r="AO1623" s="25"/>
      <c r="AP1623" s="25"/>
      <c r="AQ1623" s="25"/>
      <c r="AR1623" s="25"/>
      <c r="AS1623" s="25"/>
      <c r="AT1623" s="25"/>
      <c r="AU1623" s="25"/>
      <c r="AV1623" s="25"/>
      <c r="AW1623" s="25"/>
      <c r="AX1623" s="25"/>
    </row>
    <row r="1624" spans="7:50" ht="13.2">
      <c r="G1624" s="49"/>
      <c r="K1624" s="105"/>
      <c r="L1624" s="105"/>
      <c r="M1624" s="105"/>
      <c r="N1624" s="105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5"/>
      <c r="AD1624" s="25"/>
      <c r="AE1624" s="25"/>
      <c r="AF1624" s="25"/>
      <c r="AG1624" s="25"/>
      <c r="AH1624" s="25"/>
      <c r="AI1624" s="25"/>
      <c r="AJ1624" s="25"/>
      <c r="AK1624" s="25"/>
      <c r="AL1624" s="25"/>
      <c r="AM1624" s="25"/>
      <c r="AN1624" s="25"/>
      <c r="AO1624" s="25"/>
      <c r="AP1624" s="25"/>
      <c r="AQ1624" s="25"/>
      <c r="AR1624" s="25"/>
      <c r="AS1624" s="25"/>
      <c r="AT1624" s="25"/>
      <c r="AU1624" s="25"/>
      <c r="AV1624" s="25"/>
      <c r="AW1624" s="25"/>
      <c r="AX1624" s="25"/>
    </row>
    <row r="1625" spans="7:50" ht="13.2">
      <c r="G1625" s="49"/>
      <c r="K1625" s="105"/>
      <c r="L1625" s="105"/>
      <c r="M1625" s="105"/>
      <c r="N1625" s="105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5"/>
      <c r="AD1625" s="25"/>
      <c r="AE1625" s="25"/>
      <c r="AF1625" s="25"/>
      <c r="AG1625" s="25"/>
      <c r="AH1625" s="25"/>
      <c r="AI1625" s="25"/>
      <c r="AJ1625" s="25"/>
      <c r="AK1625" s="25"/>
      <c r="AL1625" s="25"/>
      <c r="AM1625" s="25"/>
      <c r="AN1625" s="25"/>
      <c r="AO1625" s="25"/>
      <c r="AP1625" s="25"/>
      <c r="AQ1625" s="25"/>
      <c r="AR1625" s="25"/>
      <c r="AS1625" s="25"/>
      <c r="AT1625" s="25"/>
      <c r="AU1625" s="25"/>
      <c r="AV1625" s="25"/>
      <c r="AW1625" s="25"/>
      <c r="AX1625" s="25"/>
    </row>
    <row r="1626" spans="7:50" ht="13.2">
      <c r="G1626" s="49"/>
      <c r="K1626" s="105"/>
      <c r="L1626" s="105"/>
      <c r="M1626" s="105"/>
      <c r="N1626" s="105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5"/>
      <c r="AD1626" s="25"/>
      <c r="AE1626" s="25"/>
      <c r="AF1626" s="25"/>
      <c r="AG1626" s="25"/>
      <c r="AH1626" s="25"/>
      <c r="AI1626" s="25"/>
      <c r="AJ1626" s="25"/>
      <c r="AK1626" s="25"/>
      <c r="AL1626" s="25"/>
      <c r="AM1626" s="25"/>
      <c r="AN1626" s="25"/>
      <c r="AO1626" s="25"/>
      <c r="AP1626" s="25"/>
      <c r="AQ1626" s="25"/>
      <c r="AR1626" s="25"/>
      <c r="AS1626" s="25"/>
      <c r="AT1626" s="25"/>
      <c r="AU1626" s="25"/>
      <c r="AV1626" s="25"/>
      <c r="AW1626" s="25"/>
      <c r="AX1626" s="25"/>
    </row>
    <row r="1627" spans="7:50" ht="13.2">
      <c r="G1627" s="49"/>
      <c r="K1627" s="105"/>
      <c r="L1627" s="105"/>
      <c r="M1627" s="105"/>
      <c r="N1627" s="105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5"/>
      <c r="AD1627" s="25"/>
      <c r="AE1627" s="25"/>
      <c r="AF1627" s="25"/>
      <c r="AG1627" s="25"/>
      <c r="AH1627" s="25"/>
      <c r="AI1627" s="25"/>
      <c r="AJ1627" s="25"/>
      <c r="AK1627" s="25"/>
      <c r="AL1627" s="25"/>
      <c r="AM1627" s="25"/>
      <c r="AN1627" s="25"/>
      <c r="AO1627" s="25"/>
      <c r="AP1627" s="25"/>
      <c r="AQ1627" s="25"/>
      <c r="AR1627" s="25"/>
      <c r="AS1627" s="25"/>
      <c r="AT1627" s="25"/>
      <c r="AU1627" s="25"/>
      <c r="AV1627" s="25"/>
      <c r="AW1627" s="25"/>
      <c r="AX1627" s="25"/>
    </row>
    <row r="1628" spans="7:50" ht="13.2">
      <c r="G1628" s="49"/>
      <c r="K1628" s="105"/>
      <c r="L1628" s="105"/>
      <c r="M1628" s="105"/>
      <c r="N1628" s="105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5"/>
      <c r="AD1628" s="25"/>
      <c r="AE1628" s="25"/>
      <c r="AF1628" s="25"/>
      <c r="AG1628" s="25"/>
      <c r="AH1628" s="25"/>
      <c r="AI1628" s="25"/>
      <c r="AJ1628" s="25"/>
      <c r="AK1628" s="25"/>
      <c r="AL1628" s="25"/>
      <c r="AM1628" s="25"/>
      <c r="AN1628" s="25"/>
      <c r="AO1628" s="25"/>
      <c r="AP1628" s="25"/>
      <c r="AQ1628" s="25"/>
      <c r="AR1628" s="25"/>
      <c r="AS1628" s="25"/>
      <c r="AT1628" s="25"/>
      <c r="AU1628" s="25"/>
      <c r="AV1628" s="25"/>
      <c r="AW1628" s="25"/>
      <c r="AX1628" s="25"/>
    </row>
    <row r="1629" spans="7:50" ht="13.2">
      <c r="G1629" s="49"/>
      <c r="K1629" s="105"/>
      <c r="L1629" s="105"/>
      <c r="M1629" s="105"/>
      <c r="N1629" s="105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5"/>
      <c r="AD1629" s="25"/>
      <c r="AE1629" s="25"/>
      <c r="AF1629" s="25"/>
      <c r="AG1629" s="25"/>
      <c r="AH1629" s="25"/>
      <c r="AI1629" s="25"/>
      <c r="AJ1629" s="25"/>
      <c r="AK1629" s="25"/>
      <c r="AL1629" s="25"/>
      <c r="AM1629" s="25"/>
      <c r="AN1629" s="25"/>
      <c r="AO1629" s="25"/>
      <c r="AP1629" s="25"/>
      <c r="AQ1629" s="25"/>
      <c r="AR1629" s="25"/>
      <c r="AS1629" s="25"/>
      <c r="AT1629" s="25"/>
      <c r="AU1629" s="25"/>
      <c r="AV1629" s="25"/>
      <c r="AW1629" s="25"/>
      <c r="AX1629" s="25"/>
    </row>
    <row r="1630" spans="7:50" ht="13.2">
      <c r="G1630" s="49"/>
      <c r="K1630" s="105"/>
      <c r="L1630" s="105"/>
      <c r="M1630" s="105"/>
      <c r="N1630" s="105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5"/>
      <c r="AD1630" s="25"/>
      <c r="AE1630" s="25"/>
      <c r="AF1630" s="25"/>
      <c r="AG1630" s="25"/>
      <c r="AH1630" s="25"/>
      <c r="AI1630" s="25"/>
      <c r="AJ1630" s="25"/>
      <c r="AK1630" s="25"/>
      <c r="AL1630" s="25"/>
      <c r="AM1630" s="25"/>
      <c r="AN1630" s="25"/>
      <c r="AO1630" s="25"/>
      <c r="AP1630" s="25"/>
      <c r="AQ1630" s="25"/>
      <c r="AR1630" s="25"/>
      <c r="AS1630" s="25"/>
      <c r="AT1630" s="25"/>
      <c r="AU1630" s="25"/>
      <c r="AV1630" s="25"/>
      <c r="AW1630" s="25"/>
      <c r="AX1630" s="25"/>
    </row>
    <row r="1631" spans="7:50" ht="13.2">
      <c r="G1631" s="49"/>
      <c r="K1631" s="105"/>
      <c r="L1631" s="105"/>
      <c r="M1631" s="105"/>
      <c r="N1631" s="105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5"/>
      <c r="AD1631" s="25"/>
      <c r="AE1631" s="25"/>
      <c r="AF1631" s="25"/>
      <c r="AG1631" s="25"/>
      <c r="AH1631" s="25"/>
      <c r="AI1631" s="25"/>
      <c r="AJ1631" s="25"/>
      <c r="AK1631" s="25"/>
      <c r="AL1631" s="25"/>
      <c r="AM1631" s="25"/>
      <c r="AN1631" s="25"/>
      <c r="AO1631" s="25"/>
      <c r="AP1631" s="25"/>
      <c r="AQ1631" s="25"/>
      <c r="AR1631" s="25"/>
      <c r="AS1631" s="25"/>
      <c r="AT1631" s="25"/>
      <c r="AU1631" s="25"/>
      <c r="AV1631" s="25"/>
      <c r="AW1631" s="25"/>
      <c r="AX1631" s="25"/>
    </row>
    <row r="1632" spans="7:50" ht="13.2">
      <c r="G1632" s="49"/>
      <c r="K1632" s="105"/>
      <c r="L1632" s="105"/>
      <c r="M1632" s="105"/>
      <c r="N1632" s="105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C1632" s="25"/>
      <c r="AD1632" s="25"/>
      <c r="AE1632" s="25"/>
      <c r="AF1632" s="25"/>
      <c r="AG1632" s="25"/>
      <c r="AH1632" s="25"/>
      <c r="AI1632" s="25"/>
      <c r="AJ1632" s="25"/>
      <c r="AK1632" s="25"/>
      <c r="AL1632" s="25"/>
      <c r="AM1632" s="25"/>
      <c r="AN1632" s="25"/>
      <c r="AO1632" s="25"/>
      <c r="AP1632" s="25"/>
      <c r="AQ1632" s="25"/>
      <c r="AR1632" s="25"/>
      <c r="AS1632" s="25"/>
      <c r="AT1632" s="25"/>
      <c r="AU1632" s="25"/>
      <c r="AV1632" s="25"/>
      <c r="AW1632" s="25"/>
      <c r="AX1632" s="25"/>
    </row>
    <row r="1633" spans="7:50" ht="13.2">
      <c r="G1633" s="49"/>
      <c r="K1633" s="105"/>
      <c r="L1633" s="105"/>
      <c r="M1633" s="105"/>
      <c r="N1633" s="105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C1633" s="25"/>
      <c r="AD1633" s="25"/>
      <c r="AE1633" s="25"/>
      <c r="AF1633" s="25"/>
      <c r="AG1633" s="25"/>
      <c r="AH1633" s="25"/>
      <c r="AI1633" s="25"/>
      <c r="AJ1633" s="25"/>
      <c r="AK1633" s="25"/>
      <c r="AL1633" s="25"/>
      <c r="AM1633" s="25"/>
      <c r="AN1633" s="25"/>
      <c r="AO1633" s="25"/>
      <c r="AP1633" s="25"/>
      <c r="AQ1633" s="25"/>
      <c r="AR1633" s="25"/>
      <c r="AS1633" s="25"/>
      <c r="AT1633" s="25"/>
      <c r="AU1633" s="25"/>
      <c r="AV1633" s="25"/>
      <c r="AW1633" s="25"/>
      <c r="AX1633" s="25"/>
    </row>
    <row r="1634" spans="7:50" ht="13.2">
      <c r="G1634" s="49"/>
      <c r="K1634" s="105"/>
      <c r="L1634" s="105"/>
      <c r="M1634" s="105"/>
      <c r="N1634" s="105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C1634" s="25"/>
      <c r="AD1634" s="25"/>
      <c r="AE1634" s="25"/>
      <c r="AF1634" s="25"/>
      <c r="AG1634" s="25"/>
      <c r="AH1634" s="25"/>
      <c r="AI1634" s="25"/>
      <c r="AJ1634" s="25"/>
      <c r="AK1634" s="25"/>
      <c r="AL1634" s="25"/>
      <c r="AM1634" s="25"/>
      <c r="AN1634" s="25"/>
      <c r="AO1634" s="25"/>
      <c r="AP1634" s="25"/>
      <c r="AQ1634" s="25"/>
      <c r="AR1634" s="25"/>
      <c r="AS1634" s="25"/>
      <c r="AT1634" s="25"/>
      <c r="AU1634" s="25"/>
      <c r="AV1634" s="25"/>
      <c r="AW1634" s="25"/>
      <c r="AX1634" s="25"/>
    </row>
    <row r="1635" spans="7:50" ht="13.2">
      <c r="G1635" s="49"/>
      <c r="K1635" s="105"/>
      <c r="L1635" s="105"/>
      <c r="M1635" s="105"/>
      <c r="N1635" s="105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C1635" s="25"/>
      <c r="AD1635" s="25"/>
      <c r="AE1635" s="25"/>
      <c r="AF1635" s="25"/>
      <c r="AG1635" s="25"/>
      <c r="AH1635" s="25"/>
      <c r="AI1635" s="25"/>
      <c r="AJ1635" s="25"/>
      <c r="AK1635" s="25"/>
      <c r="AL1635" s="25"/>
      <c r="AM1635" s="25"/>
      <c r="AN1635" s="25"/>
      <c r="AO1635" s="25"/>
      <c r="AP1635" s="25"/>
      <c r="AQ1635" s="25"/>
      <c r="AR1635" s="25"/>
      <c r="AS1635" s="25"/>
      <c r="AT1635" s="25"/>
      <c r="AU1635" s="25"/>
      <c r="AV1635" s="25"/>
      <c r="AW1635" s="25"/>
      <c r="AX1635" s="25"/>
    </row>
    <row r="1636" spans="7:50" ht="13.2">
      <c r="G1636" s="49"/>
      <c r="K1636" s="105"/>
      <c r="L1636" s="105"/>
      <c r="M1636" s="105"/>
      <c r="N1636" s="105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C1636" s="25"/>
      <c r="AD1636" s="25"/>
      <c r="AE1636" s="25"/>
      <c r="AF1636" s="25"/>
      <c r="AG1636" s="25"/>
      <c r="AH1636" s="25"/>
      <c r="AI1636" s="25"/>
      <c r="AJ1636" s="25"/>
      <c r="AK1636" s="25"/>
      <c r="AL1636" s="25"/>
      <c r="AM1636" s="25"/>
      <c r="AN1636" s="25"/>
      <c r="AO1636" s="25"/>
      <c r="AP1636" s="25"/>
      <c r="AQ1636" s="25"/>
      <c r="AR1636" s="25"/>
      <c r="AS1636" s="25"/>
      <c r="AT1636" s="25"/>
      <c r="AU1636" s="25"/>
      <c r="AV1636" s="25"/>
      <c r="AW1636" s="25"/>
      <c r="AX1636" s="25"/>
    </row>
    <row r="1637" spans="7:50" ht="13.2">
      <c r="G1637" s="49"/>
      <c r="K1637" s="105"/>
      <c r="L1637" s="105"/>
      <c r="M1637" s="105"/>
      <c r="N1637" s="105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C1637" s="25"/>
      <c r="AD1637" s="25"/>
      <c r="AE1637" s="25"/>
      <c r="AF1637" s="25"/>
      <c r="AG1637" s="25"/>
      <c r="AH1637" s="25"/>
      <c r="AI1637" s="25"/>
      <c r="AJ1637" s="25"/>
      <c r="AK1637" s="25"/>
      <c r="AL1637" s="25"/>
      <c r="AM1637" s="25"/>
      <c r="AN1637" s="25"/>
      <c r="AO1637" s="25"/>
      <c r="AP1637" s="25"/>
      <c r="AQ1637" s="25"/>
      <c r="AR1637" s="25"/>
      <c r="AS1637" s="25"/>
      <c r="AT1637" s="25"/>
      <c r="AU1637" s="25"/>
      <c r="AV1637" s="25"/>
      <c r="AW1637" s="25"/>
      <c r="AX1637" s="25"/>
    </row>
    <row r="1638" spans="7:50" ht="13.2">
      <c r="G1638" s="49"/>
      <c r="K1638" s="105"/>
      <c r="L1638" s="105"/>
      <c r="M1638" s="105"/>
      <c r="N1638" s="105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C1638" s="25"/>
      <c r="AD1638" s="25"/>
      <c r="AE1638" s="25"/>
      <c r="AF1638" s="25"/>
      <c r="AG1638" s="25"/>
      <c r="AH1638" s="25"/>
      <c r="AI1638" s="25"/>
      <c r="AJ1638" s="25"/>
      <c r="AK1638" s="25"/>
      <c r="AL1638" s="25"/>
      <c r="AM1638" s="25"/>
      <c r="AN1638" s="25"/>
      <c r="AO1638" s="25"/>
      <c r="AP1638" s="25"/>
      <c r="AQ1638" s="25"/>
      <c r="AR1638" s="25"/>
      <c r="AS1638" s="25"/>
      <c r="AT1638" s="25"/>
      <c r="AU1638" s="25"/>
      <c r="AV1638" s="25"/>
      <c r="AW1638" s="25"/>
      <c r="AX1638" s="25"/>
    </row>
    <row r="1639" spans="7:50" ht="13.2">
      <c r="G1639" s="49"/>
      <c r="K1639" s="105"/>
      <c r="L1639" s="105"/>
      <c r="M1639" s="105"/>
      <c r="N1639" s="105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C1639" s="25"/>
      <c r="AD1639" s="25"/>
      <c r="AE1639" s="25"/>
      <c r="AF1639" s="25"/>
      <c r="AG1639" s="25"/>
      <c r="AH1639" s="25"/>
      <c r="AI1639" s="25"/>
      <c r="AJ1639" s="25"/>
      <c r="AK1639" s="25"/>
      <c r="AL1639" s="25"/>
      <c r="AM1639" s="25"/>
      <c r="AN1639" s="25"/>
      <c r="AO1639" s="25"/>
      <c r="AP1639" s="25"/>
      <c r="AQ1639" s="25"/>
      <c r="AR1639" s="25"/>
      <c r="AS1639" s="25"/>
      <c r="AT1639" s="25"/>
      <c r="AU1639" s="25"/>
      <c r="AV1639" s="25"/>
      <c r="AW1639" s="25"/>
      <c r="AX1639" s="25"/>
    </row>
    <row r="1640" spans="7:50" ht="13.2">
      <c r="G1640" s="49"/>
      <c r="K1640" s="105"/>
      <c r="L1640" s="105"/>
      <c r="M1640" s="105"/>
      <c r="N1640" s="105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C1640" s="25"/>
      <c r="AD1640" s="25"/>
      <c r="AE1640" s="25"/>
      <c r="AF1640" s="25"/>
      <c r="AG1640" s="25"/>
      <c r="AH1640" s="25"/>
      <c r="AI1640" s="25"/>
      <c r="AJ1640" s="25"/>
      <c r="AK1640" s="25"/>
      <c r="AL1640" s="25"/>
      <c r="AM1640" s="25"/>
      <c r="AN1640" s="25"/>
      <c r="AO1640" s="25"/>
      <c r="AP1640" s="25"/>
      <c r="AQ1640" s="25"/>
      <c r="AR1640" s="25"/>
      <c r="AS1640" s="25"/>
      <c r="AT1640" s="25"/>
      <c r="AU1640" s="25"/>
      <c r="AV1640" s="25"/>
      <c r="AW1640" s="25"/>
      <c r="AX1640" s="25"/>
    </row>
    <row r="1641" spans="7:50" ht="13.2">
      <c r="G1641" s="49"/>
      <c r="K1641" s="105"/>
      <c r="L1641" s="105"/>
      <c r="M1641" s="105"/>
      <c r="N1641" s="105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C1641" s="25"/>
      <c r="AD1641" s="25"/>
      <c r="AE1641" s="25"/>
      <c r="AF1641" s="25"/>
      <c r="AG1641" s="25"/>
      <c r="AH1641" s="25"/>
      <c r="AI1641" s="25"/>
      <c r="AJ1641" s="25"/>
      <c r="AK1641" s="25"/>
      <c r="AL1641" s="25"/>
      <c r="AM1641" s="25"/>
      <c r="AN1641" s="25"/>
      <c r="AO1641" s="25"/>
      <c r="AP1641" s="25"/>
      <c r="AQ1641" s="25"/>
      <c r="AR1641" s="25"/>
      <c r="AS1641" s="25"/>
      <c r="AT1641" s="25"/>
      <c r="AU1641" s="25"/>
      <c r="AV1641" s="25"/>
      <c r="AW1641" s="25"/>
      <c r="AX1641" s="25"/>
    </row>
    <row r="1642" spans="7:50" ht="13.2">
      <c r="G1642" s="49"/>
      <c r="K1642" s="105"/>
      <c r="L1642" s="105"/>
      <c r="M1642" s="105"/>
      <c r="N1642" s="105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C1642" s="25"/>
      <c r="AD1642" s="25"/>
      <c r="AE1642" s="25"/>
      <c r="AF1642" s="25"/>
      <c r="AG1642" s="25"/>
      <c r="AH1642" s="25"/>
      <c r="AI1642" s="25"/>
      <c r="AJ1642" s="25"/>
      <c r="AK1642" s="25"/>
      <c r="AL1642" s="25"/>
      <c r="AM1642" s="25"/>
      <c r="AN1642" s="25"/>
      <c r="AO1642" s="25"/>
      <c r="AP1642" s="25"/>
      <c r="AQ1642" s="25"/>
      <c r="AR1642" s="25"/>
      <c r="AS1642" s="25"/>
      <c r="AT1642" s="25"/>
      <c r="AU1642" s="25"/>
      <c r="AV1642" s="25"/>
      <c r="AW1642" s="25"/>
      <c r="AX1642" s="25"/>
    </row>
    <row r="1643" spans="7:50" ht="13.2">
      <c r="G1643" s="49"/>
      <c r="K1643" s="105"/>
      <c r="L1643" s="105"/>
      <c r="M1643" s="105"/>
      <c r="N1643" s="105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C1643" s="25"/>
      <c r="AD1643" s="25"/>
      <c r="AE1643" s="25"/>
      <c r="AF1643" s="25"/>
      <c r="AG1643" s="25"/>
      <c r="AH1643" s="25"/>
      <c r="AI1643" s="25"/>
      <c r="AJ1643" s="25"/>
      <c r="AK1643" s="25"/>
      <c r="AL1643" s="25"/>
      <c r="AM1643" s="25"/>
      <c r="AN1643" s="25"/>
      <c r="AO1643" s="25"/>
      <c r="AP1643" s="25"/>
      <c r="AQ1643" s="25"/>
      <c r="AR1643" s="25"/>
      <c r="AS1643" s="25"/>
      <c r="AT1643" s="25"/>
      <c r="AU1643" s="25"/>
      <c r="AV1643" s="25"/>
      <c r="AW1643" s="25"/>
      <c r="AX1643" s="25"/>
    </row>
    <row r="1644" spans="7:50" ht="13.2">
      <c r="G1644" s="49"/>
      <c r="K1644" s="105"/>
      <c r="L1644" s="105"/>
      <c r="M1644" s="105"/>
      <c r="N1644" s="105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C1644" s="25"/>
      <c r="AD1644" s="25"/>
      <c r="AE1644" s="25"/>
      <c r="AF1644" s="25"/>
      <c r="AG1644" s="25"/>
      <c r="AH1644" s="25"/>
      <c r="AI1644" s="25"/>
      <c r="AJ1644" s="25"/>
      <c r="AK1644" s="25"/>
      <c r="AL1644" s="25"/>
      <c r="AM1644" s="25"/>
      <c r="AN1644" s="25"/>
      <c r="AO1644" s="25"/>
      <c r="AP1644" s="25"/>
      <c r="AQ1644" s="25"/>
      <c r="AR1644" s="25"/>
      <c r="AS1644" s="25"/>
      <c r="AT1644" s="25"/>
      <c r="AU1644" s="25"/>
      <c r="AV1644" s="25"/>
      <c r="AW1644" s="25"/>
      <c r="AX1644" s="25"/>
    </row>
    <row r="1645" spans="7:50" ht="13.2">
      <c r="G1645" s="49"/>
      <c r="K1645" s="105"/>
      <c r="L1645" s="105"/>
      <c r="M1645" s="105"/>
      <c r="N1645" s="105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C1645" s="25"/>
      <c r="AD1645" s="25"/>
      <c r="AE1645" s="25"/>
      <c r="AF1645" s="25"/>
      <c r="AG1645" s="25"/>
      <c r="AH1645" s="25"/>
      <c r="AI1645" s="25"/>
      <c r="AJ1645" s="25"/>
      <c r="AK1645" s="25"/>
      <c r="AL1645" s="25"/>
      <c r="AM1645" s="25"/>
      <c r="AN1645" s="25"/>
      <c r="AO1645" s="25"/>
      <c r="AP1645" s="25"/>
      <c r="AQ1645" s="25"/>
      <c r="AR1645" s="25"/>
      <c r="AS1645" s="25"/>
      <c r="AT1645" s="25"/>
      <c r="AU1645" s="25"/>
      <c r="AV1645" s="25"/>
      <c r="AW1645" s="25"/>
      <c r="AX1645" s="25"/>
    </row>
    <row r="1646" spans="7:50" ht="13.2">
      <c r="G1646" s="49"/>
      <c r="K1646" s="105"/>
      <c r="L1646" s="105"/>
      <c r="M1646" s="105"/>
      <c r="N1646" s="105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C1646" s="25"/>
      <c r="AD1646" s="25"/>
      <c r="AE1646" s="25"/>
      <c r="AF1646" s="25"/>
      <c r="AG1646" s="25"/>
      <c r="AH1646" s="25"/>
      <c r="AI1646" s="25"/>
      <c r="AJ1646" s="25"/>
      <c r="AK1646" s="25"/>
      <c r="AL1646" s="25"/>
      <c r="AM1646" s="25"/>
      <c r="AN1646" s="25"/>
      <c r="AO1646" s="25"/>
      <c r="AP1646" s="25"/>
      <c r="AQ1646" s="25"/>
      <c r="AR1646" s="25"/>
      <c r="AS1646" s="25"/>
      <c r="AT1646" s="25"/>
      <c r="AU1646" s="25"/>
      <c r="AV1646" s="25"/>
      <c r="AW1646" s="25"/>
      <c r="AX1646" s="25"/>
    </row>
    <row r="1647" spans="7:50" ht="13.2">
      <c r="G1647" s="49"/>
      <c r="K1647" s="105"/>
      <c r="L1647" s="105"/>
      <c r="M1647" s="105"/>
      <c r="N1647" s="105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C1647" s="25"/>
      <c r="AD1647" s="25"/>
      <c r="AE1647" s="25"/>
      <c r="AF1647" s="25"/>
      <c r="AG1647" s="25"/>
      <c r="AH1647" s="25"/>
      <c r="AI1647" s="25"/>
      <c r="AJ1647" s="25"/>
      <c r="AK1647" s="25"/>
      <c r="AL1647" s="25"/>
      <c r="AM1647" s="25"/>
      <c r="AN1647" s="25"/>
      <c r="AO1647" s="25"/>
      <c r="AP1647" s="25"/>
      <c r="AQ1647" s="25"/>
      <c r="AR1647" s="25"/>
      <c r="AS1647" s="25"/>
      <c r="AT1647" s="25"/>
      <c r="AU1647" s="25"/>
      <c r="AV1647" s="25"/>
      <c r="AW1647" s="25"/>
      <c r="AX1647" s="25"/>
    </row>
    <row r="1648" spans="7:50" ht="13.2">
      <c r="G1648" s="49"/>
      <c r="K1648" s="105"/>
      <c r="L1648" s="105"/>
      <c r="M1648" s="105"/>
      <c r="N1648" s="105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C1648" s="25"/>
      <c r="AD1648" s="25"/>
      <c r="AE1648" s="25"/>
      <c r="AF1648" s="25"/>
      <c r="AG1648" s="25"/>
      <c r="AH1648" s="25"/>
      <c r="AI1648" s="25"/>
      <c r="AJ1648" s="25"/>
      <c r="AK1648" s="25"/>
      <c r="AL1648" s="25"/>
      <c r="AM1648" s="25"/>
      <c r="AN1648" s="25"/>
      <c r="AO1648" s="25"/>
      <c r="AP1648" s="25"/>
      <c r="AQ1648" s="25"/>
      <c r="AR1648" s="25"/>
      <c r="AS1648" s="25"/>
      <c r="AT1648" s="25"/>
      <c r="AU1648" s="25"/>
      <c r="AV1648" s="25"/>
      <c r="AW1648" s="25"/>
      <c r="AX1648" s="25"/>
    </row>
    <row r="1649" spans="7:50" ht="13.2">
      <c r="G1649" s="49"/>
      <c r="K1649" s="105"/>
      <c r="L1649" s="105"/>
      <c r="M1649" s="105"/>
      <c r="N1649" s="105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C1649" s="25"/>
      <c r="AD1649" s="25"/>
      <c r="AE1649" s="25"/>
      <c r="AF1649" s="25"/>
      <c r="AG1649" s="25"/>
      <c r="AH1649" s="25"/>
      <c r="AI1649" s="25"/>
      <c r="AJ1649" s="25"/>
      <c r="AK1649" s="25"/>
      <c r="AL1649" s="25"/>
      <c r="AM1649" s="25"/>
      <c r="AN1649" s="25"/>
      <c r="AO1649" s="25"/>
      <c r="AP1649" s="25"/>
      <c r="AQ1649" s="25"/>
      <c r="AR1649" s="25"/>
      <c r="AS1649" s="25"/>
      <c r="AT1649" s="25"/>
      <c r="AU1649" s="25"/>
      <c r="AV1649" s="25"/>
      <c r="AW1649" s="25"/>
      <c r="AX1649" s="25"/>
    </row>
    <row r="1650" spans="7:50" ht="13.2">
      <c r="G1650" s="49"/>
      <c r="K1650" s="105"/>
      <c r="L1650" s="105"/>
      <c r="M1650" s="105"/>
      <c r="N1650" s="105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C1650" s="25"/>
      <c r="AD1650" s="25"/>
      <c r="AE1650" s="25"/>
      <c r="AF1650" s="25"/>
      <c r="AG1650" s="25"/>
      <c r="AH1650" s="25"/>
      <c r="AI1650" s="25"/>
      <c r="AJ1650" s="25"/>
      <c r="AK1650" s="25"/>
      <c r="AL1650" s="25"/>
      <c r="AM1650" s="25"/>
      <c r="AN1650" s="25"/>
      <c r="AO1650" s="25"/>
      <c r="AP1650" s="25"/>
      <c r="AQ1650" s="25"/>
      <c r="AR1650" s="25"/>
      <c r="AS1650" s="25"/>
      <c r="AT1650" s="25"/>
      <c r="AU1650" s="25"/>
      <c r="AV1650" s="25"/>
      <c r="AW1650" s="25"/>
      <c r="AX1650" s="25"/>
    </row>
    <row r="1651" spans="7:50" ht="13.2">
      <c r="G1651" s="49"/>
      <c r="K1651" s="105"/>
      <c r="L1651" s="105"/>
      <c r="M1651" s="105"/>
      <c r="N1651" s="105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C1651" s="25"/>
      <c r="AD1651" s="25"/>
      <c r="AE1651" s="25"/>
      <c r="AF1651" s="25"/>
      <c r="AG1651" s="25"/>
      <c r="AH1651" s="25"/>
      <c r="AI1651" s="25"/>
      <c r="AJ1651" s="25"/>
      <c r="AK1651" s="25"/>
      <c r="AL1651" s="25"/>
      <c r="AM1651" s="25"/>
      <c r="AN1651" s="25"/>
      <c r="AO1651" s="25"/>
      <c r="AP1651" s="25"/>
      <c r="AQ1651" s="25"/>
      <c r="AR1651" s="25"/>
      <c r="AS1651" s="25"/>
      <c r="AT1651" s="25"/>
      <c r="AU1651" s="25"/>
      <c r="AV1651" s="25"/>
      <c r="AW1651" s="25"/>
      <c r="AX1651" s="25"/>
    </row>
    <row r="1652" spans="7:50" ht="13.2">
      <c r="G1652" s="49"/>
      <c r="K1652" s="105"/>
      <c r="L1652" s="105"/>
      <c r="M1652" s="105"/>
      <c r="N1652" s="105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C1652" s="25"/>
      <c r="AD1652" s="25"/>
      <c r="AE1652" s="25"/>
      <c r="AF1652" s="25"/>
      <c r="AG1652" s="25"/>
      <c r="AH1652" s="25"/>
      <c r="AI1652" s="25"/>
      <c r="AJ1652" s="25"/>
      <c r="AK1652" s="25"/>
      <c r="AL1652" s="25"/>
      <c r="AM1652" s="25"/>
      <c r="AN1652" s="25"/>
      <c r="AO1652" s="25"/>
      <c r="AP1652" s="25"/>
      <c r="AQ1652" s="25"/>
      <c r="AR1652" s="25"/>
      <c r="AS1652" s="25"/>
      <c r="AT1652" s="25"/>
      <c r="AU1652" s="25"/>
      <c r="AV1652" s="25"/>
      <c r="AW1652" s="25"/>
      <c r="AX1652" s="25"/>
    </row>
    <row r="1653" spans="7:50" ht="13.2">
      <c r="G1653" s="49"/>
      <c r="K1653" s="105"/>
      <c r="L1653" s="105"/>
      <c r="M1653" s="105"/>
      <c r="N1653" s="105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C1653" s="25"/>
      <c r="AD1653" s="25"/>
      <c r="AE1653" s="25"/>
      <c r="AF1653" s="25"/>
      <c r="AG1653" s="25"/>
      <c r="AH1653" s="25"/>
      <c r="AI1653" s="25"/>
      <c r="AJ1653" s="25"/>
      <c r="AK1653" s="25"/>
      <c r="AL1653" s="25"/>
      <c r="AM1653" s="25"/>
      <c r="AN1653" s="25"/>
      <c r="AO1653" s="25"/>
      <c r="AP1653" s="25"/>
      <c r="AQ1653" s="25"/>
      <c r="AR1653" s="25"/>
      <c r="AS1653" s="25"/>
      <c r="AT1653" s="25"/>
      <c r="AU1653" s="25"/>
      <c r="AV1653" s="25"/>
      <c r="AW1653" s="25"/>
      <c r="AX1653" s="25"/>
    </row>
    <row r="1654" spans="7:50" ht="13.2">
      <c r="G1654" s="49"/>
      <c r="K1654" s="105"/>
      <c r="L1654" s="105"/>
      <c r="M1654" s="105"/>
      <c r="N1654" s="105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C1654" s="25"/>
      <c r="AD1654" s="25"/>
      <c r="AE1654" s="25"/>
      <c r="AF1654" s="25"/>
      <c r="AG1654" s="25"/>
      <c r="AH1654" s="25"/>
      <c r="AI1654" s="25"/>
      <c r="AJ1654" s="25"/>
      <c r="AK1654" s="25"/>
      <c r="AL1654" s="25"/>
      <c r="AM1654" s="25"/>
      <c r="AN1654" s="25"/>
      <c r="AO1654" s="25"/>
      <c r="AP1654" s="25"/>
      <c r="AQ1654" s="25"/>
      <c r="AR1654" s="25"/>
      <c r="AS1654" s="25"/>
      <c r="AT1654" s="25"/>
      <c r="AU1654" s="25"/>
      <c r="AV1654" s="25"/>
      <c r="AW1654" s="25"/>
      <c r="AX1654" s="25"/>
    </row>
    <row r="1655" spans="7:50" ht="13.2">
      <c r="G1655" s="49"/>
      <c r="K1655" s="105"/>
      <c r="L1655" s="105"/>
      <c r="M1655" s="105"/>
      <c r="N1655" s="105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C1655" s="25"/>
      <c r="AD1655" s="25"/>
      <c r="AE1655" s="25"/>
      <c r="AF1655" s="25"/>
      <c r="AG1655" s="25"/>
      <c r="AH1655" s="25"/>
      <c r="AI1655" s="25"/>
      <c r="AJ1655" s="25"/>
      <c r="AK1655" s="25"/>
      <c r="AL1655" s="25"/>
      <c r="AM1655" s="25"/>
      <c r="AN1655" s="25"/>
      <c r="AO1655" s="25"/>
      <c r="AP1655" s="25"/>
      <c r="AQ1655" s="25"/>
      <c r="AR1655" s="25"/>
      <c r="AS1655" s="25"/>
      <c r="AT1655" s="25"/>
      <c r="AU1655" s="25"/>
      <c r="AV1655" s="25"/>
      <c r="AW1655" s="25"/>
      <c r="AX1655" s="25"/>
    </row>
    <row r="1656" spans="7:50" ht="13.2">
      <c r="G1656" s="49"/>
      <c r="K1656" s="105"/>
      <c r="L1656" s="105"/>
      <c r="M1656" s="105"/>
      <c r="N1656" s="105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C1656" s="25"/>
      <c r="AD1656" s="25"/>
      <c r="AE1656" s="25"/>
      <c r="AF1656" s="25"/>
      <c r="AG1656" s="25"/>
      <c r="AH1656" s="25"/>
      <c r="AI1656" s="25"/>
      <c r="AJ1656" s="25"/>
      <c r="AK1656" s="25"/>
      <c r="AL1656" s="25"/>
      <c r="AM1656" s="25"/>
      <c r="AN1656" s="25"/>
      <c r="AO1656" s="25"/>
      <c r="AP1656" s="25"/>
      <c r="AQ1656" s="25"/>
      <c r="AR1656" s="25"/>
      <c r="AS1656" s="25"/>
      <c r="AT1656" s="25"/>
      <c r="AU1656" s="25"/>
      <c r="AV1656" s="25"/>
      <c r="AW1656" s="25"/>
      <c r="AX1656" s="25"/>
    </row>
    <row r="1657" spans="7:50" ht="13.2">
      <c r="G1657" s="49"/>
      <c r="K1657" s="105"/>
      <c r="L1657" s="105"/>
      <c r="M1657" s="105"/>
      <c r="N1657" s="105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C1657" s="25"/>
      <c r="AD1657" s="25"/>
      <c r="AE1657" s="25"/>
      <c r="AF1657" s="25"/>
      <c r="AG1657" s="25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</row>
    <row r="1658" spans="7:50" ht="13.2">
      <c r="G1658" s="49"/>
      <c r="K1658" s="105"/>
      <c r="L1658" s="105"/>
      <c r="M1658" s="105"/>
      <c r="N1658" s="105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C1658" s="25"/>
      <c r="AD1658" s="25"/>
      <c r="AE1658" s="25"/>
      <c r="AF1658" s="25"/>
      <c r="AG1658" s="25"/>
      <c r="AH1658" s="25"/>
      <c r="AI1658" s="25"/>
      <c r="AJ1658" s="25"/>
      <c r="AK1658" s="25"/>
      <c r="AL1658" s="25"/>
      <c r="AM1658" s="25"/>
      <c r="AN1658" s="25"/>
      <c r="AO1658" s="25"/>
      <c r="AP1658" s="25"/>
      <c r="AQ1658" s="25"/>
      <c r="AR1658" s="25"/>
      <c r="AS1658" s="25"/>
      <c r="AT1658" s="25"/>
      <c r="AU1658" s="25"/>
      <c r="AV1658" s="25"/>
      <c r="AW1658" s="25"/>
      <c r="AX1658" s="25"/>
    </row>
    <row r="1659" spans="7:50" ht="13.2">
      <c r="G1659" s="49"/>
      <c r="K1659" s="105"/>
      <c r="L1659" s="105"/>
      <c r="M1659" s="105"/>
      <c r="N1659" s="105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C1659" s="25"/>
      <c r="AD1659" s="25"/>
      <c r="AE1659" s="25"/>
      <c r="AF1659" s="25"/>
      <c r="AG1659" s="25"/>
      <c r="AH1659" s="25"/>
      <c r="AI1659" s="25"/>
      <c r="AJ1659" s="25"/>
      <c r="AK1659" s="25"/>
      <c r="AL1659" s="25"/>
      <c r="AM1659" s="25"/>
      <c r="AN1659" s="25"/>
      <c r="AO1659" s="25"/>
      <c r="AP1659" s="25"/>
      <c r="AQ1659" s="25"/>
      <c r="AR1659" s="25"/>
      <c r="AS1659" s="25"/>
      <c r="AT1659" s="25"/>
      <c r="AU1659" s="25"/>
      <c r="AV1659" s="25"/>
      <c r="AW1659" s="25"/>
      <c r="AX1659" s="25"/>
    </row>
    <row r="1660" spans="7:50" ht="13.2">
      <c r="G1660" s="49"/>
      <c r="K1660" s="105"/>
      <c r="L1660" s="105"/>
      <c r="M1660" s="105"/>
      <c r="N1660" s="105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C1660" s="25"/>
      <c r="AD1660" s="25"/>
      <c r="AE1660" s="25"/>
      <c r="AF1660" s="25"/>
      <c r="AG1660" s="25"/>
      <c r="AH1660" s="25"/>
      <c r="AI1660" s="25"/>
      <c r="AJ1660" s="25"/>
      <c r="AK1660" s="25"/>
      <c r="AL1660" s="25"/>
      <c r="AM1660" s="25"/>
      <c r="AN1660" s="25"/>
      <c r="AO1660" s="25"/>
      <c r="AP1660" s="25"/>
      <c r="AQ1660" s="25"/>
      <c r="AR1660" s="25"/>
      <c r="AS1660" s="25"/>
      <c r="AT1660" s="25"/>
      <c r="AU1660" s="25"/>
      <c r="AV1660" s="25"/>
      <c r="AW1660" s="25"/>
      <c r="AX1660" s="25"/>
    </row>
    <row r="1661" spans="7:50" ht="13.2">
      <c r="G1661" s="49"/>
      <c r="K1661" s="105"/>
      <c r="L1661" s="105"/>
      <c r="M1661" s="105"/>
      <c r="N1661" s="105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C1661" s="25"/>
      <c r="AD1661" s="25"/>
      <c r="AE1661" s="25"/>
      <c r="AF1661" s="25"/>
      <c r="AG1661" s="25"/>
      <c r="AH1661" s="25"/>
      <c r="AI1661" s="25"/>
      <c r="AJ1661" s="25"/>
      <c r="AK1661" s="25"/>
      <c r="AL1661" s="25"/>
      <c r="AM1661" s="25"/>
      <c r="AN1661" s="25"/>
      <c r="AO1661" s="25"/>
      <c r="AP1661" s="25"/>
      <c r="AQ1661" s="25"/>
      <c r="AR1661" s="25"/>
      <c r="AS1661" s="25"/>
      <c r="AT1661" s="25"/>
      <c r="AU1661" s="25"/>
      <c r="AV1661" s="25"/>
      <c r="AW1661" s="25"/>
      <c r="AX1661" s="25"/>
    </row>
    <row r="1662" spans="7:50" ht="13.2">
      <c r="G1662" s="49"/>
      <c r="K1662" s="105"/>
      <c r="L1662" s="105"/>
      <c r="M1662" s="105"/>
      <c r="N1662" s="105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C1662" s="25"/>
      <c r="AD1662" s="25"/>
      <c r="AE1662" s="25"/>
      <c r="AF1662" s="25"/>
      <c r="AG1662" s="25"/>
      <c r="AH1662" s="25"/>
      <c r="AI1662" s="25"/>
      <c r="AJ1662" s="25"/>
      <c r="AK1662" s="25"/>
      <c r="AL1662" s="25"/>
      <c r="AM1662" s="25"/>
      <c r="AN1662" s="25"/>
      <c r="AO1662" s="25"/>
      <c r="AP1662" s="25"/>
      <c r="AQ1662" s="25"/>
      <c r="AR1662" s="25"/>
      <c r="AS1662" s="25"/>
      <c r="AT1662" s="25"/>
      <c r="AU1662" s="25"/>
      <c r="AV1662" s="25"/>
      <c r="AW1662" s="25"/>
      <c r="AX1662" s="25"/>
    </row>
    <row r="1663" spans="7:50" ht="13.2">
      <c r="G1663" s="49"/>
      <c r="K1663" s="105"/>
      <c r="L1663" s="105"/>
      <c r="M1663" s="105"/>
      <c r="N1663" s="105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C1663" s="25"/>
      <c r="AD1663" s="25"/>
      <c r="AE1663" s="25"/>
      <c r="AF1663" s="25"/>
      <c r="AG1663" s="25"/>
      <c r="AH1663" s="25"/>
      <c r="AI1663" s="25"/>
      <c r="AJ1663" s="25"/>
      <c r="AK1663" s="25"/>
      <c r="AL1663" s="25"/>
      <c r="AM1663" s="25"/>
      <c r="AN1663" s="25"/>
      <c r="AO1663" s="25"/>
      <c r="AP1663" s="25"/>
      <c r="AQ1663" s="25"/>
      <c r="AR1663" s="25"/>
      <c r="AS1663" s="25"/>
      <c r="AT1663" s="25"/>
      <c r="AU1663" s="25"/>
      <c r="AV1663" s="25"/>
      <c r="AW1663" s="25"/>
      <c r="AX1663" s="25"/>
    </row>
    <row r="1664" spans="7:50" ht="13.2">
      <c r="G1664" s="49"/>
      <c r="K1664" s="105"/>
      <c r="L1664" s="105"/>
      <c r="M1664" s="105"/>
      <c r="N1664" s="105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C1664" s="25"/>
      <c r="AD1664" s="25"/>
      <c r="AE1664" s="25"/>
      <c r="AF1664" s="25"/>
      <c r="AG1664" s="25"/>
      <c r="AH1664" s="25"/>
      <c r="AI1664" s="25"/>
      <c r="AJ1664" s="25"/>
      <c r="AK1664" s="25"/>
      <c r="AL1664" s="25"/>
      <c r="AM1664" s="25"/>
      <c r="AN1664" s="25"/>
      <c r="AO1664" s="25"/>
      <c r="AP1664" s="25"/>
      <c r="AQ1664" s="25"/>
      <c r="AR1664" s="25"/>
      <c r="AS1664" s="25"/>
      <c r="AT1664" s="25"/>
      <c r="AU1664" s="25"/>
      <c r="AV1664" s="25"/>
      <c r="AW1664" s="25"/>
      <c r="AX1664" s="25"/>
    </row>
    <row r="1665" spans="7:50" ht="13.2">
      <c r="G1665" s="49"/>
      <c r="K1665" s="105"/>
      <c r="L1665" s="105"/>
      <c r="M1665" s="105"/>
      <c r="N1665" s="105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C1665" s="25"/>
      <c r="AD1665" s="25"/>
      <c r="AE1665" s="25"/>
      <c r="AF1665" s="25"/>
      <c r="AG1665" s="25"/>
      <c r="AH1665" s="25"/>
      <c r="AI1665" s="25"/>
      <c r="AJ1665" s="25"/>
      <c r="AK1665" s="25"/>
      <c r="AL1665" s="25"/>
      <c r="AM1665" s="25"/>
      <c r="AN1665" s="25"/>
      <c r="AO1665" s="25"/>
      <c r="AP1665" s="25"/>
      <c r="AQ1665" s="25"/>
      <c r="AR1665" s="25"/>
      <c r="AS1665" s="25"/>
      <c r="AT1665" s="25"/>
      <c r="AU1665" s="25"/>
      <c r="AV1665" s="25"/>
      <c r="AW1665" s="25"/>
      <c r="AX1665" s="25"/>
    </row>
    <row r="1666" spans="7:50" ht="13.2">
      <c r="G1666" s="49"/>
      <c r="K1666" s="105"/>
      <c r="L1666" s="105"/>
      <c r="M1666" s="105"/>
      <c r="N1666" s="105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C1666" s="25"/>
      <c r="AD1666" s="25"/>
      <c r="AE1666" s="25"/>
      <c r="AF1666" s="25"/>
      <c r="AG1666" s="25"/>
      <c r="AH1666" s="25"/>
      <c r="AI1666" s="25"/>
      <c r="AJ1666" s="25"/>
      <c r="AK1666" s="25"/>
      <c r="AL1666" s="25"/>
      <c r="AM1666" s="25"/>
      <c r="AN1666" s="25"/>
      <c r="AO1666" s="25"/>
      <c r="AP1666" s="25"/>
      <c r="AQ1666" s="25"/>
      <c r="AR1666" s="25"/>
      <c r="AS1666" s="25"/>
      <c r="AT1666" s="25"/>
      <c r="AU1666" s="25"/>
      <c r="AV1666" s="25"/>
      <c r="AW1666" s="25"/>
      <c r="AX1666" s="25"/>
    </row>
    <row r="1667" spans="7:50" ht="13.2">
      <c r="G1667" s="49"/>
      <c r="K1667" s="105"/>
      <c r="L1667" s="105"/>
      <c r="M1667" s="105"/>
      <c r="N1667" s="105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C1667" s="25"/>
      <c r="AD1667" s="25"/>
      <c r="AE1667" s="25"/>
      <c r="AF1667" s="25"/>
      <c r="AG1667" s="25"/>
      <c r="AH1667" s="25"/>
      <c r="AI1667" s="25"/>
      <c r="AJ1667" s="25"/>
      <c r="AK1667" s="25"/>
      <c r="AL1667" s="25"/>
      <c r="AM1667" s="25"/>
      <c r="AN1667" s="25"/>
      <c r="AO1667" s="25"/>
      <c r="AP1667" s="25"/>
      <c r="AQ1667" s="25"/>
      <c r="AR1667" s="25"/>
      <c r="AS1667" s="25"/>
      <c r="AT1667" s="25"/>
      <c r="AU1667" s="25"/>
      <c r="AV1667" s="25"/>
      <c r="AW1667" s="25"/>
      <c r="AX1667" s="25"/>
    </row>
    <row r="1668" spans="7:50" ht="13.2">
      <c r="G1668" s="49"/>
      <c r="K1668" s="105"/>
      <c r="L1668" s="105"/>
      <c r="M1668" s="105"/>
      <c r="N1668" s="105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  <c r="AT1668" s="25"/>
      <c r="AU1668" s="25"/>
      <c r="AV1668" s="25"/>
      <c r="AW1668" s="25"/>
      <c r="AX1668" s="25"/>
    </row>
    <row r="1669" spans="7:50" ht="13.2">
      <c r="G1669" s="49"/>
      <c r="K1669" s="105"/>
      <c r="L1669" s="105"/>
      <c r="M1669" s="105"/>
      <c r="N1669" s="105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C1669" s="25"/>
      <c r="AD1669" s="25"/>
      <c r="AE1669" s="25"/>
      <c r="AF1669" s="25"/>
      <c r="AG1669" s="25"/>
      <c r="AH1669" s="25"/>
      <c r="AI1669" s="25"/>
      <c r="AJ1669" s="25"/>
      <c r="AK1669" s="25"/>
      <c r="AL1669" s="25"/>
      <c r="AM1669" s="25"/>
      <c r="AN1669" s="25"/>
      <c r="AO1669" s="25"/>
      <c r="AP1669" s="25"/>
      <c r="AQ1669" s="25"/>
      <c r="AR1669" s="25"/>
      <c r="AS1669" s="25"/>
      <c r="AT1669" s="25"/>
      <c r="AU1669" s="25"/>
      <c r="AV1669" s="25"/>
      <c r="AW1669" s="25"/>
      <c r="AX1669" s="25"/>
    </row>
    <row r="1670" spans="7:50" ht="13.2">
      <c r="G1670" s="49"/>
      <c r="K1670" s="105"/>
      <c r="L1670" s="105"/>
      <c r="M1670" s="105"/>
      <c r="N1670" s="105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C1670" s="25"/>
      <c r="AD1670" s="25"/>
      <c r="AE1670" s="25"/>
      <c r="AF1670" s="25"/>
      <c r="AG1670" s="25"/>
      <c r="AH1670" s="25"/>
      <c r="AI1670" s="25"/>
      <c r="AJ1670" s="25"/>
      <c r="AK1670" s="25"/>
      <c r="AL1670" s="25"/>
      <c r="AM1670" s="25"/>
      <c r="AN1670" s="25"/>
      <c r="AO1670" s="25"/>
      <c r="AP1670" s="25"/>
      <c r="AQ1670" s="25"/>
      <c r="AR1670" s="25"/>
      <c r="AS1670" s="25"/>
      <c r="AT1670" s="25"/>
      <c r="AU1670" s="25"/>
      <c r="AV1670" s="25"/>
      <c r="AW1670" s="25"/>
      <c r="AX1670" s="25"/>
    </row>
    <row r="1671" spans="7:50" ht="13.2">
      <c r="G1671" s="49"/>
      <c r="K1671" s="105"/>
      <c r="L1671" s="105"/>
      <c r="M1671" s="105"/>
      <c r="N1671" s="105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C1671" s="25"/>
      <c r="AD1671" s="25"/>
      <c r="AE1671" s="25"/>
      <c r="AF1671" s="25"/>
      <c r="AG1671" s="25"/>
      <c r="AH1671" s="25"/>
      <c r="AI1671" s="25"/>
      <c r="AJ1671" s="25"/>
      <c r="AK1671" s="25"/>
      <c r="AL1671" s="25"/>
      <c r="AM1671" s="25"/>
      <c r="AN1671" s="25"/>
      <c r="AO1671" s="25"/>
      <c r="AP1671" s="25"/>
      <c r="AQ1671" s="25"/>
      <c r="AR1671" s="25"/>
      <c r="AS1671" s="25"/>
      <c r="AT1671" s="25"/>
      <c r="AU1671" s="25"/>
      <c r="AV1671" s="25"/>
      <c r="AW1671" s="25"/>
      <c r="AX1671" s="25"/>
    </row>
    <row r="1672" spans="7:50" ht="13.2">
      <c r="G1672" s="49"/>
      <c r="K1672" s="105"/>
      <c r="L1672" s="105"/>
      <c r="M1672" s="105"/>
      <c r="N1672" s="105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C1672" s="25"/>
      <c r="AD1672" s="25"/>
      <c r="AE1672" s="25"/>
      <c r="AF1672" s="25"/>
      <c r="AG1672" s="25"/>
      <c r="AH1672" s="25"/>
      <c r="AI1672" s="25"/>
      <c r="AJ1672" s="25"/>
      <c r="AK1672" s="25"/>
      <c r="AL1672" s="25"/>
      <c r="AM1672" s="25"/>
      <c r="AN1672" s="25"/>
      <c r="AO1672" s="25"/>
      <c r="AP1672" s="25"/>
      <c r="AQ1672" s="25"/>
      <c r="AR1672" s="25"/>
      <c r="AS1672" s="25"/>
      <c r="AT1672" s="25"/>
      <c r="AU1672" s="25"/>
      <c r="AV1672" s="25"/>
      <c r="AW1672" s="25"/>
      <c r="AX1672" s="25"/>
    </row>
    <row r="1673" spans="7:50" ht="13.2">
      <c r="G1673" s="49"/>
      <c r="K1673" s="105"/>
      <c r="L1673" s="105"/>
      <c r="M1673" s="105"/>
      <c r="N1673" s="105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C1673" s="25"/>
      <c r="AD1673" s="25"/>
      <c r="AE1673" s="25"/>
      <c r="AF1673" s="25"/>
      <c r="AG1673" s="25"/>
      <c r="AH1673" s="25"/>
      <c r="AI1673" s="25"/>
      <c r="AJ1673" s="25"/>
      <c r="AK1673" s="25"/>
      <c r="AL1673" s="25"/>
      <c r="AM1673" s="25"/>
      <c r="AN1673" s="25"/>
      <c r="AO1673" s="25"/>
      <c r="AP1673" s="25"/>
      <c r="AQ1673" s="25"/>
      <c r="AR1673" s="25"/>
      <c r="AS1673" s="25"/>
      <c r="AT1673" s="25"/>
      <c r="AU1673" s="25"/>
      <c r="AV1673" s="25"/>
      <c r="AW1673" s="25"/>
      <c r="AX1673" s="25"/>
    </row>
    <row r="1674" spans="7:50" ht="13.2">
      <c r="G1674" s="49"/>
      <c r="K1674" s="105"/>
      <c r="L1674" s="105"/>
      <c r="M1674" s="105"/>
      <c r="N1674" s="105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C1674" s="25"/>
      <c r="AD1674" s="25"/>
      <c r="AE1674" s="25"/>
      <c r="AF1674" s="25"/>
      <c r="AG1674" s="25"/>
      <c r="AH1674" s="25"/>
      <c r="AI1674" s="25"/>
      <c r="AJ1674" s="25"/>
      <c r="AK1674" s="25"/>
      <c r="AL1674" s="25"/>
      <c r="AM1674" s="25"/>
      <c r="AN1674" s="25"/>
      <c r="AO1674" s="25"/>
      <c r="AP1674" s="25"/>
      <c r="AQ1674" s="25"/>
      <c r="AR1674" s="25"/>
      <c r="AS1674" s="25"/>
      <c r="AT1674" s="25"/>
      <c r="AU1674" s="25"/>
      <c r="AV1674" s="25"/>
      <c r="AW1674" s="25"/>
      <c r="AX1674" s="25"/>
    </row>
    <row r="1675" spans="7:50" ht="13.2">
      <c r="G1675" s="49"/>
      <c r="K1675" s="105"/>
      <c r="L1675" s="105"/>
      <c r="M1675" s="105"/>
      <c r="N1675" s="105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C1675" s="25"/>
      <c r="AD1675" s="25"/>
      <c r="AE1675" s="25"/>
      <c r="AF1675" s="25"/>
      <c r="AG1675" s="25"/>
      <c r="AH1675" s="25"/>
      <c r="AI1675" s="25"/>
      <c r="AJ1675" s="25"/>
      <c r="AK1675" s="25"/>
      <c r="AL1675" s="25"/>
      <c r="AM1675" s="25"/>
      <c r="AN1675" s="25"/>
      <c r="AO1675" s="25"/>
      <c r="AP1675" s="25"/>
      <c r="AQ1675" s="25"/>
      <c r="AR1675" s="25"/>
      <c r="AS1675" s="25"/>
      <c r="AT1675" s="25"/>
      <c r="AU1675" s="25"/>
      <c r="AV1675" s="25"/>
      <c r="AW1675" s="25"/>
      <c r="AX1675" s="25"/>
    </row>
    <row r="1676" spans="7:50" ht="13.2">
      <c r="G1676" s="49"/>
      <c r="K1676" s="105"/>
      <c r="L1676" s="105"/>
      <c r="M1676" s="105"/>
      <c r="N1676" s="105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C1676" s="25"/>
      <c r="AD1676" s="25"/>
      <c r="AE1676" s="25"/>
      <c r="AF1676" s="25"/>
      <c r="AG1676" s="25"/>
      <c r="AH1676" s="25"/>
      <c r="AI1676" s="25"/>
      <c r="AJ1676" s="25"/>
      <c r="AK1676" s="25"/>
      <c r="AL1676" s="25"/>
      <c r="AM1676" s="25"/>
      <c r="AN1676" s="25"/>
      <c r="AO1676" s="25"/>
      <c r="AP1676" s="25"/>
      <c r="AQ1676" s="25"/>
      <c r="AR1676" s="25"/>
      <c r="AS1676" s="25"/>
      <c r="AT1676" s="25"/>
      <c r="AU1676" s="25"/>
      <c r="AV1676" s="25"/>
      <c r="AW1676" s="25"/>
      <c r="AX1676" s="25"/>
    </row>
    <row r="1677" spans="7:50" ht="13.2">
      <c r="G1677" s="49"/>
      <c r="K1677" s="105"/>
      <c r="L1677" s="105"/>
      <c r="M1677" s="105"/>
      <c r="N1677" s="105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C1677" s="25"/>
      <c r="AD1677" s="25"/>
      <c r="AE1677" s="25"/>
      <c r="AF1677" s="25"/>
      <c r="AG1677" s="25"/>
      <c r="AH1677" s="25"/>
      <c r="AI1677" s="25"/>
      <c r="AJ1677" s="25"/>
      <c r="AK1677" s="25"/>
      <c r="AL1677" s="25"/>
      <c r="AM1677" s="25"/>
      <c r="AN1677" s="25"/>
      <c r="AO1677" s="25"/>
      <c r="AP1677" s="25"/>
      <c r="AQ1677" s="25"/>
      <c r="AR1677" s="25"/>
      <c r="AS1677" s="25"/>
      <c r="AT1677" s="25"/>
      <c r="AU1677" s="25"/>
      <c r="AV1677" s="25"/>
      <c r="AW1677" s="25"/>
      <c r="AX1677" s="25"/>
    </row>
    <row r="1678" spans="7:50" ht="13.2">
      <c r="G1678" s="49"/>
      <c r="K1678" s="105"/>
      <c r="L1678" s="105"/>
      <c r="M1678" s="105"/>
      <c r="N1678" s="105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C1678" s="25"/>
      <c r="AD1678" s="25"/>
      <c r="AE1678" s="25"/>
      <c r="AF1678" s="25"/>
      <c r="AG1678" s="25"/>
      <c r="AH1678" s="25"/>
      <c r="AI1678" s="25"/>
      <c r="AJ1678" s="25"/>
      <c r="AK1678" s="25"/>
      <c r="AL1678" s="25"/>
      <c r="AM1678" s="25"/>
      <c r="AN1678" s="25"/>
      <c r="AO1678" s="25"/>
      <c r="AP1678" s="25"/>
      <c r="AQ1678" s="25"/>
      <c r="AR1678" s="25"/>
      <c r="AS1678" s="25"/>
      <c r="AT1678" s="25"/>
      <c r="AU1678" s="25"/>
      <c r="AV1678" s="25"/>
      <c r="AW1678" s="25"/>
      <c r="AX1678" s="25"/>
    </row>
    <row r="1679" spans="7:50" ht="13.2">
      <c r="G1679" s="49"/>
      <c r="K1679" s="105"/>
      <c r="L1679" s="105"/>
      <c r="M1679" s="105"/>
      <c r="N1679" s="105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C1679" s="25"/>
      <c r="AD1679" s="25"/>
      <c r="AE1679" s="25"/>
      <c r="AF1679" s="25"/>
      <c r="AG1679" s="25"/>
      <c r="AH1679" s="25"/>
      <c r="AI1679" s="25"/>
      <c r="AJ1679" s="25"/>
      <c r="AK1679" s="25"/>
      <c r="AL1679" s="25"/>
      <c r="AM1679" s="25"/>
      <c r="AN1679" s="25"/>
      <c r="AO1679" s="25"/>
      <c r="AP1679" s="25"/>
      <c r="AQ1679" s="25"/>
      <c r="AR1679" s="25"/>
      <c r="AS1679" s="25"/>
      <c r="AT1679" s="25"/>
      <c r="AU1679" s="25"/>
      <c r="AV1679" s="25"/>
      <c r="AW1679" s="25"/>
      <c r="AX1679" s="25"/>
    </row>
    <row r="1680" spans="7:50" ht="13.2">
      <c r="G1680" s="49"/>
      <c r="K1680" s="105"/>
      <c r="L1680" s="105"/>
      <c r="M1680" s="105"/>
      <c r="N1680" s="105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C1680" s="25"/>
      <c r="AD1680" s="25"/>
      <c r="AE1680" s="25"/>
      <c r="AF1680" s="25"/>
      <c r="AG1680" s="25"/>
      <c r="AH1680" s="25"/>
      <c r="AI1680" s="25"/>
      <c r="AJ1680" s="25"/>
      <c r="AK1680" s="25"/>
      <c r="AL1680" s="25"/>
      <c r="AM1680" s="25"/>
      <c r="AN1680" s="25"/>
      <c r="AO1680" s="25"/>
      <c r="AP1680" s="25"/>
      <c r="AQ1680" s="25"/>
      <c r="AR1680" s="25"/>
      <c r="AS1680" s="25"/>
      <c r="AT1680" s="25"/>
      <c r="AU1680" s="25"/>
      <c r="AV1680" s="25"/>
      <c r="AW1680" s="25"/>
      <c r="AX1680" s="25"/>
    </row>
    <row r="1681" spans="7:50" ht="13.2">
      <c r="G1681" s="49"/>
      <c r="K1681" s="105"/>
      <c r="L1681" s="105"/>
      <c r="M1681" s="105"/>
      <c r="N1681" s="105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C1681" s="25"/>
      <c r="AD1681" s="25"/>
      <c r="AE1681" s="25"/>
      <c r="AF1681" s="25"/>
      <c r="AG1681" s="25"/>
      <c r="AH1681" s="25"/>
      <c r="AI1681" s="25"/>
      <c r="AJ1681" s="25"/>
      <c r="AK1681" s="25"/>
      <c r="AL1681" s="25"/>
      <c r="AM1681" s="25"/>
      <c r="AN1681" s="25"/>
      <c r="AO1681" s="25"/>
      <c r="AP1681" s="25"/>
      <c r="AQ1681" s="25"/>
      <c r="AR1681" s="25"/>
      <c r="AS1681" s="25"/>
      <c r="AT1681" s="25"/>
      <c r="AU1681" s="25"/>
      <c r="AV1681" s="25"/>
      <c r="AW1681" s="25"/>
      <c r="AX1681" s="25"/>
    </row>
    <row r="1682" spans="7:50" ht="13.2">
      <c r="G1682" s="49"/>
      <c r="K1682" s="105"/>
      <c r="L1682" s="105"/>
      <c r="M1682" s="105"/>
      <c r="N1682" s="105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C1682" s="25"/>
      <c r="AD1682" s="25"/>
      <c r="AE1682" s="25"/>
      <c r="AF1682" s="25"/>
      <c r="AG1682" s="25"/>
      <c r="AH1682" s="25"/>
      <c r="AI1682" s="25"/>
      <c r="AJ1682" s="25"/>
      <c r="AK1682" s="25"/>
      <c r="AL1682" s="25"/>
      <c r="AM1682" s="25"/>
      <c r="AN1682" s="25"/>
      <c r="AO1682" s="25"/>
      <c r="AP1682" s="25"/>
      <c r="AQ1682" s="25"/>
      <c r="AR1682" s="25"/>
      <c r="AS1682" s="25"/>
      <c r="AT1682" s="25"/>
      <c r="AU1682" s="25"/>
      <c r="AV1682" s="25"/>
      <c r="AW1682" s="25"/>
      <c r="AX1682" s="25"/>
    </row>
    <row r="1683" spans="7:50" ht="13.2">
      <c r="G1683" s="49"/>
      <c r="K1683" s="105"/>
      <c r="L1683" s="105"/>
      <c r="M1683" s="105"/>
      <c r="N1683" s="105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C1683" s="25"/>
      <c r="AD1683" s="25"/>
      <c r="AE1683" s="25"/>
      <c r="AF1683" s="25"/>
      <c r="AG1683" s="25"/>
      <c r="AH1683" s="25"/>
      <c r="AI1683" s="25"/>
      <c r="AJ1683" s="25"/>
      <c r="AK1683" s="25"/>
      <c r="AL1683" s="25"/>
      <c r="AM1683" s="25"/>
      <c r="AN1683" s="25"/>
      <c r="AO1683" s="25"/>
      <c r="AP1683" s="25"/>
      <c r="AQ1683" s="25"/>
      <c r="AR1683" s="25"/>
      <c r="AS1683" s="25"/>
      <c r="AT1683" s="25"/>
      <c r="AU1683" s="25"/>
      <c r="AV1683" s="25"/>
      <c r="AW1683" s="25"/>
      <c r="AX1683" s="25"/>
    </row>
    <row r="1684" spans="7:50" ht="13.2">
      <c r="G1684" s="49"/>
      <c r="K1684" s="105"/>
      <c r="L1684" s="105"/>
      <c r="M1684" s="105"/>
      <c r="N1684" s="105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C1684" s="25"/>
      <c r="AD1684" s="25"/>
      <c r="AE1684" s="25"/>
      <c r="AF1684" s="25"/>
      <c r="AG1684" s="25"/>
      <c r="AH1684" s="25"/>
      <c r="AI1684" s="25"/>
      <c r="AJ1684" s="25"/>
      <c r="AK1684" s="25"/>
      <c r="AL1684" s="25"/>
      <c r="AM1684" s="25"/>
      <c r="AN1684" s="25"/>
      <c r="AO1684" s="25"/>
      <c r="AP1684" s="25"/>
      <c r="AQ1684" s="25"/>
      <c r="AR1684" s="25"/>
      <c r="AS1684" s="25"/>
      <c r="AT1684" s="25"/>
      <c r="AU1684" s="25"/>
      <c r="AV1684" s="25"/>
      <c r="AW1684" s="25"/>
      <c r="AX1684" s="25"/>
    </row>
    <row r="1685" spans="7:50" ht="13.2">
      <c r="G1685" s="49"/>
      <c r="K1685" s="105"/>
      <c r="L1685" s="105"/>
      <c r="M1685" s="105"/>
      <c r="N1685" s="105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C1685" s="25"/>
      <c r="AD1685" s="25"/>
      <c r="AE1685" s="25"/>
      <c r="AF1685" s="25"/>
      <c r="AG1685" s="25"/>
      <c r="AH1685" s="25"/>
      <c r="AI1685" s="25"/>
      <c r="AJ1685" s="25"/>
      <c r="AK1685" s="25"/>
      <c r="AL1685" s="25"/>
      <c r="AM1685" s="25"/>
      <c r="AN1685" s="25"/>
      <c r="AO1685" s="25"/>
      <c r="AP1685" s="25"/>
      <c r="AQ1685" s="25"/>
      <c r="AR1685" s="25"/>
      <c r="AS1685" s="25"/>
      <c r="AT1685" s="25"/>
      <c r="AU1685" s="25"/>
      <c r="AV1685" s="25"/>
      <c r="AW1685" s="25"/>
      <c r="AX1685" s="25"/>
    </row>
    <row r="1686" spans="7:50" ht="13.2">
      <c r="G1686" s="49"/>
      <c r="K1686" s="105"/>
      <c r="L1686" s="105"/>
      <c r="M1686" s="105"/>
      <c r="N1686" s="105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C1686" s="25"/>
      <c r="AD1686" s="25"/>
      <c r="AE1686" s="25"/>
      <c r="AF1686" s="25"/>
      <c r="AG1686" s="25"/>
      <c r="AH1686" s="25"/>
      <c r="AI1686" s="25"/>
      <c r="AJ1686" s="25"/>
      <c r="AK1686" s="25"/>
      <c r="AL1686" s="25"/>
      <c r="AM1686" s="25"/>
      <c r="AN1686" s="25"/>
      <c r="AO1686" s="25"/>
      <c r="AP1686" s="25"/>
      <c r="AQ1686" s="25"/>
      <c r="AR1686" s="25"/>
      <c r="AS1686" s="25"/>
      <c r="AT1686" s="25"/>
      <c r="AU1686" s="25"/>
      <c r="AV1686" s="25"/>
      <c r="AW1686" s="25"/>
      <c r="AX1686" s="25"/>
    </row>
    <row r="1687" spans="7:50" ht="13.2">
      <c r="G1687" s="49"/>
      <c r="K1687" s="105"/>
      <c r="L1687" s="105"/>
      <c r="M1687" s="105"/>
      <c r="N1687" s="105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  <c r="AP1687" s="25"/>
      <c r="AQ1687" s="25"/>
      <c r="AR1687" s="25"/>
      <c r="AS1687" s="25"/>
      <c r="AT1687" s="25"/>
      <c r="AU1687" s="25"/>
      <c r="AV1687" s="25"/>
      <c r="AW1687" s="25"/>
      <c r="AX1687" s="25"/>
    </row>
    <row r="1688" spans="7:50" ht="13.2">
      <c r="G1688" s="49"/>
      <c r="K1688" s="105"/>
      <c r="L1688" s="105"/>
      <c r="M1688" s="105"/>
      <c r="N1688" s="105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C1688" s="25"/>
      <c r="AD1688" s="25"/>
      <c r="AE1688" s="25"/>
      <c r="AF1688" s="25"/>
      <c r="AG1688" s="25"/>
      <c r="AH1688" s="25"/>
      <c r="AI1688" s="25"/>
      <c r="AJ1688" s="25"/>
      <c r="AK1688" s="25"/>
      <c r="AL1688" s="25"/>
      <c r="AM1688" s="25"/>
      <c r="AN1688" s="25"/>
      <c r="AO1688" s="25"/>
      <c r="AP1688" s="25"/>
      <c r="AQ1688" s="25"/>
      <c r="AR1688" s="25"/>
      <c r="AS1688" s="25"/>
      <c r="AT1688" s="25"/>
      <c r="AU1688" s="25"/>
      <c r="AV1688" s="25"/>
      <c r="AW1688" s="25"/>
      <c r="AX1688" s="25"/>
    </row>
    <row r="1689" spans="7:50" ht="13.2">
      <c r="G1689" s="49"/>
      <c r="K1689" s="105"/>
      <c r="L1689" s="105"/>
      <c r="M1689" s="105"/>
      <c r="N1689" s="105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C1689" s="25"/>
      <c r="AD1689" s="25"/>
      <c r="AE1689" s="25"/>
      <c r="AF1689" s="25"/>
      <c r="AG1689" s="25"/>
      <c r="AH1689" s="25"/>
      <c r="AI1689" s="25"/>
      <c r="AJ1689" s="25"/>
      <c r="AK1689" s="25"/>
      <c r="AL1689" s="25"/>
      <c r="AM1689" s="25"/>
      <c r="AN1689" s="25"/>
      <c r="AO1689" s="25"/>
      <c r="AP1689" s="25"/>
      <c r="AQ1689" s="25"/>
      <c r="AR1689" s="25"/>
      <c r="AS1689" s="25"/>
      <c r="AT1689" s="25"/>
      <c r="AU1689" s="25"/>
      <c r="AV1689" s="25"/>
      <c r="AW1689" s="25"/>
      <c r="AX1689" s="25"/>
    </row>
    <row r="1690" spans="7:50" ht="13.2">
      <c r="G1690" s="49"/>
      <c r="K1690" s="105"/>
      <c r="L1690" s="105"/>
      <c r="M1690" s="105"/>
      <c r="N1690" s="105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C1690" s="25"/>
      <c r="AD1690" s="25"/>
      <c r="AE1690" s="25"/>
      <c r="AF1690" s="25"/>
      <c r="AG1690" s="25"/>
      <c r="AH1690" s="25"/>
      <c r="AI1690" s="25"/>
      <c r="AJ1690" s="25"/>
      <c r="AK1690" s="25"/>
      <c r="AL1690" s="25"/>
      <c r="AM1690" s="25"/>
      <c r="AN1690" s="25"/>
      <c r="AO1690" s="25"/>
      <c r="AP1690" s="25"/>
      <c r="AQ1690" s="25"/>
      <c r="AR1690" s="25"/>
      <c r="AS1690" s="25"/>
      <c r="AT1690" s="25"/>
      <c r="AU1690" s="25"/>
      <c r="AV1690" s="25"/>
      <c r="AW1690" s="25"/>
      <c r="AX1690" s="25"/>
    </row>
    <row r="1691" spans="7:50" ht="13.2">
      <c r="G1691" s="49"/>
      <c r="K1691" s="105"/>
      <c r="L1691" s="105"/>
      <c r="M1691" s="105"/>
      <c r="N1691" s="105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C1691" s="25"/>
      <c r="AD1691" s="25"/>
      <c r="AE1691" s="25"/>
      <c r="AF1691" s="25"/>
      <c r="AG1691" s="25"/>
      <c r="AH1691" s="25"/>
      <c r="AI1691" s="25"/>
      <c r="AJ1691" s="25"/>
      <c r="AK1691" s="25"/>
      <c r="AL1691" s="25"/>
      <c r="AM1691" s="25"/>
      <c r="AN1691" s="25"/>
      <c r="AO1691" s="25"/>
      <c r="AP1691" s="25"/>
      <c r="AQ1691" s="25"/>
      <c r="AR1691" s="25"/>
      <c r="AS1691" s="25"/>
      <c r="AT1691" s="25"/>
      <c r="AU1691" s="25"/>
      <c r="AV1691" s="25"/>
      <c r="AW1691" s="25"/>
      <c r="AX1691" s="25"/>
    </row>
    <row r="1692" spans="7:50" ht="13.2">
      <c r="G1692" s="49"/>
      <c r="K1692" s="105"/>
      <c r="L1692" s="105"/>
      <c r="M1692" s="105"/>
      <c r="N1692" s="105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C1692" s="25"/>
      <c r="AD1692" s="25"/>
      <c r="AE1692" s="25"/>
      <c r="AF1692" s="25"/>
      <c r="AG1692" s="25"/>
      <c r="AH1692" s="25"/>
      <c r="AI1692" s="25"/>
      <c r="AJ1692" s="25"/>
      <c r="AK1692" s="25"/>
      <c r="AL1692" s="25"/>
      <c r="AM1692" s="25"/>
      <c r="AN1692" s="25"/>
      <c r="AO1692" s="25"/>
      <c r="AP1692" s="25"/>
      <c r="AQ1692" s="25"/>
      <c r="AR1692" s="25"/>
      <c r="AS1692" s="25"/>
      <c r="AT1692" s="25"/>
      <c r="AU1692" s="25"/>
      <c r="AV1692" s="25"/>
      <c r="AW1692" s="25"/>
      <c r="AX1692" s="25"/>
    </row>
    <row r="1693" spans="7:50" ht="13.2">
      <c r="G1693" s="49"/>
      <c r="K1693" s="105"/>
      <c r="L1693" s="105"/>
      <c r="M1693" s="105"/>
      <c r="N1693" s="105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C1693" s="25"/>
      <c r="AD1693" s="25"/>
      <c r="AE1693" s="25"/>
      <c r="AF1693" s="25"/>
      <c r="AG1693" s="25"/>
      <c r="AH1693" s="25"/>
      <c r="AI1693" s="25"/>
      <c r="AJ1693" s="25"/>
      <c r="AK1693" s="25"/>
      <c r="AL1693" s="25"/>
      <c r="AM1693" s="25"/>
      <c r="AN1693" s="25"/>
      <c r="AO1693" s="25"/>
      <c r="AP1693" s="25"/>
      <c r="AQ1693" s="25"/>
      <c r="AR1693" s="25"/>
      <c r="AS1693" s="25"/>
      <c r="AT1693" s="25"/>
      <c r="AU1693" s="25"/>
      <c r="AV1693" s="25"/>
      <c r="AW1693" s="25"/>
      <c r="AX1693" s="25"/>
    </row>
    <row r="1694" spans="7:50" ht="13.2">
      <c r="G1694" s="49"/>
      <c r="K1694" s="105"/>
      <c r="L1694" s="105"/>
      <c r="M1694" s="105"/>
      <c r="N1694" s="105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C1694" s="25"/>
      <c r="AD1694" s="25"/>
      <c r="AE1694" s="25"/>
      <c r="AF1694" s="25"/>
      <c r="AG1694" s="25"/>
      <c r="AH1694" s="25"/>
      <c r="AI1694" s="25"/>
      <c r="AJ1694" s="25"/>
      <c r="AK1694" s="25"/>
      <c r="AL1694" s="25"/>
      <c r="AM1694" s="25"/>
      <c r="AN1694" s="25"/>
      <c r="AO1694" s="25"/>
      <c r="AP1694" s="25"/>
      <c r="AQ1694" s="25"/>
      <c r="AR1694" s="25"/>
      <c r="AS1694" s="25"/>
      <c r="AT1694" s="25"/>
      <c r="AU1694" s="25"/>
      <c r="AV1694" s="25"/>
      <c r="AW1694" s="25"/>
      <c r="AX1694" s="25"/>
    </row>
    <row r="1695" spans="7:50" ht="13.2">
      <c r="G1695" s="49"/>
      <c r="K1695" s="105"/>
      <c r="L1695" s="105"/>
      <c r="M1695" s="105"/>
      <c r="N1695" s="105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C1695" s="25"/>
      <c r="AD1695" s="25"/>
      <c r="AE1695" s="25"/>
      <c r="AF1695" s="25"/>
      <c r="AG1695" s="25"/>
      <c r="AH1695" s="25"/>
      <c r="AI1695" s="25"/>
      <c r="AJ1695" s="25"/>
      <c r="AK1695" s="25"/>
      <c r="AL1695" s="25"/>
      <c r="AM1695" s="25"/>
      <c r="AN1695" s="25"/>
      <c r="AO1695" s="25"/>
      <c r="AP1695" s="25"/>
      <c r="AQ1695" s="25"/>
      <c r="AR1695" s="25"/>
      <c r="AS1695" s="25"/>
      <c r="AT1695" s="25"/>
      <c r="AU1695" s="25"/>
      <c r="AV1695" s="25"/>
      <c r="AW1695" s="25"/>
      <c r="AX1695" s="25"/>
    </row>
    <row r="1696" spans="7:50" ht="13.2">
      <c r="G1696" s="49"/>
      <c r="K1696" s="105"/>
      <c r="L1696" s="105"/>
      <c r="M1696" s="105"/>
      <c r="N1696" s="105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C1696" s="25"/>
      <c r="AD1696" s="25"/>
      <c r="AE1696" s="25"/>
      <c r="AF1696" s="25"/>
      <c r="AG1696" s="25"/>
      <c r="AH1696" s="25"/>
      <c r="AI1696" s="25"/>
      <c r="AJ1696" s="25"/>
      <c r="AK1696" s="25"/>
      <c r="AL1696" s="25"/>
      <c r="AM1696" s="25"/>
      <c r="AN1696" s="25"/>
      <c r="AO1696" s="25"/>
      <c r="AP1696" s="25"/>
      <c r="AQ1696" s="25"/>
      <c r="AR1696" s="25"/>
      <c r="AS1696" s="25"/>
      <c r="AT1696" s="25"/>
      <c r="AU1696" s="25"/>
      <c r="AV1696" s="25"/>
      <c r="AW1696" s="25"/>
      <c r="AX1696" s="25"/>
    </row>
    <row r="1697" spans="7:50" ht="13.2">
      <c r="G1697" s="49"/>
      <c r="K1697" s="105"/>
      <c r="L1697" s="105"/>
      <c r="M1697" s="105"/>
      <c r="N1697" s="105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C1697" s="25"/>
      <c r="AD1697" s="25"/>
      <c r="AE1697" s="25"/>
      <c r="AF1697" s="25"/>
      <c r="AG1697" s="25"/>
      <c r="AH1697" s="25"/>
      <c r="AI1697" s="25"/>
      <c r="AJ1697" s="25"/>
      <c r="AK1697" s="25"/>
      <c r="AL1697" s="25"/>
      <c r="AM1697" s="25"/>
      <c r="AN1697" s="25"/>
      <c r="AO1697" s="25"/>
      <c r="AP1697" s="25"/>
      <c r="AQ1697" s="25"/>
      <c r="AR1697" s="25"/>
      <c r="AS1697" s="25"/>
      <c r="AT1697" s="25"/>
      <c r="AU1697" s="25"/>
      <c r="AV1697" s="25"/>
      <c r="AW1697" s="25"/>
      <c r="AX1697" s="25"/>
    </row>
    <row r="1698" spans="7:50" ht="13.2">
      <c r="G1698" s="49"/>
      <c r="K1698" s="105"/>
      <c r="L1698" s="105"/>
      <c r="M1698" s="105"/>
      <c r="N1698" s="105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C1698" s="25"/>
      <c r="AD1698" s="25"/>
      <c r="AE1698" s="25"/>
      <c r="AF1698" s="25"/>
      <c r="AG1698" s="25"/>
      <c r="AH1698" s="25"/>
      <c r="AI1698" s="25"/>
      <c r="AJ1698" s="25"/>
      <c r="AK1698" s="25"/>
      <c r="AL1698" s="25"/>
      <c r="AM1698" s="25"/>
      <c r="AN1698" s="25"/>
      <c r="AO1698" s="25"/>
      <c r="AP1698" s="25"/>
      <c r="AQ1698" s="25"/>
      <c r="AR1698" s="25"/>
      <c r="AS1698" s="25"/>
      <c r="AT1698" s="25"/>
      <c r="AU1698" s="25"/>
      <c r="AV1698" s="25"/>
      <c r="AW1698" s="25"/>
      <c r="AX1698" s="25"/>
    </row>
    <row r="1699" spans="7:50" ht="13.2">
      <c r="G1699" s="49"/>
      <c r="K1699" s="105"/>
      <c r="L1699" s="105"/>
      <c r="M1699" s="105"/>
      <c r="N1699" s="105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C1699" s="25"/>
      <c r="AD1699" s="25"/>
      <c r="AE1699" s="25"/>
      <c r="AF1699" s="25"/>
      <c r="AG1699" s="25"/>
      <c r="AH1699" s="25"/>
      <c r="AI1699" s="25"/>
      <c r="AJ1699" s="25"/>
      <c r="AK1699" s="25"/>
      <c r="AL1699" s="25"/>
      <c r="AM1699" s="25"/>
      <c r="AN1699" s="25"/>
      <c r="AO1699" s="25"/>
      <c r="AP1699" s="25"/>
      <c r="AQ1699" s="25"/>
      <c r="AR1699" s="25"/>
      <c r="AS1699" s="25"/>
      <c r="AT1699" s="25"/>
      <c r="AU1699" s="25"/>
      <c r="AV1699" s="25"/>
      <c r="AW1699" s="25"/>
      <c r="AX1699" s="25"/>
    </row>
    <row r="1700" spans="7:50" ht="13.2">
      <c r="G1700" s="49"/>
      <c r="K1700" s="105"/>
      <c r="L1700" s="105"/>
      <c r="M1700" s="105"/>
      <c r="N1700" s="105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C1700" s="25"/>
      <c r="AD1700" s="25"/>
      <c r="AE1700" s="25"/>
      <c r="AF1700" s="25"/>
      <c r="AG1700" s="25"/>
      <c r="AH1700" s="25"/>
      <c r="AI1700" s="25"/>
      <c r="AJ1700" s="25"/>
      <c r="AK1700" s="25"/>
      <c r="AL1700" s="25"/>
      <c r="AM1700" s="25"/>
      <c r="AN1700" s="25"/>
      <c r="AO1700" s="25"/>
      <c r="AP1700" s="25"/>
      <c r="AQ1700" s="25"/>
      <c r="AR1700" s="25"/>
      <c r="AS1700" s="25"/>
      <c r="AT1700" s="25"/>
      <c r="AU1700" s="25"/>
      <c r="AV1700" s="25"/>
      <c r="AW1700" s="25"/>
      <c r="AX1700" s="25"/>
    </row>
    <row r="1701" spans="7:50" ht="13.2">
      <c r="G1701" s="49"/>
      <c r="K1701" s="105"/>
      <c r="L1701" s="105"/>
      <c r="M1701" s="105"/>
      <c r="N1701" s="105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C1701" s="25"/>
      <c r="AD1701" s="25"/>
      <c r="AE1701" s="25"/>
      <c r="AF1701" s="25"/>
      <c r="AG1701" s="25"/>
      <c r="AH1701" s="25"/>
      <c r="AI1701" s="25"/>
      <c r="AJ1701" s="25"/>
      <c r="AK1701" s="25"/>
      <c r="AL1701" s="25"/>
      <c r="AM1701" s="25"/>
      <c r="AN1701" s="25"/>
      <c r="AO1701" s="25"/>
      <c r="AP1701" s="25"/>
      <c r="AQ1701" s="25"/>
      <c r="AR1701" s="25"/>
      <c r="AS1701" s="25"/>
      <c r="AT1701" s="25"/>
      <c r="AU1701" s="25"/>
      <c r="AV1701" s="25"/>
      <c r="AW1701" s="25"/>
      <c r="AX1701" s="25"/>
    </row>
    <row r="1702" spans="7:50" ht="13.2">
      <c r="G1702" s="49"/>
      <c r="K1702" s="105"/>
      <c r="L1702" s="105"/>
      <c r="M1702" s="105"/>
      <c r="N1702" s="105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C1702" s="25"/>
      <c r="AD1702" s="25"/>
      <c r="AE1702" s="25"/>
      <c r="AF1702" s="25"/>
      <c r="AG1702" s="25"/>
      <c r="AH1702" s="25"/>
      <c r="AI1702" s="25"/>
      <c r="AJ1702" s="25"/>
      <c r="AK1702" s="25"/>
      <c r="AL1702" s="25"/>
      <c r="AM1702" s="25"/>
      <c r="AN1702" s="25"/>
      <c r="AO1702" s="25"/>
      <c r="AP1702" s="25"/>
      <c r="AQ1702" s="25"/>
      <c r="AR1702" s="25"/>
      <c r="AS1702" s="25"/>
      <c r="AT1702" s="25"/>
      <c r="AU1702" s="25"/>
      <c r="AV1702" s="25"/>
      <c r="AW1702" s="25"/>
      <c r="AX1702" s="25"/>
    </row>
    <row r="1703" spans="7:50" ht="13.2">
      <c r="G1703" s="49"/>
      <c r="K1703" s="105"/>
      <c r="L1703" s="105"/>
      <c r="M1703" s="105"/>
      <c r="N1703" s="105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C1703" s="25"/>
      <c r="AD1703" s="25"/>
      <c r="AE1703" s="25"/>
      <c r="AF1703" s="25"/>
      <c r="AG1703" s="25"/>
      <c r="AH1703" s="25"/>
      <c r="AI1703" s="25"/>
      <c r="AJ1703" s="25"/>
      <c r="AK1703" s="25"/>
      <c r="AL1703" s="25"/>
      <c r="AM1703" s="25"/>
      <c r="AN1703" s="25"/>
      <c r="AO1703" s="25"/>
      <c r="AP1703" s="25"/>
      <c r="AQ1703" s="25"/>
      <c r="AR1703" s="25"/>
      <c r="AS1703" s="25"/>
      <c r="AT1703" s="25"/>
      <c r="AU1703" s="25"/>
      <c r="AV1703" s="25"/>
      <c r="AW1703" s="25"/>
      <c r="AX1703" s="25"/>
    </row>
    <row r="1704" spans="7:50" ht="13.2">
      <c r="G1704" s="49"/>
      <c r="K1704" s="105"/>
      <c r="L1704" s="105"/>
      <c r="M1704" s="105"/>
      <c r="N1704" s="105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C1704" s="25"/>
      <c r="AD1704" s="25"/>
      <c r="AE1704" s="25"/>
      <c r="AF1704" s="25"/>
      <c r="AG1704" s="25"/>
      <c r="AH1704" s="25"/>
      <c r="AI1704" s="25"/>
      <c r="AJ1704" s="25"/>
      <c r="AK1704" s="25"/>
      <c r="AL1704" s="25"/>
      <c r="AM1704" s="25"/>
      <c r="AN1704" s="25"/>
      <c r="AO1704" s="25"/>
      <c r="AP1704" s="25"/>
      <c r="AQ1704" s="25"/>
      <c r="AR1704" s="25"/>
      <c r="AS1704" s="25"/>
      <c r="AT1704" s="25"/>
      <c r="AU1704" s="25"/>
      <c r="AV1704" s="25"/>
      <c r="AW1704" s="25"/>
      <c r="AX1704" s="25"/>
    </row>
    <row r="1705" spans="7:50" ht="13.2">
      <c r="G1705" s="49"/>
      <c r="K1705" s="105"/>
      <c r="L1705" s="105"/>
      <c r="M1705" s="105"/>
      <c r="N1705" s="105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C1705" s="25"/>
      <c r="AD1705" s="25"/>
      <c r="AE1705" s="25"/>
      <c r="AF1705" s="25"/>
      <c r="AG1705" s="25"/>
      <c r="AH1705" s="25"/>
      <c r="AI1705" s="25"/>
      <c r="AJ1705" s="25"/>
      <c r="AK1705" s="25"/>
      <c r="AL1705" s="25"/>
      <c r="AM1705" s="25"/>
      <c r="AN1705" s="25"/>
      <c r="AO1705" s="25"/>
      <c r="AP1705" s="25"/>
      <c r="AQ1705" s="25"/>
      <c r="AR1705" s="25"/>
      <c r="AS1705" s="25"/>
      <c r="AT1705" s="25"/>
      <c r="AU1705" s="25"/>
      <c r="AV1705" s="25"/>
      <c r="AW1705" s="25"/>
      <c r="AX1705" s="25"/>
    </row>
    <row r="1706" spans="7:50" ht="13.2">
      <c r="G1706" s="49"/>
      <c r="K1706" s="105"/>
      <c r="L1706" s="105"/>
      <c r="M1706" s="105"/>
      <c r="N1706" s="105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5"/>
      <c r="AR1706" s="25"/>
      <c r="AS1706" s="25"/>
      <c r="AT1706" s="25"/>
      <c r="AU1706" s="25"/>
      <c r="AV1706" s="25"/>
      <c r="AW1706" s="25"/>
      <c r="AX1706" s="25"/>
    </row>
    <row r="1707" spans="7:50" ht="13.2">
      <c r="G1707" s="49"/>
      <c r="K1707" s="105"/>
      <c r="L1707" s="105"/>
      <c r="M1707" s="105"/>
      <c r="N1707" s="105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C1707" s="25"/>
      <c r="AD1707" s="25"/>
      <c r="AE1707" s="25"/>
      <c r="AF1707" s="25"/>
      <c r="AG1707" s="25"/>
      <c r="AH1707" s="25"/>
      <c r="AI1707" s="25"/>
      <c r="AJ1707" s="25"/>
      <c r="AK1707" s="25"/>
      <c r="AL1707" s="25"/>
      <c r="AM1707" s="25"/>
      <c r="AN1707" s="25"/>
      <c r="AO1707" s="25"/>
      <c r="AP1707" s="25"/>
      <c r="AQ1707" s="25"/>
      <c r="AR1707" s="25"/>
      <c r="AS1707" s="25"/>
      <c r="AT1707" s="25"/>
      <c r="AU1707" s="25"/>
      <c r="AV1707" s="25"/>
      <c r="AW1707" s="25"/>
      <c r="AX1707" s="25"/>
    </row>
    <row r="1708" spans="7:50" ht="13.2">
      <c r="G1708" s="49"/>
      <c r="K1708" s="105"/>
      <c r="L1708" s="105"/>
      <c r="M1708" s="105"/>
      <c r="N1708" s="105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C1708" s="25"/>
      <c r="AD1708" s="25"/>
      <c r="AE1708" s="25"/>
      <c r="AF1708" s="25"/>
      <c r="AG1708" s="25"/>
      <c r="AH1708" s="25"/>
      <c r="AI1708" s="25"/>
      <c r="AJ1708" s="25"/>
      <c r="AK1708" s="25"/>
      <c r="AL1708" s="25"/>
      <c r="AM1708" s="25"/>
      <c r="AN1708" s="25"/>
      <c r="AO1708" s="25"/>
      <c r="AP1708" s="25"/>
      <c r="AQ1708" s="25"/>
      <c r="AR1708" s="25"/>
      <c r="AS1708" s="25"/>
      <c r="AT1708" s="25"/>
      <c r="AU1708" s="25"/>
      <c r="AV1708" s="25"/>
      <c r="AW1708" s="25"/>
      <c r="AX1708" s="25"/>
    </row>
    <row r="1709" spans="7:50" ht="13.2">
      <c r="G1709" s="49"/>
      <c r="K1709" s="105"/>
      <c r="L1709" s="105"/>
      <c r="M1709" s="105"/>
      <c r="N1709" s="105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C1709" s="25"/>
      <c r="AD1709" s="25"/>
      <c r="AE1709" s="25"/>
      <c r="AF1709" s="25"/>
      <c r="AG1709" s="25"/>
      <c r="AH1709" s="25"/>
      <c r="AI1709" s="25"/>
      <c r="AJ1709" s="25"/>
      <c r="AK1709" s="25"/>
      <c r="AL1709" s="25"/>
      <c r="AM1709" s="25"/>
      <c r="AN1709" s="25"/>
      <c r="AO1709" s="25"/>
      <c r="AP1709" s="25"/>
      <c r="AQ1709" s="25"/>
      <c r="AR1709" s="25"/>
      <c r="AS1709" s="25"/>
      <c r="AT1709" s="25"/>
      <c r="AU1709" s="25"/>
      <c r="AV1709" s="25"/>
      <c r="AW1709" s="25"/>
      <c r="AX1709" s="25"/>
    </row>
    <row r="1710" spans="7:50" ht="13.2">
      <c r="G1710" s="49"/>
      <c r="K1710" s="105"/>
      <c r="L1710" s="105"/>
      <c r="M1710" s="105"/>
      <c r="N1710" s="105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C1710" s="25"/>
      <c r="AD1710" s="25"/>
      <c r="AE1710" s="25"/>
      <c r="AF1710" s="25"/>
      <c r="AG1710" s="25"/>
      <c r="AH1710" s="25"/>
      <c r="AI1710" s="25"/>
      <c r="AJ1710" s="25"/>
      <c r="AK1710" s="25"/>
      <c r="AL1710" s="25"/>
      <c r="AM1710" s="25"/>
      <c r="AN1710" s="25"/>
      <c r="AO1710" s="25"/>
      <c r="AP1710" s="25"/>
      <c r="AQ1710" s="25"/>
      <c r="AR1710" s="25"/>
      <c r="AS1710" s="25"/>
      <c r="AT1710" s="25"/>
      <c r="AU1710" s="25"/>
      <c r="AV1710" s="25"/>
      <c r="AW1710" s="25"/>
      <c r="AX1710" s="25"/>
    </row>
    <row r="1711" spans="7:50" ht="13.2">
      <c r="G1711" s="49"/>
      <c r="K1711" s="105"/>
      <c r="L1711" s="105"/>
      <c r="M1711" s="105"/>
      <c r="N1711" s="105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C1711" s="25"/>
      <c r="AD1711" s="25"/>
      <c r="AE1711" s="25"/>
      <c r="AF1711" s="25"/>
      <c r="AG1711" s="25"/>
      <c r="AH1711" s="25"/>
      <c r="AI1711" s="25"/>
      <c r="AJ1711" s="25"/>
      <c r="AK1711" s="25"/>
      <c r="AL1711" s="25"/>
      <c r="AM1711" s="25"/>
      <c r="AN1711" s="25"/>
      <c r="AO1711" s="25"/>
      <c r="AP1711" s="25"/>
      <c r="AQ1711" s="25"/>
      <c r="AR1711" s="25"/>
      <c r="AS1711" s="25"/>
      <c r="AT1711" s="25"/>
      <c r="AU1711" s="25"/>
      <c r="AV1711" s="25"/>
      <c r="AW1711" s="25"/>
      <c r="AX1711" s="25"/>
    </row>
    <row r="1712" spans="7:50" ht="13.2">
      <c r="G1712" s="49"/>
      <c r="K1712" s="105"/>
      <c r="L1712" s="105"/>
      <c r="M1712" s="105"/>
      <c r="N1712" s="105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C1712" s="25"/>
      <c r="AD1712" s="25"/>
      <c r="AE1712" s="25"/>
      <c r="AF1712" s="25"/>
      <c r="AG1712" s="25"/>
      <c r="AH1712" s="25"/>
      <c r="AI1712" s="25"/>
      <c r="AJ1712" s="25"/>
      <c r="AK1712" s="25"/>
      <c r="AL1712" s="25"/>
      <c r="AM1712" s="25"/>
      <c r="AN1712" s="25"/>
      <c r="AO1712" s="25"/>
      <c r="AP1712" s="25"/>
      <c r="AQ1712" s="25"/>
      <c r="AR1712" s="25"/>
      <c r="AS1712" s="25"/>
      <c r="AT1712" s="25"/>
      <c r="AU1712" s="25"/>
      <c r="AV1712" s="25"/>
      <c r="AW1712" s="25"/>
      <c r="AX1712" s="25"/>
    </row>
    <row r="1713" spans="7:50" ht="13.2">
      <c r="G1713" s="49"/>
      <c r="K1713" s="105"/>
      <c r="L1713" s="105"/>
      <c r="M1713" s="105"/>
      <c r="N1713" s="105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C1713" s="25"/>
      <c r="AD1713" s="25"/>
      <c r="AE1713" s="25"/>
      <c r="AF1713" s="25"/>
      <c r="AG1713" s="25"/>
      <c r="AH1713" s="25"/>
      <c r="AI1713" s="25"/>
      <c r="AJ1713" s="25"/>
      <c r="AK1713" s="25"/>
      <c r="AL1713" s="25"/>
      <c r="AM1713" s="25"/>
      <c r="AN1713" s="25"/>
      <c r="AO1713" s="25"/>
      <c r="AP1713" s="25"/>
      <c r="AQ1713" s="25"/>
      <c r="AR1713" s="25"/>
      <c r="AS1713" s="25"/>
      <c r="AT1713" s="25"/>
      <c r="AU1713" s="25"/>
      <c r="AV1713" s="25"/>
      <c r="AW1713" s="25"/>
      <c r="AX1713" s="25"/>
    </row>
    <row r="1714" spans="7:50" ht="13.2">
      <c r="G1714" s="49"/>
      <c r="K1714" s="105"/>
      <c r="L1714" s="105"/>
      <c r="M1714" s="105"/>
      <c r="N1714" s="105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C1714" s="25"/>
      <c r="AD1714" s="25"/>
      <c r="AE1714" s="25"/>
      <c r="AF1714" s="25"/>
      <c r="AG1714" s="25"/>
      <c r="AH1714" s="25"/>
      <c r="AI1714" s="25"/>
      <c r="AJ1714" s="25"/>
      <c r="AK1714" s="25"/>
      <c r="AL1714" s="25"/>
      <c r="AM1714" s="25"/>
      <c r="AN1714" s="25"/>
      <c r="AO1714" s="25"/>
      <c r="AP1714" s="25"/>
      <c r="AQ1714" s="25"/>
      <c r="AR1714" s="25"/>
      <c r="AS1714" s="25"/>
      <c r="AT1714" s="25"/>
      <c r="AU1714" s="25"/>
      <c r="AV1714" s="25"/>
      <c r="AW1714" s="25"/>
      <c r="AX1714" s="25"/>
    </row>
    <row r="1715" spans="7:50" ht="13.2">
      <c r="G1715" s="49"/>
      <c r="K1715" s="105"/>
      <c r="L1715" s="105"/>
      <c r="M1715" s="105"/>
      <c r="N1715" s="105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C1715" s="25"/>
      <c r="AD1715" s="25"/>
      <c r="AE1715" s="25"/>
      <c r="AF1715" s="25"/>
      <c r="AG1715" s="25"/>
      <c r="AH1715" s="25"/>
      <c r="AI1715" s="25"/>
      <c r="AJ1715" s="25"/>
      <c r="AK1715" s="25"/>
      <c r="AL1715" s="25"/>
      <c r="AM1715" s="25"/>
      <c r="AN1715" s="25"/>
      <c r="AO1715" s="25"/>
      <c r="AP1715" s="25"/>
      <c r="AQ1715" s="25"/>
      <c r="AR1715" s="25"/>
      <c r="AS1715" s="25"/>
      <c r="AT1715" s="25"/>
      <c r="AU1715" s="25"/>
      <c r="AV1715" s="25"/>
      <c r="AW1715" s="25"/>
      <c r="AX1715" s="25"/>
    </row>
    <row r="1716" spans="7:50" ht="13.2">
      <c r="G1716" s="49"/>
      <c r="K1716" s="105"/>
      <c r="L1716" s="105"/>
      <c r="M1716" s="105"/>
      <c r="N1716" s="105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C1716" s="25"/>
      <c r="AD1716" s="25"/>
      <c r="AE1716" s="25"/>
      <c r="AF1716" s="25"/>
      <c r="AG1716" s="25"/>
      <c r="AH1716" s="25"/>
      <c r="AI1716" s="25"/>
      <c r="AJ1716" s="25"/>
      <c r="AK1716" s="25"/>
      <c r="AL1716" s="25"/>
      <c r="AM1716" s="25"/>
      <c r="AN1716" s="25"/>
      <c r="AO1716" s="25"/>
      <c r="AP1716" s="25"/>
      <c r="AQ1716" s="25"/>
      <c r="AR1716" s="25"/>
      <c r="AS1716" s="25"/>
      <c r="AT1716" s="25"/>
      <c r="AU1716" s="25"/>
      <c r="AV1716" s="25"/>
      <c r="AW1716" s="25"/>
      <c r="AX1716" s="25"/>
    </row>
    <row r="1717" spans="7:50" ht="13.2">
      <c r="G1717" s="49"/>
      <c r="K1717" s="105"/>
      <c r="L1717" s="105"/>
      <c r="M1717" s="105"/>
      <c r="N1717" s="105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C1717" s="25"/>
      <c r="AD1717" s="25"/>
      <c r="AE1717" s="25"/>
      <c r="AF1717" s="25"/>
      <c r="AG1717" s="25"/>
      <c r="AH1717" s="25"/>
      <c r="AI1717" s="25"/>
      <c r="AJ1717" s="25"/>
      <c r="AK1717" s="25"/>
      <c r="AL1717" s="25"/>
      <c r="AM1717" s="25"/>
      <c r="AN1717" s="25"/>
      <c r="AO1717" s="25"/>
      <c r="AP1717" s="25"/>
      <c r="AQ1717" s="25"/>
      <c r="AR1717" s="25"/>
      <c r="AS1717" s="25"/>
      <c r="AT1717" s="25"/>
      <c r="AU1717" s="25"/>
      <c r="AV1717" s="25"/>
      <c r="AW1717" s="25"/>
      <c r="AX1717" s="25"/>
    </row>
    <row r="1718" spans="7:50" ht="13.2">
      <c r="G1718" s="49"/>
      <c r="K1718" s="105"/>
      <c r="L1718" s="105"/>
      <c r="M1718" s="105"/>
      <c r="N1718" s="105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C1718" s="25"/>
      <c r="AD1718" s="25"/>
      <c r="AE1718" s="25"/>
      <c r="AF1718" s="25"/>
      <c r="AG1718" s="25"/>
      <c r="AH1718" s="25"/>
      <c r="AI1718" s="25"/>
      <c r="AJ1718" s="25"/>
      <c r="AK1718" s="25"/>
      <c r="AL1718" s="25"/>
      <c r="AM1718" s="25"/>
      <c r="AN1718" s="25"/>
      <c r="AO1718" s="25"/>
      <c r="AP1718" s="25"/>
      <c r="AQ1718" s="25"/>
      <c r="AR1718" s="25"/>
      <c r="AS1718" s="25"/>
      <c r="AT1718" s="25"/>
      <c r="AU1718" s="25"/>
      <c r="AV1718" s="25"/>
      <c r="AW1718" s="25"/>
      <c r="AX1718" s="25"/>
    </row>
    <row r="1719" spans="7:50" ht="13.2">
      <c r="G1719" s="49"/>
      <c r="K1719" s="105"/>
      <c r="L1719" s="105"/>
      <c r="M1719" s="105"/>
      <c r="N1719" s="105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C1719" s="25"/>
      <c r="AD1719" s="25"/>
      <c r="AE1719" s="25"/>
      <c r="AF1719" s="25"/>
      <c r="AG1719" s="25"/>
      <c r="AH1719" s="25"/>
      <c r="AI1719" s="25"/>
      <c r="AJ1719" s="25"/>
      <c r="AK1719" s="25"/>
      <c r="AL1719" s="25"/>
      <c r="AM1719" s="25"/>
      <c r="AN1719" s="25"/>
      <c r="AO1719" s="25"/>
      <c r="AP1719" s="25"/>
      <c r="AQ1719" s="25"/>
      <c r="AR1719" s="25"/>
      <c r="AS1719" s="25"/>
      <c r="AT1719" s="25"/>
      <c r="AU1719" s="25"/>
      <c r="AV1719" s="25"/>
      <c r="AW1719" s="25"/>
      <c r="AX1719" s="25"/>
    </row>
    <row r="1720" spans="7:50" ht="13.2">
      <c r="G1720" s="49"/>
      <c r="K1720" s="105"/>
      <c r="L1720" s="105"/>
      <c r="M1720" s="105"/>
      <c r="N1720" s="105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C1720" s="25"/>
      <c r="AD1720" s="25"/>
      <c r="AE1720" s="25"/>
      <c r="AF1720" s="25"/>
      <c r="AG1720" s="25"/>
      <c r="AH1720" s="25"/>
      <c r="AI1720" s="25"/>
      <c r="AJ1720" s="25"/>
      <c r="AK1720" s="25"/>
      <c r="AL1720" s="25"/>
      <c r="AM1720" s="25"/>
      <c r="AN1720" s="25"/>
      <c r="AO1720" s="25"/>
      <c r="AP1720" s="25"/>
      <c r="AQ1720" s="25"/>
      <c r="AR1720" s="25"/>
      <c r="AS1720" s="25"/>
      <c r="AT1720" s="25"/>
      <c r="AU1720" s="25"/>
      <c r="AV1720" s="25"/>
      <c r="AW1720" s="25"/>
      <c r="AX1720" s="25"/>
    </row>
    <row r="1721" spans="7:50" ht="13.2">
      <c r="G1721" s="49"/>
      <c r="K1721" s="105"/>
      <c r="L1721" s="105"/>
      <c r="M1721" s="105"/>
      <c r="N1721" s="105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C1721" s="25"/>
      <c r="AD1721" s="25"/>
      <c r="AE1721" s="25"/>
      <c r="AF1721" s="25"/>
      <c r="AG1721" s="25"/>
      <c r="AH1721" s="25"/>
      <c r="AI1721" s="25"/>
      <c r="AJ1721" s="25"/>
      <c r="AK1721" s="25"/>
      <c r="AL1721" s="25"/>
      <c r="AM1721" s="25"/>
      <c r="AN1721" s="25"/>
      <c r="AO1721" s="25"/>
      <c r="AP1721" s="25"/>
      <c r="AQ1721" s="25"/>
      <c r="AR1721" s="25"/>
      <c r="AS1721" s="25"/>
      <c r="AT1721" s="25"/>
      <c r="AU1721" s="25"/>
      <c r="AV1721" s="25"/>
      <c r="AW1721" s="25"/>
      <c r="AX1721" s="25"/>
    </row>
    <row r="1722" spans="7:50" ht="13.2">
      <c r="G1722" s="49"/>
      <c r="K1722" s="105"/>
      <c r="L1722" s="105"/>
      <c r="M1722" s="105"/>
      <c r="N1722" s="105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C1722" s="25"/>
      <c r="AD1722" s="25"/>
      <c r="AE1722" s="25"/>
      <c r="AF1722" s="25"/>
      <c r="AG1722" s="25"/>
      <c r="AH1722" s="25"/>
      <c r="AI1722" s="25"/>
      <c r="AJ1722" s="25"/>
      <c r="AK1722" s="25"/>
      <c r="AL1722" s="25"/>
      <c r="AM1722" s="25"/>
      <c r="AN1722" s="25"/>
      <c r="AO1722" s="25"/>
      <c r="AP1722" s="25"/>
      <c r="AQ1722" s="25"/>
      <c r="AR1722" s="25"/>
      <c r="AS1722" s="25"/>
      <c r="AT1722" s="25"/>
      <c r="AU1722" s="25"/>
      <c r="AV1722" s="25"/>
      <c r="AW1722" s="25"/>
      <c r="AX1722" s="25"/>
    </row>
    <row r="1723" spans="7:50" ht="13.2">
      <c r="G1723" s="49"/>
      <c r="K1723" s="105"/>
      <c r="L1723" s="105"/>
      <c r="M1723" s="105"/>
      <c r="N1723" s="105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C1723" s="25"/>
      <c r="AD1723" s="25"/>
      <c r="AE1723" s="25"/>
      <c r="AF1723" s="25"/>
      <c r="AG1723" s="25"/>
      <c r="AH1723" s="25"/>
      <c r="AI1723" s="25"/>
      <c r="AJ1723" s="25"/>
      <c r="AK1723" s="25"/>
      <c r="AL1723" s="25"/>
      <c r="AM1723" s="25"/>
      <c r="AN1723" s="25"/>
      <c r="AO1723" s="25"/>
      <c r="AP1723" s="25"/>
      <c r="AQ1723" s="25"/>
      <c r="AR1723" s="25"/>
      <c r="AS1723" s="25"/>
      <c r="AT1723" s="25"/>
      <c r="AU1723" s="25"/>
      <c r="AV1723" s="25"/>
      <c r="AW1723" s="25"/>
      <c r="AX1723" s="25"/>
    </row>
    <row r="1724" spans="7:50" ht="13.2">
      <c r="G1724" s="49"/>
      <c r="K1724" s="105"/>
      <c r="L1724" s="105"/>
      <c r="M1724" s="105"/>
      <c r="N1724" s="105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C1724" s="25"/>
      <c r="AD1724" s="25"/>
      <c r="AE1724" s="25"/>
      <c r="AF1724" s="25"/>
      <c r="AG1724" s="25"/>
      <c r="AH1724" s="25"/>
      <c r="AI1724" s="25"/>
      <c r="AJ1724" s="25"/>
      <c r="AK1724" s="25"/>
      <c r="AL1724" s="25"/>
      <c r="AM1724" s="25"/>
      <c r="AN1724" s="25"/>
      <c r="AO1724" s="25"/>
      <c r="AP1724" s="25"/>
      <c r="AQ1724" s="25"/>
      <c r="AR1724" s="25"/>
      <c r="AS1724" s="25"/>
      <c r="AT1724" s="25"/>
      <c r="AU1724" s="25"/>
      <c r="AV1724" s="25"/>
      <c r="AW1724" s="25"/>
      <c r="AX1724" s="25"/>
    </row>
    <row r="1725" spans="7:50" ht="13.2">
      <c r="G1725" s="49"/>
      <c r="K1725" s="105"/>
      <c r="L1725" s="105"/>
      <c r="M1725" s="105"/>
      <c r="N1725" s="105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C1725" s="25"/>
      <c r="AD1725" s="25"/>
      <c r="AE1725" s="25"/>
      <c r="AF1725" s="25"/>
      <c r="AG1725" s="25"/>
      <c r="AH1725" s="25"/>
      <c r="AI1725" s="25"/>
      <c r="AJ1725" s="25"/>
      <c r="AK1725" s="25"/>
      <c r="AL1725" s="25"/>
      <c r="AM1725" s="25"/>
      <c r="AN1725" s="25"/>
      <c r="AO1725" s="25"/>
      <c r="AP1725" s="25"/>
      <c r="AQ1725" s="25"/>
      <c r="AR1725" s="25"/>
      <c r="AS1725" s="25"/>
      <c r="AT1725" s="25"/>
      <c r="AU1725" s="25"/>
      <c r="AV1725" s="25"/>
      <c r="AW1725" s="25"/>
      <c r="AX1725" s="25"/>
    </row>
    <row r="1726" spans="7:50" ht="13.2">
      <c r="G1726" s="49"/>
      <c r="K1726" s="105"/>
      <c r="L1726" s="105"/>
      <c r="M1726" s="105"/>
      <c r="N1726" s="105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C1726" s="25"/>
      <c r="AD1726" s="25"/>
      <c r="AE1726" s="25"/>
      <c r="AF1726" s="25"/>
      <c r="AG1726" s="25"/>
      <c r="AH1726" s="25"/>
      <c r="AI1726" s="25"/>
      <c r="AJ1726" s="25"/>
      <c r="AK1726" s="25"/>
      <c r="AL1726" s="25"/>
      <c r="AM1726" s="25"/>
      <c r="AN1726" s="25"/>
      <c r="AO1726" s="25"/>
      <c r="AP1726" s="25"/>
      <c r="AQ1726" s="25"/>
      <c r="AR1726" s="25"/>
      <c r="AS1726" s="25"/>
      <c r="AT1726" s="25"/>
      <c r="AU1726" s="25"/>
      <c r="AV1726" s="25"/>
      <c r="AW1726" s="25"/>
      <c r="AX1726" s="25"/>
    </row>
    <row r="1727" spans="7:50" ht="13.2">
      <c r="G1727" s="49"/>
      <c r="K1727" s="105"/>
      <c r="L1727" s="105"/>
      <c r="M1727" s="105"/>
      <c r="N1727" s="105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C1727" s="25"/>
      <c r="AD1727" s="25"/>
      <c r="AE1727" s="25"/>
      <c r="AF1727" s="25"/>
      <c r="AG1727" s="25"/>
      <c r="AH1727" s="25"/>
      <c r="AI1727" s="25"/>
      <c r="AJ1727" s="25"/>
      <c r="AK1727" s="25"/>
      <c r="AL1727" s="25"/>
      <c r="AM1727" s="25"/>
      <c r="AN1727" s="25"/>
      <c r="AO1727" s="25"/>
      <c r="AP1727" s="25"/>
      <c r="AQ1727" s="25"/>
      <c r="AR1727" s="25"/>
      <c r="AS1727" s="25"/>
      <c r="AT1727" s="25"/>
      <c r="AU1727" s="25"/>
      <c r="AV1727" s="25"/>
      <c r="AW1727" s="25"/>
      <c r="AX1727" s="25"/>
    </row>
    <row r="1728" spans="7:50" ht="13.2">
      <c r="G1728" s="49"/>
      <c r="K1728" s="105"/>
      <c r="L1728" s="105"/>
      <c r="M1728" s="105"/>
      <c r="N1728" s="105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C1728" s="25"/>
      <c r="AD1728" s="25"/>
      <c r="AE1728" s="25"/>
      <c r="AF1728" s="25"/>
      <c r="AG1728" s="25"/>
      <c r="AH1728" s="25"/>
      <c r="AI1728" s="25"/>
      <c r="AJ1728" s="25"/>
      <c r="AK1728" s="25"/>
      <c r="AL1728" s="25"/>
      <c r="AM1728" s="25"/>
      <c r="AN1728" s="25"/>
      <c r="AO1728" s="25"/>
      <c r="AP1728" s="25"/>
      <c r="AQ1728" s="25"/>
      <c r="AR1728" s="25"/>
      <c r="AS1728" s="25"/>
      <c r="AT1728" s="25"/>
      <c r="AU1728" s="25"/>
      <c r="AV1728" s="25"/>
      <c r="AW1728" s="25"/>
      <c r="AX1728" s="25"/>
    </row>
    <row r="1729" spans="7:50" ht="13.2">
      <c r="G1729" s="49"/>
      <c r="K1729" s="105"/>
      <c r="L1729" s="105"/>
      <c r="M1729" s="105"/>
      <c r="N1729" s="105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C1729" s="25"/>
      <c r="AD1729" s="25"/>
      <c r="AE1729" s="25"/>
      <c r="AF1729" s="25"/>
      <c r="AG1729" s="25"/>
      <c r="AH1729" s="25"/>
      <c r="AI1729" s="25"/>
      <c r="AJ1729" s="25"/>
      <c r="AK1729" s="25"/>
      <c r="AL1729" s="25"/>
      <c r="AM1729" s="25"/>
      <c r="AN1729" s="25"/>
      <c r="AO1729" s="25"/>
      <c r="AP1729" s="25"/>
      <c r="AQ1729" s="25"/>
      <c r="AR1729" s="25"/>
      <c r="AS1729" s="25"/>
      <c r="AT1729" s="25"/>
      <c r="AU1729" s="25"/>
      <c r="AV1729" s="25"/>
      <c r="AW1729" s="25"/>
      <c r="AX1729" s="25"/>
    </row>
    <row r="1730" spans="7:50" ht="13.2">
      <c r="G1730" s="49"/>
      <c r="K1730" s="105"/>
      <c r="L1730" s="105"/>
      <c r="M1730" s="105"/>
      <c r="N1730" s="105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C1730" s="25"/>
      <c r="AD1730" s="25"/>
      <c r="AE1730" s="25"/>
      <c r="AF1730" s="25"/>
      <c r="AG1730" s="25"/>
      <c r="AH1730" s="25"/>
      <c r="AI1730" s="25"/>
      <c r="AJ1730" s="25"/>
      <c r="AK1730" s="25"/>
      <c r="AL1730" s="25"/>
      <c r="AM1730" s="25"/>
      <c r="AN1730" s="25"/>
      <c r="AO1730" s="25"/>
      <c r="AP1730" s="25"/>
      <c r="AQ1730" s="25"/>
      <c r="AR1730" s="25"/>
      <c r="AS1730" s="25"/>
      <c r="AT1730" s="25"/>
      <c r="AU1730" s="25"/>
      <c r="AV1730" s="25"/>
      <c r="AW1730" s="25"/>
      <c r="AX1730" s="25"/>
    </row>
    <row r="1731" spans="7:50" ht="13.2">
      <c r="G1731" s="49"/>
      <c r="K1731" s="105"/>
      <c r="L1731" s="105"/>
      <c r="M1731" s="105"/>
      <c r="N1731" s="105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C1731" s="25"/>
      <c r="AD1731" s="25"/>
      <c r="AE1731" s="25"/>
      <c r="AF1731" s="25"/>
      <c r="AG1731" s="25"/>
      <c r="AH1731" s="25"/>
      <c r="AI1731" s="25"/>
      <c r="AJ1731" s="25"/>
      <c r="AK1731" s="25"/>
      <c r="AL1731" s="25"/>
      <c r="AM1731" s="25"/>
      <c r="AN1731" s="25"/>
      <c r="AO1731" s="25"/>
      <c r="AP1731" s="25"/>
      <c r="AQ1731" s="25"/>
      <c r="AR1731" s="25"/>
      <c r="AS1731" s="25"/>
      <c r="AT1731" s="25"/>
      <c r="AU1731" s="25"/>
      <c r="AV1731" s="25"/>
      <c r="AW1731" s="25"/>
      <c r="AX1731" s="25"/>
    </row>
    <row r="1732" spans="7:50" ht="13.2">
      <c r="G1732" s="49"/>
      <c r="K1732" s="105"/>
      <c r="L1732" s="105"/>
      <c r="M1732" s="105"/>
      <c r="N1732" s="105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C1732" s="25"/>
      <c r="AD1732" s="25"/>
      <c r="AE1732" s="25"/>
      <c r="AF1732" s="25"/>
      <c r="AG1732" s="25"/>
      <c r="AH1732" s="25"/>
      <c r="AI1732" s="25"/>
      <c r="AJ1732" s="25"/>
      <c r="AK1732" s="25"/>
      <c r="AL1732" s="25"/>
      <c r="AM1732" s="25"/>
      <c r="AN1732" s="25"/>
      <c r="AO1732" s="25"/>
      <c r="AP1732" s="25"/>
      <c r="AQ1732" s="25"/>
      <c r="AR1732" s="25"/>
      <c r="AS1732" s="25"/>
      <c r="AT1732" s="25"/>
      <c r="AU1732" s="25"/>
      <c r="AV1732" s="25"/>
      <c r="AW1732" s="25"/>
      <c r="AX1732" s="25"/>
    </row>
    <row r="1733" spans="7:50" ht="13.2">
      <c r="G1733" s="49"/>
      <c r="K1733" s="105"/>
      <c r="L1733" s="105"/>
      <c r="M1733" s="105"/>
      <c r="N1733" s="105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C1733" s="25"/>
      <c r="AD1733" s="25"/>
      <c r="AE1733" s="25"/>
      <c r="AF1733" s="25"/>
      <c r="AG1733" s="25"/>
      <c r="AH1733" s="25"/>
      <c r="AI1733" s="25"/>
      <c r="AJ1733" s="25"/>
      <c r="AK1733" s="25"/>
      <c r="AL1733" s="25"/>
      <c r="AM1733" s="25"/>
      <c r="AN1733" s="25"/>
      <c r="AO1733" s="25"/>
      <c r="AP1733" s="25"/>
      <c r="AQ1733" s="25"/>
      <c r="AR1733" s="25"/>
      <c r="AS1733" s="25"/>
      <c r="AT1733" s="25"/>
      <c r="AU1733" s="25"/>
      <c r="AV1733" s="25"/>
      <c r="AW1733" s="25"/>
      <c r="AX1733" s="25"/>
    </row>
    <row r="1734" spans="7:50" ht="13.2">
      <c r="G1734" s="49"/>
      <c r="K1734" s="105"/>
      <c r="L1734" s="105"/>
      <c r="M1734" s="105"/>
      <c r="N1734" s="105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C1734" s="25"/>
      <c r="AD1734" s="25"/>
      <c r="AE1734" s="25"/>
      <c r="AF1734" s="25"/>
      <c r="AG1734" s="25"/>
      <c r="AH1734" s="25"/>
      <c r="AI1734" s="25"/>
      <c r="AJ1734" s="25"/>
      <c r="AK1734" s="25"/>
      <c r="AL1734" s="25"/>
      <c r="AM1734" s="25"/>
      <c r="AN1734" s="25"/>
      <c r="AO1734" s="25"/>
      <c r="AP1734" s="25"/>
      <c r="AQ1734" s="25"/>
      <c r="AR1734" s="25"/>
      <c r="AS1734" s="25"/>
      <c r="AT1734" s="25"/>
      <c r="AU1734" s="25"/>
      <c r="AV1734" s="25"/>
      <c r="AW1734" s="25"/>
      <c r="AX1734" s="25"/>
    </row>
    <row r="1735" spans="7:50" ht="13.2">
      <c r="G1735" s="49"/>
      <c r="K1735" s="105"/>
      <c r="L1735" s="105"/>
      <c r="M1735" s="105"/>
      <c r="N1735" s="105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C1735" s="25"/>
      <c r="AD1735" s="25"/>
      <c r="AE1735" s="25"/>
      <c r="AF1735" s="25"/>
      <c r="AG1735" s="25"/>
      <c r="AH1735" s="25"/>
      <c r="AI1735" s="25"/>
      <c r="AJ1735" s="25"/>
      <c r="AK1735" s="25"/>
      <c r="AL1735" s="25"/>
      <c r="AM1735" s="25"/>
      <c r="AN1735" s="25"/>
      <c r="AO1735" s="25"/>
      <c r="AP1735" s="25"/>
      <c r="AQ1735" s="25"/>
      <c r="AR1735" s="25"/>
      <c r="AS1735" s="25"/>
      <c r="AT1735" s="25"/>
      <c r="AU1735" s="25"/>
      <c r="AV1735" s="25"/>
      <c r="AW1735" s="25"/>
      <c r="AX1735" s="25"/>
    </row>
    <row r="1736" spans="7:50" ht="13.2">
      <c r="G1736" s="49"/>
      <c r="K1736" s="105"/>
      <c r="L1736" s="105"/>
      <c r="M1736" s="105"/>
      <c r="N1736" s="105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C1736" s="25"/>
      <c r="AD1736" s="25"/>
      <c r="AE1736" s="25"/>
      <c r="AF1736" s="25"/>
      <c r="AG1736" s="25"/>
      <c r="AH1736" s="25"/>
      <c r="AI1736" s="25"/>
      <c r="AJ1736" s="25"/>
      <c r="AK1736" s="25"/>
      <c r="AL1736" s="25"/>
      <c r="AM1736" s="25"/>
      <c r="AN1736" s="25"/>
      <c r="AO1736" s="25"/>
      <c r="AP1736" s="25"/>
      <c r="AQ1736" s="25"/>
      <c r="AR1736" s="25"/>
      <c r="AS1736" s="25"/>
      <c r="AT1736" s="25"/>
      <c r="AU1736" s="25"/>
      <c r="AV1736" s="25"/>
      <c r="AW1736" s="25"/>
      <c r="AX1736" s="25"/>
    </row>
    <row r="1737" spans="7:50" ht="13.2">
      <c r="G1737" s="49"/>
      <c r="K1737" s="105"/>
      <c r="L1737" s="105"/>
      <c r="M1737" s="105"/>
      <c r="N1737" s="105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C1737" s="25"/>
      <c r="AD1737" s="25"/>
      <c r="AE1737" s="25"/>
      <c r="AF1737" s="25"/>
      <c r="AG1737" s="25"/>
      <c r="AH1737" s="25"/>
      <c r="AI1737" s="25"/>
      <c r="AJ1737" s="25"/>
      <c r="AK1737" s="25"/>
      <c r="AL1737" s="25"/>
      <c r="AM1737" s="25"/>
      <c r="AN1737" s="25"/>
      <c r="AO1737" s="25"/>
      <c r="AP1737" s="25"/>
      <c r="AQ1737" s="25"/>
      <c r="AR1737" s="25"/>
      <c r="AS1737" s="25"/>
      <c r="AT1737" s="25"/>
      <c r="AU1737" s="25"/>
      <c r="AV1737" s="25"/>
      <c r="AW1737" s="25"/>
      <c r="AX1737" s="25"/>
    </row>
    <row r="1738" spans="7:50" ht="13.2">
      <c r="G1738" s="49"/>
      <c r="K1738" s="105"/>
      <c r="L1738" s="105"/>
      <c r="M1738" s="105"/>
      <c r="N1738" s="105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C1738" s="25"/>
      <c r="AD1738" s="25"/>
      <c r="AE1738" s="25"/>
      <c r="AF1738" s="25"/>
      <c r="AG1738" s="25"/>
      <c r="AH1738" s="25"/>
      <c r="AI1738" s="25"/>
      <c r="AJ1738" s="25"/>
      <c r="AK1738" s="25"/>
      <c r="AL1738" s="25"/>
      <c r="AM1738" s="25"/>
      <c r="AN1738" s="25"/>
      <c r="AO1738" s="25"/>
      <c r="AP1738" s="25"/>
      <c r="AQ1738" s="25"/>
      <c r="AR1738" s="25"/>
      <c r="AS1738" s="25"/>
      <c r="AT1738" s="25"/>
      <c r="AU1738" s="25"/>
      <c r="AV1738" s="25"/>
      <c r="AW1738" s="25"/>
      <c r="AX1738" s="25"/>
    </row>
    <row r="1739" spans="7:50" ht="13.2">
      <c r="G1739" s="49"/>
      <c r="K1739" s="105"/>
      <c r="L1739" s="105"/>
      <c r="M1739" s="105"/>
      <c r="N1739" s="105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C1739" s="25"/>
      <c r="AD1739" s="25"/>
      <c r="AE1739" s="25"/>
      <c r="AF1739" s="25"/>
      <c r="AG1739" s="25"/>
      <c r="AH1739" s="25"/>
      <c r="AI1739" s="25"/>
      <c r="AJ1739" s="25"/>
      <c r="AK1739" s="25"/>
      <c r="AL1739" s="25"/>
      <c r="AM1739" s="25"/>
      <c r="AN1739" s="25"/>
      <c r="AO1739" s="25"/>
      <c r="AP1739" s="25"/>
      <c r="AQ1739" s="25"/>
      <c r="AR1739" s="25"/>
      <c r="AS1739" s="25"/>
      <c r="AT1739" s="25"/>
      <c r="AU1739" s="25"/>
      <c r="AV1739" s="25"/>
      <c r="AW1739" s="25"/>
      <c r="AX1739" s="25"/>
    </row>
    <row r="1740" spans="7:50" ht="13.2">
      <c r="G1740" s="49"/>
      <c r="K1740" s="105"/>
      <c r="L1740" s="105"/>
      <c r="M1740" s="105"/>
      <c r="N1740" s="105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C1740" s="25"/>
      <c r="AD1740" s="25"/>
      <c r="AE1740" s="25"/>
      <c r="AF1740" s="25"/>
      <c r="AG1740" s="25"/>
      <c r="AH1740" s="25"/>
      <c r="AI1740" s="25"/>
      <c r="AJ1740" s="25"/>
      <c r="AK1740" s="25"/>
      <c r="AL1740" s="25"/>
      <c r="AM1740" s="25"/>
      <c r="AN1740" s="25"/>
      <c r="AO1740" s="25"/>
      <c r="AP1740" s="25"/>
      <c r="AQ1740" s="25"/>
      <c r="AR1740" s="25"/>
      <c r="AS1740" s="25"/>
      <c r="AT1740" s="25"/>
      <c r="AU1740" s="25"/>
      <c r="AV1740" s="25"/>
      <c r="AW1740" s="25"/>
      <c r="AX1740" s="25"/>
    </row>
    <row r="1741" spans="7:50" ht="13.2">
      <c r="G1741" s="49"/>
      <c r="K1741" s="105"/>
      <c r="L1741" s="105"/>
      <c r="M1741" s="105"/>
      <c r="N1741" s="105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C1741" s="25"/>
      <c r="AD1741" s="25"/>
      <c r="AE1741" s="25"/>
      <c r="AF1741" s="25"/>
      <c r="AG1741" s="25"/>
      <c r="AH1741" s="25"/>
      <c r="AI1741" s="25"/>
      <c r="AJ1741" s="25"/>
      <c r="AK1741" s="25"/>
      <c r="AL1741" s="25"/>
      <c r="AM1741" s="25"/>
      <c r="AN1741" s="25"/>
      <c r="AO1741" s="25"/>
      <c r="AP1741" s="25"/>
      <c r="AQ1741" s="25"/>
      <c r="AR1741" s="25"/>
      <c r="AS1741" s="25"/>
      <c r="AT1741" s="25"/>
      <c r="AU1741" s="25"/>
      <c r="AV1741" s="25"/>
      <c r="AW1741" s="25"/>
      <c r="AX1741" s="25"/>
    </row>
    <row r="1742" spans="7:50" ht="13.2">
      <c r="G1742" s="49"/>
      <c r="K1742" s="105"/>
      <c r="L1742" s="105"/>
      <c r="M1742" s="105"/>
      <c r="N1742" s="105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C1742" s="25"/>
      <c r="AD1742" s="25"/>
      <c r="AE1742" s="25"/>
      <c r="AF1742" s="25"/>
      <c r="AG1742" s="25"/>
      <c r="AH1742" s="25"/>
      <c r="AI1742" s="25"/>
      <c r="AJ1742" s="25"/>
      <c r="AK1742" s="25"/>
      <c r="AL1742" s="25"/>
      <c r="AM1742" s="25"/>
      <c r="AN1742" s="25"/>
      <c r="AO1742" s="25"/>
      <c r="AP1742" s="25"/>
      <c r="AQ1742" s="25"/>
      <c r="AR1742" s="25"/>
      <c r="AS1742" s="25"/>
      <c r="AT1742" s="25"/>
      <c r="AU1742" s="25"/>
      <c r="AV1742" s="25"/>
      <c r="AW1742" s="25"/>
      <c r="AX1742" s="25"/>
    </row>
    <row r="1743" spans="7:50" ht="13.2">
      <c r="G1743" s="49"/>
      <c r="K1743" s="105"/>
      <c r="L1743" s="105"/>
      <c r="M1743" s="105"/>
      <c r="N1743" s="105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C1743" s="25"/>
      <c r="AD1743" s="25"/>
      <c r="AE1743" s="25"/>
      <c r="AF1743" s="25"/>
      <c r="AG1743" s="25"/>
      <c r="AH1743" s="25"/>
      <c r="AI1743" s="25"/>
      <c r="AJ1743" s="25"/>
      <c r="AK1743" s="25"/>
      <c r="AL1743" s="25"/>
      <c r="AM1743" s="25"/>
      <c r="AN1743" s="25"/>
      <c r="AO1743" s="25"/>
      <c r="AP1743" s="25"/>
      <c r="AQ1743" s="25"/>
      <c r="AR1743" s="25"/>
      <c r="AS1743" s="25"/>
      <c r="AT1743" s="25"/>
      <c r="AU1743" s="25"/>
      <c r="AV1743" s="25"/>
      <c r="AW1743" s="25"/>
      <c r="AX1743" s="25"/>
    </row>
    <row r="1744" spans="7:50" ht="13.2">
      <c r="G1744" s="49"/>
      <c r="K1744" s="105"/>
      <c r="L1744" s="105"/>
      <c r="M1744" s="105"/>
      <c r="N1744" s="105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C1744" s="25"/>
      <c r="AD1744" s="25"/>
      <c r="AE1744" s="25"/>
      <c r="AF1744" s="25"/>
      <c r="AG1744" s="25"/>
      <c r="AH1744" s="25"/>
      <c r="AI1744" s="25"/>
      <c r="AJ1744" s="25"/>
      <c r="AK1744" s="25"/>
      <c r="AL1744" s="25"/>
      <c r="AM1744" s="25"/>
      <c r="AN1744" s="25"/>
      <c r="AO1744" s="25"/>
      <c r="AP1744" s="25"/>
      <c r="AQ1744" s="25"/>
      <c r="AR1744" s="25"/>
      <c r="AS1744" s="25"/>
      <c r="AT1744" s="25"/>
      <c r="AU1744" s="25"/>
      <c r="AV1744" s="25"/>
      <c r="AW1744" s="25"/>
      <c r="AX1744" s="25"/>
    </row>
    <row r="1745" spans="7:50" ht="13.2">
      <c r="G1745" s="49"/>
      <c r="K1745" s="105"/>
      <c r="L1745" s="105"/>
      <c r="M1745" s="105"/>
      <c r="N1745" s="105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C1745" s="25"/>
      <c r="AD1745" s="25"/>
      <c r="AE1745" s="25"/>
      <c r="AF1745" s="25"/>
      <c r="AG1745" s="25"/>
      <c r="AH1745" s="25"/>
      <c r="AI1745" s="25"/>
      <c r="AJ1745" s="25"/>
      <c r="AK1745" s="25"/>
      <c r="AL1745" s="25"/>
      <c r="AM1745" s="25"/>
      <c r="AN1745" s="25"/>
      <c r="AO1745" s="25"/>
      <c r="AP1745" s="25"/>
      <c r="AQ1745" s="25"/>
      <c r="AR1745" s="25"/>
      <c r="AS1745" s="25"/>
      <c r="AT1745" s="25"/>
      <c r="AU1745" s="25"/>
      <c r="AV1745" s="25"/>
      <c r="AW1745" s="25"/>
      <c r="AX1745" s="25"/>
    </row>
    <row r="1746" spans="7:50" ht="13.2">
      <c r="G1746" s="49"/>
      <c r="K1746" s="105"/>
      <c r="L1746" s="105"/>
      <c r="M1746" s="105"/>
      <c r="N1746" s="105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C1746" s="25"/>
      <c r="AD1746" s="25"/>
      <c r="AE1746" s="25"/>
      <c r="AF1746" s="25"/>
      <c r="AG1746" s="25"/>
      <c r="AH1746" s="25"/>
      <c r="AI1746" s="25"/>
      <c r="AJ1746" s="25"/>
      <c r="AK1746" s="25"/>
      <c r="AL1746" s="25"/>
      <c r="AM1746" s="25"/>
      <c r="AN1746" s="25"/>
      <c r="AO1746" s="25"/>
      <c r="AP1746" s="25"/>
      <c r="AQ1746" s="25"/>
      <c r="AR1746" s="25"/>
      <c r="AS1746" s="25"/>
      <c r="AT1746" s="25"/>
      <c r="AU1746" s="25"/>
      <c r="AV1746" s="25"/>
      <c r="AW1746" s="25"/>
      <c r="AX1746" s="25"/>
    </row>
    <row r="1747" spans="7:50" ht="13.2">
      <c r="G1747" s="49"/>
      <c r="K1747" s="105"/>
      <c r="L1747" s="105"/>
      <c r="M1747" s="105"/>
      <c r="N1747" s="105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C1747" s="25"/>
      <c r="AD1747" s="25"/>
      <c r="AE1747" s="25"/>
      <c r="AF1747" s="25"/>
      <c r="AG1747" s="25"/>
      <c r="AH1747" s="25"/>
      <c r="AI1747" s="25"/>
      <c r="AJ1747" s="25"/>
      <c r="AK1747" s="25"/>
      <c r="AL1747" s="25"/>
      <c r="AM1747" s="25"/>
      <c r="AN1747" s="25"/>
      <c r="AO1747" s="25"/>
      <c r="AP1747" s="25"/>
      <c r="AQ1747" s="25"/>
      <c r="AR1747" s="25"/>
      <c r="AS1747" s="25"/>
      <c r="AT1747" s="25"/>
      <c r="AU1747" s="25"/>
      <c r="AV1747" s="25"/>
      <c r="AW1747" s="25"/>
      <c r="AX1747" s="25"/>
    </row>
    <row r="1748" spans="7:50" ht="13.2">
      <c r="G1748" s="49"/>
      <c r="K1748" s="105"/>
      <c r="L1748" s="105"/>
      <c r="M1748" s="105"/>
      <c r="N1748" s="105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C1748" s="25"/>
      <c r="AD1748" s="25"/>
      <c r="AE1748" s="25"/>
      <c r="AF1748" s="25"/>
      <c r="AG1748" s="25"/>
      <c r="AH1748" s="25"/>
      <c r="AI1748" s="25"/>
      <c r="AJ1748" s="25"/>
      <c r="AK1748" s="25"/>
      <c r="AL1748" s="25"/>
      <c r="AM1748" s="25"/>
      <c r="AN1748" s="25"/>
      <c r="AO1748" s="25"/>
      <c r="AP1748" s="25"/>
      <c r="AQ1748" s="25"/>
      <c r="AR1748" s="25"/>
      <c r="AS1748" s="25"/>
      <c r="AT1748" s="25"/>
      <c r="AU1748" s="25"/>
      <c r="AV1748" s="25"/>
      <c r="AW1748" s="25"/>
      <c r="AX1748" s="25"/>
    </row>
    <row r="1749" spans="7:50" ht="13.2">
      <c r="G1749" s="49"/>
      <c r="K1749" s="105"/>
      <c r="L1749" s="105"/>
      <c r="M1749" s="105"/>
      <c r="N1749" s="105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C1749" s="25"/>
      <c r="AD1749" s="25"/>
      <c r="AE1749" s="25"/>
      <c r="AF1749" s="25"/>
      <c r="AG1749" s="25"/>
      <c r="AH1749" s="25"/>
      <c r="AI1749" s="25"/>
      <c r="AJ1749" s="25"/>
      <c r="AK1749" s="25"/>
      <c r="AL1749" s="25"/>
      <c r="AM1749" s="25"/>
      <c r="AN1749" s="25"/>
      <c r="AO1749" s="25"/>
      <c r="AP1749" s="25"/>
      <c r="AQ1749" s="25"/>
      <c r="AR1749" s="25"/>
      <c r="AS1749" s="25"/>
      <c r="AT1749" s="25"/>
      <c r="AU1749" s="25"/>
      <c r="AV1749" s="25"/>
      <c r="AW1749" s="25"/>
      <c r="AX1749" s="25"/>
    </row>
    <row r="1750" spans="7:50" ht="13.2">
      <c r="G1750" s="49"/>
      <c r="K1750" s="105"/>
      <c r="L1750" s="105"/>
      <c r="M1750" s="105"/>
      <c r="N1750" s="105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C1750" s="25"/>
      <c r="AD1750" s="25"/>
      <c r="AE1750" s="25"/>
      <c r="AF1750" s="25"/>
      <c r="AG1750" s="25"/>
      <c r="AH1750" s="25"/>
      <c r="AI1750" s="25"/>
      <c r="AJ1750" s="25"/>
      <c r="AK1750" s="25"/>
      <c r="AL1750" s="25"/>
      <c r="AM1750" s="25"/>
      <c r="AN1750" s="25"/>
      <c r="AO1750" s="25"/>
      <c r="AP1750" s="25"/>
      <c r="AQ1750" s="25"/>
      <c r="AR1750" s="25"/>
      <c r="AS1750" s="25"/>
      <c r="AT1750" s="25"/>
      <c r="AU1750" s="25"/>
      <c r="AV1750" s="25"/>
      <c r="AW1750" s="25"/>
      <c r="AX1750" s="25"/>
    </row>
    <row r="1751" spans="7:50" ht="13.2">
      <c r="G1751" s="49"/>
      <c r="K1751" s="105"/>
      <c r="L1751" s="105"/>
      <c r="M1751" s="105"/>
      <c r="N1751" s="105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C1751" s="25"/>
      <c r="AD1751" s="25"/>
      <c r="AE1751" s="25"/>
      <c r="AF1751" s="25"/>
      <c r="AG1751" s="25"/>
      <c r="AH1751" s="25"/>
      <c r="AI1751" s="25"/>
      <c r="AJ1751" s="25"/>
      <c r="AK1751" s="25"/>
      <c r="AL1751" s="25"/>
      <c r="AM1751" s="25"/>
      <c r="AN1751" s="25"/>
      <c r="AO1751" s="25"/>
      <c r="AP1751" s="25"/>
      <c r="AQ1751" s="25"/>
      <c r="AR1751" s="25"/>
      <c r="AS1751" s="25"/>
      <c r="AT1751" s="25"/>
      <c r="AU1751" s="25"/>
      <c r="AV1751" s="25"/>
      <c r="AW1751" s="25"/>
      <c r="AX1751" s="25"/>
    </row>
    <row r="1752" spans="7:50" ht="13.2">
      <c r="G1752" s="49"/>
      <c r="K1752" s="105"/>
      <c r="L1752" s="105"/>
      <c r="M1752" s="105"/>
      <c r="N1752" s="105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C1752" s="25"/>
      <c r="AD1752" s="25"/>
      <c r="AE1752" s="25"/>
      <c r="AF1752" s="25"/>
      <c r="AG1752" s="25"/>
      <c r="AH1752" s="25"/>
      <c r="AI1752" s="25"/>
      <c r="AJ1752" s="25"/>
      <c r="AK1752" s="25"/>
      <c r="AL1752" s="25"/>
      <c r="AM1752" s="25"/>
      <c r="AN1752" s="25"/>
      <c r="AO1752" s="25"/>
      <c r="AP1752" s="25"/>
      <c r="AQ1752" s="25"/>
      <c r="AR1752" s="25"/>
      <c r="AS1752" s="25"/>
      <c r="AT1752" s="25"/>
      <c r="AU1752" s="25"/>
      <c r="AV1752" s="25"/>
      <c r="AW1752" s="25"/>
      <c r="AX1752" s="25"/>
    </row>
    <row r="1753" spans="7:50" ht="13.2">
      <c r="G1753" s="49"/>
      <c r="K1753" s="105"/>
      <c r="L1753" s="105"/>
      <c r="M1753" s="105"/>
      <c r="N1753" s="105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C1753" s="25"/>
      <c r="AD1753" s="25"/>
      <c r="AE1753" s="25"/>
      <c r="AF1753" s="25"/>
      <c r="AG1753" s="25"/>
      <c r="AH1753" s="25"/>
      <c r="AI1753" s="25"/>
      <c r="AJ1753" s="25"/>
      <c r="AK1753" s="25"/>
      <c r="AL1753" s="25"/>
      <c r="AM1753" s="25"/>
      <c r="AN1753" s="25"/>
      <c r="AO1753" s="25"/>
      <c r="AP1753" s="25"/>
      <c r="AQ1753" s="25"/>
      <c r="AR1753" s="25"/>
      <c r="AS1753" s="25"/>
      <c r="AT1753" s="25"/>
      <c r="AU1753" s="25"/>
      <c r="AV1753" s="25"/>
      <c r="AW1753" s="25"/>
      <c r="AX1753" s="25"/>
    </row>
    <row r="1754" spans="7:50" ht="13.2">
      <c r="G1754" s="49"/>
      <c r="K1754" s="105"/>
      <c r="L1754" s="105"/>
      <c r="M1754" s="105"/>
      <c r="N1754" s="105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C1754" s="25"/>
      <c r="AD1754" s="25"/>
      <c r="AE1754" s="25"/>
      <c r="AF1754" s="25"/>
      <c r="AG1754" s="25"/>
      <c r="AH1754" s="25"/>
      <c r="AI1754" s="25"/>
      <c r="AJ1754" s="25"/>
      <c r="AK1754" s="25"/>
      <c r="AL1754" s="25"/>
      <c r="AM1754" s="25"/>
      <c r="AN1754" s="25"/>
      <c r="AO1754" s="25"/>
      <c r="AP1754" s="25"/>
      <c r="AQ1754" s="25"/>
      <c r="AR1754" s="25"/>
      <c r="AS1754" s="25"/>
      <c r="AT1754" s="25"/>
      <c r="AU1754" s="25"/>
      <c r="AV1754" s="25"/>
      <c r="AW1754" s="25"/>
      <c r="AX1754" s="25"/>
    </row>
    <row r="1755" spans="7:50" ht="13.2">
      <c r="G1755" s="49"/>
      <c r="K1755" s="105"/>
      <c r="L1755" s="105"/>
      <c r="M1755" s="105"/>
      <c r="N1755" s="105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5"/>
      <c r="AR1755" s="25"/>
      <c r="AS1755" s="25"/>
      <c r="AT1755" s="25"/>
      <c r="AU1755" s="25"/>
      <c r="AV1755" s="25"/>
      <c r="AW1755" s="25"/>
      <c r="AX1755" s="25"/>
    </row>
    <row r="1756" spans="7:50" ht="13.2">
      <c r="G1756" s="49"/>
      <c r="K1756" s="105"/>
      <c r="L1756" s="105"/>
      <c r="M1756" s="105"/>
      <c r="N1756" s="105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C1756" s="25"/>
      <c r="AD1756" s="25"/>
      <c r="AE1756" s="25"/>
      <c r="AF1756" s="25"/>
      <c r="AG1756" s="25"/>
      <c r="AH1756" s="25"/>
      <c r="AI1756" s="25"/>
      <c r="AJ1756" s="25"/>
      <c r="AK1756" s="25"/>
      <c r="AL1756" s="25"/>
      <c r="AM1756" s="25"/>
      <c r="AN1756" s="25"/>
      <c r="AO1756" s="25"/>
      <c r="AP1756" s="25"/>
      <c r="AQ1756" s="25"/>
      <c r="AR1756" s="25"/>
      <c r="AS1756" s="25"/>
      <c r="AT1756" s="25"/>
      <c r="AU1756" s="25"/>
      <c r="AV1756" s="25"/>
      <c r="AW1756" s="25"/>
      <c r="AX1756" s="25"/>
    </row>
    <row r="1757" spans="7:50" ht="13.2">
      <c r="G1757" s="49"/>
      <c r="K1757" s="105"/>
      <c r="L1757" s="105"/>
      <c r="M1757" s="105"/>
      <c r="N1757" s="105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C1757" s="25"/>
      <c r="AD1757" s="25"/>
      <c r="AE1757" s="25"/>
      <c r="AF1757" s="25"/>
      <c r="AG1757" s="25"/>
      <c r="AH1757" s="25"/>
      <c r="AI1757" s="25"/>
      <c r="AJ1757" s="25"/>
      <c r="AK1757" s="25"/>
      <c r="AL1757" s="25"/>
      <c r="AM1757" s="25"/>
      <c r="AN1757" s="25"/>
      <c r="AO1757" s="25"/>
      <c r="AP1757" s="25"/>
      <c r="AQ1757" s="25"/>
      <c r="AR1757" s="25"/>
      <c r="AS1757" s="25"/>
      <c r="AT1757" s="25"/>
      <c r="AU1757" s="25"/>
      <c r="AV1757" s="25"/>
      <c r="AW1757" s="25"/>
      <c r="AX1757" s="25"/>
    </row>
    <row r="1758" spans="7:50" ht="13.2">
      <c r="G1758" s="49"/>
      <c r="K1758" s="105"/>
      <c r="L1758" s="105"/>
      <c r="M1758" s="105"/>
      <c r="N1758" s="105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C1758" s="25"/>
      <c r="AD1758" s="25"/>
      <c r="AE1758" s="25"/>
      <c r="AF1758" s="25"/>
      <c r="AG1758" s="25"/>
      <c r="AH1758" s="25"/>
      <c r="AI1758" s="25"/>
      <c r="AJ1758" s="25"/>
      <c r="AK1758" s="25"/>
      <c r="AL1758" s="25"/>
      <c r="AM1758" s="25"/>
      <c r="AN1758" s="25"/>
      <c r="AO1758" s="25"/>
      <c r="AP1758" s="25"/>
      <c r="AQ1758" s="25"/>
      <c r="AR1758" s="25"/>
      <c r="AS1758" s="25"/>
      <c r="AT1758" s="25"/>
      <c r="AU1758" s="25"/>
      <c r="AV1758" s="25"/>
      <c r="AW1758" s="25"/>
      <c r="AX1758" s="25"/>
    </row>
    <row r="1759" spans="7:50" ht="13.2">
      <c r="G1759" s="49"/>
      <c r="K1759" s="105"/>
      <c r="L1759" s="105"/>
      <c r="M1759" s="105"/>
      <c r="N1759" s="105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C1759" s="25"/>
      <c r="AD1759" s="25"/>
      <c r="AE1759" s="25"/>
      <c r="AF1759" s="25"/>
      <c r="AG1759" s="25"/>
      <c r="AH1759" s="25"/>
      <c r="AI1759" s="25"/>
      <c r="AJ1759" s="25"/>
      <c r="AK1759" s="25"/>
      <c r="AL1759" s="25"/>
      <c r="AM1759" s="25"/>
      <c r="AN1759" s="25"/>
      <c r="AO1759" s="25"/>
      <c r="AP1759" s="25"/>
      <c r="AQ1759" s="25"/>
      <c r="AR1759" s="25"/>
      <c r="AS1759" s="25"/>
      <c r="AT1759" s="25"/>
      <c r="AU1759" s="25"/>
      <c r="AV1759" s="25"/>
      <c r="AW1759" s="25"/>
      <c r="AX1759" s="25"/>
    </row>
    <row r="1760" spans="7:50" ht="13.2">
      <c r="G1760" s="49"/>
      <c r="K1760" s="105"/>
      <c r="L1760" s="105"/>
      <c r="M1760" s="105"/>
      <c r="N1760" s="105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C1760" s="25"/>
      <c r="AD1760" s="25"/>
      <c r="AE1760" s="25"/>
      <c r="AF1760" s="25"/>
      <c r="AG1760" s="25"/>
      <c r="AH1760" s="25"/>
      <c r="AI1760" s="25"/>
      <c r="AJ1760" s="25"/>
      <c r="AK1760" s="25"/>
      <c r="AL1760" s="25"/>
      <c r="AM1760" s="25"/>
      <c r="AN1760" s="25"/>
      <c r="AO1760" s="25"/>
      <c r="AP1760" s="25"/>
      <c r="AQ1760" s="25"/>
      <c r="AR1760" s="25"/>
      <c r="AS1760" s="25"/>
      <c r="AT1760" s="25"/>
      <c r="AU1760" s="25"/>
      <c r="AV1760" s="25"/>
      <c r="AW1760" s="25"/>
      <c r="AX1760" s="25"/>
    </row>
    <row r="1761" spans="7:50" ht="13.2">
      <c r="G1761" s="49"/>
      <c r="K1761" s="105"/>
      <c r="L1761" s="105"/>
      <c r="M1761" s="105"/>
      <c r="N1761" s="105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C1761" s="25"/>
      <c r="AD1761" s="25"/>
      <c r="AE1761" s="25"/>
      <c r="AF1761" s="25"/>
      <c r="AG1761" s="25"/>
      <c r="AH1761" s="25"/>
      <c r="AI1761" s="25"/>
      <c r="AJ1761" s="25"/>
      <c r="AK1761" s="25"/>
      <c r="AL1761" s="25"/>
      <c r="AM1761" s="25"/>
      <c r="AN1761" s="25"/>
      <c r="AO1761" s="25"/>
      <c r="AP1761" s="25"/>
      <c r="AQ1761" s="25"/>
      <c r="AR1761" s="25"/>
      <c r="AS1761" s="25"/>
      <c r="AT1761" s="25"/>
      <c r="AU1761" s="25"/>
      <c r="AV1761" s="25"/>
      <c r="AW1761" s="25"/>
      <c r="AX1761" s="25"/>
    </row>
    <row r="1762" spans="7:50" ht="13.2">
      <c r="G1762" s="49"/>
      <c r="K1762" s="105"/>
      <c r="L1762" s="105"/>
      <c r="M1762" s="105"/>
      <c r="N1762" s="105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C1762" s="25"/>
      <c r="AD1762" s="25"/>
      <c r="AE1762" s="25"/>
      <c r="AF1762" s="25"/>
      <c r="AG1762" s="25"/>
      <c r="AH1762" s="25"/>
      <c r="AI1762" s="25"/>
      <c r="AJ1762" s="25"/>
      <c r="AK1762" s="25"/>
      <c r="AL1762" s="25"/>
      <c r="AM1762" s="25"/>
      <c r="AN1762" s="25"/>
      <c r="AO1762" s="25"/>
      <c r="AP1762" s="25"/>
      <c r="AQ1762" s="25"/>
      <c r="AR1762" s="25"/>
      <c r="AS1762" s="25"/>
      <c r="AT1762" s="25"/>
      <c r="AU1762" s="25"/>
      <c r="AV1762" s="25"/>
      <c r="AW1762" s="25"/>
      <c r="AX1762" s="25"/>
    </row>
    <row r="1763" spans="7:50" ht="13.2">
      <c r="G1763" s="49"/>
      <c r="K1763" s="105"/>
      <c r="L1763" s="105"/>
      <c r="M1763" s="105"/>
      <c r="N1763" s="105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C1763" s="25"/>
      <c r="AD1763" s="25"/>
      <c r="AE1763" s="25"/>
      <c r="AF1763" s="25"/>
      <c r="AG1763" s="25"/>
      <c r="AH1763" s="25"/>
      <c r="AI1763" s="25"/>
      <c r="AJ1763" s="25"/>
      <c r="AK1763" s="25"/>
      <c r="AL1763" s="25"/>
      <c r="AM1763" s="25"/>
      <c r="AN1763" s="25"/>
      <c r="AO1763" s="25"/>
      <c r="AP1763" s="25"/>
      <c r="AQ1763" s="25"/>
      <c r="AR1763" s="25"/>
      <c r="AS1763" s="25"/>
      <c r="AT1763" s="25"/>
      <c r="AU1763" s="25"/>
      <c r="AV1763" s="25"/>
      <c r="AW1763" s="25"/>
      <c r="AX1763" s="25"/>
    </row>
    <row r="1764" spans="7:50" ht="13.2">
      <c r="G1764" s="49"/>
      <c r="K1764" s="105"/>
      <c r="L1764" s="105"/>
      <c r="M1764" s="105"/>
      <c r="N1764" s="105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C1764" s="25"/>
      <c r="AD1764" s="25"/>
      <c r="AE1764" s="25"/>
      <c r="AF1764" s="25"/>
      <c r="AG1764" s="25"/>
      <c r="AH1764" s="25"/>
      <c r="AI1764" s="25"/>
      <c r="AJ1764" s="25"/>
      <c r="AK1764" s="25"/>
      <c r="AL1764" s="25"/>
      <c r="AM1764" s="25"/>
      <c r="AN1764" s="25"/>
      <c r="AO1764" s="25"/>
      <c r="AP1764" s="25"/>
      <c r="AQ1764" s="25"/>
      <c r="AR1764" s="25"/>
      <c r="AS1764" s="25"/>
      <c r="AT1764" s="25"/>
      <c r="AU1764" s="25"/>
      <c r="AV1764" s="25"/>
      <c r="AW1764" s="25"/>
      <c r="AX1764" s="25"/>
    </row>
    <row r="1765" spans="7:50" ht="13.2">
      <c r="G1765" s="49"/>
      <c r="K1765" s="105"/>
      <c r="L1765" s="105"/>
      <c r="M1765" s="105"/>
      <c r="N1765" s="105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C1765" s="25"/>
      <c r="AD1765" s="25"/>
      <c r="AE1765" s="25"/>
      <c r="AF1765" s="25"/>
      <c r="AG1765" s="25"/>
      <c r="AH1765" s="25"/>
      <c r="AI1765" s="25"/>
      <c r="AJ1765" s="25"/>
      <c r="AK1765" s="25"/>
      <c r="AL1765" s="25"/>
      <c r="AM1765" s="25"/>
      <c r="AN1765" s="25"/>
      <c r="AO1765" s="25"/>
      <c r="AP1765" s="25"/>
      <c r="AQ1765" s="25"/>
      <c r="AR1765" s="25"/>
      <c r="AS1765" s="25"/>
      <c r="AT1765" s="25"/>
      <c r="AU1765" s="25"/>
      <c r="AV1765" s="25"/>
      <c r="AW1765" s="25"/>
      <c r="AX1765" s="25"/>
    </row>
    <row r="1766" spans="7:50" ht="13.2">
      <c r="G1766" s="49"/>
      <c r="K1766" s="105"/>
      <c r="L1766" s="105"/>
      <c r="M1766" s="105"/>
      <c r="N1766" s="105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C1766" s="25"/>
      <c r="AD1766" s="25"/>
      <c r="AE1766" s="25"/>
      <c r="AF1766" s="25"/>
      <c r="AG1766" s="25"/>
      <c r="AH1766" s="25"/>
      <c r="AI1766" s="25"/>
      <c r="AJ1766" s="25"/>
      <c r="AK1766" s="25"/>
      <c r="AL1766" s="25"/>
      <c r="AM1766" s="25"/>
      <c r="AN1766" s="25"/>
      <c r="AO1766" s="25"/>
      <c r="AP1766" s="25"/>
      <c r="AQ1766" s="25"/>
      <c r="AR1766" s="25"/>
      <c r="AS1766" s="25"/>
      <c r="AT1766" s="25"/>
      <c r="AU1766" s="25"/>
      <c r="AV1766" s="25"/>
      <c r="AW1766" s="25"/>
      <c r="AX1766" s="25"/>
    </row>
    <row r="1767" spans="7:50" ht="13.2">
      <c r="G1767" s="49"/>
      <c r="K1767" s="105"/>
      <c r="L1767" s="105"/>
      <c r="M1767" s="105"/>
      <c r="N1767" s="105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C1767" s="25"/>
      <c r="AD1767" s="25"/>
      <c r="AE1767" s="25"/>
      <c r="AF1767" s="25"/>
      <c r="AG1767" s="25"/>
      <c r="AH1767" s="25"/>
      <c r="AI1767" s="25"/>
      <c r="AJ1767" s="25"/>
      <c r="AK1767" s="25"/>
      <c r="AL1767" s="25"/>
      <c r="AM1767" s="25"/>
      <c r="AN1767" s="25"/>
      <c r="AO1767" s="25"/>
      <c r="AP1767" s="25"/>
      <c r="AQ1767" s="25"/>
      <c r="AR1767" s="25"/>
      <c r="AS1767" s="25"/>
      <c r="AT1767" s="25"/>
      <c r="AU1767" s="25"/>
      <c r="AV1767" s="25"/>
      <c r="AW1767" s="25"/>
      <c r="AX1767" s="25"/>
    </row>
    <row r="1768" spans="7:50" ht="13.2">
      <c r="G1768" s="49"/>
      <c r="K1768" s="105"/>
      <c r="L1768" s="105"/>
      <c r="M1768" s="105"/>
      <c r="N1768" s="105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C1768" s="25"/>
      <c r="AD1768" s="25"/>
      <c r="AE1768" s="25"/>
      <c r="AF1768" s="25"/>
      <c r="AG1768" s="25"/>
      <c r="AH1768" s="25"/>
      <c r="AI1768" s="25"/>
      <c r="AJ1768" s="25"/>
      <c r="AK1768" s="25"/>
      <c r="AL1768" s="25"/>
      <c r="AM1768" s="25"/>
      <c r="AN1768" s="25"/>
      <c r="AO1768" s="25"/>
      <c r="AP1768" s="25"/>
      <c r="AQ1768" s="25"/>
      <c r="AR1768" s="25"/>
      <c r="AS1768" s="25"/>
      <c r="AT1768" s="25"/>
      <c r="AU1768" s="25"/>
      <c r="AV1768" s="25"/>
      <c r="AW1768" s="25"/>
      <c r="AX1768" s="25"/>
    </row>
    <row r="1769" spans="7:50" ht="13.2">
      <c r="G1769" s="49"/>
      <c r="K1769" s="105"/>
      <c r="L1769" s="105"/>
      <c r="M1769" s="105"/>
      <c r="N1769" s="105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C1769" s="25"/>
      <c r="AD1769" s="25"/>
      <c r="AE1769" s="25"/>
      <c r="AF1769" s="25"/>
      <c r="AG1769" s="25"/>
      <c r="AH1769" s="25"/>
      <c r="AI1769" s="25"/>
      <c r="AJ1769" s="25"/>
      <c r="AK1769" s="25"/>
      <c r="AL1769" s="25"/>
      <c r="AM1769" s="25"/>
      <c r="AN1769" s="25"/>
      <c r="AO1769" s="25"/>
      <c r="AP1769" s="25"/>
      <c r="AQ1769" s="25"/>
      <c r="AR1769" s="25"/>
      <c r="AS1769" s="25"/>
      <c r="AT1769" s="25"/>
      <c r="AU1769" s="25"/>
      <c r="AV1769" s="25"/>
      <c r="AW1769" s="25"/>
      <c r="AX1769" s="25"/>
    </row>
    <row r="1770" spans="7:50" ht="13.2">
      <c r="G1770" s="49"/>
      <c r="K1770" s="105"/>
      <c r="L1770" s="105"/>
      <c r="M1770" s="105"/>
      <c r="N1770" s="105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C1770" s="25"/>
      <c r="AD1770" s="25"/>
      <c r="AE1770" s="25"/>
      <c r="AF1770" s="25"/>
      <c r="AG1770" s="25"/>
      <c r="AH1770" s="25"/>
      <c r="AI1770" s="25"/>
      <c r="AJ1770" s="25"/>
      <c r="AK1770" s="25"/>
      <c r="AL1770" s="25"/>
      <c r="AM1770" s="25"/>
      <c r="AN1770" s="25"/>
      <c r="AO1770" s="25"/>
      <c r="AP1770" s="25"/>
      <c r="AQ1770" s="25"/>
      <c r="AR1770" s="25"/>
      <c r="AS1770" s="25"/>
      <c r="AT1770" s="25"/>
      <c r="AU1770" s="25"/>
      <c r="AV1770" s="25"/>
      <c r="AW1770" s="25"/>
      <c r="AX1770" s="25"/>
    </row>
    <row r="1771" spans="7:50" ht="13.2">
      <c r="G1771" s="49"/>
      <c r="K1771" s="105"/>
      <c r="L1771" s="105"/>
      <c r="M1771" s="105"/>
      <c r="N1771" s="105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C1771" s="25"/>
      <c r="AD1771" s="25"/>
      <c r="AE1771" s="25"/>
      <c r="AF1771" s="25"/>
      <c r="AG1771" s="25"/>
      <c r="AH1771" s="25"/>
      <c r="AI1771" s="25"/>
      <c r="AJ1771" s="25"/>
      <c r="AK1771" s="25"/>
      <c r="AL1771" s="25"/>
      <c r="AM1771" s="25"/>
      <c r="AN1771" s="25"/>
      <c r="AO1771" s="25"/>
      <c r="AP1771" s="25"/>
      <c r="AQ1771" s="25"/>
      <c r="AR1771" s="25"/>
      <c r="AS1771" s="25"/>
      <c r="AT1771" s="25"/>
      <c r="AU1771" s="25"/>
      <c r="AV1771" s="25"/>
      <c r="AW1771" s="25"/>
      <c r="AX1771" s="25"/>
    </row>
    <row r="1772" spans="7:50" ht="13.2">
      <c r="G1772" s="49"/>
      <c r="K1772" s="105"/>
      <c r="L1772" s="105"/>
      <c r="M1772" s="105"/>
      <c r="N1772" s="105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C1772" s="25"/>
      <c r="AD1772" s="25"/>
      <c r="AE1772" s="25"/>
      <c r="AF1772" s="25"/>
      <c r="AG1772" s="25"/>
      <c r="AH1772" s="25"/>
      <c r="AI1772" s="25"/>
      <c r="AJ1772" s="25"/>
      <c r="AK1772" s="25"/>
      <c r="AL1772" s="25"/>
      <c r="AM1772" s="25"/>
      <c r="AN1772" s="25"/>
      <c r="AO1772" s="25"/>
      <c r="AP1772" s="25"/>
      <c r="AQ1772" s="25"/>
      <c r="AR1772" s="25"/>
      <c r="AS1772" s="25"/>
      <c r="AT1772" s="25"/>
      <c r="AU1772" s="25"/>
      <c r="AV1772" s="25"/>
      <c r="AW1772" s="25"/>
      <c r="AX1772" s="25"/>
    </row>
    <row r="1773" spans="7:50" ht="13.2">
      <c r="G1773" s="49"/>
      <c r="K1773" s="105"/>
      <c r="L1773" s="105"/>
      <c r="M1773" s="105"/>
      <c r="N1773" s="105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C1773" s="25"/>
      <c r="AD1773" s="25"/>
      <c r="AE1773" s="25"/>
      <c r="AF1773" s="25"/>
      <c r="AG1773" s="25"/>
      <c r="AH1773" s="25"/>
      <c r="AI1773" s="25"/>
      <c r="AJ1773" s="25"/>
      <c r="AK1773" s="25"/>
      <c r="AL1773" s="25"/>
      <c r="AM1773" s="25"/>
      <c r="AN1773" s="25"/>
      <c r="AO1773" s="25"/>
      <c r="AP1773" s="25"/>
      <c r="AQ1773" s="25"/>
      <c r="AR1773" s="25"/>
      <c r="AS1773" s="25"/>
      <c r="AT1773" s="25"/>
      <c r="AU1773" s="25"/>
      <c r="AV1773" s="25"/>
      <c r="AW1773" s="25"/>
      <c r="AX1773" s="25"/>
    </row>
    <row r="1774" spans="7:50" ht="13.2">
      <c r="G1774" s="49"/>
      <c r="K1774" s="105"/>
      <c r="L1774" s="105"/>
      <c r="M1774" s="105"/>
      <c r="N1774" s="105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5"/>
    </row>
    <row r="1775" spans="7:50" ht="13.2">
      <c r="G1775" s="49"/>
      <c r="K1775" s="105"/>
      <c r="L1775" s="105"/>
      <c r="M1775" s="105"/>
      <c r="N1775" s="105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C1775" s="25"/>
      <c r="AD1775" s="25"/>
      <c r="AE1775" s="25"/>
      <c r="AF1775" s="25"/>
      <c r="AG1775" s="25"/>
      <c r="AH1775" s="25"/>
      <c r="AI1775" s="25"/>
      <c r="AJ1775" s="25"/>
      <c r="AK1775" s="25"/>
      <c r="AL1775" s="25"/>
      <c r="AM1775" s="25"/>
      <c r="AN1775" s="25"/>
      <c r="AO1775" s="25"/>
      <c r="AP1775" s="25"/>
      <c r="AQ1775" s="25"/>
      <c r="AR1775" s="25"/>
      <c r="AS1775" s="25"/>
      <c r="AT1775" s="25"/>
      <c r="AU1775" s="25"/>
      <c r="AV1775" s="25"/>
      <c r="AW1775" s="25"/>
      <c r="AX1775" s="25"/>
    </row>
    <row r="1776" spans="7:50" ht="13.2">
      <c r="G1776" s="49"/>
      <c r="K1776" s="105"/>
      <c r="L1776" s="105"/>
      <c r="M1776" s="105"/>
      <c r="N1776" s="105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C1776" s="25"/>
      <c r="AD1776" s="25"/>
      <c r="AE1776" s="25"/>
      <c r="AF1776" s="25"/>
      <c r="AG1776" s="25"/>
      <c r="AH1776" s="25"/>
      <c r="AI1776" s="25"/>
      <c r="AJ1776" s="25"/>
      <c r="AK1776" s="25"/>
      <c r="AL1776" s="25"/>
      <c r="AM1776" s="25"/>
      <c r="AN1776" s="25"/>
      <c r="AO1776" s="25"/>
      <c r="AP1776" s="25"/>
      <c r="AQ1776" s="25"/>
      <c r="AR1776" s="25"/>
      <c r="AS1776" s="25"/>
      <c r="AT1776" s="25"/>
      <c r="AU1776" s="25"/>
      <c r="AV1776" s="25"/>
      <c r="AW1776" s="25"/>
      <c r="AX1776" s="25"/>
    </row>
    <row r="1777" spans="7:50" ht="13.2">
      <c r="G1777" s="49"/>
      <c r="K1777" s="105"/>
      <c r="L1777" s="105"/>
      <c r="M1777" s="105"/>
      <c r="N1777" s="105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C1777" s="25"/>
      <c r="AD1777" s="25"/>
      <c r="AE1777" s="25"/>
      <c r="AF1777" s="25"/>
      <c r="AG1777" s="25"/>
      <c r="AH1777" s="25"/>
      <c r="AI1777" s="25"/>
      <c r="AJ1777" s="25"/>
      <c r="AK1777" s="25"/>
      <c r="AL1777" s="25"/>
      <c r="AM1777" s="25"/>
      <c r="AN1777" s="25"/>
      <c r="AO1777" s="25"/>
      <c r="AP1777" s="25"/>
      <c r="AQ1777" s="25"/>
      <c r="AR1777" s="25"/>
      <c r="AS1777" s="25"/>
      <c r="AT1777" s="25"/>
      <c r="AU1777" s="25"/>
      <c r="AV1777" s="25"/>
      <c r="AW1777" s="25"/>
      <c r="AX1777" s="25"/>
    </row>
    <row r="1778" spans="7:50" ht="13.2">
      <c r="G1778" s="49"/>
      <c r="K1778" s="105"/>
      <c r="L1778" s="105"/>
      <c r="M1778" s="105"/>
      <c r="N1778" s="105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C1778" s="25"/>
      <c r="AD1778" s="25"/>
      <c r="AE1778" s="25"/>
      <c r="AF1778" s="25"/>
      <c r="AG1778" s="25"/>
      <c r="AH1778" s="25"/>
      <c r="AI1778" s="25"/>
      <c r="AJ1778" s="25"/>
      <c r="AK1778" s="25"/>
      <c r="AL1778" s="25"/>
      <c r="AM1778" s="25"/>
      <c r="AN1778" s="25"/>
      <c r="AO1778" s="25"/>
      <c r="AP1778" s="25"/>
      <c r="AQ1778" s="25"/>
      <c r="AR1778" s="25"/>
      <c r="AS1778" s="25"/>
      <c r="AT1778" s="25"/>
      <c r="AU1778" s="25"/>
      <c r="AV1778" s="25"/>
      <c r="AW1778" s="25"/>
      <c r="AX1778" s="25"/>
    </row>
    <row r="1779" spans="7:50" ht="13.2">
      <c r="G1779" s="49"/>
      <c r="K1779" s="105"/>
      <c r="L1779" s="105"/>
      <c r="M1779" s="105"/>
      <c r="N1779" s="105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C1779" s="25"/>
      <c r="AD1779" s="25"/>
      <c r="AE1779" s="25"/>
      <c r="AF1779" s="25"/>
      <c r="AG1779" s="25"/>
      <c r="AH1779" s="25"/>
      <c r="AI1779" s="25"/>
      <c r="AJ1779" s="25"/>
      <c r="AK1779" s="25"/>
      <c r="AL1779" s="25"/>
      <c r="AM1779" s="25"/>
      <c r="AN1779" s="25"/>
      <c r="AO1779" s="25"/>
      <c r="AP1779" s="25"/>
      <c r="AQ1779" s="25"/>
      <c r="AR1779" s="25"/>
      <c r="AS1779" s="25"/>
      <c r="AT1779" s="25"/>
      <c r="AU1779" s="25"/>
      <c r="AV1779" s="25"/>
      <c r="AW1779" s="25"/>
      <c r="AX1779" s="25"/>
    </row>
    <row r="1780" spans="7:50" ht="13.2">
      <c r="G1780" s="49"/>
      <c r="K1780" s="105"/>
      <c r="L1780" s="105"/>
      <c r="M1780" s="105"/>
      <c r="N1780" s="105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C1780" s="25"/>
      <c r="AD1780" s="25"/>
      <c r="AE1780" s="25"/>
      <c r="AF1780" s="25"/>
      <c r="AG1780" s="25"/>
      <c r="AH1780" s="25"/>
      <c r="AI1780" s="25"/>
      <c r="AJ1780" s="25"/>
      <c r="AK1780" s="25"/>
      <c r="AL1780" s="25"/>
      <c r="AM1780" s="25"/>
      <c r="AN1780" s="25"/>
      <c r="AO1780" s="25"/>
      <c r="AP1780" s="25"/>
      <c r="AQ1780" s="25"/>
      <c r="AR1780" s="25"/>
      <c r="AS1780" s="25"/>
      <c r="AT1780" s="25"/>
      <c r="AU1780" s="25"/>
      <c r="AV1780" s="25"/>
      <c r="AW1780" s="25"/>
      <c r="AX1780" s="25"/>
    </row>
    <row r="1781" spans="7:50" ht="13.2">
      <c r="G1781" s="49"/>
      <c r="K1781" s="105"/>
      <c r="L1781" s="105"/>
      <c r="M1781" s="105"/>
      <c r="N1781" s="105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C1781" s="25"/>
      <c r="AD1781" s="25"/>
      <c r="AE1781" s="25"/>
      <c r="AF1781" s="25"/>
      <c r="AG1781" s="25"/>
      <c r="AH1781" s="25"/>
      <c r="AI1781" s="25"/>
      <c r="AJ1781" s="25"/>
      <c r="AK1781" s="25"/>
      <c r="AL1781" s="25"/>
      <c r="AM1781" s="25"/>
      <c r="AN1781" s="25"/>
      <c r="AO1781" s="25"/>
      <c r="AP1781" s="25"/>
      <c r="AQ1781" s="25"/>
      <c r="AR1781" s="25"/>
      <c r="AS1781" s="25"/>
      <c r="AT1781" s="25"/>
      <c r="AU1781" s="25"/>
      <c r="AV1781" s="25"/>
      <c r="AW1781" s="25"/>
      <c r="AX1781" s="25"/>
    </row>
    <row r="1782" spans="7:50" ht="13.2">
      <c r="G1782" s="49"/>
      <c r="K1782" s="105"/>
      <c r="L1782" s="105"/>
      <c r="M1782" s="105"/>
      <c r="N1782" s="105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C1782" s="25"/>
      <c r="AD1782" s="25"/>
      <c r="AE1782" s="25"/>
      <c r="AF1782" s="25"/>
      <c r="AG1782" s="25"/>
      <c r="AH1782" s="25"/>
      <c r="AI1782" s="25"/>
      <c r="AJ1782" s="25"/>
      <c r="AK1782" s="25"/>
      <c r="AL1782" s="25"/>
      <c r="AM1782" s="25"/>
      <c r="AN1782" s="25"/>
      <c r="AO1782" s="25"/>
      <c r="AP1782" s="25"/>
      <c r="AQ1782" s="25"/>
      <c r="AR1782" s="25"/>
      <c r="AS1782" s="25"/>
      <c r="AT1782" s="25"/>
      <c r="AU1782" s="25"/>
      <c r="AV1782" s="25"/>
      <c r="AW1782" s="25"/>
      <c r="AX1782" s="25"/>
    </row>
    <row r="1783" spans="7:50" ht="13.2">
      <c r="G1783" s="49"/>
      <c r="K1783" s="105"/>
      <c r="L1783" s="105"/>
      <c r="M1783" s="105"/>
      <c r="N1783" s="105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C1783" s="25"/>
      <c r="AD1783" s="25"/>
      <c r="AE1783" s="25"/>
      <c r="AF1783" s="25"/>
      <c r="AG1783" s="25"/>
      <c r="AH1783" s="25"/>
      <c r="AI1783" s="25"/>
      <c r="AJ1783" s="25"/>
      <c r="AK1783" s="25"/>
      <c r="AL1783" s="25"/>
      <c r="AM1783" s="25"/>
      <c r="AN1783" s="25"/>
      <c r="AO1783" s="25"/>
      <c r="AP1783" s="25"/>
      <c r="AQ1783" s="25"/>
      <c r="AR1783" s="25"/>
      <c r="AS1783" s="25"/>
      <c r="AT1783" s="25"/>
      <c r="AU1783" s="25"/>
      <c r="AV1783" s="25"/>
      <c r="AW1783" s="25"/>
      <c r="AX1783" s="25"/>
    </row>
    <row r="1784" spans="7:50" ht="13.2">
      <c r="G1784" s="49"/>
      <c r="K1784" s="105"/>
      <c r="L1784" s="105"/>
      <c r="M1784" s="105"/>
      <c r="N1784" s="105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C1784" s="25"/>
      <c r="AD1784" s="25"/>
      <c r="AE1784" s="25"/>
      <c r="AF1784" s="25"/>
      <c r="AG1784" s="25"/>
      <c r="AH1784" s="25"/>
      <c r="AI1784" s="25"/>
      <c r="AJ1784" s="25"/>
      <c r="AK1784" s="25"/>
      <c r="AL1784" s="25"/>
      <c r="AM1784" s="25"/>
      <c r="AN1784" s="25"/>
      <c r="AO1784" s="25"/>
      <c r="AP1784" s="25"/>
      <c r="AQ1784" s="25"/>
      <c r="AR1784" s="25"/>
      <c r="AS1784" s="25"/>
      <c r="AT1784" s="25"/>
      <c r="AU1784" s="25"/>
      <c r="AV1784" s="25"/>
      <c r="AW1784" s="25"/>
      <c r="AX1784" s="25"/>
    </row>
    <row r="1785" spans="7:50" ht="13.2">
      <c r="G1785" s="49"/>
      <c r="K1785" s="105"/>
      <c r="L1785" s="105"/>
      <c r="M1785" s="105"/>
      <c r="N1785" s="105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C1785" s="25"/>
      <c r="AD1785" s="25"/>
      <c r="AE1785" s="25"/>
      <c r="AF1785" s="25"/>
      <c r="AG1785" s="25"/>
      <c r="AH1785" s="25"/>
      <c r="AI1785" s="25"/>
      <c r="AJ1785" s="25"/>
      <c r="AK1785" s="25"/>
      <c r="AL1785" s="25"/>
      <c r="AM1785" s="25"/>
      <c r="AN1785" s="25"/>
      <c r="AO1785" s="25"/>
      <c r="AP1785" s="25"/>
      <c r="AQ1785" s="25"/>
      <c r="AR1785" s="25"/>
      <c r="AS1785" s="25"/>
      <c r="AT1785" s="25"/>
      <c r="AU1785" s="25"/>
      <c r="AV1785" s="25"/>
      <c r="AW1785" s="25"/>
      <c r="AX1785" s="25"/>
    </row>
    <row r="1786" spans="7:50" ht="13.2">
      <c r="G1786" s="49"/>
      <c r="K1786" s="105"/>
      <c r="L1786" s="105"/>
      <c r="M1786" s="105"/>
      <c r="N1786" s="105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C1786" s="25"/>
      <c r="AD1786" s="25"/>
      <c r="AE1786" s="25"/>
      <c r="AF1786" s="25"/>
      <c r="AG1786" s="25"/>
      <c r="AH1786" s="25"/>
      <c r="AI1786" s="25"/>
      <c r="AJ1786" s="25"/>
      <c r="AK1786" s="25"/>
      <c r="AL1786" s="25"/>
      <c r="AM1786" s="25"/>
      <c r="AN1786" s="25"/>
      <c r="AO1786" s="25"/>
      <c r="AP1786" s="25"/>
      <c r="AQ1786" s="25"/>
      <c r="AR1786" s="25"/>
      <c r="AS1786" s="25"/>
      <c r="AT1786" s="25"/>
      <c r="AU1786" s="25"/>
      <c r="AV1786" s="25"/>
      <c r="AW1786" s="25"/>
      <c r="AX1786" s="25"/>
    </row>
    <row r="1787" spans="7:50" ht="13.2">
      <c r="G1787" s="49"/>
      <c r="K1787" s="105"/>
      <c r="L1787" s="105"/>
      <c r="M1787" s="105"/>
      <c r="N1787" s="105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C1787" s="25"/>
      <c r="AD1787" s="25"/>
      <c r="AE1787" s="25"/>
      <c r="AF1787" s="25"/>
      <c r="AG1787" s="25"/>
      <c r="AH1787" s="25"/>
      <c r="AI1787" s="25"/>
      <c r="AJ1787" s="25"/>
      <c r="AK1787" s="25"/>
      <c r="AL1787" s="25"/>
      <c r="AM1787" s="25"/>
      <c r="AN1787" s="25"/>
      <c r="AO1787" s="25"/>
      <c r="AP1787" s="25"/>
      <c r="AQ1787" s="25"/>
      <c r="AR1787" s="25"/>
      <c r="AS1787" s="25"/>
      <c r="AT1787" s="25"/>
      <c r="AU1787" s="25"/>
      <c r="AV1787" s="25"/>
      <c r="AW1787" s="25"/>
      <c r="AX1787" s="25"/>
    </row>
    <row r="1788" spans="7:50" ht="13.2">
      <c r="G1788" s="49"/>
      <c r="K1788" s="105"/>
      <c r="L1788" s="105"/>
      <c r="M1788" s="105"/>
      <c r="N1788" s="105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C1788" s="25"/>
      <c r="AD1788" s="25"/>
      <c r="AE1788" s="25"/>
      <c r="AF1788" s="25"/>
      <c r="AG1788" s="25"/>
      <c r="AH1788" s="25"/>
      <c r="AI1788" s="25"/>
      <c r="AJ1788" s="25"/>
      <c r="AK1788" s="25"/>
      <c r="AL1788" s="25"/>
      <c r="AM1788" s="25"/>
      <c r="AN1788" s="25"/>
      <c r="AO1788" s="25"/>
      <c r="AP1788" s="25"/>
      <c r="AQ1788" s="25"/>
      <c r="AR1788" s="25"/>
      <c r="AS1788" s="25"/>
      <c r="AT1788" s="25"/>
      <c r="AU1788" s="25"/>
      <c r="AV1788" s="25"/>
      <c r="AW1788" s="25"/>
      <c r="AX1788" s="25"/>
    </row>
    <row r="1789" spans="7:50" ht="13.2">
      <c r="G1789" s="49"/>
      <c r="K1789" s="105"/>
      <c r="L1789" s="105"/>
      <c r="M1789" s="105"/>
      <c r="N1789" s="105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C1789" s="25"/>
      <c r="AD1789" s="25"/>
      <c r="AE1789" s="25"/>
      <c r="AF1789" s="25"/>
      <c r="AG1789" s="25"/>
      <c r="AH1789" s="25"/>
      <c r="AI1789" s="25"/>
      <c r="AJ1789" s="25"/>
      <c r="AK1789" s="25"/>
      <c r="AL1789" s="25"/>
      <c r="AM1789" s="25"/>
      <c r="AN1789" s="25"/>
      <c r="AO1789" s="25"/>
      <c r="AP1789" s="25"/>
      <c r="AQ1789" s="25"/>
      <c r="AR1789" s="25"/>
      <c r="AS1789" s="25"/>
      <c r="AT1789" s="25"/>
      <c r="AU1789" s="25"/>
      <c r="AV1789" s="25"/>
      <c r="AW1789" s="25"/>
      <c r="AX1789" s="25"/>
    </row>
    <row r="1790" spans="7:50" ht="13.2">
      <c r="G1790" s="49"/>
      <c r="K1790" s="105"/>
      <c r="L1790" s="105"/>
      <c r="M1790" s="105"/>
      <c r="N1790" s="105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C1790" s="25"/>
      <c r="AD1790" s="25"/>
      <c r="AE1790" s="25"/>
      <c r="AF1790" s="25"/>
      <c r="AG1790" s="25"/>
      <c r="AH1790" s="25"/>
      <c r="AI1790" s="25"/>
      <c r="AJ1790" s="25"/>
      <c r="AK1790" s="25"/>
      <c r="AL1790" s="25"/>
      <c r="AM1790" s="25"/>
      <c r="AN1790" s="25"/>
      <c r="AO1790" s="25"/>
      <c r="AP1790" s="25"/>
      <c r="AQ1790" s="25"/>
      <c r="AR1790" s="25"/>
      <c r="AS1790" s="25"/>
      <c r="AT1790" s="25"/>
      <c r="AU1790" s="25"/>
      <c r="AV1790" s="25"/>
      <c r="AW1790" s="25"/>
      <c r="AX1790" s="25"/>
    </row>
    <row r="1791" spans="7:50" ht="13.2">
      <c r="G1791" s="49"/>
      <c r="K1791" s="105"/>
      <c r="L1791" s="105"/>
      <c r="M1791" s="105"/>
      <c r="N1791" s="105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C1791" s="25"/>
      <c r="AD1791" s="25"/>
      <c r="AE1791" s="25"/>
      <c r="AF1791" s="25"/>
      <c r="AG1791" s="25"/>
      <c r="AH1791" s="25"/>
      <c r="AI1791" s="25"/>
      <c r="AJ1791" s="25"/>
      <c r="AK1791" s="25"/>
      <c r="AL1791" s="25"/>
      <c r="AM1791" s="25"/>
      <c r="AN1791" s="25"/>
      <c r="AO1791" s="25"/>
      <c r="AP1791" s="25"/>
      <c r="AQ1791" s="25"/>
      <c r="AR1791" s="25"/>
      <c r="AS1791" s="25"/>
      <c r="AT1791" s="25"/>
      <c r="AU1791" s="25"/>
      <c r="AV1791" s="25"/>
      <c r="AW1791" s="25"/>
      <c r="AX1791" s="25"/>
    </row>
    <row r="1792" spans="7:50" ht="13.2">
      <c r="G1792" s="49"/>
      <c r="K1792" s="105"/>
      <c r="L1792" s="105"/>
      <c r="M1792" s="105"/>
      <c r="N1792" s="105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C1792" s="25"/>
      <c r="AD1792" s="25"/>
      <c r="AE1792" s="25"/>
      <c r="AF1792" s="25"/>
      <c r="AG1792" s="25"/>
      <c r="AH1792" s="25"/>
      <c r="AI1792" s="25"/>
      <c r="AJ1792" s="25"/>
      <c r="AK1792" s="25"/>
      <c r="AL1792" s="25"/>
      <c r="AM1792" s="25"/>
      <c r="AN1792" s="25"/>
      <c r="AO1792" s="25"/>
      <c r="AP1792" s="25"/>
      <c r="AQ1792" s="25"/>
      <c r="AR1792" s="25"/>
      <c r="AS1792" s="25"/>
      <c r="AT1792" s="25"/>
      <c r="AU1792" s="25"/>
      <c r="AV1792" s="25"/>
      <c r="AW1792" s="25"/>
      <c r="AX1792" s="25"/>
    </row>
    <row r="1793" spans="7:50" ht="13.2">
      <c r="G1793" s="49"/>
      <c r="K1793" s="105"/>
      <c r="L1793" s="105"/>
      <c r="M1793" s="105"/>
      <c r="N1793" s="105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  <c r="AP1793" s="25"/>
      <c r="AQ1793" s="25"/>
      <c r="AR1793" s="25"/>
      <c r="AS1793" s="25"/>
      <c r="AT1793" s="25"/>
      <c r="AU1793" s="25"/>
      <c r="AV1793" s="25"/>
      <c r="AW1793" s="25"/>
      <c r="AX1793" s="25"/>
    </row>
    <row r="1794" spans="7:50" ht="13.2">
      <c r="G1794" s="49"/>
      <c r="K1794" s="105"/>
      <c r="L1794" s="105"/>
      <c r="M1794" s="105"/>
      <c r="N1794" s="105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C1794" s="25"/>
      <c r="AD1794" s="25"/>
      <c r="AE1794" s="25"/>
      <c r="AF1794" s="25"/>
      <c r="AG1794" s="25"/>
      <c r="AH1794" s="25"/>
      <c r="AI1794" s="25"/>
      <c r="AJ1794" s="25"/>
      <c r="AK1794" s="25"/>
      <c r="AL1794" s="25"/>
      <c r="AM1794" s="25"/>
      <c r="AN1794" s="25"/>
      <c r="AO1794" s="25"/>
      <c r="AP1794" s="25"/>
      <c r="AQ1794" s="25"/>
      <c r="AR1794" s="25"/>
      <c r="AS1794" s="25"/>
      <c r="AT1794" s="25"/>
      <c r="AU1794" s="25"/>
      <c r="AV1794" s="25"/>
      <c r="AW1794" s="25"/>
      <c r="AX1794" s="25"/>
    </row>
    <row r="1795" spans="7:50" ht="13.2">
      <c r="G1795" s="49"/>
      <c r="K1795" s="105"/>
      <c r="L1795" s="105"/>
      <c r="M1795" s="105"/>
      <c r="N1795" s="105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C1795" s="25"/>
      <c r="AD1795" s="25"/>
      <c r="AE1795" s="25"/>
      <c r="AF1795" s="25"/>
      <c r="AG1795" s="25"/>
      <c r="AH1795" s="25"/>
      <c r="AI1795" s="25"/>
      <c r="AJ1795" s="25"/>
      <c r="AK1795" s="25"/>
      <c r="AL1795" s="25"/>
      <c r="AM1795" s="25"/>
      <c r="AN1795" s="25"/>
      <c r="AO1795" s="25"/>
      <c r="AP1795" s="25"/>
      <c r="AQ1795" s="25"/>
      <c r="AR1795" s="25"/>
      <c r="AS1795" s="25"/>
      <c r="AT1795" s="25"/>
      <c r="AU1795" s="25"/>
      <c r="AV1795" s="25"/>
      <c r="AW1795" s="25"/>
      <c r="AX1795" s="25"/>
    </row>
    <row r="1796" spans="7:50" ht="13.2">
      <c r="G1796" s="49"/>
      <c r="K1796" s="105"/>
      <c r="L1796" s="105"/>
      <c r="M1796" s="105"/>
      <c r="N1796" s="105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C1796" s="25"/>
      <c r="AD1796" s="25"/>
      <c r="AE1796" s="25"/>
      <c r="AF1796" s="25"/>
      <c r="AG1796" s="25"/>
      <c r="AH1796" s="25"/>
      <c r="AI1796" s="25"/>
      <c r="AJ1796" s="25"/>
      <c r="AK1796" s="25"/>
      <c r="AL1796" s="25"/>
      <c r="AM1796" s="25"/>
      <c r="AN1796" s="25"/>
      <c r="AO1796" s="25"/>
      <c r="AP1796" s="25"/>
      <c r="AQ1796" s="25"/>
      <c r="AR1796" s="25"/>
      <c r="AS1796" s="25"/>
      <c r="AT1796" s="25"/>
      <c r="AU1796" s="25"/>
      <c r="AV1796" s="25"/>
      <c r="AW1796" s="25"/>
      <c r="AX1796" s="25"/>
    </row>
    <row r="1797" spans="7:50" ht="13.2">
      <c r="G1797" s="49"/>
      <c r="K1797" s="105"/>
      <c r="L1797" s="105"/>
      <c r="M1797" s="105"/>
      <c r="N1797" s="105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C1797" s="25"/>
      <c r="AD1797" s="25"/>
      <c r="AE1797" s="25"/>
      <c r="AF1797" s="25"/>
      <c r="AG1797" s="25"/>
      <c r="AH1797" s="25"/>
      <c r="AI1797" s="25"/>
      <c r="AJ1797" s="25"/>
      <c r="AK1797" s="25"/>
      <c r="AL1797" s="25"/>
      <c r="AM1797" s="25"/>
      <c r="AN1797" s="25"/>
      <c r="AO1797" s="25"/>
      <c r="AP1797" s="25"/>
      <c r="AQ1797" s="25"/>
      <c r="AR1797" s="25"/>
      <c r="AS1797" s="25"/>
      <c r="AT1797" s="25"/>
      <c r="AU1797" s="25"/>
      <c r="AV1797" s="25"/>
      <c r="AW1797" s="25"/>
      <c r="AX1797" s="25"/>
    </row>
    <row r="1798" spans="7:50" ht="13.2">
      <c r="G1798" s="49"/>
      <c r="K1798" s="105"/>
      <c r="L1798" s="105"/>
      <c r="M1798" s="105"/>
      <c r="N1798" s="105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C1798" s="25"/>
      <c r="AD1798" s="25"/>
      <c r="AE1798" s="25"/>
      <c r="AF1798" s="25"/>
      <c r="AG1798" s="25"/>
      <c r="AH1798" s="25"/>
      <c r="AI1798" s="25"/>
      <c r="AJ1798" s="25"/>
      <c r="AK1798" s="25"/>
      <c r="AL1798" s="25"/>
      <c r="AM1798" s="25"/>
      <c r="AN1798" s="25"/>
      <c r="AO1798" s="25"/>
      <c r="AP1798" s="25"/>
      <c r="AQ1798" s="25"/>
      <c r="AR1798" s="25"/>
      <c r="AS1798" s="25"/>
      <c r="AT1798" s="25"/>
      <c r="AU1798" s="25"/>
      <c r="AV1798" s="25"/>
      <c r="AW1798" s="25"/>
      <c r="AX1798" s="25"/>
    </row>
    <row r="1799" spans="7:50" ht="13.2">
      <c r="G1799" s="49"/>
      <c r="K1799" s="105"/>
      <c r="L1799" s="105"/>
      <c r="M1799" s="105"/>
      <c r="N1799" s="105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C1799" s="25"/>
      <c r="AD1799" s="25"/>
      <c r="AE1799" s="25"/>
      <c r="AF1799" s="25"/>
      <c r="AG1799" s="25"/>
      <c r="AH1799" s="25"/>
      <c r="AI1799" s="25"/>
      <c r="AJ1799" s="25"/>
      <c r="AK1799" s="25"/>
      <c r="AL1799" s="25"/>
      <c r="AM1799" s="25"/>
      <c r="AN1799" s="25"/>
      <c r="AO1799" s="25"/>
      <c r="AP1799" s="25"/>
      <c r="AQ1799" s="25"/>
      <c r="AR1799" s="25"/>
      <c r="AS1799" s="25"/>
      <c r="AT1799" s="25"/>
      <c r="AU1799" s="25"/>
      <c r="AV1799" s="25"/>
      <c r="AW1799" s="25"/>
      <c r="AX1799" s="25"/>
    </row>
    <row r="1800" spans="7:50" ht="13.2">
      <c r="G1800" s="49"/>
      <c r="K1800" s="105"/>
      <c r="L1800" s="105"/>
      <c r="M1800" s="105"/>
      <c r="N1800" s="105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C1800" s="25"/>
      <c r="AD1800" s="25"/>
      <c r="AE1800" s="25"/>
      <c r="AF1800" s="25"/>
      <c r="AG1800" s="25"/>
      <c r="AH1800" s="25"/>
      <c r="AI1800" s="25"/>
      <c r="AJ1800" s="25"/>
      <c r="AK1800" s="25"/>
      <c r="AL1800" s="25"/>
      <c r="AM1800" s="25"/>
      <c r="AN1800" s="25"/>
      <c r="AO1800" s="25"/>
      <c r="AP1800" s="25"/>
      <c r="AQ1800" s="25"/>
      <c r="AR1800" s="25"/>
      <c r="AS1800" s="25"/>
      <c r="AT1800" s="25"/>
      <c r="AU1800" s="25"/>
      <c r="AV1800" s="25"/>
      <c r="AW1800" s="25"/>
      <c r="AX1800" s="25"/>
    </row>
    <row r="1801" spans="7:50" ht="13.2">
      <c r="G1801" s="49"/>
      <c r="K1801" s="105"/>
      <c r="L1801" s="105"/>
      <c r="M1801" s="105"/>
      <c r="N1801" s="105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C1801" s="25"/>
      <c r="AD1801" s="25"/>
      <c r="AE1801" s="25"/>
      <c r="AF1801" s="25"/>
      <c r="AG1801" s="25"/>
      <c r="AH1801" s="25"/>
      <c r="AI1801" s="25"/>
      <c r="AJ1801" s="25"/>
      <c r="AK1801" s="25"/>
      <c r="AL1801" s="25"/>
      <c r="AM1801" s="25"/>
      <c r="AN1801" s="25"/>
      <c r="AO1801" s="25"/>
      <c r="AP1801" s="25"/>
      <c r="AQ1801" s="25"/>
      <c r="AR1801" s="25"/>
      <c r="AS1801" s="25"/>
      <c r="AT1801" s="25"/>
      <c r="AU1801" s="25"/>
      <c r="AV1801" s="25"/>
      <c r="AW1801" s="25"/>
      <c r="AX1801" s="25"/>
    </row>
    <row r="1802" spans="7:50" ht="13.2">
      <c r="G1802" s="49"/>
      <c r="K1802" s="105"/>
      <c r="L1802" s="105"/>
      <c r="M1802" s="105"/>
      <c r="N1802" s="105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C1802" s="25"/>
      <c r="AD1802" s="25"/>
      <c r="AE1802" s="25"/>
      <c r="AF1802" s="25"/>
      <c r="AG1802" s="25"/>
      <c r="AH1802" s="25"/>
      <c r="AI1802" s="25"/>
      <c r="AJ1802" s="25"/>
      <c r="AK1802" s="25"/>
      <c r="AL1802" s="25"/>
      <c r="AM1802" s="25"/>
      <c r="AN1802" s="25"/>
      <c r="AO1802" s="25"/>
      <c r="AP1802" s="25"/>
      <c r="AQ1802" s="25"/>
      <c r="AR1802" s="25"/>
      <c r="AS1802" s="25"/>
      <c r="AT1802" s="25"/>
      <c r="AU1802" s="25"/>
      <c r="AV1802" s="25"/>
      <c r="AW1802" s="25"/>
      <c r="AX1802" s="25"/>
    </row>
    <row r="1803" spans="7:50" ht="13.2">
      <c r="G1803" s="49"/>
      <c r="K1803" s="105"/>
      <c r="L1803" s="105"/>
      <c r="M1803" s="105"/>
      <c r="N1803" s="105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C1803" s="25"/>
      <c r="AD1803" s="25"/>
      <c r="AE1803" s="25"/>
      <c r="AF1803" s="25"/>
      <c r="AG1803" s="25"/>
      <c r="AH1803" s="25"/>
      <c r="AI1803" s="25"/>
      <c r="AJ1803" s="25"/>
      <c r="AK1803" s="25"/>
      <c r="AL1803" s="25"/>
      <c r="AM1803" s="25"/>
      <c r="AN1803" s="25"/>
      <c r="AO1803" s="25"/>
      <c r="AP1803" s="25"/>
      <c r="AQ1803" s="25"/>
      <c r="AR1803" s="25"/>
      <c r="AS1803" s="25"/>
      <c r="AT1803" s="25"/>
      <c r="AU1803" s="25"/>
      <c r="AV1803" s="25"/>
      <c r="AW1803" s="25"/>
      <c r="AX1803" s="25"/>
    </row>
    <row r="1804" spans="7:50" ht="13.2">
      <c r="G1804" s="49"/>
      <c r="K1804" s="105"/>
      <c r="L1804" s="105"/>
      <c r="M1804" s="105"/>
      <c r="N1804" s="105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C1804" s="25"/>
      <c r="AD1804" s="25"/>
      <c r="AE1804" s="25"/>
      <c r="AF1804" s="25"/>
      <c r="AG1804" s="25"/>
      <c r="AH1804" s="25"/>
      <c r="AI1804" s="25"/>
      <c r="AJ1804" s="25"/>
      <c r="AK1804" s="25"/>
      <c r="AL1804" s="25"/>
      <c r="AM1804" s="25"/>
      <c r="AN1804" s="25"/>
      <c r="AO1804" s="25"/>
      <c r="AP1804" s="25"/>
      <c r="AQ1804" s="25"/>
      <c r="AR1804" s="25"/>
      <c r="AS1804" s="25"/>
      <c r="AT1804" s="25"/>
      <c r="AU1804" s="25"/>
      <c r="AV1804" s="25"/>
      <c r="AW1804" s="25"/>
      <c r="AX1804" s="25"/>
    </row>
    <row r="1805" spans="7:50" ht="13.2">
      <c r="G1805" s="49"/>
      <c r="K1805" s="105"/>
      <c r="L1805" s="105"/>
      <c r="M1805" s="105"/>
      <c r="N1805" s="105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C1805" s="25"/>
      <c r="AD1805" s="25"/>
      <c r="AE1805" s="25"/>
      <c r="AF1805" s="25"/>
      <c r="AG1805" s="25"/>
      <c r="AH1805" s="25"/>
      <c r="AI1805" s="25"/>
      <c r="AJ1805" s="25"/>
      <c r="AK1805" s="25"/>
      <c r="AL1805" s="25"/>
      <c r="AM1805" s="25"/>
      <c r="AN1805" s="25"/>
      <c r="AO1805" s="25"/>
      <c r="AP1805" s="25"/>
      <c r="AQ1805" s="25"/>
      <c r="AR1805" s="25"/>
      <c r="AS1805" s="25"/>
      <c r="AT1805" s="25"/>
      <c r="AU1805" s="25"/>
      <c r="AV1805" s="25"/>
      <c r="AW1805" s="25"/>
      <c r="AX1805" s="25"/>
    </row>
    <row r="1806" spans="7:50" ht="13.2">
      <c r="G1806" s="49"/>
      <c r="K1806" s="105"/>
      <c r="L1806" s="105"/>
      <c r="M1806" s="105"/>
      <c r="N1806" s="105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C1806" s="25"/>
      <c r="AD1806" s="25"/>
      <c r="AE1806" s="25"/>
      <c r="AF1806" s="25"/>
      <c r="AG1806" s="25"/>
      <c r="AH1806" s="25"/>
      <c r="AI1806" s="25"/>
      <c r="AJ1806" s="25"/>
      <c r="AK1806" s="25"/>
      <c r="AL1806" s="25"/>
      <c r="AM1806" s="25"/>
      <c r="AN1806" s="25"/>
      <c r="AO1806" s="25"/>
      <c r="AP1806" s="25"/>
      <c r="AQ1806" s="25"/>
      <c r="AR1806" s="25"/>
      <c r="AS1806" s="25"/>
      <c r="AT1806" s="25"/>
      <c r="AU1806" s="25"/>
      <c r="AV1806" s="25"/>
      <c r="AW1806" s="25"/>
      <c r="AX1806" s="25"/>
    </row>
    <row r="1807" spans="7:50" ht="13.2">
      <c r="G1807" s="49"/>
      <c r="K1807" s="105"/>
      <c r="L1807" s="105"/>
      <c r="M1807" s="105"/>
      <c r="N1807" s="105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C1807" s="25"/>
      <c r="AD1807" s="25"/>
      <c r="AE1807" s="25"/>
      <c r="AF1807" s="25"/>
      <c r="AG1807" s="25"/>
      <c r="AH1807" s="25"/>
      <c r="AI1807" s="25"/>
      <c r="AJ1807" s="25"/>
      <c r="AK1807" s="25"/>
      <c r="AL1807" s="25"/>
      <c r="AM1807" s="25"/>
      <c r="AN1807" s="25"/>
      <c r="AO1807" s="25"/>
      <c r="AP1807" s="25"/>
      <c r="AQ1807" s="25"/>
      <c r="AR1807" s="25"/>
      <c r="AS1807" s="25"/>
      <c r="AT1807" s="25"/>
      <c r="AU1807" s="25"/>
      <c r="AV1807" s="25"/>
      <c r="AW1807" s="25"/>
      <c r="AX1807" s="25"/>
    </row>
    <row r="1808" spans="7:50" ht="13.2">
      <c r="G1808" s="49"/>
      <c r="K1808" s="105"/>
      <c r="L1808" s="105"/>
      <c r="M1808" s="105"/>
      <c r="N1808" s="105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C1808" s="25"/>
      <c r="AD1808" s="25"/>
      <c r="AE1808" s="25"/>
      <c r="AF1808" s="25"/>
      <c r="AG1808" s="25"/>
      <c r="AH1808" s="25"/>
      <c r="AI1808" s="25"/>
      <c r="AJ1808" s="25"/>
      <c r="AK1808" s="25"/>
      <c r="AL1808" s="25"/>
      <c r="AM1808" s="25"/>
      <c r="AN1808" s="25"/>
      <c r="AO1808" s="25"/>
      <c r="AP1808" s="25"/>
      <c r="AQ1808" s="25"/>
      <c r="AR1808" s="25"/>
      <c r="AS1808" s="25"/>
      <c r="AT1808" s="25"/>
      <c r="AU1808" s="25"/>
      <c r="AV1808" s="25"/>
      <c r="AW1808" s="25"/>
      <c r="AX1808" s="25"/>
    </row>
    <row r="1809" spans="7:50" ht="13.2">
      <c r="G1809" s="49"/>
      <c r="K1809" s="105"/>
      <c r="L1809" s="105"/>
      <c r="M1809" s="105"/>
      <c r="N1809" s="105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C1809" s="25"/>
      <c r="AD1809" s="25"/>
      <c r="AE1809" s="25"/>
      <c r="AF1809" s="25"/>
      <c r="AG1809" s="25"/>
      <c r="AH1809" s="25"/>
      <c r="AI1809" s="25"/>
      <c r="AJ1809" s="25"/>
      <c r="AK1809" s="25"/>
      <c r="AL1809" s="25"/>
      <c r="AM1809" s="25"/>
      <c r="AN1809" s="25"/>
      <c r="AO1809" s="25"/>
      <c r="AP1809" s="25"/>
      <c r="AQ1809" s="25"/>
      <c r="AR1809" s="25"/>
      <c r="AS1809" s="25"/>
      <c r="AT1809" s="25"/>
      <c r="AU1809" s="25"/>
      <c r="AV1809" s="25"/>
      <c r="AW1809" s="25"/>
      <c r="AX1809" s="25"/>
    </row>
    <row r="1810" spans="7:50" ht="13.2">
      <c r="G1810" s="49"/>
      <c r="K1810" s="105"/>
      <c r="L1810" s="105"/>
      <c r="M1810" s="105"/>
      <c r="N1810" s="105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C1810" s="25"/>
      <c r="AD1810" s="25"/>
      <c r="AE1810" s="25"/>
      <c r="AF1810" s="25"/>
      <c r="AG1810" s="25"/>
      <c r="AH1810" s="25"/>
      <c r="AI1810" s="25"/>
      <c r="AJ1810" s="25"/>
      <c r="AK1810" s="25"/>
      <c r="AL1810" s="25"/>
      <c r="AM1810" s="25"/>
      <c r="AN1810" s="25"/>
      <c r="AO1810" s="25"/>
      <c r="AP1810" s="25"/>
      <c r="AQ1810" s="25"/>
      <c r="AR1810" s="25"/>
      <c r="AS1810" s="25"/>
      <c r="AT1810" s="25"/>
      <c r="AU1810" s="25"/>
      <c r="AV1810" s="25"/>
      <c r="AW1810" s="25"/>
      <c r="AX1810" s="25"/>
    </row>
    <row r="1811" spans="7:50" ht="13.2">
      <c r="G1811" s="49"/>
      <c r="K1811" s="105"/>
      <c r="L1811" s="105"/>
      <c r="M1811" s="105"/>
      <c r="N1811" s="105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C1811" s="25"/>
      <c r="AD1811" s="25"/>
      <c r="AE1811" s="25"/>
      <c r="AF1811" s="25"/>
      <c r="AG1811" s="25"/>
      <c r="AH1811" s="25"/>
      <c r="AI1811" s="25"/>
      <c r="AJ1811" s="25"/>
      <c r="AK1811" s="25"/>
      <c r="AL1811" s="25"/>
      <c r="AM1811" s="25"/>
      <c r="AN1811" s="25"/>
      <c r="AO1811" s="25"/>
      <c r="AP1811" s="25"/>
      <c r="AQ1811" s="25"/>
      <c r="AR1811" s="25"/>
      <c r="AS1811" s="25"/>
      <c r="AT1811" s="25"/>
      <c r="AU1811" s="25"/>
      <c r="AV1811" s="25"/>
      <c r="AW1811" s="25"/>
      <c r="AX1811" s="25"/>
    </row>
    <row r="1812" spans="7:50" ht="13.2">
      <c r="G1812" s="49"/>
      <c r="K1812" s="105"/>
      <c r="L1812" s="105"/>
      <c r="M1812" s="105"/>
      <c r="N1812" s="105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C1812" s="25"/>
      <c r="AD1812" s="25"/>
      <c r="AE1812" s="25"/>
      <c r="AF1812" s="25"/>
      <c r="AG1812" s="25"/>
      <c r="AH1812" s="25"/>
      <c r="AI1812" s="25"/>
      <c r="AJ1812" s="25"/>
      <c r="AK1812" s="25"/>
      <c r="AL1812" s="25"/>
      <c r="AM1812" s="25"/>
      <c r="AN1812" s="25"/>
      <c r="AO1812" s="25"/>
      <c r="AP1812" s="25"/>
      <c r="AQ1812" s="25"/>
      <c r="AR1812" s="25"/>
      <c r="AS1812" s="25"/>
      <c r="AT1812" s="25"/>
      <c r="AU1812" s="25"/>
      <c r="AV1812" s="25"/>
      <c r="AW1812" s="25"/>
      <c r="AX1812" s="25"/>
    </row>
    <row r="1813" spans="7:50" ht="13.2">
      <c r="G1813" s="49"/>
      <c r="K1813" s="105"/>
      <c r="L1813" s="105"/>
      <c r="M1813" s="105"/>
      <c r="N1813" s="105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C1813" s="25"/>
      <c r="AD1813" s="25"/>
      <c r="AE1813" s="25"/>
      <c r="AF1813" s="25"/>
      <c r="AG1813" s="25"/>
      <c r="AH1813" s="25"/>
      <c r="AI1813" s="25"/>
      <c r="AJ1813" s="25"/>
      <c r="AK1813" s="25"/>
      <c r="AL1813" s="25"/>
      <c r="AM1813" s="25"/>
      <c r="AN1813" s="25"/>
      <c r="AO1813" s="25"/>
      <c r="AP1813" s="25"/>
      <c r="AQ1813" s="25"/>
      <c r="AR1813" s="25"/>
      <c r="AS1813" s="25"/>
      <c r="AT1813" s="25"/>
      <c r="AU1813" s="25"/>
      <c r="AV1813" s="25"/>
      <c r="AW1813" s="25"/>
      <c r="AX1813" s="25"/>
    </row>
    <row r="1814" spans="7:50" ht="13.2">
      <c r="G1814" s="49"/>
      <c r="K1814" s="105"/>
      <c r="L1814" s="105"/>
      <c r="M1814" s="105"/>
      <c r="N1814" s="105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C1814" s="25"/>
      <c r="AD1814" s="25"/>
      <c r="AE1814" s="25"/>
      <c r="AF1814" s="25"/>
      <c r="AG1814" s="25"/>
      <c r="AH1814" s="25"/>
      <c r="AI1814" s="25"/>
      <c r="AJ1814" s="25"/>
      <c r="AK1814" s="25"/>
      <c r="AL1814" s="25"/>
      <c r="AM1814" s="25"/>
      <c r="AN1814" s="25"/>
      <c r="AO1814" s="25"/>
      <c r="AP1814" s="25"/>
      <c r="AQ1814" s="25"/>
      <c r="AR1814" s="25"/>
      <c r="AS1814" s="25"/>
      <c r="AT1814" s="25"/>
      <c r="AU1814" s="25"/>
      <c r="AV1814" s="25"/>
      <c r="AW1814" s="25"/>
      <c r="AX1814" s="25"/>
    </row>
    <row r="1815" spans="7:50" ht="13.2">
      <c r="G1815" s="49"/>
      <c r="K1815" s="105"/>
      <c r="L1815" s="105"/>
      <c r="M1815" s="105"/>
      <c r="N1815" s="105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C1815" s="25"/>
      <c r="AD1815" s="25"/>
      <c r="AE1815" s="25"/>
      <c r="AF1815" s="25"/>
      <c r="AG1815" s="25"/>
      <c r="AH1815" s="25"/>
      <c r="AI1815" s="25"/>
      <c r="AJ1815" s="25"/>
      <c r="AK1815" s="25"/>
      <c r="AL1815" s="25"/>
      <c r="AM1815" s="25"/>
      <c r="AN1815" s="25"/>
      <c r="AO1815" s="25"/>
      <c r="AP1815" s="25"/>
      <c r="AQ1815" s="25"/>
      <c r="AR1815" s="25"/>
      <c r="AS1815" s="25"/>
      <c r="AT1815" s="25"/>
      <c r="AU1815" s="25"/>
      <c r="AV1815" s="25"/>
      <c r="AW1815" s="25"/>
      <c r="AX1815" s="25"/>
    </row>
    <row r="1816" spans="7:50" ht="13.2">
      <c r="G1816" s="49"/>
      <c r="K1816" s="105"/>
      <c r="L1816" s="105"/>
      <c r="M1816" s="105"/>
      <c r="N1816" s="105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C1816" s="25"/>
      <c r="AD1816" s="25"/>
      <c r="AE1816" s="25"/>
      <c r="AF1816" s="25"/>
      <c r="AG1816" s="25"/>
      <c r="AH1816" s="25"/>
      <c r="AI1816" s="25"/>
      <c r="AJ1816" s="25"/>
      <c r="AK1816" s="25"/>
      <c r="AL1816" s="25"/>
      <c r="AM1816" s="25"/>
      <c r="AN1816" s="25"/>
      <c r="AO1816" s="25"/>
      <c r="AP1816" s="25"/>
      <c r="AQ1816" s="25"/>
      <c r="AR1816" s="25"/>
      <c r="AS1816" s="25"/>
      <c r="AT1816" s="25"/>
      <c r="AU1816" s="25"/>
      <c r="AV1816" s="25"/>
      <c r="AW1816" s="25"/>
      <c r="AX1816" s="25"/>
    </row>
    <row r="1817" spans="7:50" ht="13.2">
      <c r="G1817" s="49"/>
      <c r="K1817" s="105"/>
      <c r="L1817" s="105"/>
      <c r="M1817" s="105"/>
      <c r="N1817" s="105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C1817" s="25"/>
      <c r="AD1817" s="25"/>
      <c r="AE1817" s="25"/>
      <c r="AF1817" s="25"/>
      <c r="AG1817" s="25"/>
      <c r="AH1817" s="25"/>
      <c r="AI1817" s="25"/>
      <c r="AJ1817" s="25"/>
      <c r="AK1817" s="25"/>
      <c r="AL1817" s="25"/>
      <c r="AM1817" s="25"/>
      <c r="AN1817" s="25"/>
      <c r="AO1817" s="25"/>
      <c r="AP1817" s="25"/>
      <c r="AQ1817" s="25"/>
      <c r="AR1817" s="25"/>
      <c r="AS1817" s="25"/>
      <c r="AT1817" s="25"/>
      <c r="AU1817" s="25"/>
      <c r="AV1817" s="25"/>
      <c r="AW1817" s="25"/>
      <c r="AX1817" s="25"/>
    </row>
    <row r="1818" spans="7:50" ht="13.2">
      <c r="G1818" s="49"/>
      <c r="K1818" s="105"/>
      <c r="L1818" s="105"/>
      <c r="M1818" s="105"/>
      <c r="N1818" s="105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C1818" s="25"/>
      <c r="AD1818" s="25"/>
      <c r="AE1818" s="25"/>
      <c r="AF1818" s="25"/>
      <c r="AG1818" s="25"/>
      <c r="AH1818" s="25"/>
      <c r="AI1818" s="25"/>
      <c r="AJ1818" s="25"/>
      <c r="AK1818" s="25"/>
      <c r="AL1818" s="25"/>
      <c r="AM1818" s="25"/>
      <c r="AN1818" s="25"/>
      <c r="AO1818" s="25"/>
      <c r="AP1818" s="25"/>
      <c r="AQ1818" s="25"/>
      <c r="AR1818" s="25"/>
      <c r="AS1818" s="25"/>
      <c r="AT1818" s="25"/>
      <c r="AU1818" s="25"/>
      <c r="AV1818" s="25"/>
      <c r="AW1818" s="25"/>
      <c r="AX1818" s="25"/>
    </row>
    <row r="1819" spans="7:50" ht="13.2">
      <c r="G1819" s="49"/>
      <c r="K1819" s="105"/>
      <c r="L1819" s="105"/>
      <c r="M1819" s="105"/>
      <c r="N1819" s="105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C1819" s="25"/>
      <c r="AD1819" s="25"/>
      <c r="AE1819" s="25"/>
      <c r="AF1819" s="25"/>
      <c r="AG1819" s="25"/>
      <c r="AH1819" s="25"/>
      <c r="AI1819" s="25"/>
      <c r="AJ1819" s="25"/>
      <c r="AK1819" s="25"/>
      <c r="AL1819" s="25"/>
      <c r="AM1819" s="25"/>
      <c r="AN1819" s="25"/>
      <c r="AO1819" s="25"/>
      <c r="AP1819" s="25"/>
      <c r="AQ1819" s="25"/>
      <c r="AR1819" s="25"/>
      <c r="AS1819" s="25"/>
      <c r="AT1819" s="25"/>
      <c r="AU1819" s="25"/>
      <c r="AV1819" s="25"/>
      <c r="AW1819" s="25"/>
      <c r="AX1819" s="25"/>
    </row>
    <row r="1820" spans="7:50" ht="13.2">
      <c r="G1820" s="49"/>
      <c r="K1820" s="105"/>
      <c r="L1820" s="105"/>
      <c r="M1820" s="105"/>
      <c r="N1820" s="105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C1820" s="25"/>
      <c r="AD1820" s="25"/>
      <c r="AE1820" s="25"/>
      <c r="AF1820" s="25"/>
      <c r="AG1820" s="25"/>
      <c r="AH1820" s="25"/>
      <c r="AI1820" s="25"/>
      <c r="AJ1820" s="25"/>
      <c r="AK1820" s="25"/>
      <c r="AL1820" s="25"/>
      <c r="AM1820" s="25"/>
      <c r="AN1820" s="25"/>
      <c r="AO1820" s="25"/>
      <c r="AP1820" s="25"/>
      <c r="AQ1820" s="25"/>
      <c r="AR1820" s="25"/>
      <c r="AS1820" s="25"/>
      <c r="AT1820" s="25"/>
      <c r="AU1820" s="25"/>
      <c r="AV1820" s="25"/>
      <c r="AW1820" s="25"/>
      <c r="AX1820" s="25"/>
    </row>
    <row r="1821" spans="7:50" ht="13.2">
      <c r="G1821" s="49"/>
      <c r="K1821" s="105"/>
      <c r="L1821" s="105"/>
      <c r="M1821" s="105"/>
      <c r="N1821" s="105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C1821" s="25"/>
      <c r="AD1821" s="25"/>
      <c r="AE1821" s="25"/>
      <c r="AF1821" s="25"/>
      <c r="AG1821" s="25"/>
      <c r="AH1821" s="25"/>
      <c r="AI1821" s="25"/>
      <c r="AJ1821" s="25"/>
      <c r="AK1821" s="25"/>
      <c r="AL1821" s="25"/>
      <c r="AM1821" s="25"/>
      <c r="AN1821" s="25"/>
      <c r="AO1821" s="25"/>
      <c r="AP1821" s="25"/>
      <c r="AQ1821" s="25"/>
      <c r="AR1821" s="25"/>
      <c r="AS1821" s="25"/>
      <c r="AT1821" s="25"/>
      <c r="AU1821" s="25"/>
      <c r="AV1821" s="25"/>
      <c r="AW1821" s="25"/>
      <c r="AX1821" s="25"/>
    </row>
    <row r="1822" spans="7:50" ht="13.2">
      <c r="G1822" s="49"/>
      <c r="K1822" s="105"/>
      <c r="L1822" s="105"/>
      <c r="M1822" s="105"/>
      <c r="N1822" s="105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C1822" s="25"/>
      <c r="AD1822" s="25"/>
      <c r="AE1822" s="25"/>
      <c r="AF1822" s="25"/>
      <c r="AG1822" s="25"/>
      <c r="AH1822" s="25"/>
      <c r="AI1822" s="25"/>
      <c r="AJ1822" s="25"/>
      <c r="AK1822" s="25"/>
      <c r="AL1822" s="25"/>
      <c r="AM1822" s="25"/>
      <c r="AN1822" s="25"/>
      <c r="AO1822" s="25"/>
      <c r="AP1822" s="25"/>
      <c r="AQ1822" s="25"/>
      <c r="AR1822" s="25"/>
      <c r="AS1822" s="25"/>
      <c r="AT1822" s="25"/>
      <c r="AU1822" s="25"/>
      <c r="AV1822" s="25"/>
      <c r="AW1822" s="25"/>
      <c r="AX1822" s="25"/>
    </row>
    <row r="1823" spans="7:50" ht="13.2">
      <c r="G1823" s="49"/>
      <c r="K1823" s="105"/>
      <c r="L1823" s="105"/>
      <c r="M1823" s="105"/>
      <c r="N1823" s="105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C1823" s="25"/>
      <c r="AD1823" s="25"/>
      <c r="AE1823" s="25"/>
      <c r="AF1823" s="25"/>
      <c r="AG1823" s="25"/>
      <c r="AH1823" s="25"/>
      <c r="AI1823" s="25"/>
      <c r="AJ1823" s="25"/>
      <c r="AK1823" s="25"/>
      <c r="AL1823" s="25"/>
      <c r="AM1823" s="25"/>
      <c r="AN1823" s="25"/>
      <c r="AO1823" s="25"/>
      <c r="AP1823" s="25"/>
      <c r="AQ1823" s="25"/>
      <c r="AR1823" s="25"/>
      <c r="AS1823" s="25"/>
      <c r="AT1823" s="25"/>
      <c r="AU1823" s="25"/>
      <c r="AV1823" s="25"/>
      <c r="AW1823" s="25"/>
      <c r="AX1823" s="25"/>
    </row>
    <row r="1824" spans="7:50" ht="13.2">
      <c r="G1824" s="49"/>
      <c r="K1824" s="105"/>
      <c r="L1824" s="105"/>
      <c r="M1824" s="105"/>
      <c r="N1824" s="105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C1824" s="25"/>
      <c r="AD1824" s="25"/>
      <c r="AE1824" s="25"/>
      <c r="AF1824" s="25"/>
      <c r="AG1824" s="25"/>
      <c r="AH1824" s="25"/>
      <c r="AI1824" s="25"/>
      <c r="AJ1824" s="25"/>
      <c r="AK1824" s="25"/>
      <c r="AL1824" s="25"/>
      <c r="AM1824" s="25"/>
      <c r="AN1824" s="25"/>
      <c r="AO1824" s="25"/>
      <c r="AP1824" s="25"/>
      <c r="AQ1824" s="25"/>
      <c r="AR1824" s="25"/>
      <c r="AS1824" s="25"/>
      <c r="AT1824" s="25"/>
      <c r="AU1824" s="25"/>
      <c r="AV1824" s="25"/>
      <c r="AW1824" s="25"/>
      <c r="AX1824" s="25"/>
    </row>
    <row r="1825" spans="7:50" ht="13.2">
      <c r="G1825" s="49"/>
      <c r="K1825" s="105"/>
      <c r="L1825" s="105"/>
      <c r="M1825" s="105"/>
      <c r="N1825" s="105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C1825" s="25"/>
      <c r="AD1825" s="25"/>
      <c r="AE1825" s="25"/>
      <c r="AF1825" s="25"/>
      <c r="AG1825" s="25"/>
      <c r="AH1825" s="25"/>
      <c r="AI1825" s="25"/>
      <c r="AJ1825" s="25"/>
      <c r="AK1825" s="25"/>
      <c r="AL1825" s="25"/>
      <c r="AM1825" s="25"/>
      <c r="AN1825" s="25"/>
      <c r="AO1825" s="25"/>
      <c r="AP1825" s="25"/>
      <c r="AQ1825" s="25"/>
      <c r="AR1825" s="25"/>
      <c r="AS1825" s="25"/>
      <c r="AT1825" s="25"/>
      <c r="AU1825" s="25"/>
      <c r="AV1825" s="25"/>
      <c r="AW1825" s="25"/>
      <c r="AX1825" s="25"/>
    </row>
    <row r="1826" spans="7:50" ht="13.2">
      <c r="G1826" s="49"/>
      <c r="K1826" s="105"/>
      <c r="L1826" s="105"/>
      <c r="M1826" s="105"/>
      <c r="N1826" s="105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C1826" s="25"/>
      <c r="AD1826" s="25"/>
      <c r="AE1826" s="25"/>
      <c r="AF1826" s="25"/>
      <c r="AG1826" s="25"/>
      <c r="AH1826" s="25"/>
      <c r="AI1826" s="25"/>
      <c r="AJ1826" s="25"/>
      <c r="AK1826" s="25"/>
      <c r="AL1826" s="25"/>
      <c r="AM1826" s="25"/>
      <c r="AN1826" s="25"/>
      <c r="AO1826" s="25"/>
      <c r="AP1826" s="25"/>
      <c r="AQ1826" s="25"/>
      <c r="AR1826" s="25"/>
      <c r="AS1826" s="25"/>
      <c r="AT1826" s="25"/>
      <c r="AU1826" s="25"/>
      <c r="AV1826" s="25"/>
      <c r="AW1826" s="25"/>
      <c r="AX1826" s="25"/>
    </row>
    <row r="1827" spans="7:50" ht="13.2">
      <c r="G1827" s="49"/>
      <c r="K1827" s="105"/>
      <c r="L1827" s="105"/>
      <c r="M1827" s="105"/>
      <c r="N1827" s="105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C1827" s="25"/>
      <c r="AD1827" s="25"/>
      <c r="AE1827" s="25"/>
      <c r="AF1827" s="25"/>
      <c r="AG1827" s="25"/>
      <c r="AH1827" s="25"/>
      <c r="AI1827" s="25"/>
      <c r="AJ1827" s="25"/>
      <c r="AK1827" s="25"/>
      <c r="AL1827" s="25"/>
      <c r="AM1827" s="25"/>
      <c r="AN1827" s="25"/>
      <c r="AO1827" s="25"/>
      <c r="AP1827" s="25"/>
      <c r="AQ1827" s="25"/>
      <c r="AR1827" s="25"/>
      <c r="AS1827" s="25"/>
      <c r="AT1827" s="25"/>
      <c r="AU1827" s="25"/>
      <c r="AV1827" s="25"/>
      <c r="AW1827" s="25"/>
      <c r="AX1827" s="25"/>
    </row>
    <row r="1828" spans="7:50" ht="13.2">
      <c r="G1828" s="49"/>
      <c r="K1828" s="105"/>
      <c r="L1828" s="105"/>
      <c r="M1828" s="105"/>
      <c r="N1828" s="105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C1828" s="25"/>
      <c r="AD1828" s="25"/>
      <c r="AE1828" s="25"/>
      <c r="AF1828" s="25"/>
      <c r="AG1828" s="25"/>
      <c r="AH1828" s="25"/>
      <c r="AI1828" s="25"/>
      <c r="AJ1828" s="25"/>
      <c r="AK1828" s="25"/>
      <c r="AL1828" s="25"/>
      <c r="AM1828" s="25"/>
      <c r="AN1828" s="25"/>
      <c r="AO1828" s="25"/>
      <c r="AP1828" s="25"/>
      <c r="AQ1828" s="25"/>
      <c r="AR1828" s="25"/>
      <c r="AS1828" s="25"/>
      <c r="AT1828" s="25"/>
      <c r="AU1828" s="25"/>
      <c r="AV1828" s="25"/>
      <c r="AW1828" s="25"/>
      <c r="AX1828" s="25"/>
    </row>
    <row r="1829" spans="7:50" ht="13.2">
      <c r="G1829" s="49"/>
      <c r="K1829" s="105"/>
      <c r="L1829" s="105"/>
      <c r="M1829" s="105"/>
      <c r="N1829" s="105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C1829" s="25"/>
      <c r="AD1829" s="25"/>
      <c r="AE1829" s="25"/>
      <c r="AF1829" s="25"/>
      <c r="AG1829" s="25"/>
      <c r="AH1829" s="25"/>
      <c r="AI1829" s="25"/>
      <c r="AJ1829" s="25"/>
      <c r="AK1829" s="25"/>
      <c r="AL1829" s="25"/>
      <c r="AM1829" s="25"/>
      <c r="AN1829" s="25"/>
      <c r="AO1829" s="25"/>
      <c r="AP1829" s="25"/>
      <c r="AQ1829" s="25"/>
      <c r="AR1829" s="25"/>
      <c r="AS1829" s="25"/>
      <c r="AT1829" s="25"/>
      <c r="AU1829" s="25"/>
      <c r="AV1829" s="25"/>
      <c r="AW1829" s="25"/>
      <c r="AX1829" s="25"/>
    </row>
    <row r="1830" spans="7:50" ht="13.2">
      <c r="G1830" s="49"/>
      <c r="K1830" s="105"/>
      <c r="L1830" s="105"/>
      <c r="M1830" s="105"/>
      <c r="N1830" s="105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C1830" s="25"/>
      <c r="AD1830" s="25"/>
      <c r="AE1830" s="25"/>
      <c r="AF1830" s="25"/>
      <c r="AG1830" s="25"/>
      <c r="AH1830" s="25"/>
      <c r="AI1830" s="25"/>
      <c r="AJ1830" s="25"/>
      <c r="AK1830" s="25"/>
      <c r="AL1830" s="25"/>
      <c r="AM1830" s="25"/>
      <c r="AN1830" s="25"/>
      <c r="AO1830" s="25"/>
      <c r="AP1830" s="25"/>
      <c r="AQ1830" s="25"/>
      <c r="AR1830" s="25"/>
      <c r="AS1830" s="25"/>
      <c r="AT1830" s="25"/>
      <c r="AU1830" s="25"/>
      <c r="AV1830" s="25"/>
      <c r="AW1830" s="25"/>
      <c r="AX1830" s="25"/>
    </row>
    <row r="1831" spans="7:50" ht="13.2">
      <c r="G1831" s="49"/>
      <c r="K1831" s="105"/>
      <c r="L1831" s="105"/>
      <c r="M1831" s="105"/>
      <c r="N1831" s="105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C1831" s="25"/>
      <c r="AD1831" s="25"/>
      <c r="AE1831" s="25"/>
      <c r="AF1831" s="25"/>
      <c r="AG1831" s="25"/>
      <c r="AH1831" s="25"/>
      <c r="AI1831" s="25"/>
      <c r="AJ1831" s="25"/>
      <c r="AK1831" s="25"/>
      <c r="AL1831" s="25"/>
      <c r="AM1831" s="25"/>
      <c r="AN1831" s="25"/>
      <c r="AO1831" s="25"/>
      <c r="AP1831" s="25"/>
      <c r="AQ1831" s="25"/>
      <c r="AR1831" s="25"/>
      <c r="AS1831" s="25"/>
      <c r="AT1831" s="25"/>
      <c r="AU1831" s="25"/>
      <c r="AV1831" s="25"/>
      <c r="AW1831" s="25"/>
      <c r="AX1831" s="25"/>
    </row>
    <row r="1832" spans="7:50" ht="13.2">
      <c r="G1832" s="49"/>
      <c r="K1832" s="105"/>
      <c r="L1832" s="105"/>
      <c r="M1832" s="105"/>
      <c r="N1832" s="105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C1832" s="25"/>
      <c r="AD1832" s="25"/>
      <c r="AE1832" s="25"/>
      <c r="AF1832" s="25"/>
      <c r="AG1832" s="25"/>
      <c r="AH1832" s="25"/>
      <c r="AI1832" s="25"/>
      <c r="AJ1832" s="25"/>
      <c r="AK1832" s="25"/>
      <c r="AL1832" s="25"/>
      <c r="AM1832" s="25"/>
      <c r="AN1832" s="25"/>
      <c r="AO1832" s="25"/>
      <c r="AP1832" s="25"/>
      <c r="AQ1832" s="25"/>
      <c r="AR1832" s="25"/>
      <c r="AS1832" s="25"/>
      <c r="AT1832" s="25"/>
      <c r="AU1832" s="25"/>
      <c r="AV1832" s="25"/>
      <c r="AW1832" s="25"/>
      <c r="AX1832" s="25"/>
    </row>
    <row r="1833" spans="7:50" ht="13.2">
      <c r="G1833" s="49"/>
      <c r="K1833" s="105"/>
      <c r="L1833" s="105"/>
      <c r="M1833" s="105"/>
      <c r="N1833" s="105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C1833" s="25"/>
      <c r="AD1833" s="25"/>
      <c r="AE1833" s="25"/>
      <c r="AF1833" s="25"/>
      <c r="AG1833" s="25"/>
      <c r="AH1833" s="25"/>
      <c r="AI1833" s="25"/>
      <c r="AJ1833" s="25"/>
      <c r="AK1833" s="25"/>
      <c r="AL1833" s="25"/>
      <c r="AM1833" s="25"/>
      <c r="AN1833" s="25"/>
      <c r="AO1833" s="25"/>
      <c r="AP1833" s="25"/>
      <c r="AQ1833" s="25"/>
      <c r="AR1833" s="25"/>
      <c r="AS1833" s="25"/>
      <c r="AT1833" s="25"/>
      <c r="AU1833" s="25"/>
      <c r="AV1833" s="25"/>
      <c r="AW1833" s="25"/>
      <c r="AX1833" s="25"/>
    </row>
    <row r="1834" spans="7:50" ht="13.2">
      <c r="G1834" s="49"/>
      <c r="K1834" s="105"/>
      <c r="L1834" s="105"/>
      <c r="M1834" s="105"/>
      <c r="N1834" s="105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C1834" s="25"/>
      <c r="AD1834" s="25"/>
      <c r="AE1834" s="25"/>
      <c r="AF1834" s="25"/>
      <c r="AG1834" s="25"/>
      <c r="AH1834" s="25"/>
      <c r="AI1834" s="25"/>
      <c r="AJ1834" s="25"/>
      <c r="AK1834" s="25"/>
      <c r="AL1834" s="25"/>
      <c r="AM1834" s="25"/>
      <c r="AN1834" s="25"/>
      <c r="AO1834" s="25"/>
      <c r="AP1834" s="25"/>
      <c r="AQ1834" s="25"/>
      <c r="AR1834" s="25"/>
      <c r="AS1834" s="25"/>
      <c r="AT1834" s="25"/>
      <c r="AU1834" s="25"/>
      <c r="AV1834" s="25"/>
      <c r="AW1834" s="25"/>
      <c r="AX1834" s="25"/>
    </row>
    <row r="1835" spans="7:50" ht="13.2">
      <c r="G1835" s="49"/>
      <c r="K1835" s="105"/>
      <c r="L1835" s="105"/>
      <c r="M1835" s="105"/>
      <c r="N1835" s="105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C1835" s="25"/>
      <c r="AD1835" s="25"/>
      <c r="AE1835" s="25"/>
      <c r="AF1835" s="25"/>
      <c r="AG1835" s="25"/>
      <c r="AH1835" s="25"/>
      <c r="AI1835" s="25"/>
      <c r="AJ1835" s="25"/>
      <c r="AK1835" s="25"/>
      <c r="AL1835" s="25"/>
      <c r="AM1835" s="25"/>
      <c r="AN1835" s="25"/>
      <c r="AO1835" s="25"/>
      <c r="AP1835" s="25"/>
      <c r="AQ1835" s="25"/>
      <c r="AR1835" s="25"/>
      <c r="AS1835" s="25"/>
      <c r="AT1835" s="25"/>
      <c r="AU1835" s="25"/>
      <c r="AV1835" s="25"/>
      <c r="AW1835" s="25"/>
      <c r="AX1835" s="25"/>
    </row>
    <row r="1836" spans="7:50" ht="13.2">
      <c r="G1836" s="49"/>
      <c r="K1836" s="105"/>
      <c r="L1836" s="105"/>
      <c r="M1836" s="105"/>
      <c r="N1836" s="105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C1836" s="25"/>
      <c r="AD1836" s="25"/>
      <c r="AE1836" s="25"/>
      <c r="AF1836" s="25"/>
      <c r="AG1836" s="25"/>
      <c r="AH1836" s="25"/>
      <c r="AI1836" s="25"/>
      <c r="AJ1836" s="25"/>
      <c r="AK1836" s="25"/>
      <c r="AL1836" s="25"/>
      <c r="AM1836" s="25"/>
      <c r="AN1836" s="25"/>
      <c r="AO1836" s="25"/>
      <c r="AP1836" s="25"/>
      <c r="AQ1836" s="25"/>
      <c r="AR1836" s="25"/>
      <c r="AS1836" s="25"/>
      <c r="AT1836" s="25"/>
      <c r="AU1836" s="25"/>
      <c r="AV1836" s="25"/>
      <c r="AW1836" s="25"/>
      <c r="AX1836" s="25"/>
    </row>
    <row r="1837" spans="7:50" ht="13.2">
      <c r="G1837" s="49"/>
      <c r="K1837" s="105"/>
      <c r="L1837" s="105"/>
      <c r="M1837" s="105"/>
      <c r="N1837" s="105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C1837" s="25"/>
      <c r="AD1837" s="25"/>
      <c r="AE1837" s="25"/>
      <c r="AF1837" s="25"/>
      <c r="AG1837" s="25"/>
      <c r="AH1837" s="25"/>
      <c r="AI1837" s="25"/>
      <c r="AJ1837" s="25"/>
      <c r="AK1837" s="25"/>
      <c r="AL1837" s="25"/>
      <c r="AM1837" s="25"/>
      <c r="AN1837" s="25"/>
      <c r="AO1837" s="25"/>
      <c r="AP1837" s="25"/>
      <c r="AQ1837" s="25"/>
      <c r="AR1837" s="25"/>
      <c r="AS1837" s="25"/>
      <c r="AT1837" s="25"/>
      <c r="AU1837" s="25"/>
      <c r="AV1837" s="25"/>
      <c r="AW1837" s="25"/>
      <c r="AX1837" s="25"/>
    </row>
    <row r="1838" spans="7:50" ht="13.2">
      <c r="G1838" s="49"/>
      <c r="K1838" s="105"/>
      <c r="L1838" s="105"/>
      <c r="M1838" s="105"/>
      <c r="N1838" s="105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C1838" s="25"/>
      <c r="AD1838" s="25"/>
      <c r="AE1838" s="25"/>
      <c r="AF1838" s="25"/>
      <c r="AG1838" s="25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</row>
    <row r="1839" spans="7:50" ht="13.2">
      <c r="G1839" s="49"/>
      <c r="K1839" s="105"/>
      <c r="L1839" s="105"/>
      <c r="M1839" s="105"/>
      <c r="N1839" s="105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C1839" s="25"/>
      <c r="AD1839" s="25"/>
      <c r="AE1839" s="25"/>
      <c r="AF1839" s="25"/>
      <c r="AG1839" s="25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</row>
    <row r="1840" spans="7:50" ht="13.2">
      <c r="G1840" s="49"/>
      <c r="K1840" s="105"/>
      <c r="L1840" s="105"/>
      <c r="M1840" s="105"/>
      <c r="N1840" s="105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C1840" s="25"/>
      <c r="AD1840" s="25"/>
      <c r="AE1840" s="25"/>
      <c r="AF1840" s="25"/>
      <c r="AG1840" s="25"/>
      <c r="AH1840" s="25"/>
      <c r="AI1840" s="25"/>
      <c r="AJ1840" s="25"/>
      <c r="AK1840" s="25"/>
      <c r="AL1840" s="25"/>
      <c r="AM1840" s="25"/>
      <c r="AN1840" s="25"/>
      <c r="AO1840" s="25"/>
      <c r="AP1840" s="25"/>
      <c r="AQ1840" s="25"/>
      <c r="AR1840" s="25"/>
      <c r="AS1840" s="25"/>
      <c r="AT1840" s="25"/>
      <c r="AU1840" s="25"/>
      <c r="AV1840" s="25"/>
      <c r="AW1840" s="25"/>
      <c r="AX1840" s="25"/>
    </row>
    <row r="1841" spans="7:50" ht="13.2">
      <c r="G1841" s="49"/>
      <c r="K1841" s="105"/>
      <c r="L1841" s="105"/>
      <c r="M1841" s="105"/>
      <c r="N1841" s="105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C1841" s="25"/>
      <c r="AD1841" s="25"/>
      <c r="AE1841" s="25"/>
      <c r="AF1841" s="25"/>
      <c r="AG1841" s="25"/>
      <c r="AH1841" s="25"/>
      <c r="AI1841" s="25"/>
      <c r="AJ1841" s="25"/>
      <c r="AK1841" s="25"/>
      <c r="AL1841" s="25"/>
      <c r="AM1841" s="25"/>
      <c r="AN1841" s="25"/>
      <c r="AO1841" s="25"/>
      <c r="AP1841" s="25"/>
      <c r="AQ1841" s="25"/>
      <c r="AR1841" s="25"/>
      <c r="AS1841" s="25"/>
      <c r="AT1841" s="25"/>
      <c r="AU1841" s="25"/>
      <c r="AV1841" s="25"/>
      <c r="AW1841" s="25"/>
      <c r="AX1841" s="25"/>
    </row>
    <row r="1842" spans="7:50" ht="13.2">
      <c r="G1842" s="49"/>
      <c r="K1842" s="105"/>
      <c r="L1842" s="105"/>
      <c r="M1842" s="105"/>
      <c r="N1842" s="105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C1842" s="25"/>
      <c r="AD1842" s="25"/>
      <c r="AE1842" s="25"/>
      <c r="AF1842" s="25"/>
      <c r="AG1842" s="25"/>
      <c r="AH1842" s="25"/>
      <c r="AI1842" s="25"/>
      <c r="AJ1842" s="25"/>
      <c r="AK1842" s="25"/>
      <c r="AL1842" s="25"/>
      <c r="AM1842" s="25"/>
      <c r="AN1842" s="25"/>
      <c r="AO1842" s="25"/>
      <c r="AP1842" s="25"/>
      <c r="AQ1842" s="25"/>
      <c r="AR1842" s="25"/>
      <c r="AS1842" s="25"/>
      <c r="AT1842" s="25"/>
      <c r="AU1842" s="25"/>
      <c r="AV1842" s="25"/>
      <c r="AW1842" s="25"/>
      <c r="AX1842" s="25"/>
    </row>
    <row r="1843" spans="7:50" ht="13.2">
      <c r="G1843" s="49"/>
      <c r="K1843" s="105"/>
      <c r="L1843" s="105"/>
      <c r="M1843" s="105"/>
      <c r="N1843" s="105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  <c r="AN1843" s="25"/>
      <c r="AO1843" s="25"/>
      <c r="AP1843" s="25"/>
      <c r="AQ1843" s="25"/>
      <c r="AR1843" s="25"/>
      <c r="AS1843" s="25"/>
      <c r="AT1843" s="25"/>
      <c r="AU1843" s="25"/>
      <c r="AV1843" s="25"/>
      <c r="AW1843" s="25"/>
      <c r="AX1843" s="25"/>
    </row>
    <row r="1844" spans="7:50" ht="13.2">
      <c r="G1844" s="49"/>
      <c r="K1844" s="105"/>
      <c r="L1844" s="105"/>
      <c r="M1844" s="105"/>
      <c r="N1844" s="105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C1844" s="25"/>
      <c r="AD1844" s="25"/>
      <c r="AE1844" s="25"/>
      <c r="AF1844" s="25"/>
      <c r="AG1844" s="25"/>
      <c r="AH1844" s="25"/>
      <c r="AI1844" s="25"/>
      <c r="AJ1844" s="25"/>
      <c r="AK1844" s="25"/>
      <c r="AL1844" s="25"/>
      <c r="AM1844" s="25"/>
      <c r="AN1844" s="25"/>
      <c r="AO1844" s="25"/>
      <c r="AP1844" s="25"/>
      <c r="AQ1844" s="25"/>
      <c r="AR1844" s="25"/>
      <c r="AS1844" s="25"/>
      <c r="AT1844" s="25"/>
      <c r="AU1844" s="25"/>
      <c r="AV1844" s="25"/>
      <c r="AW1844" s="25"/>
      <c r="AX1844" s="25"/>
    </row>
    <row r="1845" spans="7:50" ht="13.2">
      <c r="G1845" s="49"/>
      <c r="K1845" s="105"/>
      <c r="L1845" s="105"/>
      <c r="M1845" s="105"/>
      <c r="N1845" s="105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C1845" s="25"/>
      <c r="AD1845" s="25"/>
      <c r="AE1845" s="25"/>
      <c r="AF1845" s="25"/>
      <c r="AG1845" s="25"/>
      <c r="AH1845" s="25"/>
      <c r="AI1845" s="25"/>
      <c r="AJ1845" s="25"/>
      <c r="AK1845" s="25"/>
      <c r="AL1845" s="25"/>
      <c r="AM1845" s="25"/>
      <c r="AN1845" s="25"/>
      <c r="AO1845" s="25"/>
      <c r="AP1845" s="25"/>
      <c r="AQ1845" s="25"/>
      <c r="AR1845" s="25"/>
      <c r="AS1845" s="25"/>
      <c r="AT1845" s="25"/>
      <c r="AU1845" s="25"/>
      <c r="AV1845" s="25"/>
      <c r="AW1845" s="25"/>
      <c r="AX1845" s="25"/>
    </row>
    <row r="1846" spans="7:50" ht="13.2">
      <c r="G1846" s="49"/>
      <c r="K1846" s="105"/>
      <c r="L1846" s="105"/>
      <c r="M1846" s="105"/>
      <c r="N1846" s="105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C1846" s="25"/>
      <c r="AD1846" s="25"/>
      <c r="AE1846" s="25"/>
      <c r="AF1846" s="25"/>
      <c r="AG1846" s="25"/>
      <c r="AH1846" s="25"/>
      <c r="AI1846" s="25"/>
      <c r="AJ1846" s="25"/>
      <c r="AK1846" s="25"/>
      <c r="AL1846" s="25"/>
      <c r="AM1846" s="25"/>
      <c r="AN1846" s="25"/>
      <c r="AO1846" s="25"/>
      <c r="AP1846" s="25"/>
      <c r="AQ1846" s="25"/>
      <c r="AR1846" s="25"/>
      <c r="AS1846" s="25"/>
      <c r="AT1846" s="25"/>
      <c r="AU1846" s="25"/>
      <c r="AV1846" s="25"/>
      <c r="AW1846" s="25"/>
      <c r="AX1846" s="25"/>
    </row>
    <row r="1847" spans="7:50" ht="13.2">
      <c r="G1847" s="49"/>
      <c r="K1847" s="105"/>
      <c r="L1847" s="105"/>
      <c r="M1847" s="105"/>
      <c r="N1847" s="105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C1847" s="25"/>
      <c r="AD1847" s="25"/>
      <c r="AE1847" s="25"/>
      <c r="AF1847" s="25"/>
      <c r="AG1847" s="25"/>
      <c r="AH1847" s="25"/>
      <c r="AI1847" s="25"/>
      <c r="AJ1847" s="25"/>
      <c r="AK1847" s="25"/>
      <c r="AL1847" s="25"/>
      <c r="AM1847" s="25"/>
      <c r="AN1847" s="25"/>
      <c r="AO1847" s="25"/>
      <c r="AP1847" s="25"/>
      <c r="AQ1847" s="25"/>
      <c r="AR1847" s="25"/>
      <c r="AS1847" s="25"/>
      <c r="AT1847" s="25"/>
      <c r="AU1847" s="25"/>
      <c r="AV1847" s="25"/>
      <c r="AW1847" s="25"/>
      <c r="AX1847" s="25"/>
    </row>
    <row r="1848" spans="7:50" ht="13.2">
      <c r="G1848" s="49"/>
      <c r="K1848" s="105"/>
      <c r="L1848" s="105"/>
      <c r="M1848" s="105"/>
      <c r="N1848" s="105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C1848" s="25"/>
      <c r="AD1848" s="25"/>
      <c r="AE1848" s="25"/>
      <c r="AF1848" s="25"/>
      <c r="AG1848" s="25"/>
      <c r="AH1848" s="25"/>
      <c r="AI1848" s="25"/>
      <c r="AJ1848" s="25"/>
      <c r="AK1848" s="25"/>
      <c r="AL1848" s="25"/>
      <c r="AM1848" s="25"/>
      <c r="AN1848" s="25"/>
      <c r="AO1848" s="25"/>
      <c r="AP1848" s="25"/>
      <c r="AQ1848" s="25"/>
      <c r="AR1848" s="25"/>
      <c r="AS1848" s="25"/>
      <c r="AT1848" s="25"/>
      <c r="AU1848" s="25"/>
      <c r="AV1848" s="25"/>
      <c r="AW1848" s="25"/>
      <c r="AX1848" s="25"/>
    </row>
    <row r="1849" spans="7:50" ht="13.2">
      <c r="G1849" s="49"/>
      <c r="K1849" s="105"/>
      <c r="L1849" s="105"/>
      <c r="M1849" s="105"/>
      <c r="N1849" s="105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C1849" s="25"/>
      <c r="AD1849" s="25"/>
      <c r="AE1849" s="25"/>
      <c r="AF1849" s="25"/>
      <c r="AG1849" s="25"/>
      <c r="AH1849" s="25"/>
      <c r="AI1849" s="25"/>
      <c r="AJ1849" s="25"/>
      <c r="AK1849" s="25"/>
      <c r="AL1849" s="25"/>
      <c r="AM1849" s="25"/>
      <c r="AN1849" s="25"/>
      <c r="AO1849" s="25"/>
      <c r="AP1849" s="25"/>
      <c r="AQ1849" s="25"/>
      <c r="AR1849" s="25"/>
      <c r="AS1849" s="25"/>
      <c r="AT1849" s="25"/>
      <c r="AU1849" s="25"/>
      <c r="AV1849" s="25"/>
      <c r="AW1849" s="25"/>
      <c r="AX1849" s="25"/>
    </row>
    <row r="1850" spans="7:50" ht="13.2">
      <c r="G1850" s="49"/>
      <c r="K1850" s="105"/>
      <c r="L1850" s="105"/>
      <c r="M1850" s="105"/>
      <c r="N1850" s="105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C1850" s="25"/>
      <c r="AD1850" s="25"/>
      <c r="AE1850" s="25"/>
      <c r="AF1850" s="25"/>
      <c r="AG1850" s="25"/>
      <c r="AH1850" s="25"/>
      <c r="AI1850" s="25"/>
      <c r="AJ1850" s="25"/>
      <c r="AK1850" s="25"/>
      <c r="AL1850" s="25"/>
      <c r="AM1850" s="25"/>
      <c r="AN1850" s="25"/>
      <c r="AO1850" s="25"/>
      <c r="AP1850" s="25"/>
      <c r="AQ1850" s="25"/>
      <c r="AR1850" s="25"/>
      <c r="AS1850" s="25"/>
      <c r="AT1850" s="25"/>
      <c r="AU1850" s="25"/>
      <c r="AV1850" s="25"/>
      <c r="AW1850" s="25"/>
      <c r="AX1850" s="25"/>
    </row>
    <row r="1851" spans="7:50" ht="13.2">
      <c r="G1851" s="49"/>
      <c r="K1851" s="105"/>
      <c r="L1851" s="105"/>
      <c r="M1851" s="105"/>
      <c r="N1851" s="105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C1851" s="25"/>
      <c r="AD1851" s="25"/>
      <c r="AE1851" s="25"/>
      <c r="AF1851" s="25"/>
      <c r="AG1851" s="25"/>
      <c r="AH1851" s="25"/>
      <c r="AI1851" s="25"/>
      <c r="AJ1851" s="25"/>
      <c r="AK1851" s="25"/>
      <c r="AL1851" s="25"/>
      <c r="AM1851" s="25"/>
      <c r="AN1851" s="25"/>
      <c r="AO1851" s="25"/>
      <c r="AP1851" s="25"/>
      <c r="AQ1851" s="25"/>
      <c r="AR1851" s="25"/>
      <c r="AS1851" s="25"/>
      <c r="AT1851" s="25"/>
      <c r="AU1851" s="25"/>
      <c r="AV1851" s="25"/>
      <c r="AW1851" s="25"/>
      <c r="AX1851" s="25"/>
    </row>
    <row r="1852" spans="7:50" ht="13.2">
      <c r="G1852" s="49"/>
      <c r="K1852" s="105"/>
      <c r="L1852" s="105"/>
      <c r="M1852" s="105"/>
      <c r="N1852" s="105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C1852" s="25"/>
      <c r="AD1852" s="25"/>
      <c r="AE1852" s="25"/>
      <c r="AF1852" s="25"/>
      <c r="AG1852" s="25"/>
      <c r="AH1852" s="25"/>
      <c r="AI1852" s="25"/>
      <c r="AJ1852" s="25"/>
      <c r="AK1852" s="25"/>
      <c r="AL1852" s="25"/>
      <c r="AM1852" s="25"/>
      <c r="AN1852" s="25"/>
      <c r="AO1852" s="25"/>
      <c r="AP1852" s="25"/>
      <c r="AQ1852" s="25"/>
      <c r="AR1852" s="25"/>
      <c r="AS1852" s="25"/>
      <c r="AT1852" s="25"/>
      <c r="AU1852" s="25"/>
      <c r="AV1852" s="25"/>
      <c r="AW1852" s="25"/>
      <c r="AX1852" s="25"/>
    </row>
    <row r="1853" spans="7:50" ht="13.2">
      <c r="G1853" s="49"/>
      <c r="K1853" s="105"/>
      <c r="L1853" s="105"/>
      <c r="M1853" s="105"/>
      <c r="N1853" s="105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C1853" s="25"/>
      <c r="AD1853" s="25"/>
      <c r="AE1853" s="25"/>
      <c r="AF1853" s="25"/>
      <c r="AG1853" s="25"/>
      <c r="AH1853" s="25"/>
      <c r="AI1853" s="25"/>
      <c r="AJ1853" s="25"/>
      <c r="AK1853" s="25"/>
      <c r="AL1853" s="25"/>
      <c r="AM1853" s="25"/>
      <c r="AN1853" s="25"/>
      <c r="AO1853" s="25"/>
      <c r="AP1853" s="25"/>
      <c r="AQ1853" s="25"/>
      <c r="AR1853" s="25"/>
      <c r="AS1853" s="25"/>
      <c r="AT1853" s="25"/>
      <c r="AU1853" s="25"/>
      <c r="AV1853" s="25"/>
      <c r="AW1853" s="25"/>
      <c r="AX1853" s="25"/>
    </row>
    <row r="1854" spans="7:50" ht="13.2">
      <c r="G1854" s="49"/>
      <c r="K1854" s="105"/>
      <c r="L1854" s="105"/>
      <c r="M1854" s="105"/>
      <c r="N1854" s="105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C1854" s="25"/>
      <c r="AD1854" s="25"/>
      <c r="AE1854" s="25"/>
      <c r="AF1854" s="25"/>
      <c r="AG1854" s="25"/>
      <c r="AH1854" s="25"/>
      <c r="AI1854" s="25"/>
      <c r="AJ1854" s="25"/>
      <c r="AK1854" s="25"/>
      <c r="AL1854" s="25"/>
      <c r="AM1854" s="25"/>
      <c r="AN1854" s="25"/>
      <c r="AO1854" s="25"/>
      <c r="AP1854" s="25"/>
      <c r="AQ1854" s="25"/>
      <c r="AR1854" s="25"/>
      <c r="AS1854" s="25"/>
      <c r="AT1854" s="25"/>
      <c r="AU1854" s="25"/>
      <c r="AV1854" s="25"/>
      <c r="AW1854" s="25"/>
      <c r="AX1854" s="25"/>
    </row>
    <row r="1855" spans="7:50" ht="13.2">
      <c r="G1855" s="49"/>
      <c r="K1855" s="105"/>
      <c r="L1855" s="105"/>
      <c r="M1855" s="105"/>
      <c r="N1855" s="105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C1855" s="25"/>
      <c r="AD1855" s="25"/>
      <c r="AE1855" s="25"/>
      <c r="AF1855" s="25"/>
      <c r="AG1855" s="25"/>
      <c r="AH1855" s="25"/>
      <c r="AI1855" s="25"/>
      <c r="AJ1855" s="25"/>
      <c r="AK1855" s="25"/>
      <c r="AL1855" s="25"/>
      <c r="AM1855" s="25"/>
      <c r="AN1855" s="25"/>
      <c r="AO1855" s="25"/>
      <c r="AP1855" s="25"/>
      <c r="AQ1855" s="25"/>
      <c r="AR1855" s="25"/>
      <c r="AS1855" s="25"/>
      <c r="AT1855" s="25"/>
      <c r="AU1855" s="25"/>
      <c r="AV1855" s="25"/>
      <c r="AW1855" s="25"/>
      <c r="AX1855" s="25"/>
    </row>
    <row r="1856" spans="7:50" ht="13.2">
      <c r="G1856" s="49"/>
      <c r="K1856" s="105"/>
      <c r="L1856" s="105"/>
      <c r="M1856" s="105"/>
      <c r="N1856" s="105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C1856" s="25"/>
      <c r="AD1856" s="25"/>
      <c r="AE1856" s="25"/>
      <c r="AF1856" s="25"/>
      <c r="AG1856" s="25"/>
      <c r="AH1856" s="25"/>
      <c r="AI1856" s="25"/>
      <c r="AJ1856" s="25"/>
      <c r="AK1856" s="25"/>
      <c r="AL1856" s="25"/>
      <c r="AM1856" s="25"/>
      <c r="AN1856" s="25"/>
      <c r="AO1856" s="25"/>
      <c r="AP1856" s="25"/>
      <c r="AQ1856" s="25"/>
      <c r="AR1856" s="25"/>
      <c r="AS1856" s="25"/>
      <c r="AT1856" s="25"/>
      <c r="AU1856" s="25"/>
      <c r="AV1856" s="25"/>
      <c r="AW1856" s="25"/>
      <c r="AX1856" s="25"/>
    </row>
    <row r="1857" spans="7:50" ht="13.2">
      <c r="G1857" s="49"/>
      <c r="K1857" s="105"/>
      <c r="L1857" s="105"/>
      <c r="M1857" s="105"/>
      <c r="N1857" s="105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C1857" s="25"/>
      <c r="AD1857" s="25"/>
      <c r="AE1857" s="25"/>
      <c r="AF1857" s="25"/>
      <c r="AG1857" s="25"/>
      <c r="AH1857" s="25"/>
      <c r="AI1857" s="25"/>
      <c r="AJ1857" s="25"/>
      <c r="AK1857" s="25"/>
      <c r="AL1857" s="25"/>
      <c r="AM1857" s="25"/>
      <c r="AN1857" s="25"/>
      <c r="AO1857" s="25"/>
      <c r="AP1857" s="25"/>
      <c r="AQ1857" s="25"/>
      <c r="AR1857" s="25"/>
      <c r="AS1857" s="25"/>
      <c r="AT1857" s="25"/>
      <c r="AU1857" s="25"/>
      <c r="AV1857" s="25"/>
      <c r="AW1857" s="25"/>
      <c r="AX1857" s="25"/>
    </row>
    <row r="1858" spans="7:50" ht="13.2">
      <c r="G1858" s="49"/>
      <c r="K1858" s="105"/>
      <c r="L1858" s="105"/>
      <c r="M1858" s="105"/>
      <c r="N1858" s="105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C1858" s="25"/>
      <c r="AD1858" s="25"/>
      <c r="AE1858" s="25"/>
      <c r="AF1858" s="25"/>
      <c r="AG1858" s="25"/>
      <c r="AH1858" s="25"/>
      <c r="AI1858" s="25"/>
      <c r="AJ1858" s="25"/>
      <c r="AK1858" s="25"/>
      <c r="AL1858" s="25"/>
      <c r="AM1858" s="25"/>
      <c r="AN1858" s="25"/>
      <c r="AO1858" s="25"/>
      <c r="AP1858" s="25"/>
      <c r="AQ1858" s="25"/>
      <c r="AR1858" s="25"/>
      <c r="AS1858" s="25"/>
      <c r="AT1858" s="25"/>
      <c r="AU1858" s="25"/>
      <c r="AV1858" s="25"/>
      <c r="AW1858" s="25"/>
      <c r="AX1858" s="25"/>
    </row>
    <row r="1859" spans="7:50" ht="13.2">
      <c r="G1859" s="49"/>
      <c r="K1859" s="105"/>
      <c r="L1859" s="105"/>
      <c r="M1859" s="105"/>
      <c r="N1859" s="105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C1859" s="25"/>
      <c r="AD1859" s="25"/>
      <c r="AE1859" s="25"/>
      <c r="AF1859" s="25"/>
      <c r="AG1859" s="25"/>
      <c r="AH1859" s="25"/>
      <c r="AI1859" s="25"/>
      <c r="AJ1859" s="25"/>
      <c r="AK1859" s="25"/>
      <c r="AL1859" s="25"/>
      <c r="AM1859" s="25"/>
      <c r="AN1859" s="25"/>
      <c r="AO1859" s="25"/>
      <c r="AP1859" s="25"/>
      <c r="AQ1859" s="25"/>
      <c r="AR1859" s="25"/>
      <c r="AS1859" s="25"/>
      <c r="AT1859" s="25"/>
      <c r="AU1859" s="25"/>
      <c r="AV1859" s="25"/>
      <c r="AW1859" s="25"/>
      <c r="AX1859" s="25"/>
    </row>
    <row r="1860" spans="7:50" ht="13.2">
      <c r="G1860" s="49"/>
      <c r="K1860" s="105"/>
      <c r="L1860" s="105"/>
      <c r="M1860" s="105"/>
      <c r="N1860" s="105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C1860" s="25"/>
      <c r="AD1860" s="25"/>
      <c r="AE1860" s="25"/>
      <c r="AF1860" s="25"/>
      <c r="AG1860" s="25"/>
      <c r="AH1860" s="25"/>
      <c r="AI1860" s="25"/>
      <c r="AJ1860" s="25"/>
      <c r="AK1860" s="25"/>
      <c r="AL1860" s="25"/>
      <c r="AM1860" s="25"/>
      <c r="AN1860" s="25"/>
      <c r="AO1860" s="25"/>
      <c r="AP1860" s="25"/>
      <c r="AQ1860" s="25"/>
      <c r="AR1860" s="25"/>
      <c r="AS1860" s="25"/>
      <c r="AT1860" s="25"/>
      <c r="AU1860" s="25"/>
      <c r="AV1860" s="25"/>
      <c r="AW1860" s="25"/>
      <c r="AX1860" s="25"/>
    </row>
    <row r="1861" spans="7:50" ht="13.2">
      <c r="G1861" s="49"/>
      <c r="K1861" s="105"/>
      <c r="L1861" s="105"/>
      <c r="M1861" s="105"/>
      <c r="N1861" s="105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C1861" s="25"/>
      <c r="AD1861" s="25"/>
      <c r="AE1861" s="25"/>
      <c r="AF1861" s="25"/>
      <c r="AG1861" s="25"/>
      <c r="AH1861" s="25"/>
      <c r="AI1861" s="25"/>
      <c r="AJ1861" s="25"/>
      <c r="AK1861" s="25"/>
      <c r="AL1861" s="25"/>
      <c r="AM1861" s="25"/>
      <c r="AN1861" s="25"/>
      <c r="AO1861" s="25"/>
      <c r="AP1861" s="25"/>
      <c r="AQ1861" s="25"/>
      <c r="AR1861" s="25"/>
      <c r="AS1861" s="25"/>
      <c r="AT1861" s="25"/>
      <c r="AU1861" s="25"/>
      <c r="AV1861" s="25"/>
      <c r="AW1861" s="25"/>
      <c r="AX1861" s="25"/>
    </row>
    <row r="1862" spans="7:50" ht="13.2">
      <c r="G1862" s="49"/>
      <c r="K1862" s="105"/>
      <c r="L1862" s="105"/>
      <c r="M1862" s="105"/>
      <c r="N1862" s="105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  <c r="AN1862" s="25"/>
      <c r="AO1862" s="25"/>
      <c r="AP1862" s="25"/>
      <c r="AQ1862" s="25"/>
      <c r="AR1862" s="25"/>
      <c r="AS1862" s="25"/>
      <c r="AT1862" s="25"/>
      <c r="AU1862" s="25"/>
      <c r="AV1862" s="25"/>
      <c r="AW1862" s="25"/>
      <c r="AX1862" s="25"/>
    </row>
    <row r="1863" spans="7:50" ht="13.2">
      <c r="G1863" s="49"/>
      <c r="K1863" s="105"/>
      <c r="L1863" s="105"/>
      <c r="M1863" s="105"/>
      <c r="N1863" s="105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C1863" s="25"/>
      <c r="AD1863" s="25"/>
      <c r="AE1863" s="25"/>
      <c r="AF1863" s="25"/>
      <c r="AG1863" s="25"/>
      <c r="AH1863" s="25"/>
      <c r="AI1863" s="25"/>
      <c r="AJ1863" s="25"/>
      <c r="AK1863" s="25"/>
      <c r="AL1863" s="25"/>
      <c r="AM1863" s="25"/>
      <c r="AN1863" s="25"/>
      <c r="AO1863" s="25"/>
      <c r="AP1863" s="25"/>
      <c r="AQ1863" s="25"/>
      <c r="AR1863" s="25"/>
      <c r="AS1863" s="25"/>
      <c r="AT1863" s="25"/>
      <c r="AU1863" s="25"/>
      <c r="AV1863" s="25"/>
      <c r="AW1863" s="25"/>
      <c r="AX1863" s="25"/>
    </row>
    <row r="1864" spans="7:50" ht="13.2">
      <c r="G1864" s="49"/>
      <c r="K1864" s="105"/>
      <c r="L1864" s="105"/>
      <c r="M1864" s="105"/>
      <c r="N1864" s="105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C1864" s="25"/>
      <c r="AD1864" s="25"/>
      <c r="AE1864" s="25"/>
      <c r="AF1864" s="25"/>
      <c r="AG1864" s="25"/>
      <c r="AH1864" s="25"/>
      <c r="AI1864" s="25"/>
      <c r="AJ1864" s="25"/>
      <c r="AK1864" s="25"/>
      <c r="AL1864" s="25"/>
      <c r="AM1864" s="25"/>
      <c r="AN1864" s="25"/>
      <c r="AO1864" s="25"/>
      <c r="AP1864" s="25"/>
      <c r="AQ1864" s="25"/>
      <c r="AR1864" s="25"/>
      <c r="AS1864" s="25"/>
      <c r="AT1864" s="25"/>
      <c r="AU1864" s="25"/>
      <c r="AV1864" s="25"/>
      <c r="AW1864" s="25"/>
      <c r="AX1864" s="25"/>
    </row>
    <row r="1865" spans="7:50" ht="13.2">
      <c r="G1865" s="49"/>
      <c r="K1865" s="105"/>
      <c r="L1865" s="105"/>
      <c r="M1865" s="105"/>
      <c r="N1865" s="105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C1865" s="25"/>
      <c r="AD1865" s="25"/>
      <c r="AE1865" s="25"/>
      <c r="AF1865" s="25"/>
      <c r="AG1865" s="25"/>
      <c r="AH1865" s="25"/>
      <c r="AI1865" s="25"/>
      <c r="AJ1865" s="25"/>
      <c r="AK1865" s="25"/>
      <c r="AL1865" s="25"/>
      <c r="AM1865" s="25"/>
      <c r="AN1865" s="25"/>
      <c r="AO1865" s="25"/>
      <c r="AP1865" s="25"/>
      <c r="AQ1865" s="25"/>
      <c r="AR1865" s="25"/>
      <c r="AS1865" s="25"/>
      <c r="AT1865" s="25"/>
      <c r="AU1865" s="25"/>
      <c r="AV1865" s="25"/>
      <c r="AW1865" s="25"/>
      <c r="AX1865" s="25"/>
    </row>
    <row r="1866" spans="7:50" ht="13.2">
      <c r="G1866" s="49"/>
      <c r="K1866" s="105"/>
      <c r="L1866" s="105"/>
      <c r="M1866" s="105"/>
      <c r="N1866" s="105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C1866" s="25"/>
      <c r="AD1866" s="25"/>
      <c r="AE1866" s="25"/>
      <c r="AF1866" s="25"/>
      <c r="AG1866" s="25"/>
      <c r="AH1866" s="25"/>
      <c r="AI1866" s="25"/>
      <c r="AJ1866" s="25"/>
      <c r="AK1866" s="25"/>
      <c r="AL1866" s="25"/>
      <c r="AM1866" s="25"/>
      <c r="AN1866" s="25"/>
      <c r="AO1866" s="25"/>
      <c r="AP1866" s="25"/>
      <c r="AQ1866" s="25"/>
      <c r="AR1866" s="25"/>
      <c r="AS1866" s="25"/>
      <c r="AT1866" s="25"/>
      <c r="AU1866" s="25"/>
      <c r="AV1866" s="25"/>
      <c r="AW1866" s="25"/>
      <c r="AX1866" s="25"/>
    </row>
    <row r="1867" spans="7:50" ht="13.2">
      <c r="G1867" s="49"/>
      <c r="K1867" s="105"/>
      <c r="L1867" s="105"/>
      <c r="M1867" s="105"/>
      <c r="N1867" s="105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C1867" s="25"/>
      <c r="AD1867" s="25"/>
      <c r="AE1867" s="25"/>
      <c r="AF1867" s="25"/>
      <c r="AG1867" s="25"/>
      <c r="AH1867" s="25"/>
      <c r="AI1867" s="25"/>
      <c r="AJ1867" s="25"/>
      <c r="AK1867" s="25"/>
      <c r="AL1867" s="25"/>
      <c r="AM1867" s="25"/>
      <c r="AN1867" s="25"/>
      <c r="AO1867" s="25"/>
      <c r="AP1867" s="25"/>
      <c r="AQ1867" s="25"/>
      <c r="AR1867" s="25"/>
      <c r="AS1867" s="25"/>
      <c r="AT1867" s="25"/>
      <c r="AU1867" s="25"/>
      <c r="AV1867" s="25"/>
      <c r="AW1867" s="25"/>
      <c r="AX1867" s="25"/>
    </row>
    <row r="1868" spans="7:50" ht="13.2">
      <c r="G1868" s="49"/>
      <c r="K1868" s="105"/>
      <c r="L1868" s="105"/>
      <c r="M1868" s="105"/>
      <c r="N1868" s="105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C1868" s="25"/>
      <c r="AD1868" s="25"/>
      <c r="AE1868" s="25"/>
      <c r="AF1868" s="25"/>
      <c r="AG1868" s="25"/>
      <c r="AH1868" s="25"/>
      <c r="AI1868" s="25"/>
      <c r="AJ1868" s="25"/>
      <c r="AK1868" s="25"/>
      <c r="AL1868" s="25"/>
      <c r="AM1868" s="25"/>
      <c r="AN1868" s="25"/>
      <c r="AO1868" s="25"/>
      <c r="AP1868" s="25"/>
      <c r="AQ1868" s="25"/>
      <c r="AR1868" s="25"/>
      <c r="AS1868" s="25"/>
      <c r="AT1868" s="25"/>
      <c r="AU1868" s="25"/>
      <c r="AV1868" s="25"/>
      <c r="AW1868" s="25"/>
      <c r="AX1868" s="25"/>
    </row>
    <row r="1869" spans="7:50" ht="13.2">
      <c r="G1869" s="49"/>
      <c r="K1869" s="105"/>
      <c r="L1869" s="105"/>
      <c r="M1869" s="105"/>
      <c r="N1869" s="105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C1869" s="25"/>
      <c r="AD1869" s="25"/>
      <c r="AE1869" s="25"/>
      <c r="AF1869" s="25"/>
      <c r="AG1869" s="25"/>
      <c r="AH1869" s="25"/>
      <c r="AI1869" s="25"/>
      <c r="AJ1869" s="25"/>
      <c r="AK1869" s="25"/>
      <c r="AL1869" s="25"/>
      <c r="AM1869" s="25"/>
      <c r="AN1869" s="25"/>
      <c r="AO1869" s="25"/>
      <c r="AP1869" s="25"/>
      <c r="AQ1869" s="25"/>
      <c r="AR1869" s="25"/>
      <c r="AS1869" s="25"/>
      <c r="AT1869" s="25"/>
      <c r="AU1869" s="25"/>
      <c r="AV1869" s="25"/>
      <c r="AW1869" s="25"/>
      <c r="AX1869" s="25"/>
    </row>
    <row r="1870" spans="7:50" ht="13.2">
      <c r="G1870" s="49"/>
      <c r="K1870" s="105"/>
      <c r="L1870" s="105"/>
      <c r="M1870" s="105"/>
      <c r="N1870" s="105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C1870" s="25"/>
      <c r="AD1870" s="25"/>
      <c r="AE1870" s="25"/>
      <c r="AF1870" s="25"/>
      <c r="AG1870" s="25"/>
      <c r="AH1870" s="25"/>
      <c r="AI1870" s="25"/>
      <c r="AJ1870" s="25"/>
      <c r="AK1870" s="25"/>
      <c r="AL1870" s="25"/>
      <c r="AM1870" s="25"/>
      <c r="AN1870" s="25"/>
      <c r="AO1870" s="25"/>
      <c r="AP1870" s="25"/>
      <c r="AQ1870" s="25"/>
      <c r="AR1870" s="25"/>
      <c r="AS1870" s="25"/>
      <c r="AT1870" s="25"/>
      <c r="AU1870" s="25"/>
      <c r="AV1870" s="25"/>
      <c r="AW1870" s="25"/>
      <c r="AX1870" s="25"/>
    </row>
    <row r="1871" spans="7:50" ht="13.2">
      <c r="G1871" s="49"/>
      <c r="K1871" s="105"/>
      <c r="L1871" s="105"/>
      <c r="M1871" s="105"/>
      <c r="N1871" s="105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C1871" s="25"/>
      <c r="AD1871" s="25"/>
      <c r="AE1871" s="25"/>
      <c r="AF1871" s="25"/>
      <c r="AG1871" s="25"/>
      <c r="AH1871" s="25"/>
      <c r="AI1871" s="25"/>
      <c r="AJ1871" s="25"/>
      <c r="AK1871" s="25"/>
      <c r="AL1871" s="25"/>
      <c r="AM1871" s="25"/>
      <c r="AN1871" s="25"/>
      <c r="AO1871" s="25"/>
      <c r="AP1871" s="25"/>
      <c r="AQ1871" s="25"/>
      <c r="AR1871" s="25"/>
      <c r="AS1871" s="25"/>
      <c r="AT1871" s="25"/>
      <c r="AU1871" s="25"/>
      <c r="AV1871" s="25"/>
      <c r="AW1871" s="25"/>
      <c r="AX1871" s="25"/>
    </row>
    <row r="1872" spans="7:50" ht="13.2">
      <c r="G1872" s="49"/>
      <c r="K1872" s="105"/>
      <c r="L1872" s="105"/>
      <c r="M1872" s="105"/>
      <c r="N1872" s="105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C1872" s="25"/>
      <c r="AD1872" s="25"/>
      <c r="AE1872" s="25"/>
      <c r="AF1872" s="25"/>
      <c r="AG1872" s="25"/>
      <c r="AH1872" s="25"/>
      <c r="AI1872" s="25"/>
      <c r="AJ1872" s="25"/>
      <c r="AK1872" s="25"/>
      <c r="AL1872" s="25"/>
      <c r="AM1872" s="25"/>
      <c r="AN1872" s="25"/>
      <c r="AO1872" s="25"/>
      <c r="AP1872" s="25"/>
      <c r="AQ1872" s="25"/>
      <c r="AR1872" s="25"/>
      <c r="AS1872" s="25"/>
      <c r="AT1872" s="25"/>
      <c r="AU1872" s="25"/>
      <c r="AV1872" s="25"/>
      <c r="AW1872" s="25"/>
      <c r="AX1872" s="25"/>
    </row>
    <row r="1873" spans="7:50" ht="13.2">
      <c r="G1873" s="49"/>
      <c r="K1873" s="105"/>
      <c r="L1873" s="105"/>
      <c r="M1873" s="105"/>
      <c r="N1873" s="105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C1873" s="25"/>
      <c r="AD1873" s="25"/>
      <c r="AE1873" s="25"/>
      <c r="AF1873" s="25"/>
      <c r="AG1873" s="25"/>
      <c r="AH1873" s="25"/>
      <c r="AI1873" s="25"/>
      <c r="AJ1873" s="25"/>
      <c r="AK1873" s="25"/>
      <c r="AL1873" s="25"/>
      <c r="AM1873" s="25"/>
      <c r="AN1873" s="25"/>
      <c r="AO1873" s="25"/>
      <c r="AP1873" s="25"/>
      <c r="AQ1873" s="25"/>
      <c r="AR1873" s="25"/>
      <c r="AS1873" s="25"/>
      <c r="AT1873" s="25"/>
      <c r="AU1873" s="25"/>
      <c r="AV1873" s="25"/>
      <c r="AW1873" s="25"/>
      <c r="AX1873" s="25"/>
    </row>
    <row r="1874" spans="7:50" ht="13.2">
      <c r="G1874" s="49"/>
      <c r="K1874" s="105"/>
      <c r="L1874" s="105"/>
      <c r="M1874" s="105"/>
      <c r="N1874" s="105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C1874" s="25"/>
      <c r="AD1874" s="25"/>
      <c r="AE1874" s="25"/>
      <c r="AF1874" s="25"/>
      <c r="AG1874" s="25"/>
      <c r="AH1874" s="25"/>
      <c r="AI1874" s="25"/>
      <c r="AJ1874" s="25"/>
      <c r="AK1874" s="25"/>
      <c r="AL1874" s="25"/>
      <c r="AM1874" s="25"/>
      <c r="AN1874" s="25"/>
      <c r="AO1874" s="25"/>
      <c r="AP1874" s="25"/>
      <c r="AQ1874" s="25"/>
      <c r="AR1874" s="25"/>
      <c r="AS1874" s="25"/>
      <c r="AT1874" s="25"/>
      <c r="AU1874" s="25"/>
      <c r="AV1874" s="25"/>
      <c r="AW1874" s="25"/>
      <c r="AX1874" s="25"/>
    </row>
    <row r="1875" spans="7:50" ht="13.2">
      <c r="G1875" s="49"/>
      <c r="K1875" s="105"/>
      <c r="L1875" s="105"/>
      <c r="M1875" s="105"/>
      <c r="N1875" s="105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C1875" s="25"/>
      <c r="AD1875" s="25"/>
      <c r="AE1875" s="25"/>
      <c r="AF1875" s="25"/>
      <c r="AG1875" s="25"/>
      <c r="AH1875" s="25"/>
      <c r="AI1875" s="25"/>
      <c r="AJ1875" s="25"/>
      <c r="AK1875" s="25"/>
      <c r="AL1875" s="25"/>
      <c r="AM1875" s="25"/>
      <c r="AN1875" s="25"/>
      <c r="AO1875" s="25"/>
      <c r="AP1875" s="25"/>
      <c r="AQ1875" s="25"/>
      <c r="AR1875" s="25"/>
      <c r="AS1875" s="25"/>
      <c r="AT1875" s="25"/>
      <c r="AU1875" s="25"/>
      <c r="AV1875" s="25"/>
      <c r="AW1875" s="25"/>
      <c r="AX1875" s="25"/>
    </row>
    <row r="1876" spans="7:50" ht="13.2">
      <c r="G1876" s="49"/>
      <c r="K1876" s="105"/>
      <c r="L1876" s="105"/>
      <c r="M1876" s="105"/>
      <c r="N1876" s="105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C1876" s="25"/>
      <c r="AD1876" s="25"/>
      <c r="AE1876" s="25"/>
      <c r="AF1876" s="25"/>
      <c r="AG1876" s="25"/>
      <c r="AH1876" s="25"/>
      <c r="AI1876" s="25"/>
      <c r="AJ1876" s="25"/>
      <c r="AK1876" s="25"/>
      <c r="AL1876" s="25"/>
      <c r="AM1876" s="25"/>
      <c r="AN1876" s="25"/>
      <c r="AO1876" s="25"/>
      <c r="AP1876" s="25"/>
      <c r="AQ1876" s="25"/>
      <c r="AR1876" s="25"/>
      <c r="AS1876" s="25"/>
      <c r="AT1876" s="25"/>
      <c r="AU1876" s="25"/>
      <c r="AV1876" s="25"/>
      <c r="AW1876" s="25"/>
      <c r="AX1876" s="25"/>
    </row>
    <row r="1877" spans="7:50" ht="13.2">
      <c r="G1877" s="49"/>
      <c r="K1877" s="105"/>
      <c r="L1877" s="105"/>
      <c r="M1877" s="105"/>
      <c r="N1877" s="105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C1877" s="25"/>
      <c r="AD1877" s="25"/>
      <c r="AE1877" s="25"/>
      <c r="AF1877" s="25"/>
      <c r="AG1877" s="25"/>
      <c r="AH1877" s="25"/>
      <c r="AI1877" s="25"/>
      <c r="AJ1877" s="25"/>
      <c r="AK1877" s="25"/>
      <c r="AL1877" s="25"/>
      <c r="AM1877" s="25"/>
      <c r="AN1877" s="25"/>
      <c r="AO1877" s="25"/>
      <c r="AP1877" s="25"/>
      <c r="AQ1877" s="25"/>
      <c r="AR1877" s="25"/>
      <c r="AS1877" s="25"/>
      <c r="AT1877" s="25"/>
      <c r="AU1877" s="25"/>
      <c r="AV1877" s="25"/>
      <c r="AW1877" s="25"/>
      <c r="AX1877" s="25"/>
    </row>
    <row r="1878" spans="7:50" ht="13.2">
      <c r="G1878" s="49"/>
      <c r="K1878" s="105"/>
      <c r="L1878" s="105"/>
      <c r="M1878" s="105"/>
      <c r="N1878" s="105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C1878" s="25"/>
      <c r="AD1878" s="25"/>
      <c r="AE1878" s="25"/>
      <c r="AF1878" s="25"/>
      <c r="AG1878" s="25"/>
      <c r="AH1878" s="25"/>
      <c r="AI1878" s="25"/>
      <c r="AJ1878" s="25"/>
      <c r="AK1878" s="25"/>
      <c r="AL1878" s="25"/>
      <c r="AM1878" s="25"/>
      <c r="AN1878" s="25"/>
      <c r="AO1878" s="25"/>
      <c r="AP1878" s="25"/>
      <c r="AQ1878" s="25"/>
      <c r="AR1878" s="25"/>
      <c r="AS1878" s="25"/>
      <c r="AT1878" s="25"/>
      <c r="AU1878" s="25"/>
      <c r="AV1878" s="25"/>
      <c r="AW1878" s="25"/>
      <c r="AX1878" s="25"/>
    </row>
    <row r="1879" spans="7:50" ht="13.2">
      <c r="G1879" s="49"/>
      <c r="K1879" s="105"/>
      <c r="L1879" s="105"/>
      <c r="M1879" s="105"/>
      <c r="N1879" s="105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C1879" s="25"/>
      <c r="AD1879" s="25"/>
      <c r="AE1879" s="25"/>
      <c r="AF1879" s="25"/>
      <c r="AG1879" s="25"/>
      <c r="AH1879" s="25"/>
      <c r="AI1879" s="25"/>
      <c r="AJ1879" s="25"/>
      <c r="AK1879" s="25"/>
      <c r="AL1879" s="25"/>
      <c r="AM1879" s="25"/>
      <c r="AN1879" s="25"/>
      <c r="AO1879" s="25"/>
      <c r="AP1879" s="25"/>
      <c r="AQ1879" s="25"/>
      <c r="AR1879" s="25"/>
      <c r="AS1879" s="25"/>
      <c r="AT1879" s="25"/>
      <c r="AU1879" s="25"/>
      <c r="AV1879" s="25"/>
      <c r="AW1879" s="25"/>
      <c r="AX1879" s="25"/>
    </row>
    <row r="1880" spans="7:50" ht="13.2">
      <c r="G1880" s="49"/>
      <c r="K1880" s="105"/>
      <c r="L1880" s="105"/>
      <c r="M1880" s="105"/>
      <c r="N1880" s="105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C1880" s="25"/>
      <c r="AD1880" s="25"/>
      <c r="AE1880" s="25"/>
      <c r="AF1880" s="25"/>
      <c r="AG1880" s="25"/>
      <c r="AH1880" s="25"/>
      <c r="AI1880" s="25"/>
      <c r="AJ1880" s="25"/>
      <c r="AK1880" s="25"/>
      <c r="AL1880" s="25"/>
      <c r="AM1880" s="25"/>
      <c r="AN1880" s="25"/>
      <c r="AO1880" s="25"/>
      <c r="AP1880" s="25"/>
      <c r="AQ1880" s="25"/>
      <c r="AR1880" s="25"/>
      <c r="AS1880" s="25"/>
      <c r="AT1880" s="25"/>
      <c r="AU1880" s="25"/>
      <c r="AV1880" s="25"/>
      <c r="AW1880" s="25"/>
      <c r="AX1880" s="25"/>
    </row>
    <row r="1881" spans="7:50" ht="13.2">
      <c r="G1881" s="49"/>
      <c r="K1881" s="105"/>
      <c r="L1881" s="105"/>
      <c r="M1881" s="105"/>
      <c r="N1881" s="105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  <c r="AP1881" s="25"/>
      <c r="AQ1881" s="25"/>
      <c r="AR1881" s="25"/>
      <c r="AS1881" s="25"/>
      <c r="AT1881" s="25"/>
      <c r="AU1881" s="25"/>
      <c r="AV1881" s="25"/>
      <c r="AW1881" s="25"/>
      <c r="AX1881" s="25"/>
    </row>
    <row r="1882" spans="7:50" ht="13.2">
      <c r="G1882" s="49"/>
      <c r="K1882" s="105"/>
      <c r="L1882" s="105"/>
      <c r="M1882" s="105"/>
      <c r="N1882" s="105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C1882" s="25"/>
      <c r="AD1882" s="25"/>
      <c r="AE1882" s="25"/>
      <c r="AF1882" s="25"/>
      <c r="AG1882" s="25"/>
      <c r="AH1882" s="25"/>
      <c r="AI1882" s="25"/>
      <c r="AJ1882" s="25"/>
      <c r="AK1882" s="25"/>
      <c r="AL1882" s="25"/>
      <c r="AM1882" s="25"/>
      <c r="AN1882" s="25"/>
      <c r="AO1882" s="25"/>
      <c r="AP1882" s="25"/>
      <c r="AQ1882" s="25"/>
      <c r="AR1882" s="25"/>
      <c r="AS1882" s="25"/>
      <c r="AT1882" s="25"/>
      <c r="AU1882" s="25"/>
      <c r="AV1882" s="25"/>
      <c r="AW1882" s="25"/>
      <c r="AX1882" s="25"/>
    </row>
    <row r="1883" spans="7:50" ht="13.2">
      <c r="G1883" s="49"/>
      <c r="K1883" s="105"/>
      <c r="L1883" s="105"/>
      <c r="M1883" s="105"/>
      <c r="N1883" s="105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C1883" s="25"/>
      <c r="AD1883" s="25"/>
      <c r="AE1883" s="25"/>
      <c r="AF1883" s="25"/>
      <c r="AG1883" s="25"/>
      <c r="AH1883" s="25"/>
      <c r="AI1883" s="25"/>
      <c r="AJ1883" s="25"/>
      <c r="AK1883" s="25"/>
      <c r="AL1883" s="25"/>
      <c r="AM1883" s="25"/>
      <c r="AN1883" s="25"/>
      <c r="AO1883" s="25"/>
      <c r="AP1883" s="25"/>
      <c r="AQ1883" s="25"/>
      <c r="AR1883" s="25"/>
      <c r="AS1883" s="25"/>
      <c r="AT1883" s="25"/>
      <c r="AU1883" s="25"/>
      <c r="AV1883" s="25"/>
      <c r="AW1883" s="25"/>
      <c r="AX1883" s="25"/>
    </row>
    <row r="1884" spans="7:50" ht="13.2">
      <c r="G1884" s="49"/>
      <c r="K1884" s="105"/>
      <c r="L1884" s="105"/>
      <c r="M1884" s="105"/>
      <c r="N1884" s="105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C1884" s="25"/>
      <c r="AD1884" s="25"/>
      <c r="AE1884" s="25"/>
      <c r="AF1884" s="25"/>
      <c r="AG1884" s="25"/>
      <c r="AH1884" s="25"/>
      <c r="AI1884" s="25"/>
      <c r="AJ1884" s="25"/>
      <c r="AK1884" s="25"/>
      <c r="AL1884" s="25"/>
      <c r="AM1884" s="25"/>
      <c r="AN1884" s="25"/>
      <c r="AO1884" s="25"/>
      <c r="AP1884" s="25"/>
      <c r="AQ1884" s="25"/>
      <c r="AR1884" s="25"/>
      <c r="AS1884" s="25"/>
      <c r="AT1884" s="25"/>
      <c r="AU1884" s="25"/>
      <c r="AV1884" s="25"/>
      <c r="AW1884" s="25"/>
      <c r="AX1884" s="25"/>
    </row>
    <row r="1885" spans="7:50" ht="13.2">
      <c r="G1885" s="49"/>
      <c r="K1885" s="105"/>
      <c r="L1885" s="105"/>
      <c r="M1885" s="105"/>
      <c r="N1885" s="105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C1885" s="25"/>
      <c r="AD1885" s="25"/>
      <c r="AE1885" s="25"/>
      <c r="AF1885" s="25"/>
      <c r="AG1885" s="25"/>
      <c r="AH1885" s="25"/>
      <c r="AI1885" s="25"/>
      <c r="AJ1885" s="25"/>
      <c r="AK1885" s="25"/>
      <c r="AL1885" s="25"/>
      <c r="AM1885" s="25"/>
      <c r="AN1885" s="25"/>
      <c r="AO1885" s="25"/>
      <c r="AP1885" s="25"/>
      <c r="AQ1885" s="25"/>
      <c r="AR1885" s="25"/>
      <c r="AS1885" s="25"/>
      <c r="AT1885" s="25"/>
      <c r="AU1885" s="25"/>
      <c r="AV1885" s="25"/>
      <c r="AW1885" s="25"/>
      <c r="AX1885" s="25"/>
    </row>
    <row r="1886" spans="7:50" ht="13.2">
      <c r="G1886" s="49"/>
      <c r="K1886" s="105"/>
      <c r="L1886" s="105"/>
      <c r="M1886" s="105"/>
      <c r="N1886" s="105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C1886" s="25"/>
      <c r="AD1886" s="25"/>
      <c r="AE1886" s="25"/>
      <c r="AF1886" s="25"/>
      <c r="AG1886" s="25"/>
      <c r="AH1886" s="25"/>
      <c r="AI1886" s="25"/>
      <c r="AJ1886" s="25"/>
      <c r="AK1886" s="25"/>
      <c r="AL1886" s="25"/>
      <c r="AM1886" s="25"/>
      <c r="AN1886" s="25"/>
      <c r="AO1886" s="25"/>
      <c r="AP1886" s="25"/>
      <c r="AQ1886" s="25"/>
      <c r="AR1886" s="25"/>
      <c r="AS1886" s="25"/>
      <c r="AT1886" s="25"/>
      <c r="AU1886" s="25"/>
      <c r="AV1886" s="25"/>
      <c r="AW1886" s="25"/>
      <c r="AX1886" s="25"/>
    </row>
    <row r="1887" spans="7:50" ht="13.2">
      <c r="G1887" s="49"/>
      <c r="K1887" s="105"/>
      <c r="L1887" s="105"/>
      <c r="M1887" s="105"/>
      <c r="N1887" s="105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C1887" s="25"/>
      <c r="AD1887" s="25"/>
      <c r="AE1887" s="25"/>
      <c r="AF1887" s="25"/>
      <c r="AG1887" s="25"/>
      <c r="AH1887" s="25"/>
      <c r="AI1887" s="25"/>
      <c r="AJ1887" s="25"/>
      <c r="AK1887" s="25"/>
      <c r="AL1887" s="25"/>
      <c r="AM1887" s="25"/>
      <c r="AN1887" s="25"/>
      <c r="AO1887" s="25"/>
      <c r="AP1887" s="25"/>
      <c r="AQ1887" s="25"/>
      <c r="AR1887" s="25"/>
      <c r="AS1887" s="25"/>
      <c r="AT1887" s="25"/>
      <c r="AU1887" s="25"/>
      <c r="AV1887" s="25"/>
      <c r="AW1887" s="25"/>
      <c r="AX1887" s="25"/>
    </row>
    <row r="1888" spans="7:50" ht="13.2">
      <c r="G1888" s="49"/>
      <c r="K1888" s="105"/>
      <c r="L1888" s="105"/>
      <c r="M1888" s="105"/>
      <c r="N1888" s="105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C1888" s="25"/>
      <c r="AD1888" s="25"/>
      <c r="AE1888" s="25"/>
      <c r="AF1888" s="25"/>
      <c r="AG1888" s="25"/>
      <c r="AH1888" s="25"/>
      <c r="AI1888" s="25"/>
      <c r="AJ1888" s="25"/>
      <c r="AK1888" s="25"/>
      <c r="AL1888" s="25"/>
      <c r="AM1888" s="25"/>
      <c r="AN1888" s="25"/>
      <c r="AO1888" s="25"/>
      <c r="AP1888" s="25"/>
      <c r="AQ1888" s="25"/>
      <c r="AR1888" s="25"/>
      <c r="AS1888" s="25"/>
      <c r="AT1888" s="25"/>
      <c r="AU1888" s="25"/>
      <c r="AV1888" s="25"/>
      <c r="AW1888" s="25"/>
      <c r="AX1888" s="25"/>
    </row>
    <row r="1889" spans="7:50" ht="13.2">
      <c r="G1889" s="49"/>
      <c r="K1889" s="105"/>
      <c r="L1889" s="105"/>
      <c r="M1889" s="105"/>
      <c r="N1889" s="105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C1889" s="25"/>
      <c r="AD1889" s="25"/>
      <c r="AE1889" s="25"/>
      <c r="AF1889" s="25"/>
      <c r="AG1889" s="25"/>
      <c r="AH1889" s="25"/>
      <c r="AI1889" s="25"/>
      <c r="AJ1889" s="25"/>
      <c r="AK1889" s="25"/>
      <c r="AL1889" s="25"/>
      <c r="AM1889" s="25"/>
      <c r="AN1889" s="25"/>
      <c r="AO1889" s="25"/>
      <c r="AP1889" s="25"/>
      <c r="AQ1889" s="25"/>
      <c r="AR1889" s="25"/>
      <c r="AS1889" s="25"/>
      <c r="AT1889" s="25"/>
      <c r="AU1889" s="25"/>
      <c r="AV1889" s="25"/>
      <c r="AW1889" s="25"/>
      <c r="AX1889" s="25"/>
    </row>
    <row r="1890" spans="7:50" ht="13.2">
      <c r="G1890" s="49"/>
      <c r="K1890" s="105"/>
      <c r="L1890" s="105"/>
      <c r="M1890" s="105"/>
      <c r="N1890" s="105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C1890" s="25"/>
      <c r="AD1890" s="25"/>
      <c r="AE1890" s="25"/>
      <c r="AF1890" s="25"/>
      <c r="AG1890" s="25"/>
      <c r="AH1890" s="25"/>
      <c r="AI1890" s="25"/>
      <c r="AJ1890" s="25"/>
      <c r="AK1890" s="25"/>
      <c r="AL1890" s="25"/>
      <c r="AM1890" s="25"/>
      <c r="AN1890" s="25"/>
      <c r="AO1890" s="25"/>
      <c r="AP1890" s="25"/>
      <c r="AQ1890" s="25"/>
      <c r="AR1890" s="25"/>
      <c r="AS1890" s="25"/>
      <c r="AT1890" s="25"/>
      <c r="AU1890" s="25"/>
      <c r="AV1890" s="25"/>
      <c r="AW1890" s="25"/>
      <c r="AX1890" s="25"/>
    </row>
    <row r="1891" spans="7:50" ht="13.2">
      <c r="G1891" s="49"/>
      <c r="K1891" s="105"/>
      <c r="L1891" s="105"/>
      <c r="M1891" s="105"/>
      <c r="N1891" s="105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C1891" s="25"/>
      <c r="AD1891" s="25"/>
      <c r="AE1891" s="25"/>
      <c r="AF1891" s="25"/>
      <c r="AG1891" s="25"/>
      <c r="AH1891" s="25"/>
      <c r="AI1891" s="25"/>
      <c r="AJ1891" s="25"/>
      <c r="AK1891" s="25"/>
      <c r="AL1891" s="25"/>
      <c r="AM1891" s="25"/>
      <c r="AN1891" s="25"/>
      <c r="AO1891" s="25"/>
      <c r="AP1891" s="25"/>
      <c r="AQ1891" s="25"/>
      <c r="AR1891" s="25"/>
      <c r="AS1891" s="25"/>
      <c r="AT1891" s="25"/>
      <c r="AU1891" s="25"/>
      <c r="AV1891" s="25"/>
      <c r="AW1891" s="25"/>
      <c r="AX1891" s="25"/>
    </row>
    <row r="1892" spans="7:50" ht="13.2">
      <c r="G1892" s="49"/>
      <c r="K1892" s="105"/>
      <c r="L1892" s="105"/>
      <c r="M1892" s="105"/>
      <c r="N1892" s="105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C1892" s="25"/>
      <c r="AD1892" s="25"/>
      <c r="AE1892" s="25"/>
      <c r="AF1892" s="25"/>
      <c r="AG1892" s="25"/>
      <c r="AH1892" s="25"/>
      <c r="AI1892" s="25"/>
      <c r="AJ1892" s="25"/>
      <c r="AK1892" s="25"/>
      <c r="AL1892" s="25"/>
      <c r="AM1892" s="25"/>
      <c r="AN1892" s="25"/>
      <c r="AO1892" s="25"/>
      <c r="AP1892" s="25"/>
      <c r="AQ1892" s="25"/>
      <c r="AR1892" s="25"/>
      <c r="AS1892" s="25"/>
      <c r="AT1892" s="25"/>
      <c r="AU1892" s="25"/>
      <c r="AV1892" s="25"/>
      <c r="AW1892" s="25"/>
      <c r="AX1892" s="25"/>
    </row>
    <row r="1893" spans="7:50" ht="13.2">
      <c r="G1893" s="49"/>
      <c r="K1893" s="105"/>
      <c r="L1893" s="105"/>
      <c r="M1893" s="105"/>
      <c r="N1893" s="105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C1893" s="25"/>
      <c r="AD1893" s="25"/>
      <c r="AE1893" s="25"/>
      <c r="AF1893" s="25"/>
      <c r="AG1893" s="25"/>
      <c r="AH1893" s="25"/>
      <c r="AI1893" s="25"/>
      <c r="AJ1893" s="25"/>
      <c r="AK1893" s="25"/>
      <c r="AL1893" s="25"/>
      <c r="AM1893" s="25"/>
      <c r="AN1893" s="25"/>
      <c r="AO1893" s="25"/>
      <c r="AP1893" s="25"/>
      <c r="AQ1893" s="25"/>
      <c r="AR1893" s="25"/>
      <c r="AS1893" s="25"/>
      <c r="AT1893" s="25"/>
      <c r="AU1893" s="25"/>
      <c r="AV1893" s="25"/>
      <c r="AW1893" s="25"/>
      <c r="AX1893" s="25"/>
    </row>
    <row r="1894" spans="7:50" ht="13.2">
      <c r="G1894" s="49"/>
      <c r="K1894" s="105"/>
      <c r="L1894" s="105"/>
      <c r="M1894" s="105"/>
      <c r="N1894" s="105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C1894" s="25"/>
      <c r="AD1894" s="25"/>
      <c r="AE1894" s="25"/>
      <c r="AF1894" s="25"/>
      <c r="AG1894" s="25"/>
      <c r="AH1894" s="25"/>
      <c r="AI1894" s="25"/>
      <c r="AJ1894" s="25"/>
      <c r="AK1894" s="25"/>
      <c r="AL1894" s="25"/>
      <c r="AM1894" s="25"/>
      <c r="AN1894" s="25"/>
      <c r="AO1894" s="25"/>
      <c r="AP1894" s="25"/>
      <c r="AQ1894" s="25"/>
      <c r="AR1894" s="25"/>
      <c r="AS1894" s="25"/>
      <c r="AT1894" s="25"/>
      <c r="AU1894" s="25"/>
      <c r="AV1894" s="25"/>
      <c r="AW1894" s="25"/>
      <c r="AX1894" s="25"/>
    </row>
    <row r="1895" spans="7:50" ht="13.2">
      <c r="G1895" s="49"/>
      <c r="K1895" s="105"/>
      <c r="L1895" s="105"/>
      <c r="M1895" s="105"/>
      <c r="N1895" s="105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C1895" s="25"/>
      <c r="AD1895" s="25"/>
      <c r="AE1895" s="25"/>
      <c r="AF1895" s="25"/>
      <c r="AG1895" s="25"/>
      <c r="AH1895" s="25"/>
      <c r="AI1895" s="25"/>
      <c r="AJ1895" s="25"/>
      <c r="AK1895" s="25"/>
      <c r="AL1895" s="25"/>
      <c r="AM1895" s="25"/>
      <c r="AN1895" s="25"/>
      <c r="AO1895" s="25"/>
      <c r="AP1895" s="25"/>
      <c r="AQ1895" s="25"/>
      <c r="AR1895" s="25"/>
      <c r="AS1895" s="25"/>
      <c r="AT1895" s="25"/>
      <c r="AU1895" s="25"/>
      <c r="AV1895" s="25"/>
      <c r="AW1895" s="25"/>
      <c r="AX1895" s="25"/>
    </row>
    <row r="1896" spans="7:50" ht="13.2">
      <c r="G1896" s="49"/>
      <c r="K1896" s="105"/>
      <c r="L1896" s="105"/>
      <c r="M1896" s="105"/>
      <c r="N1896" s="105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C1896" s="25"/>
      <c r="AD1896" s="25"/>
      <c r="AE1896" s="25"/>
      <c r="AF1896" s="25"/>
      <c r="AG1896" s="25"/>
      <c r="AH1896" s="25"/>
      <c r="AI1896" s="25"/>
      <c r="AJ1896" s="25"/>
      <c r="AK1896" s="25"/>
      <c r="AL1896" s="25"/>
      <c r="AM1896" s="25"/>
      <c r="AN1896" s="25"/>
      <c r="AO1896" s="25"/>
      <c r="AP1896" s="25"/>
      <c r="AQ1896" s="25"/>
      <c r="AR1896" s="25"/>
      <c r="AS1896" s="25"/>
      <c r="AT1896" s="25"/>
      <c r="AU1896" s="25"/>
      <c r="AV1896" s="25"/>
      <c r="AW1896" s="25"/>
      <c r="AX1896" s="25"/>
    </row>
    <row r="1897" spans="7:50" ht="13.2">
      <c r="G1897" s="49"/>
      <c r="K1897" s="105"/>
      <c r="L1897" s="105"/>
      <c r="M1897" s="105"/>
      <c r="N1897" s="105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C1897" s="25"/>
      <c r="AD1897" s="25"/>
      <c r="AE1897" s="25"/>
      <c r="AF1897" s="25"/>
      <c r="AG1897" s="25"/>
      <c r="AH1897" s="25"/>
      <c r="AI1897" s="25"/>
      <c r="AJ1897" s="25"/>
      <c r="AK1897" s="25"/>
      <c r="AL1897" s="25"/>
      <c r="AM1897" s="25"/>
      <c r="AN1897" s="25"/>
      <c r="AO1897" s="25"/>
      <c r="AP1897" s="25"/>
      <c r="AQ1897" s="25"/>
      <c r="AR1897" s="25"/>
      <c r="AS1897" s="25"/>
      <c r="AT1897" s="25"/>
      <c r="AU1897" s="25"/>
      <c r="AV1897" s="25"/>
      <c r="AW1897" s="25"/>
      <c r="AX1897" s="25"/>
    </row>
    <row r="1898" spans="7:50" ht="13.2">
      <c r="G1898" s="49"/>
      <c r="K1898" s="105"/>
      <c r="L1898" s="105"/>
      <c r="M1898" s="105"/>
      <c r="N1898" s="105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C1898" s="25"/>
      <c r="AD1898" s="25"/>
      <c r="AE1898" s="25"/>
      <c r="AF1898" s="25"/>
      <c r="AG1898" s="25"/>
      <c r="AH1898" s="25"/>
      <c r="AI1898" s="25"/>
      <c r="AJ1898" s="25"/>
      <c r="AK1898" s="25"/>
      <c r="AL1898" s="25"/>
      <c r="AM1898" s="25"/>
      <c r="AN1898" s="25"/>
      <c r="AO1898" s="25"/>
      <c r="AP1898" s="25"/>
      <c r="AQ1898" s="25"/>
      <c r="AR1898" s="25"/>
      <c r="AS1898" s="25"/>
      <c r="AT1898" s="25"/>
      <c r="AU1898" s="25"/>
      <c r="AV1898" s="25"/>
      <c r="AW1898" s="25"/>
      <c r="AX1898" s="25"/>
    </row>
    <row r="1899" spans="7:50" ht="13.2">
      <c r="G1899" s="49"/>
      <c r="K1899" s="105"/>
      <c r="L1899" s="105"/>
      <c r="M1899" s="105"/>
      <c r="N1899" s="105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C1899" s="25"/>
      <c r="AD1899" s="25"/>
      <c r="AE1899" s="25"/>
      <c r="AF1899" s="25"/>
      <c r="AG1899" s="25"/>
      <c r="AH1899" s="25"/>
      <c r="AI1899" s="25"/>
      <c r="AJ1899" s="25"/>
      <c r="AK1899" s="25"/>
      <c r="AL1899" s="25"/>
      <c r="AM1899" s="25"/>
      <c r="AN1899" s="25"/>
      <c r="AO1899" s="25"/>
      <c r="AP1899" s="25"/>
      <c r="AQ1899" s="25"/>
      <c r="AR1899" s="25"/>
      <c r="AS1899" s="25"/>
      <c r="AT1899" s="25"/>
      <c r="AU1899" s="25"/>
      <c r="AV1899" s="25"/>
      <c r="AW1899" s="25"/>
      <c r="AX1899" s="25"/>
    </row>
    <row r="1900" spans="7:50" ht="13.2">
      <c r="G1900" s="49"/>
      <c r="K1900" s="105"/>
      <c r="L1900" s="105"/>
      <c r="M1900" s="105"/>
      <c r="N1900" s="105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C1900" s="25"/>
      <c r="AD1900" s="25"/>
      <c r="AE1900" s="25"/>
      <c r="AF1900" s="25"/>
      <c r="AG1900" s="25"/>
      <c r="AH1900" s="25"/>
      <c r="AI1900" s="25"/>
      <c r="AJ1900" s="25"/>
      <c r="AK1900" s="25"/>
      <c r="AL1900" s="25"/>
      <c r="AM1900" s="25"/>
      <c r="AN1900" s="25"/>
      <c r="AO1900" s="25"/>
      <c r="AP1900" s="25"/>
      <c r="AQ1900" s="25"/>
      <c r="AR1900" s="25"/>
      <c r="AS1900" s="25"/>
      <c r="AT1900" s="25"/>
      <c r="AU1900" s="25"/>
      <c r="AV1900" s="25"/>
      <c r="AW1900" s="25"/>
      <c r="AX1900" s="25"/>
    </row>
    <row r="1901" spans="7:50" ht="13.2">
      <c r="G1901" s="49"/>
      <c r="K1901" s="105"/>
      <c r="L1901" s="105"/>
      <c r="M1901" s="105"/>
      <c r="N1901" s="105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C1901" s="25"/>
      <c r="AD1901" s="25"/>
      <c r="AE1901" s="25"/>
      <c r="AF1901" s="25"/>
      <c r="AG1901" s="25"/>
      <c r="AH1901" s="25"/>
      <c r="AI1901" s="25"/>
      <c r="AJ1901" s="25"/>
      <c r="AK1901" s="25"/>
      <c r="AL1901" s="25"/>
      <c r="AM1901" s="25"/>
      <c r="AN1901" s="25"/>
      <c r="AO1901" s="25"/>
      <c r="AP1901" s="25"/>
      <c r="AQ1901" s="25"/>
      <c r="AR1901" s="25"/>
      <c r="AS1901" s="25"/>
      <c r="AT1901" s="25"/>
      <c r="AU1901" s="25"/>
      <c r="AV1901" s="25"/>
      <c r="AW1901" s="25"/>
      <c r="AX1901" s="25"/>
    </row>
    <row r="1902" spans="7:50" ht="13.2">
      <c r="G1902" s="49"/>
      <c r="K1902" s="105"/>
      <c r="L1902" s="105"/>
      <c r="M1902" s="105"/>
      <c r="N1902" s="105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C1902" s="25"/>
      <c r="AD1902" s="25"/>
      <c r="AE1902" s="25"/>
      <c r="AF1902" s="25"/>
      <c r="AG1902" s="25"/>
      <c r="AH1902" s="25"/>
      <c r="AI1902" s="25"/>
      <c r="AJ1902" s="25"/>
      <c r="AK1902" s="25"/>
      <c r="AL1902" s="25"/>
      <c r="AM1902" s="25"/>
      <c r="AN1902" s="25"/>
      <c r="AO1902" s="25"/>
      <c r="AP1902" s="25"/>
      <c r="AQ1902" s="25"/>
      <c r="AR1902" s="25"/>
      <c r="AS1902" s="25"/>
      <c r="AT1902" s="25"/>
      <c r="AU1902" s="25"/>
      <c r="AV1902" s="25"/>
      <c r="AW1902" s="25"/>
      <c r="AX1902" s="25"/>
    </row>
    <row r="1903" spans="7:50" ht="13.2">
      <c r="G1903" s="49"/>
      <c r="K1903" s="105"/>
      <c r="L1903" s="105"/>
      <c r="M1903" s="105"/>
      <c r="N1903" s="105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C1903" s="25"/>
      <c r="AD1903" s="25"/>
      <c r="AE1903" s="25"/>
      <c r="AF1903" s="25"/>
      <c r="AG1903" s="25"/>
      <c r="AH1903" s="25"/>
      <c r="AI1903" s="25"/>
      <c r="AJ1903" s="25"/>
      <c r="AK1903" s="25"/>
      <c r="AL1903" s="25"/>
      <c r="AM1903" s="25"/>
      <c r="AN1903" s="25"/>
      <c r="AO1903" s="25"/>
      <c r="AP1903" s="25"/>
      <c r="AQ1903" s="25"/>
      <c r="AR1903" s="25"/>
      <c r="AS1903" s="25"/>
      <c r="AT1903" s="25"/>
      <c r="AU1903" s="25"/>
      <c r="AV1903" s="25"/>
      <c r="AW1903" s="25"/>
      <c r="AX1903" s="25"/>
    </row>
    <row r="1904" spans="7:50" ht="13.2">
      <c r="G1904" s="49"/>
      <c r="K1904" s="105"/>
      <c r="L1904" s="105"/>
      <c r="M1904" s="105"/>
      <c r="N1904" s="105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C1904" s="25"/>
      <c r="AD1904" s="25"/>
      <c r="AE1904" s="25"/>
      <c r="AF1904" s="25"/>
      <c r="AG1904" s="25"/>
      <c r="AH1904" s="25"/>
      <c r="AI1904" s="25"/>
      <c r="AJ1904" s="25"/>
      <c r="AK1904" s="25"/>
      <c r="AL1904" s="25"/>
      <c r="AM1904" s="25"/>
      <c r="AN1904" s="25"/>
      <c r="AO1904" s="25"/>
      <c r="AP1904" s="25"/>
      <c r="AQ1904" s="25"/>
      <c r="AR1904" s="25"/>
      <c r="AS1904" s="25"/>
      <c r="AT1904" s="25"/>
      <c r="AU1904" s="25"/>
      <c r="AV1904" s="25"/>
      <c r="AW1904" s="25"/>
      <c r="AX1904" s="25"/>
    </row>
    <row r="1905" spans="7:50" ht="13.2">
      <c r="G1905" s="49"/>
      <c r="K1905" s="105"/>
      <c r="L1905" s="105"/>
      <c r="M1905" s="105"/>
      <c r="N1905" s="105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C1905" s="25"/>
      <c r="AD1905" s="25"/>
      <c r="AE1905" s="25"/>
      <c r="AF1905" s="25"/>
      <c r="AG1905" s="25"/>
      <c r="AH1905" s="25"/>
      <c r="AI1905" s="25"/>
      <c r="AJ1905" s="25"/>
      <c r="AK1905" s="25"/>
      <c r="AL1905" s="25"/>
      <c r="AM1905" s="25"/>
      <c r="AN1905" s="25"/>
      <c r="AO1905" s="25"/>
      <c r="AP1905" s="25"/>
      <c r="AQ1905" s="25"/>
      <c r="AR1905" s="25"/>
      <c r="AS1905" s="25"/>
      <c r="AT1905" s="25"/>
      <c r="AU1905" s="25"/>
      <c r="AV1905" s="25"/>
      <c r="AW1905" s="25"/>
      <c r="AX1905" s="25"/>
    </row>
    <row r="1906" spans="7:50" ht="13.2">
      <c r="G1906" s="49"/>
      <c r="K1906" s="105"/>
      <c r="L1906" s="105"/>
      <c r="M1906" s="105"/>
      <c r="N1906" s="105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C1906" s="25"/>
      <c r="AD1906" s="25"/>
      <c r="AE1906" s="25"/>
      <c r="AF1906" s="25"/>
      <c r="AG1906" s="25"/>
      <c r="AH1906" s="25"/>
      <c r="AI1906" s="25"/>
      <c r="AJ1906" s="25"/>
      <c r="AK1906" s="25"/>
      <c r="AL1906" s="25"/>
      <c r="AM1906" s="25"/>
      <c r="AN1906" s="25"/>
      <c r="AO1906" s="25"/>
      <c r="AP1906" s="25"/>
      <c r="AQ1906" s="25"/>
      <c r="AR1906" s="25"/>
      <c r="AS1906" s="25"/>
      <c r="AT1906" s="25"/>
      <c r="AU1906" s="25"/>
      <c r="AV1906" s="25"/>
      <c r="AW1906" s="25"/>
      <c r="AX1906" s="25"/>
    </row>
    <row r="1907" spans="7:50" ht="13.2">
      <c r="G1907" s="49"/>
      <c r="K1907" s="105"/>
      <c r="L1907" s="105"/>
      <c r="M1907" s="105"/>
      <c r="N1907" s="105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C1907" s="25"/>
      <c r="AD1907" s="25"/>
      <c r="AE1907" s="25"/>
      <c r="AF1907" s="25"/>
      <c r="AG1907" s="25"/>
      <c r="AH1907" s="25"/>
      <c r="AI1907" s="25"/>
      <c r="AJ1907" s="25"/>
      <c r="AK1907" s="25"/>
      <c r="AL1907" s="25"/>
      <c r="AM1907" s="25"/>
      <c r="AN1907" s="25"/>
      <c r="AO1907" s="25"/>
      <c r="AP1907" s="25"/>
      <c r="AQ1907" s="25"/>
      <c r="AR1907" s="25"/>
      <c r="AS1907" s="25"/>
      <c r="AT1907" s="25"/>
      <c r="AU1907" s="25"/>
      <c r="AV1907" s="25"/>
      <c r="AW1907" s="25"/>
      <c r="AX1907" s="25"/>
    </row>
    <row r="1908" spans="7:50" ht="13.2">
      <c r="G1908" s="49"/>
      <c r="K1908" s="105"/>
      <c r="L1908" s="105"/>
      <c r="M1908" s="105"/>
      <c r="N1908" s="105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C1908" s="25"/>
      <c r="AD1908" s="25"/>
      <c r="AE1908" s="25"/>
      <c r="AF1908" s="25"/>
      <c r="AG1908" s="25"/>
      <c r="AH1908" s="25"/>
      <c r="AI1908" s="25"/>
      <c r="AJ1908" s="25"/>
      <c r="AK1908" s="25"/>
      <c r="AL1908" s="25"/>
      <c r="AM1908" s="25"/>
      <c r="AN1908" s="25"/>
      <c r="AO1908" s="25"/>
      <c r="AP1908" s="25"/>
      <c r="AQ1908" s="25"/>
      <c r="AR1908" s="25"/>
      <c r="AS1908" s="25"/>
      <c r="AT1908" s="25"/>
      <c r="AU1908" s="25"/>
      <c r="AV1908" s="25"/>
      <c r="AW1908" s="25"/>
      <c r="AX1908" s="25"/>
    </row>
    <row r="1909" spans="7:50" ht="13.2">
      <c r="G1909" s="49"/>
      <c r="K1909" s="105"/>
      <c r="L1909" s="105"/>
      <c r="M1909" s="105"/>
      <c r="N1909" s="105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C1909" s="25"/>
      <c r="AD1909" s="25"/>
      <c r="AE1909" s="25"/>
      <c r="AF1909" s="25"/>
      <c r="AG1909" s="25"/>
      <c r="AH1909" s="25"/>
      <c r="AI1909" s="25"/>
      <c r="AJ1909" s="25"/>
      <c r="AK1909" s="25"/>
      <c r="AL1909" s="25"/>
      <c r="AM1909" s="25"/>
      <c r="AN1909" s="25"/>
      <c r="AO1909" s="25"/>
      <c r="AP1909" s="25"/>
      <c r="AQ1909" s="25"/>
      <c r="AR1909" s="25"/>
      <c r="AS1909" s="25"/>
      <c r="AT1909" s="25"/>
      <c r="AU1909" s="25"/>
      <c r="AV1909" s="25"/>
      <c r="AW1909" s="25"/>
      <c r="AX1909" s="25"/>
    </row>
    <row r="1910" spans="7:50" ht="13.2">
      <c r="G1910" s="49"/>
      <c r="K1910" s="105"/>
      <c r="L1910" s="105"/>
      <c r="M1910" s="105"/>
      <c r="N1910" s="105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C1910" s="25"/>
      <c r="AD1910" s="25"/>
      <c r="AE1910" s="25"/>
      <c r="AF1910" s="25"/>
      <c r="AG1910" s="25"/>
      <c r="AH1910" s="25"/>
      <c r="AI1910" s="25"/>
      <c r="AJ1910" s="25"/>
      <c r="AK1910" s="25"/>
      <c r="AL1910" s="25"/>
      <c r="AM1910" s="25"/>
      <c r="AN1910" s="25"/>
      <c r="AO1910" s="25"/>
      <c r="AP1910" s="25"/>
      <c r="AQ1910" s="25"/>
      <c r="AR1910" s="25"/>
      <c r="AS1910" s="25"/>
      <c r="AT1910" s="25"/>
      <c r="AU1910" s="25"/>
      <c r="AV1910" s="25"/>
      <c r="AW1910" s="25"/>
      <c r="AX1910" s="25"/>
    </row>
    <row r="1911" spans="7:50" ht="13.2">
      <c r="G1911" s="49"/>
      <c r="K1911" s="105"/>
      <c r="L1911" s="105"/>
      <c r="M1911" s="105"/>
      <c r="N1911" s="105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C1911" s="25"/>
      <c r="AD1911" s="25"/>
      <c r="AE1911" s="25"/>
      <c r="AF1911" s="25"/>
      <c r="AG1911" s="25"/>
      <c r="AH1911" s="25"/>
      <c r="AI1911" s="25"/>
      <c r="AJ1911" s="25"/>
      <c r="AK1911" s="25"/>
      <c r="AL1911" s="25"/>
      <c r="AM1911" s="25"/>
      <c r="AN1911" s="25"/>
      <c r="AO1911" s="25"/>
      <c r="AP1911" s="25"/>
      <c r="AQ1911" s="25"/>
      <c r="AR1911" s="25"/>
      <c r="AS1911" s="25"/>
      <c r="AT1911" s="25"/>
      <c r="AU1911" s="25"/>
      <c r="AV1911" s="25"/>
      <c r="AW1911" s="25"/>
      <c r="AX1911" s="25"/>
    </row>
    <row r="1912" spans="7:50" ht="13.2">
      <c r="G1912" s="49"/>
      <c r="K1912" s="105"/>
      <c r="L1912" s="105"/>
      <c r="M1912" s="105"/>
      <c r="N1912" s="105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C1912" s="25"/>
      <c r="AD1912" s="25"/>
      <c r="AE1912" s="25"/>
      <c r="AF1912" s="25"/>
      <c r="AG1912" s="25"/>
      <c r="AH1912" s="25"/>
      <c r="AI1912" s="25"/>
      <c r="AJ1912" s="25"/>
      <c r="AK1912" s="25"/>
      <c r="AL1912" s="25"/>
      <c r="AM1912" s="25"/>
      <c r="AN1912" s="25"/>
      <c r="AO1912" s="25"/>
      <c r="AP1912" s="25"/>
      <c r="AQ1912" s="25"/>
      <c r="AR1912" s="25"/>
      <c r="AS1912" s="25"/>
      <c r="AT1912" s="25"/>
      <c r="AU1912" s="25"/>
      <c r="AV1912" s="25"/>
      <c r="AW1912" s="25"/>
      <c r="AX1912" s="25"/>
    </row>
    <row r="1913" spans="7:50" ht="13.2">
      <c r="G1913" s="49"/>
      <c r="K1913" s="105"/>
      <c r="L1913" s="105"/>
      <c r="M1913" s="105"/>
      <c r="N1913" s="105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C1913" s="25"/>
      <c r="AD1913" s="25"/>
      <c r="AE1913" s="25"/>
      <c r="AF1913" s="25"/>
      <c r="AG1913" s="25"/>
      <c r="AH1913" s="25"/>
      <c r="AI1913" s="25"/>
      <c r="AJ1913" s="25"/>
      <c r="AK1913" s="25"/>
      <c r="AL1913" s="25"/>
      <c r="AM1913" s="25"/>
      <c r="AN1913" s="25"/>
      <c r="AO1913" s="25"/>
      <c r="AP1913" s="25"/>
      <c r="AQ1913" s="25"/>
      <c r="AR1913" s="25"/>
      <c r="AS1913" s="25"/>
      <c r="AT1913" s="25"/>
      <c r="AU1913" s="25"/>
      <c r="AV1913" s="25"/>
      <c r="AW1913" s="25"/>
      <c r="AX1913" s="25"/>
    </row>
    <row r="1914" spans="7:50" ht="13.2">
      <c r="G1914" s="49"/>
      <c r="K1914" s="105"/>
      <c r="L1914" s="105"/>
      <c r="M1914" s="105"/>
      <c r="N1914" s="105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C1914" s="25"/>
      <c r="AD1914" s="25"/>
      <c r="AE1914" s="25"/>
      <c r="AF1914" s="25"/>
      <c r="AG1914" s="25"/>
      <c r="AH1914" s="25"/>
      <c r="AI1914" s="25"/>
      <c r="AJ1914" s="25"/>
      <c r="AK1914" s="25"/>
      <c r="AL1914" s="25"/>
      <c r="AM1914" s="25"/>
      <c r="AN1914" s="25"/>
      <c r="AO1914" s="25"/>
      <c r="AP1914" s="25"/>
      <c r="AQ1914" s="25"/>
      <c r="AR1914" s="25"/>
      <c r="AS1914" s="25"/>
      <c r="AT1914" s="25"/>
      <c r="AU1914" s="25"/>
      <c r="AV1914" s="25"/>
      <c r="AW1914" s="25"/>
      <c r="AX1914" s="25"/>
    </row>
    <row r="1915" spans="7:50" ht="13.2">
      <c r="G1915" s="49"/>
      <c r="K1915" s="105"/>
      <c r="L1915" s="105"/>
      <c r="M1915" s="105"/>
      <c r="N1915" s="105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C1915" s="25"/>
      <c r="AD1915" s="25"/>
      <c r="AE1915" s="25"/>
      <c r="AF1915" s="25"/>
      <c r="AG1915" s="25"/>
      <c r="AH1915" s="25"/>
      <c r="AI1915" s="25"/>
      <c r="AJ1915" s="25"/>
      <c r="AK1915" s="25"/>
      <c r="AL1915" s="25"/>
      <c r="AM1915" s="25"/>
      <c r="AN1915" s="25"/>
      <c r="AO1915" s="25"/>
      <c r="AP1915" s="25"/>
      <c r="AQ1915" s="25"/>
      <c r="AR1915" s="25"/>
      <c r="AS1915" s="25"/>
      <c r="AT1915" s="25"/>
      <c r="AU1915" s="25"/>
      <c r="AV1915" s="25"/>
      <c r="AW1915" s="25"/>
      <c r="AX1915" s="25"/>
    </row>
    <row r="1916" spans="7:50" ht="13.2">
      <c r="G1916" s="49"/>
      <c r="K1916" s="105"/>
      <c r="L1916" s="105"/>
      <c r="M1916" s="105"/>
      <c r="N1916" s="105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C1916" s="25"/>
      <c r="AD1916" s="25"/>
      <c r="AE1916" s="25"/>
      <c r="AF1916" s="25"/>
      <c r="AG1916" s="25"/>
      <c r="AH1916" s="25"/>
      <c r="AI1916" s="25"/>
      <c r="AJ1916" s="25"/>
      <c r="AK1916" s="25"/>
      <c r="AL1916" s="25"/>
      <c r="AM1916" s="25"/>
      <c r="AN1916" s="25"/>
      <c r="AO1916" s="25"/>
      <c r="AP1916" s="25"/>
      <c r="AQ1916" s="25"/>
      <c r="AR1916" s="25"/>
      <c r="AS1916" s="25"/>
      <c r="AT1916" s="25"/>
      <c r="AU1916" s="25"/>
      <c r="AV1916" s="25"/>
      <c r="AW1916" s="25"/>
      <c r="AX1916" s="25"/>
    </row>
    <row r="1917" spans="7:50" ht="13.2">
      <c r="G1917" s="49"/>
      <c r="K1917" s="105"/>
      <c r="L1917" s="105"/>
      <c r="M1917" s="105"/>
      <c r="N1917" s="105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C1917" s="25"/>
      <c r="AD1917" s="25"/>
      <c r="AE1917" s="25"/>
      <c r="AF1917" s="25"/>
      <c r="AG1917" s="25"/>
      <c r="AH1917" s="25"/>
      <c r="AI1917" s="25"/>
      <c r="AJ1917" s="25"/>
      <c r="AK1917" s="25"/>
      <c r="AL1917" s="25"/>
      <c r="AM1917" s="25"/>
      <c r="AN1917" s="25"/>
      <c r="AO1917" s="25"/>
      <c r="AP1917" s="25"/>
      <c r="AQ1917" s="25"/>
      <c r="AR1917" s="25"/>
      <c r="AS1917" s="25"/>
      <c r="AT1917" s="25"/>
      <c r="AU1917" s="25"/>
      <c r="AV1917" s="25"/>
      <c r="AW1917" s="25"/>
      <c r="AX1917" s="25"/>
    </row>
    <row r="1918" spans="7:50" ht="13.2">
      <c r="G1918" s="49"/>
      <c r="K1918" s="105"/>
      <c r="L1918" s="105"/>
      <c r="M1918" s="105"/>
      <c r="N1918" s="105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C1918" s="25"/>
      <c r="AD1918" s="25"/>
      <c r="AE1918" s="25"/>
      <c r="AF1918" s="25"/>
      <c r="AG1918" s="25"/>
      <c r="AH1918" s="25"/>
      <c r="AI1918" s="25"/>
      <c r="AJ1918" s="25"/>
      <c r="AK1918" s="25"/>
      <c r="AL1918" s="25"/>
      <c r="AM1918" s="25"/>
      <c r="AN1918" s="25"/>
      <c r="AO1918" s="25"/>
      <c r="AP1918" s="25"/>
      <c r="AQ1918" s="25"/>
      <c r="AR1918" s="25"/>
      <c r="AS1918" s="25"/>
      <c r="AT1918" s="25"/>
      <c r="AU1918" s="25"/>
      <c r="AV1918" s="25"/>
      <c r="AW1918" s="25"/>
      <c r="AX1918" s="25"/>
    </row>
    <row r="1919" spans="7:50" ht="13.2">
      <c r="G1919" s="49"/>
      <c r="K1919" s="105"/>
      <c r="L1919" s="105"/>
      <c r="M1919" s="105"/>
      <c r="N1919" s="105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C1919" s="25"/>
      <c r="AD1919" s="25"/>
      <c r="AE1919" s="25"/>
      <c r="AF1919" s="25"/>
      <c r="AG1919" s="25"/>
      <c r="AH1919" s="25"/>
      <c r="AI1919" s="25"/>
      <c r="AJ1919" s="25"/>
      <c r="AK1919" s="25"/>
      <c r="AL1919" s="25"/>
      <c r="AM1919" s="25"/>
      <c r="AN1919" s="25"/>
      <c r="AO1919" s="25"/>
      <c r="AP1919" s="25"/>
      <c r="AQ1919" s="25"/>
      <c r="AR1919" s="25"/>
      <c r="AS1919" s="25"/>
      <c r="AT1919" s="25"/>
      <c r="AU1919" s="25"/>
      <c r="AV1919" s="25"/>
      <c r="AW1919" s="25"/>
      <c r="AX1919" s="25"/>
    </row>
    <row r="1920" spans="7:50" ht="13.2">
      <c r="G1920" s="49"/>
      <c r="K1920" s="105"/>
      <c r="L1920" s="105"/>
      <c r="M1920" s="105"/>
      <c r="N1920" s="105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C1920" s="25"/>
      <c r="AD1920" s="25"/>
      <c r="AE1920" s="25"/>
      <c r="AF1920" s="25"/>
      <c r="AG1920" s="25"/>
      <c r="AH1920" s="25"/>
      <c r="AI1920" s="25"/>
      <c r="AJ1920" s="25"/>
      <c r="AK1920" s="25"/>
      <c r="AL1920" s="25"/>
      <c r="AM1920" s="25"/>
      <c r="AN1920" s="25"/>
      <c r="AO1920" s="25"/>
      <c r="AP1920" s="25"/>
      <c r="AQ1920" s="25"/>
      <c r="AR1920" s="25"/>
      <c r="AS1920" s="25"/>
      <c r="AT1920" s="25"/>
      <c r="AU1920" s="25"/>
      <c r="AV1920" s="25"/>
      <c r="AW1920" s="25"/>
      <c r="AX1920" s="25"/>
    </row>
    <row r="1921" spans="7:50" ht="13.2">
      <c r="G1921" s="49"/>
      <c r="K1921" s="105"/>
      <c r="L1921" s="105"/>
      <c r="M1921" s="105"/>
      <c r="N1921" s="105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C1921" s="25"/>
      <c r="AD1921" s="25"/>
      <c r="AE1921" s="25"/>
      <c r="AF1921" s="25"/>
      <c r="AG1921" s="25"/>
      <c r="AH1921" s="25"/>
      <c r="AI1921" s="25"/>
      <c r="AJ1921" s="25"/>
      <c r="AK1921" s="25"/>
      <c r="AL1921" s="25"/>
      <c r="AM1921" s="25"/>
      <c r="AN1921" s="25"/>
      <c r="AO1921" s="25"/>
      <c r="AP1921" s="25"/>
      <c r="AQ1921" s="25"/>
      <c r="AR1921" s="25"/>
      <c r="AS1921" s="25"/>
      <c r="AT1921" s="25"/>
      <c r="AU1921" s="25"/>
      <c r="AV1921" s="25"/>
      <c r="AW1921" s="25"/>
      <c r="AX1921" s="25"/>
    </row>
    <row r="1922" spans="7:50" ht="13.2">
      <c r="G1922" s="49"/>
      <c r="K1922" s="105"/>
      <c r="L1922" s="105"/>
      <c r="M1922" s="105"/>
      <c r="N1922" s="105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C1922" s="25"/>
      <c r="AD1922" s="25"/>
      <c r="AE1922" s="25"/>
      <c r="AF1922" s="25"/>
      <c r="AG1922" s="25"/>
      <c r="AH1922" s="25"/>
      <c r="AI1922" s="25"/>
      <c r="AJ1922" s="25"/>
      <c r="AK1922" s="25"/>
      <c r="AL1922" s="25"/>
      <c r="AM1922" s="25"/>
      <c r="AN1922" s="25"/>
      <c r="AO1922" s="25"/>
      <c r="AP1922" s="25"/>
      <c r="AQ1922" s="25"/>
      <c r="AR1922" s="25"/>
      <c r="AS1922" s="25"/>
      <c r="AT1922" s="25"/>
      <c r="AU1922" s="25"/>
      <c r="AV1922" s="25"/>
      <c r="AW1922" s="25"/>
      <c r="AX1922" s="25"/>
    </row>
    <row r="1923" spans="7:50" ht="13.2">
      <c r="G1923" s="49"/>
      <c r="K1923" s="105"/>
      <c r="L1923" s="105"/>
      <c r="M1923" s="105"/>
      <c r="N1923" s="105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C1923" s="25"/>
      <c r="AD1923" s="25"/>
      <c r="AE1923" s="25"/>
      <c r="AF1923" s="25"/>
      <c r="AG1923" s="25"/>
      <c r="AH1923" s="25"/>
      <c r="AI1923" s="25"/>
      <c r="AJ1923" s="25"/>
      <c r="AK1923" s="25"/>
      <c r="AL1923" s="25"/>
      <c r="AM1923" s="25"/>
      <c r="AN1923" s="25"/>
      <c r="AO1923" s="25"/>
      <c r="AP1923" s="25"/>
      <c r="AQ1923" s="25"/>
      <c r="AR1923" s="25"/>
      <c r="AS1923" s="25"/>
      <c r="AT1923" s="25"/>
      <c r="AU1923" s="25"/>
      <c r="AV1923" s="25"/>
      <c r="AW1923" s="25"/>
      <c r="AX1923" s="25"/>
    </row>
    <row r="1924" spans="7:50" ht="13.2">
      <c r="G1924" s="49"/>
      <c r="K1924" s="105"/>
      <c r="L1924" s="105"/>
      <c r="M1924" s="105"/>
      <c r="N1924" s="105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C1924" s="25"/>
      <c r="AD1924" s="25"/>
      <c r="AE1924" s="25"/>
      <c r="AF1924" s="25"/>
      <c r="AG1924" s="25"/>
      <c r="AH1924" s="25"/>
      <c r="AI1924" s="25"/>
      <c r="AJ1924" s="25"/>
      <c r="AK1924" s="25"/>
      <c r="AL1924" s="25"/>
      <c r="AM1924" s="25"/>
      <c r="AN1924" s="25"/>
      <c r="AO1924" s="25"/>
      <c r="AP1924" s="25"/>
      <c r="AQ1924" s="25"/>
      <c r="AR1924" s="25"/>
      <c r="AS1924" s="25"/>
      <c r="AT1924" s="25"/>
      <c r="AU1924" s="25"/>
      <c r="AV1924" s="25"/>
      <c r="AW1924" s="25"/>
      <c r="AX1924" s="25"/>
    </row>
    <row r="1925" spans="7:50" ht="13.2">
      <c r="G1925" s="49"/>
      <c r="K1925" s="105"/>
      <c r="L1925" s="105"/>
      <c r="M1925" s="105"/>
      <c r="N1925" s="105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C1925" s="25"/>
      <c r="AD1925" s="25"/>
      <c r="AE1925" s="25"/>
      <c r="AF1925" s="25"/>
      <c r="AG1925" s="25"/>
      <c r="AH1925" s="25"/>
      <c r="AI1925" s="25"/>
      <c r="AJ1925" s="25"/>
      <c r="AK1925" s="25"/>
      <c r="AL1925" s="25"/>
      <c r="AM1925" s="25"/>
      <c r="AN1925" s="25"/>
      <c r="AO1925" s="25"/>
      <c r="AP1925" s="25"/>
      <c r="AQ1925" s="25"/>
      <c r="AR1925" s="25"/>
      <c r="AS1925" s="25"/>
      <c r="AT1925" s="25"/>
      <c r="AU1925" s="25"/>
      <c r="AV1925" s="25"/>
      <c r="AW1925" s="25"/>
      <c r="AX1925" s="25"/>
    </row>
    <row r="1926" spans="7:50" ht="13.2">
      <c r="G1926" s="49"/>
      <c r="K1926" s="105"/>
      <c r="L1926" s="105"/>
      <c r="M1926" s="105"/>
      <c r="N1926" s="105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C1926" s="25"/>
      <c r="AD1926" s="25"/>
      <c r="AE1926" s="25"/>
      <c r="AF1926" s="25"/>
      <c r="AG1926" s="25"/>
      <c r="AH1926" s="25"/>
      <c r="AI1926" s="25"/>
      <c r="AJ1926" s="25"/>
      <c r="AK1926" s="25"/>
      <c r="AL1926" s="25"/>
      <c r="AM1926" s="25"/>
      <c r="AN1926" s="25"/>
      <c r="AO1926" s="25"/>
      <c r="AP1926" s="25"/>
      <c r="AQ1926" s="25"/>
      <c r="AR1926" s="25"/>
      <c r="AS1926" s="25"/>
      <c r="AT1926" s="25"/>
      <c r="AU1926" s="25"/>
      <c r="AV1926" s="25"/>
      <c r="AW1926" s="25"/>
      <c r="AX1926" s="25"/>
    </row>
    <row r="1927" spans="7:50" ht="13.2">
      <c r="G1927" s="49"/>
      <c r="K1927" s="105"/>
      <c r="L1927" s="105"/>
      <c r="M1927" s="105"/>
      <c r="N1927" s="105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C1927" s="25"/>
      <c r="AD1927" s="25"/>
      <c r="AE1927" s="25"/>
      <c r="AF1927" s="25"/>
      <c r="AG1927" s="25"/>
      <c r="AH1927" s="25"/>
      <c r="AI1927" s="25"/>
      <c r="AJ1927" s="25"/>
      <c r="AK1927" s="25"/>
      <c r="AL1927" s="25"/>
      <c r="AM1927" s="25"/>
      <c r="AN1927" s="25"/>
      <c r="AO1927" s="25"/>
      <c r="AP1927" s="25"/>
      <c r="AQ1927" s="25"/>
      <c r="AR1927" s="25"/>
      <c r="AS1927" s="25"/>
      <c r="AT1927" s="25"/>
      <c r="AU1927" s="25"/>
      <c r="AV1927" s="25"/>
      <c r="AW1927" s="25"/>
      <c r="AX1927" s="25"/>
    </row>
    <row r="1928" spans="7:50" ht="13.2">
      <c r="G1928" s="49"/>
      <c r="K1928" s="105"/>
      <c r="L1928" s="105"/>
      <c r="M1928" s="105"/>
      <c r="N1928" s="105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C1928" s="25"/>
      <c r="AD1928" s="25"/>
      <c r="AE1928" s="25"/>
      <c r="AF1928" s="25"/>
      <c r="AG1928" s="25"/>
      <c r="AH1928" s="25"/>
      <c r="AI1928" s="25"/>
      <c r="AJ1928" s="25"/>
      <c r="AK1928" s="25"/>
      <c r="AL1928" s="25"/>
      <c r="AM1928" s="25"/>
      <c r="AN1928" s="25"/>
      <c r="AO1928" s="25"/>
      <c r="AP1928" s="25"/>
      <c r="AQ1928" s="25"/>
      <c r="AR1928" s="25"/>
      <c r="AS1928" s="25"/>
      <c r="AT1928" s="25"/>
      <c r="AU1928" s="25"/>
      <c r="AV1928" s="25"/>
      <c r="AW1928" s="25"/>
      <c r="AX1928" s="25"/>
    </row>
    <row r="1929" spans="7:50" ht="13.2">
      <c r="G1929" s="49"/>
      <c r="K1929" s="105"/>
      <c r="L1929" s="105"/>
      <c r="M1929" s="105"/>
      <c r="N1929" s="105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C1929" s="25"/>
      <c r="AD1929" s="25"/>
      <c r="AE1929" s="25"/>
      <c r="AF1929" s="25"/>
      <c r="AG1929" s="25"/>
      <c r="AH1929" s="25"/>
      <c r="AI1929" s="25"/>
      <c r="AJ1929" s="25"/>
      <c r="AK1929" s="25"/>
      <c r="AL1929" s="25"/>
      <c r="AM1929" s="25"/>
      <c r="AN1929" s="25"/>
      <c r="AO1929" s="25"/>
      <c r="AP1929" s="25"/>
      <c r="AQ1929" s="25"/>
      <c r="AR1929" s="25"/>
      <c r="AS1929" s="25"/>
      <c r="AT1929" s="25"/>
      <c r="AU1929" s="25"/>
      <c r="AV1929" s="25"/>
      <c r="AW1929" s="25"/>
      <c r="AX1929" s="25"/>
    </row>
    <row r="1930" spans="7:50" ht="13.2">
      <c r="G1930" s="49"/>
      <c r="K1930" s="105"/>
      <c r="L1930" s="105"/>
      <c r="M1930" s="105"/>
      <c r="N1930" s="105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  <c r="AN1930" s="25"/>
      <c r="AO1930" s="25"/>
      <c r="AP1930" s="25"/>
      <c r="AQ1930" s="25"/>
      <c r="AR1930" s="25"/>
      <c r="AS1930" s="25"/>
      <c r="AT1930" s="25"/>
      <c r="AU1930" s="25"/>
      <c r="AV1930" s="25"/>
      <c r="AW1930" s="25"/>
      <c r="AX1930" s="25"/>
    </row>
    <row r="1931" spans="7:50" ht="13.2">
      <c r="G1931" s="49"/>
      <c r="K1931" s="105"/>
      <c r="L1931" s="105"/>
      <c r="M1931" s="105"/>
      <c r="N1931" s="105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C1931" s="25"/>
      <c r="AD1931" s="25"/>
      <c r="AE1931" s="25"/>
      <c r="AF1931" s="25"/>
      <c r="AG1931" s="25"/>
      <c r="AH1931" s="25"/>
      <c r="AI1931" s="25"/>
      <c r="AJ1931" s="25"/>
      <c r="AK1931" s="25"/>
      <c r="AL1931" s="25"/>
      <c r="AM1931" s="25"/>
      <c r="AN1931" s="25"/>
      <c r="AO1931" s="25"/>
      <c r="AP1931" s="25"/>
      <c r="AQ1931" s="25"/>
      <c r="AR1931" s="25"/>
      <c r="AS1931" s="25"/>
      <c r="AT1931" s="25"/>
      <c r="AU1931" s="25"/>
      <c r="AV1931" s="25"/>
      <c r="AW1931" s="25"/>
      <c r="AX1931" s="25"/>
    </row>
    <row r="1932" spans="7:50" ht="13.2">
      <c r="G1932" s="49"/>
      <c r="K1932" s="105"/>
      <c r="L1932" s="105"/>
      <c r="M1932" s="105"/>
      <c r="N1932" s="105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C1932" s="25"/>
      <c r="AD1932" s="25"/>
      <c r="AE1932" s="25"/>
      <c r="AF1932" s="25"/>
      <c r="AG1932" s="25"/>
      <c r="AH1932" s="25"/>
      <c r="AI1932" s="25"/>
      <c r="AJ1932" s="25"/>
      <c r="AK1932" s="25"/>
      <c r="AL1932" s="25"/>
      <c r="AM1932" s="25"/>
      <c r="AN1932" s="25"/>
      <c r="AO1932" s="25"/>
      <c r="AP1932" s="25"/>
      <c r="AQ1932" s="25"/>
      <c r="AR1932" s="25"/>
      <c r="AS1932" s="25"/>
      <c r="AT1932" s="25"/>
      <c r="AU1932" s="25"/>
      <c r="AV1932" s="25"/>
      <c r="AW1932" s="25"/>
      <c r="AX1932" s="25"/>
    </row>
    <row r="1933" spans="7:50" ht="13.2">
      <c r="G1933" s="49"/>
      <c r="K1933" s="105"/>
      <c r="L1933" s="105"/>
      <c r="M1933" s="105"/>
      <c r="N1933" s="105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C1933" s="25"/>
      <c r="AD1933" s="25"/>
      <c r="AE1933" s="25"/>
      <c r="AF1933" s="25"/>
      <c r="AG1933" s="25"/>
      <c r="AH1933" s="25"/>
      <c r="AI1933" s="25"/>
      <c r="AJ1933" s="25"/>
      <c r="AK1933" s="25"/>
      <c r="AL1933" s="25"/>
      <c r="AM1933" s="25"/>
      <c r="AN1933" s="25"/>
      <c r="AO1933" s="25"/>
      <c r="AP1933" s="25"/>
      <c r="AQ1933" s="25"/>
      <c r="AR1933" s="25"/>
      <c r="AS1933" s="25"/>
      <c r="AT1933" s="25"/>
      <c r="AU1933" s="25"/>
      <c r="AV1933" s="25"/>
      <c r="AW1933" s="25"/>
      <c r="AX1933" s="25"/>
    </row>
    <row r="1934" spans="7:50" ht="13.2">
      <c r="G1934" s="49"/>
      <c r="K1934" s="105"/>
      <c r="L1934" s="105"/>
      <c r="M1934" s="105"/>
      <c r="N1934" s="105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C1934" s="25"/>
      <c r="AD1934" s="25"/>
      <c r="AE1934" s="25"/>
      <c r="AF1934" s="25"/>
      <c r="AG1934" s="25"/>
      <c r="AH1934" s="25"/>
      <c r="AI1934" s="25"/>
      <c r="AJ1934" s="25"/>
      <c r="AK1934" s="25"/>
      <c r="AL1934" s="25"/>
      <c r="AM1934" s="25"/>
      <c r="AN1934" s="25"/>
      <c r="AO1934" s="25"/>
      <c r="AP1934" s="25"/>
      <c r="AQ1934" s="25"/>
      <c r="AR1934" s="25"/>
      <c r="AS1934" s="25"/>
      <c r="AT1934" s="25"/>
      <c r="AU1934" s="25"/>
      <c r="AV1934" s="25"/>
      <c r="AW1934" s="25"/>
      <c r="AX1934" s="25"/>
    </row>
    <row r="1935" spans="7:50" ht="13.2">
      <c r="G1935" s="49"/>
      <c r="K1935" s="105"/>
      <c r="L1935" s="105"/>
      <c r="M1935" s="105"/>
      <c r="N1935" s="105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C1935" s="25"/>
      <c r="AD1935" s="25"/>
      <c r="AE1935" s="25"/>
      <c r="AF1935" s="25"/>
      <c r="AG1935" s="25"/>
      <c r="AH1935" s="25"/>
      <c r="AI1935" s="25"/>
      <c r="AJ1935" s="25"/>
      <c r="AK1935" s="25"/>
      <c r="AL1935" s="25"/>
      <c r="AM1935" s="25"/>
      <c r="AN1935" s="25"/>
      <c r="AO1935" s="25"/>
      <c r="AP1935" s="25"/>
      <c r="AQ1935" s="25"/>
      <c r="AR1935" s="25"/>
      <c r="AS1935" s="25"/>
      <c r="AT1935" s="25"/>
      <c r="AU1935" s="25"/>
      <c r="AV1935" s="25"/>
      <c r="AW1935" s="25"/>
      <c r="AX1935" s="25"/>
    </row>
    <row r="1936" spans="7:50" ht="13.2">
      <c r="G1936" s="49"/>
      <c r="K1936" s="105"/>
      <c r="L1936" s="105"/>
      <c r="M1936" s="105"/>
      <c r="N1936" s="105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C1936" s="25"/>
      <c r="AD1936" s="25"/>
      <c r="AE1936" s="25"/>
      <c r="AF1936" s="25"/>
      <c r="AG1936" s="25"/>
      <c r="AH1936" s="25"/>
      <c r="AI1936" s="25"/>
      <c r="AJ1936" s="25"/>
      <c r="AK1936" s="25"/>
      <c r="AL1936" s="25"/>
      <c r="AM1936" s="25"/>
      <c r="AN1936" s="25"/>
      <c r="AO1936" s="25"/>
      <c r="AP1936" s="25"/>
      <c r="AQ1936" s="25"/>
      <c r="AR1936" s="25"/>
      <c r="AS1936" s="25"/>
      <c r="AT1936" s="25"/>
      <c r="AU1936" s="25"/>
      <c r="AV1936" s="25"/>
      <c r="AW1936" s="25"/>
      <c r="AX1936" s="25"/>
    </row>
    <row r="1937" spans="7:50" ht="13.2">
      <c r="G1937" s="49"/>
      <c r="K1937" s="105"/>
      <c r="L1937" s="105"/>
      <c r="M1937" s="105"/>
      <c r="N1937" s="105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C1937" s="25"/>
      <c r="AD1937" s="25"/>
      <c r="AE1937" s="25"/>
      <c r="AF1937" s="25"/>
      <c r="AG1937" s="25"/>
      <c r="AH1937" s="25"/>
      <c r="AI1937" s="25"/>
      <c r="AJ1937" s="25"/>
      <c r="AK1937" s="25"/>
      <c r="AL1937" s="25"/>
      <c r="AM1937" s="25"/>
      <c r="AN1937" s="25"/>
      <c r="AO1937" s="25"/>
      <c r="AP1937" s="25"/>
      <c r="AQ1937" s="25"/>
      <c r="AR1937" s="25"/>
      <c r="AS1937" s="25"/>
      <c r="AT1937" s="25"/>
      <c r="AU1937" s="25"/>
      <c r="AV1937" s="25"/>
      <c r="AW1937" s="25"/>
      <c r="AX1937" s="25"/>
    </row>
    <row r="1938" spans="7:50" ht="13.2">
      <c r="G1938" s="49"/>
      <c r="K1938" s="105"/>
      <c r="L1938" s="105"/>
      <c r="M1938" s="105"/>
      <c r="N1938" s="105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C1938" s="25"/>
      <c r="AD1938" s="25"/>
      <c r="AE1938" s="25"/>
      <c r="AF1938" s="25"/>
      <c r="AG1938" s="25"/>
      <c r="AH1938" s="25"/>
      <c r="AI1938" s="25"/>
      <c r="AJ1938" s="25"/>
      <c r="AK1938" s="25"/>
      <c r="AL1938" s="25"/>
      <c r="AM1938" s="25"/>
      <c r="AN1938" s="25"/>
      <c r="AO1938" s="25"/>
      <c r="AP1938" s="25"/>
      <c r="AQ1938" s="25"/>
      <c r="AR1938" s="25"/>
      <c r="AS1938" s="25"/>
      <c r="AT1938" s="25"/>
      <c r="AU1938" s="25"/>
      <c r="AV1938" s="25"/>
      <c r="AW1938" s="25"/>
      <c r="AX1938" s="25"/>
    </row>
    <row r="1939" spans="7:50" ht="13.2">
      <c r="G1939" s="49"/>
      <c r="K1939" s="105"/>
      <c r="L1939" s="105"/>
      <c r="M1939" s="105"/>
      <c r="N1939" s="105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C1939" s="25"/>
      <c r="AD1939" s="25"/>
      <c r="AE1939" s="25"/>
      <c r="AF1939" s="25"/>
      <c r="AG1939" s="25"/>
      <c r="AH1939" s="25"/>
      <c r="AI1939" s="25"/>
      <c r="AJ1939" s="25"/>
      <c r="AK1939" s="25"/>
      <c r="AL1939" s="25"/>
      <c r="AM1939" s="25"/>
      <c r="AN1939" s="25"/>
      <c r="AO1939" s="25"/>
      <c r="AP1939" s="25"/>
      <c r="AQ1939" s="25"/>
      <c r="AR1939" s="25"/>
      <c r="AS1939" s="25"/>
      <c r="AT1939" s="25"/>
      <c r="AU1939" s="25"/>
      <c r="AV1939" s="25"/>
      <c r="AW1939" s="25"/>
      <c r="AX1939" s="25"/>
    </row>
    <row r="1940" spans="7:50" ht="13.2">
      <c r="G1940" s="49"/>
      <c r="K1940" s="105"/>
      <c r="L1940" s="105"/>
      <c r="M1940" s="105"/>
      <c r="N1940" s="105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C1940" s="25"/>
      <c r="AD1940" s="25"/>
      <c r="AE1940" s="25"/>
      <c r="AF1940" s="25"/>
      <c r="AG1940" s="25"/>
      <c r="AH1940" s="25"/>
      <c r="AI1940" s="25"/>
      <c r="AJ1940" s="25"/>
      <c r="AK1940" s="25"/>
      <c r="AL1940" s="25"/>
      <c r="AM1940" s="25"/>
      <c r="AN1940" s="25"/>
      <c r="AO1940" s="25"/>
      <c r="AP1940" s="25"/>
      <c r="AQ1940" s="25"/>
      <c r="AR1940" s="25"/>
      <c r="AS1940" s="25"/>
      <c r="AT1940" s="25"/>
      <c r="AU1940" s="25"/>
      <c r="AV1940" s="25"/>
      <c r="AW1940" s="25"/>
      <c r="AX1940" s="25"/>
    </row>
    <row r="1941" spans="7:50" ht="13.2">
      <c r="G1941" s="49"/>
      <c r="K1941" s="105"/>
      <c r="L1941" s="105"/>
      <c r="M1941" s="105"/>
      <c r="N1941" s="105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C1941" s="25"/>
      <c r="AD1941" s="25"/>
      <c r="AE1941" s="25"/>
      <c r="AF1941" s="25"/>
      <c r="AG1941" s="25"/>
      <c r="AH1941" s="25"/>
      <c r="AI1941" s="25"/>
      <c r="AJ1941" s="25"/>
      <c r="AK1941" s="25"/>
      <c r="AL1941" s="25"/>
      <c r="AM1941" s="25"/>
      <c r="AN1941" s="25"/>
      <c r="AO1941" s="25"/>
      <c r="AP1941" s="25"/>
      <c r="AQ1941" s="25"/>
      <c r="AR1941" s="25"/>
      <c r="AS1941" s="25"/>
      <c r="AT1941" s="25"/>
      <c r="AU1941" s="25"/>
      <c r="AV1941" s="25"/>
      <c r="AW1941" s="25"/>
      <c r="AX1941" s="25"/>
    </row>
    <row r="1942" spans="7:50" ht="13.2">
      <c r="G1942" s="49"/>
      <c r="K1942" s="105"/>
      <c r="L1942" s="105"/>
      <c r="M1942" s="105"/>
      <c r="N1942" s="105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C1942" s="25"/>
      <c r="AD1942" s="25"/>
      <c r="AE1942" s="25"/>
      <c r="AF1942" s="25"/>
      <c r="AG1942" s="25"/>
      <c r="AH1942" s="25"/>
      <c r="AI1942" s="25"/>
      <c r="AJ1942" s="25"/>
      <c r="AK1942" s="25"/>
      <c r="AL1942" s="25"/>
      <c r="AM1942" s="25"/>
      <c r="AN1942" s="25"/>
      <c r="AO1942" s="25"/>
      <c r="AP1942" s="25"/>
      <c r="AQ1942" s="25"/>
      <c r="AR1942" s="25"/>
      <c r="AS1942" s="25"/>
      <c r="AT1942" s="25"/>
      <c r="AU1942" s="25"/>
      <c r="AV1942" s="25"/>
      <c r="AW1942" s="25"/>
      <c r="AX1942" s="25"/>
    </row>
    <row r="1943" spans="7:50" ht="13.2">
      <c r="G1943" s="49"/>
      <c r="K1943" s="105"/>
      <c r="L1943" s="105"/>
      <c r="M1943" s="105"/>
      <c r="N1943" s="105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C1943" s="25"/>
      <c r="AD1943" s="25"/>
      <c r="AE1943" s="25"/>
      <c r="AF1943" s="25"/>
      <c r="AG1943" s="25"/>
      <c r="AH1943" s="25"/>
      <c r="AI1943" s="25"/>
      <c r="AJ1943" s="25"/>
      <c r="AK1943" s="25"/>
      <c r="AL1943" s="25"/>
      <c r="AM1943" s="25"/>
      <c r="AN1943" s="25"/>
      <c r="AO1943" s="25"/>
      <c r="AP1943" s="25"/>
      <c r="AQ1943" s="25"/>
      <c r="AR1943" s="25"/>
      <c r="AS1943" s="25"/>
      <c r="AT1943" s="25"/>
      <c r="AU1943" s="25"/>
      <c r="AV1943" s="25"/>
      <c r="AW1943" s="25"/>
      <c r="AX1943" s="25"/>
    </row>
    <row r="1944" spans="7:50" ht="13.2">
      <c r="G1944" s="49"/>
      <c r="K1944" s="105"/>
      <c r="L1944" s="105"/>
      <c r="M1944" s="105"/>
      <c r="N1944" s="105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C1944" s="25"/>
      <c r="AD1944" s="25"/>
      <c r="AE1944" s="25"/>
      <c r="AF1944" s="25"/>
      <c r="AG1944" s="25"/>
      <c r="AH1944" s="25"/>
      <c r="AI1944" s="25"/>
      <c r="AJ1944" s="25"/>
      <c r="AK1944" s="25"/>
      <c r="AL1944" s="25"/>
      <c r="AM1944" s="25"/>
      <c r="AN1944" s="25"/>
      <c r="AO1944" s="25"/>
      <c r="AP1944" s="25"/>
      <c r="AQ1944" s="25"/>
      <c r="AR1944" s="25"/>
      <c r="AS1944" s="25"/>
      <c r="AT1944" s="25"/>
      <c r="AU1944" s="25"/>
      <c r="AV1944" s="25"/>
      <c r="AW1944" s="25"/>
      <c r="AX1944" s="25"/>
    </row>
    <row r="1945" spans="7:50" ht="13.2">
      <c r="G1945" s="49"/>
      <c r="K1945" s="105"/>
      <c r="L1945" s="105"/>
      <c r="M1945" s="105"/>
      <c r="N1945" s="105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C1945" s="25"/>
      <c r="AD1945" s="25"/>
      <c r="AE1945" s="25"/>
      <c r="AF1945" s="25"/>
      <c r="AG1945" s="25"/>
      <c r="AH1945" s="25"/>
      <c r="AI1945" s="25"/>
      <c r="AJ1945" s="25"/>
      <c r="AK1945" s="25"/>
      <c r="AL1945" s="25"/>
      <c r="AM1945" s="25"/>
      <c r="AN1945" s="25"/>
      <c r="AO1945" s="25"/>
      <c r="AP1945" s="25"/>
      <c r="AQ1945" s="25"/>
      <c r="AR1945" s="25"/>
      <c r="AS1945" s="25"/>
      <c r="AT1945" s="25"/>
      <c r="AU1945" s="25"/>
      <c r="AV1945" s="25"/>
      <c r="AW1945" s="25"/>
      <c r="AX1945" s="25"/>
    </row>
    <row r="1946" spans="7:50" ht="13.2">
      <c r="G1946" s="49"/>
      <c r="K1946" s="105"/>
      <c r="L1946" s="105"/>
      <c r="M1946" s="105"/>
      <c r="N1946" s="105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C1946" s="25"/>
      <c r="AD1946" s="25"/>
      <c r="AE1946" s="25"/>
      <c r="AF1946" s="25"/>
      <c r="AG1946" s="25"/>
      <c r="AH1946" s="25"/>
      <c r="AI1946" s="25"/>
      <c r="AJ1946" s="25"/>
      <c r="AK1946" s="25"/>
      <c r="AL1946" s="25"/>
      <c r="AM1946" s="25"/>
      <c r="AN1946" s="25"/>
      <c r="AO1946" s="25"/>
      <c r="AP1946" s="25"/>
      <c r="AQ1946" s="25"/>
      <c r="AR1946" s="25"/>
      <c r="AS1946" s="25"/>
      <c r="AT1946" s="25"/>
      <c r="AU1946" s="25"/>
      <c r="AV1946" s="25"/>
      <c r="AW1946" s="25"/>
      <c r="AX1946" s="25"/>
    </row>
    <row r="1947" spans="7:50" ht="13.2">
      <c r="G1947" s="49"/>
      <c r="K1947" s="105"/>
      <c r="L1947" s="105"/>
      <c r="M1947" s="105"/>
      <c r="N1947" s="105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C1947" s="25"/>
      <c r="AD1947" s="25"/>
      <c r="AE1947" s="25"/>
      <c r="AF1947" s="25"/>
      <c r="AG1947" s="25"/>
      <c r="AH1947" s="25"/>
      <c r="AI1947" s="25"/>
      <c r="AJ1947" s="25"/>
      <c r="AK1947" s="25"/>
      <c r="AL1947" s="25"/>
      <c r="AM1947" s="25"/>
      <c r="AN1947" s="25"/>
      <c r="AO1947" s="25"/>
      <c r="AP1947" s="25"/>
      <c r="AQ1947" s="25"/>
      <c r="AR1947" s="25"/>
      <c r="AS1947" s="25"/>
      <c r="AT1947" s="25"/>
      <c r="AU1947" s="25"/>
      <c r="AV1947" s="25"/>
      <c r="AW1947" s="25"/>
      <c r="AX1947" s="25"/>
    </row>
    <row r="1948" spans="7:50" ht="13.2">
      <c r="G1948" s="49"/>
      <c r="K1948" s="105"/>
      <c r="L1948" s="105"/>
      <c r="M1948" s="105"/>
      <c r="N1948" s="105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C1948" s="25"/>
      <c r="AD1948" s="25"/>
      <c r="AE1948" s="25"/>
      <c r="AF1948" s="25"/>
      <c r="AG1948" s="25"/>
      <c r="AH1948" s="25"/>
      <c r="AI1948" s="25"/>
      <c r="AJ1948" s="25"/>
      <c r="AK1948" s="25"/>
      <c r="AL1948" s="25"/>
      <c r="AM1948" s="25"/>
      <c r="AN1948" s="25"/>
      <c r="AO1948" s="25"/>
      <c r="AP1948" s="25"/>
      <c r="AQ1948" s="25"/>
      <c r="AR1948" s="25"/>
      <c r="AS1948" s="25"/>
      <c r="AT1948" s="25"/>
      <c r="AU1948" s="25"/>
      <c r="AV1948" s="25"/>
      <c r="AW1948" s="25"/>
      <c r="AX1948" s="25"/>
    </row>
    <row r="1949" spans="7:50" ht="13.2">
      <c r="G1949" s="49"/>
      <c r="K1949" s="105"/>
      <c r="L1949" s="105"/>
      <c r="M1949" s="105"/>
      <c r="N1949" s="105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  <c r="AN1949" s="25"/>
      <c r="AO1949" s="25"/>
      <c r="AP1949" s="25"/>
      <c r="AQ1949" s="25"/>
      <c r="AR1949" s="25"/>
      <c r="AS1949" s="25"/>
      <c r="AT1949" s="25"/>
      <c r="AU1949" s="25"/>
      <c r="AV1949" s="25"/>
      <c r="AW1949" s="25"/>
      <c r="AX1949" s="25"/>
    </row>
    <row r="1950" spans="7:50" ht="13.2">
      <c r="G1950" s="49"/>
      <c r="K1950" s="105"/>
      <c r="L1950" s="105"/>
      <c r="M1950" s="105"/>
      <c r="N1950" s="105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C1950" s="25"/>
      <c r="AD1950" s="25"/>
      <c r="AE1950" s="25"/>
      <c r="AF1950" s="25"/>
      <c r="AG1950" s="25"/>
      <c r="AH1950" s="25"/>
      <c r="AI1950" s="25"/>
      <c r="AJ1950" s="25"/>
      <c r="AK1950" s="25"/>
      <c r="AL1950" s="25"/>
      <c r="AM1950" s="25"/>
      <c r="AN1950" s="25"/>
      <c r="AO1950" s="25"/>
      <c r="AP1950" s="25"/>
      <c r="AQ1950" s="25"/>
      <c r="AR1950" s="25"/>
      <c r="AS1950" s="25"/>
      <c r="AT1950" s="25"/>
      <c r="AU1950" s="25"/>
      <c r="AV1950" s="25"/>
      <c r="AW1950" s="25"/>
      <c r="AX1950" s="25"/>
    </row>
    <row r="1951" spans="7:50" ht="13.2">
      <c r="G1951" s="49"/>
      <c r="K1951" s="105"/>
      <c r="L1951" s="105"/>
      <c r="M1951" s="105"/>
      <c r="N1951" s="105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C1951" s="25"/>
      <c r="AD1951" s="25"/>
      <c r="AE1951" s="25"/>
      <c r="AF1951" s="25"/>
      <c r="AG1951" s="25"/>
      <c r="AH1951" s="25"/>
      <c r="AI1951" s="25"/>
      <c r="AJ1951" s="25"/>
      <c r="AK1951" s="25"/>
      <c r="AL1951" s="25"/>
      <c r="AM1951" s="25"/>
      <c r="AN1951" s="25"/>
      <c r="AO1951" s="25"/>
      <c r="AP1951" s="25"/>
      <c r="AQ1951" s="25"/>
      <c r="AR1951" s="25"/>
      <c r="AS1951" s="25"/>
      <c r="AT1951" s="25"/>
      <c r="AU1951" s="25"/>
      <c r="AV1951" s="25"/>
      <c r="AW1951" s="25"/>
      <c r="AX1951" s="25"/>
    </row>
    <row r="1952" spans="7:50" ht="13.2">
      <c r="G1952" s="49"/>
      <c r="K1952" s="105"/>
      <c r="L1952" s="105"/>
      <c r="M1952" s="105"/>
      <c r="N1952" s="105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C1952" s="25"/>
      <c r="AD1952" s="25"/>
      <c r="AE1952" s="25"/>
      <c r="AF1952" s="25"/>
      <c r="AG1952" s="25"/>
      <c r="AH1952" s="25"/>
      <c r="AI1952" s="25"/>
      <c r="AJ1952" s="25"/>
      <c r="AK1952" s="25"/>
      <c r="AL1952" s="25"/>
      <c r="AM1952" s="25"/>
      <c r="AN1952" s="25"/>
      <c r="AO1952" s="25"/>
      <c r="AP1952" s="25"/>
      <c r="AQ1952" s="25"/>
      <c r="AR1952" s="25"/>
      <c r="AS1952" s="25"/>
      <c r="AT1952" s="25"/>
      <c r="AU1952" s="25"/>
      <c r="AV1952" s="25"/>
      <c r="AW1952" s="25"/>
      <c r="AX1952" s="25"/>
    </row>
    <row r="1953" spans="7:50" ht="13.2">
      <c r="G1953" s="49"/>
      <c r="K1953" s="105"/>
      <c r="L1953" s="105"/>
      <c r="M1953" s="105"/>
      <c r="N1953" s="105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C1953" s="25"/>
      <c r="AD1953" s="25"/>
      <c r="AE1953" s="25"/>
      <c r="AF1953" s="25"/>
      <c r="AG1953" s="25"/>
      <c r="AH1953" s="25"/>
      <c r="AI1953" s="25"/>
      <c r="AJ1953" s="25"/>
      <c r="AK1953" s="25"/>
      <c r="AL1953" s="25"/>
      <c r="AM1953" s="25"/>
      <c r="AN1953" s="25"/>
      <c r="AO1953" s="25"/>
      <c r="AP1953" s="25"/>
      <c r="AQ1953" s="25"/>
      <c r="AR1953" s="25"/>
      <c r="AS1953" s="25"/>
      <c r="AT1953" s="25"/>
      <c r="AU1953" s="25"/>
      <c r="AV1953" s="25"/>
      <c r="AW1953" s="25"/>
      <c r="AX1953" s="25"/>
    </row>
    <row r="1954" spans="7:50" ht="13.2">
      <c r="G1954" s="49"/>
      <c r="K1954" s="105"/>
      <c r="L1954" s="105"/>
      <c r="M1954" s="105"/>
      <c r="N1954" s="105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C1954" s="25"/>
      <c r="AD1954" s="25"/>
      <c r="AE1954" s="25"/>
      <c r="AF1954" s="25"/>
      <c r="AG1954" s="25"/>
      <c r="AH1954" s="25"/>
      <c r="AI1954" s="25"/>
      <c r="AJ1954" s="25"/>
      <c r="AK1954" s="25"/>
      <c r="AL1954" s="25"/>
      <c r="AM1954" s="25"/>
      <c r="AN1954" s="25"/>
      <c r="AO1954" s="25"/>
      <c r="AP1954" s="25"/>
      <c r="AQ1954" s="25"/>
      <c r="AR1954" s="25"/>
      <c r="AS1954" s="25"/>
      <c r="AT1954" s="25"/>
      <c r="AU1954" s="25"/>
      <c r="AV1954" s="25"/>
      <c r="AW1954" s="25"/>
      <c r="AX1954" s="25"/>
    </row>
    <row r="1955" spans="7:50" ht="13.2">
      <c r="G1955" s="49"/>
      <c r="K1955" s="105"/>
      <c r="L1955" s="105"/>
      <c r="M1955" s="105"/>
      <c r="N1955" s="105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C1955" s="25"/>
      <c r="AD1955" s="25"/>
      <c r="AE1955" s="25"/>
      <c r="AF1955" s="25"/>
      <c r="AG1955" s="25"/>
      <c r="AH1955" s="25"/>
      <c r="AI1955" s="25"/>
      <c r="AJ1955" s="25"/>
      <c r="AK1955" s="25"/>
      <c r="AL1955" s="25"/>
      <c r="AM1955" s="25"/>
      <c r="AN1955" s="25"/>
      <c r="AO1955" s="25"/>
      <c r="AP1955" s="25"/>
      <c r="AQ1955" s="25"/>
      <c r="AR1955" s="25"/>
      <c r="AS1955" s="25"/>
      <c r="AT1955" s="25"/>
      <c r="AU1955" s="25"/>
      <c r="AV1955" s="25"/>
      <c r="AW1955" s="25"/>
      <c r="AX1955" s="25"/>
    </row>
    <row r="1956" spans="7:50" ht="13.2">
      <c r="G1956" s="49"/>
      <c r="K1956" s="105"/>
      <c r="L1956" s="105"/>
      <c r="M1956" s="105"/>
      <c r="N1956" s="105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C1956" s="25"/>
      <c r="AD1956" s="25"/>
      <c r="AE1956" s="25"/>
      <c r="AF1956" s="25"/>
      <c r="AG1956" s="25"/>
      <c r="AH1956" s="25"/>
      <c r="AI1956" s="25"/>
      <c r="AJ1956" s="25"/>
      <c r="AK1956" s="25"/>
      <c r="AL1956" s="25"/>
      <c r="AM1956" s="25"/>
      <c r="AN1956" s="25"/>
      <c r="AO1956" s="25"/>
      <c r="AP1956" s="25"/>
      <c r="AQ1956" s="25"/>
      <c r="AR1956" s="25"/>
      <c r="AS1956" s="25"/>
      <c r="AT1956" s="25"/>
      <c r="AU1956" s="25"/>
      <c r="AV1956" s="25"/>
      <c r="AW1956" s="25"/>
      <c r="AX1956" s="25"/>
    </row>
    <row r="1957" spans="7:50" ht="13.2">
      <c r="G1957" s="49"/>
      <c r="K1957" s="105"/>
      <c r="L1957" s="105"/>
      <c r="M1957" s="105"/>
      <c r="N1957" s="105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C1957" s="25"/>
      <c r="AD1957" s="25"/>
      <c r="AE1957" s="25"/>
      <c r="AF1957" s="25"/>
      <c r="AG1957" s="25"/>
      <c r="AH1957" s="25"/>
      <c r="AI1957" s="25"/>
      <c r="AJ1957" s="25"/>
      <c r="AK1957" s="25"/>
      <c r="AL1957" s="25"/>
      <c r="AM1957" s="25"/>
      <c r="AN1957" s="25"/>
      <c r="AO1957" s="25"/>
      <c r="AP1957" s="25"/>
      <c r="AQ1957" s="25"/>
      <c r="AR1957" s="25"/>
      <c r="AS1957" s="25"/>
      <c r="AT1957" s="25"/>
      <c r="AU1957" s="25"/>
      <c r="AV1957" s="25"/>
      <c r="AW1957" s="25"/>
      <c r="AX1957" s="25"/>
    </row>
    <row r="1958" spans="7:50" ht="13.2">
      <c r="G1958" s="49"/>
      <c r="K1958" s="105"/>
      <c r="L1958" s="105"/>
      <c r="M1958" s="105"/>
      <c r="N1958" s="105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C1958" s="25"/>
      <c r="AD1958" s="25"/>
      <c r="AE1958" s="25"/>
      <c r="AF1958" s="25"/>
      <c r="AG1958" s="25"/>
      <c r="AH1958" s="25"/>
      <c r="AI1958" s="25"/>
      <c r="AJ1958" s="25"/>
      <c r="AK1958" s="25"/>
      <c r="AL1958" s="25"/>
      <c r="AM1958" s="25"/>
      <c r="AN1958" s="25"/>
      <c r="AO1958" s="25"/>
      <c r="AP1958" s="25"/>
      <c r="AQ1958" s="25"/>
      <c r="AR1958" s="25"/>
      <c r="AS1958" s="25"/>
      <c r="AT1958" s="25"/>
      <c r="AU1958" s="25"/>
      <c r="AV1958" s="25"/>
      <c r="AW1958" s="25"/>
      <c r="AX1958" s="25"/>
    </row>
    <row r="1959" spans="7:50" ht="13.2">
      <c r="G1959" s="49"/>
      <c r="K1959" s="105"/>
      <c r="L1959" s="105"/>
      <c r="M1959" s="105"/>
      <c r="N1959" s="105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C1959" s="25"/>
      <c r="AD1959" s="25"/>
      <c r="AE1959" s="25"/>
      <c r="AF1959" s="25"/>
      <c r="AG1959" s="25"/>
      <c r="AH1959" s="25"/>
      <c r="AI1959" s="25"/>
      <c r="AJ1959" s="25"/>
      <c r="AK1959" s="25"/>
      <c r="AL1959" s="25"/>
      <c r="AM1959" s="25"/>
      <c r="AN1959" s="25"/>
      <c r="AO1959" s="25"/>
      <c r="AP1959" s="25"/>
      <c r="AQ1959" s="25"/>
      <c r="AR1959" s="25"/>
      <c r="AS1959" s="25"/>
      <c r="AT1959" s="25"/>
      <c r="AU1959" s="25"/>
      <c r="AV1959" s="25"/>
      <c r="AW1959" s="25"/>
      <c r="AX1959" s="25"/>
    </row>
    <row r="1960" spans="7:50" ht="13.2">
      <c r="G1960" s="49"/>
      <c r="K1960" s="105"/>
      <c r="L1960" s="105"/>
      <c r="M1960" s="105"/>
      <c r="N1960" s="105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C1960" s="25"/>
      <c r="AD1960" s="25"/>
      <c r="AE1960" s="25"/>
      <c r="AF1960" s="25"/>
      <c r="AG1960" s="25"/>
      <c r="AH1960" s="25"/>
      <c r="AI1960" s="25"/>
      <c r="AJ1960" s="25"/>
      <c r="AK1960" s="25"/>
      <c r="AL1960" s="25"/>
      <c r="AM1960" s="25"/>
      <c r="AN1960" s="25"/>
      <c r="AO1960" s="25"/>
      <c r="AP1960" s="25"/>
      <c r="AQ1960" s="25"/>
      <c r="AR1960" s="25"/>
      <c r="AS1960" s="25"/>
      <c r="AT1960" s="25"/>
      <c r="AU1960" s="25"/>
      <c r="AV1960" s="25"/>
      <c r="AW1960" s="25"/>
      <c r="AX1960" s="25"/>
    </row>
    <row r="1961" spans="7:50" ht="13.2">
      <c r="G1961" s="49"/>
      <c r="K1961" s="105"/>
      <c r="L1961" s="105"/>
      <c r="M1961" s="105"/>
      <c r="N1961" s="105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C1961" s="25"/>
      <c r="AD1961" s="25"/>
      <c r="AE1961" s="25"/>
      <c r="AF1961" s="25"/>
      <c r="AG1961" s="25"/>
      <c r="AH1961" s="25"/>
      <c r="AI1961" s="25"/>
      <c r="AJ1961" s="25"/>
      <c r="AK1961" s="25"/>
      <c r="AL1961" s="25"/>
      <c r="AM1961" s="25"/>
      <c r="AN1961" s="25"/>
      <c r="AO1961" s="25"/>
      <c r="AP1961" s="25"/>
      <c r="AQ1961" s="25"/>
      <c r="AR1961" s="25"/>
      <c r="AS1961" s="25"/>
      <c r="AT1961" s="25"/>
      <c r="AU1961" s="25"/>
      <c r="AV1961" s="25"/>
      <c r="AW1961" s="25"/>
      <c r="AX1961" s="25"/>
    </row>
    <row r="1962" spans="7:50" ht="13.2">
      <c r="G1962" s="49"/>
      <c r="K1962" s="105"/>
      <c r="L1962" s="105"/>
      <c r="M1962" s="105"/>
      <c r="N1962" s="105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C1962" s="25"/>
      <c r="AD1962" s="25"/>
      <c r="AE1962" s="25"/>
      <c r="AF1962" s="25"/>
      <c r="AG1962" s="25"/>
      <c r="AH1962" s="25"/>
      <c r="AI1962" s="25"/>
      <c r="AJ1962" s="25"/>
      <c r="AK1962" s="25"/>
      <c r="AL1962" s="25"/>
      <c r="AM1962" s="25"/>
      <c r="AN1962" s="25"/>
      <c r="AO1962" s="25"/>
      <c r="AP1962" s="25"/>
      <c r="AQ1962" s="25"/>
      <c r="AR1962" s="25"/>
      <c r="AS1962" s="25"/>
      <c r="AT1962" s="25"/>
      <c r="AU1962" s="25"/>
      <c r="AV1962" s="25"/>
      <c r="AW1962" s="25"/>
      <c r="AX1962" s="25"/>
    </row>
    <row r="1963" spans="7:50" ht="13.2">
      <c r="G1963" s="49"/>
      <c r="K1963" s="105"/>
      <c r="L1963" s="105"/>
      <c r="M1963" s="105"/>
      <c r="N1963" s="105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C1963" s="25"/>
      <c r="AD1963" s="25"/>
      <c r="AE1963" s="25"/>
      <c r="AF1963" s="25"/>
      <c r="AG1963" s="25"/>
      <c r="AH1963" s="25"/>
      <c r="AI1963" s="25"/>
      <c r="AJ1963" s="25"/>
      <c r="AK1963" s="25"/>
      <c r="AL1963" s="25"/>
      <c r="AM1963" s="25"/>
      <c r="AN1963" s="25"/>
      <c r="AO1963" s="25"/>
      <c r="AP1963" s="25"/>
      <c r="AQ1963" s="25"/>
      <c r="AR1963" s="25"/>
      <c r="AS1963" s="25"/>
      <c r="AT1963" s="25"/>
      <c r="AU1963" s="25"/>
      <c r="AV1963" s="25"/>
      <c r="AW1963" s="25"/>
      <c r="AX1963" s="25"/>
    </row>
    <row r="1964" spans="7:50" ht="13.2">
      <c r="G1964" s="49"/>
      <c r="K1964" s="105"/>
      <c r="L1964" s="105"/>
      <c r="M1964" s="105"/>
      <c r="N1964" s="105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C1964" s="25"/>
      <c r="AD1964" s="25"/>
      <c r="AE1964" s="25"/>
      <c r="AF1964" s="25"/>
      <c r="AG1964" s="25"/>
      <c r="AH1964" s="25"/>
      <c r="AI1964" s="25"/>
      <c r="AJ1964" s="25"/>
      <c r="AK1964" s="25"/>
      <c r="AL1964" s="25"/>
      <c r="AM1964" s="25"/>
      <c r="AN1964" s="25"/>
      <c r="AO1964" s="25"/>
      <c r="AP1964" s="25"/>
      <c r="AQ1964" s="25"/>
      <c r="AR1964" s="25"/>
      <c r="AS1964" s="25"/>
      <c r="AT1964" s="25"/>
      <c r="AU1964" s="25"/>
      <c r="AV1964" s="25"/>
      <c r="AW1964" s="25"/>
      <c r="AX1964" s="25"/>
    </row>
    <row r="1965" spans="7:50" ht="13.2">
      <c r="G1965" s="49"/>
      <c r="K1965" s="105"/>
      <c r="L1965" s="105"/>
      <c r="M1965" s="105"/>
      <c r="N1965" s="105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C1965" s="25"/>
      <c r="AD1965" s="25"/>
      <c r="AE1965" s="25"/>
      <c r="AF1965" s="25"/>
      <c r="AG1965" s="25"/>
      <c r="AH1965" s="25"/>
      <c r="AI1965" s="25"/>
      <c r="AJ1965" s="25"/>
      <c r="AK1965" s="25"/>
      <c r="AL1965" s="25"/>
      <c r="AM1965" s="25"/>
      <c r="AN1965" s="25"/>
      <c r="AO1965" s="25"/>
      <c r="AP1965" s="25"/>
      <c r="AQ1965" s="25"/>
      <c r="AR1965" s="25"/>
      <c r="AS1965" s="25"/>
      <c r="AT1965" s="25"/>
      <c r="AU1965" s="25"/>
      <c r="AV1965" s="25"/>
      <c r="AW1965" s="25"/>
      <c r="AX1965" s="25"/>
    </row>
    <row r="1966" spans="7:50" ht="13.2">
      <c r="G1966" s="49"/>
      <c r="K1966" s="105"/>
      <c r="L1966" s="105"/>
      <c r="M1966" s="105"/>
      <c r="N1966" s="105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C1966" s="25"/>
      <c r="AD1966" s="25"/>
      <c r="AE1966" s="25"/>
      <c r="AF1966" s="25"/>
      <c r="AG1966" s="25"/>
      <c r="AH1966" s="25"/>
      <c r="AI1966" s="25"/>
      <c r="AJ1966" s="25"/>
      <c r="AK1966" s="25"/>
      <c r="AL1966" s="25"/>
      <c r="AM1966" s="25"/>
      <c r="AN1966" s="25"/>
      <c r="AO1966" s="25"/>
      <c r="AP1966" s="25"/>
      <c r="AQ1966" s="25"/>
      <c r="AR1966" s="25"/>
      <c r="AS1966" s="25"/>
      <c r="AT1966" s="25"/>
      <c r="AU1966" s="25"/>
      <c r="AV1966" s="25"/>
      <c r="AW1966" s="25"/>
      <c r="AX1966" s="25"/>
    </row>
    <row r="1967" spans="7:50" ht="13.2">
      <c r="G1967" s="49"/>
      <c r="K1967" s="105"/>
      <c r="L1967" s="105"/>
      <c r="M1967" s="105"/>
      <c r="N1967" s="105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C1967" s="25"/>
      <c r="AD1967" s="25"/>
      <c r="AE1967" s="25"/>
      <c r="AF1967" s="25"/>
      <c r="AG1967" s="25"/>
      <c r="AH1967" s="25"/>
      <c r="AI1967" s="25"/>
      <c r="AJ1967" s="25"/>
      <c r="AK1967" s="25"/>
      <c r="AL1967" s="25"/>
      <c r="AM1967" s="25"/>
      <c r="AN1967" s="25"/>
      <c r="AO1967" s="25"/>
      <c r="AP1967" s="25"/>
      <c r="AQ1967" s="25"/>
      <c r="AR1967" s="25"/>
      <c r="AS1967" s="25"/>
      <c r="AT1967" s="25"/>
      <c r="AU1967" s="25"/>
      <c r="AV1967" s="25"/>
      <c r="AW1967" s="25"/>
      <c r="AX1967" s="25"/>
    </row>
    <row r="1968" spans="7:50" ht="13.2">
      <c r="G1968" s="49"/>
      <c r="K1968" s="105"/>
      <c r="L1968" s="105"/>
      <c r="M1968" s="105"/>
      <c r="N1968" s="105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  <c r="AP1968" s="25"/>
      <c r="AQ1968" s="25"/>
      <c r="AR1968" s="25"/>
      <c r="AS1968" s="25"/>
      <c r="AT1968" s="25"/>
      <c r="AU1968" s="25"/>
      <c r="AV1968" s="25"/>
      <c r="AW1968" s="25"/>
      <c r="AX1968" s="25"/>
    </row>
    <row r="1969" spans="7:50" ht="13.2">
      <c r="G1969" s="49"/>
      <c r="K1969" s="105"/>
      <c r="L1969" s="105"/>
      <c r="M1969" s="105"/>
      <c r="N1969" s="105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C1969" s="25"/>
      <c r="AD1969" s="25"/>
      <c r="AE1969" s="25"/>
      <c r="AF1969" s="25"/>
      <c r="AG1969" s="25"/>
      <c r="AH1969" s="25"/>
      <c r="AI1969" s="25"/>
      <c r="AJ1969" s="25"/>
      <c r="AK1969" s="25"/>
      <c r="AL1969" s="25"/>
      <c r="AM1969" s="25"/>
      <c r="AN1969" s="25"/>
      <c r="AO1969" s="25"/>
      <c r="AP1969" s="25"/>
      <c r="AQ1969" s="25"/>
      <c r="AR1969" s="25"/>
      <c r="AS1969" s="25"/>
      <c r="AT1969" s="25"/>
      <c r="AU1969" s="25"/>
      <c r="AV1969" s="25"/>
      <c r="AW1969" s="25"/>
      <c r="AX1969" s="25"/>
    </row>
    <row r="1970" spans="7:50" ht="13.2">
      <c r="G1970" s="49"/>
      <c r="K1970" s="105"/>
      <c r="L1970" s="105"/>
      <c r="M1970" s="105"/>
      <c r="N1970" s="105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C1970" s="25"/>
      <c r="AD1970" s="25"/>
      <c r="AE1970" s="25"/>
      <c r="AF1970" s="25"/>
      <c r="AG1970" s="25"/>
      <c r="AH1970" s="25"/>
      <c r="AI1970" s="25"/>
      <c r="AJ1970" s="25"/>
      <c r="AK1970" s="25"/>
      <c r="AL1970" s="25"/>
      <c r="AM1970" s="25"/>
      <c r="AN1970" s="25"/>
      <c r="AO1970" s="25"/>
      <c r="AP1970" s="25"/>
      <c r="AQ1970" s="25"/>
      <c r="AR1970" s="25"/>
      <c r="AS1970" s="25"/>
      <c r="AT1970" s="25"/>
      <c r="AU1970" s="25"/>
      <c r="AV1970" s="25"/>
      <c r="AW1970" s="25"/>
      <c r="AX1970" s="25"/>
    </row>
    <row r="1971" spans="7:50" ht="13.2">
      <c r="G1971" s="49"/>
      <c r="K1971" s="105"/>
      <c r="L1971" s="105"/>
      <c r="M1971" s="105"/>
      <c r="N1971" s="105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C1971" s="25"/>
      <c r="AD1971" s="25"/>
      <c r="AE1971" s="25"/>
      <c r="AF1971" s="25"/>
      <c r="AG1971" s="25"/>
      <c r="AH1971" s="25"/>
      <c r="AI1971" s="25"/>
      <c r="AJ1971" s="25"/>
      <c r="AK1971" s="25"/>
      <c r="AL1971" s="25"/>
      <c r="AM1971" s="25"/>
      <c r="AN1971" s="25"/>
      <c r="AO1971" s="25"/>
      <c r="AP1971" s="25"/>
      <c r="AQ1971" s="25"/>
      <c r="AR1971" s="25"/>
      <c r="AS1971" s="25"/>
      <c r="AT1971" s="25"/>
      <c r="AU1971" s="25"/>
      <c r="AV1971" s="25"/>
      <c r="AW1971" s="25"/>
      <c r="AX1971" s="25"/>
    </row>
    <row r="1972" spans="7:50" ht="13.2">
      <c r="G1972" s="49"/>
      <c r="K1972" s="105"/>
      <c r="L1972" s="105"/>
      <c r="M1972" s="105"/>
      <c r="N1972" s="105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C1972" s="25"/>
      <c r="AD1972" s="25"/>
      <c r="AE1972" s="25"/>
      <c r="AF1972" s="25"/>
      <c r="AG1972" s="25"/>
      <c r="AH1972" s="25"/>
      <c r="AI1972" s="25"/>
      <c r="AJ1972" s="25"/>
      <c r="AK1972" s="25"/>
      <c r="AL1972" s="25"/>
      <c r="AM1972" s="25"/>
      <c r="AN1972" s="25"/>
      <c r="AO1972" s="25"/>
      <c r="AP1972" s="25"/>
      <c r="AQ1972" s="25"/>
      <c r="AR1972" s="25"/>
      <c r="AS1972" s="25"/>
      <c r="AT1972" s="25"/>
      <c r="AU1972" s="25"/>
      <c r="AV1972" s="25"/>
      <c r="AW1972" s="25"/>
      <c r="AX1972" s="25"/>
    </row>
    <row r="1973" spans="7:50" ht="13.2">
      <c r="G1973" s="49"/>
      <c r="K1973" s="105"/>
      <c r="L1973" s="105"/>
      <c r="M1973" s="105"/>
      <c r="N1973" s="105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C1973" s="25"/>
      <c r="AD1973" s="25"/>
      <c r="AE1973" s="25"/>
      <c r="AF1973" s="25"/>
      <c r="AG1973" s="25"/>
      <c r="AH1973" s="25"/>
      <c r="AI1973" s="25"/>
      <c r="AJ1973" s="25"/>
      <c r="AK1973" s="25"/>
      <c r="AL1973" s="25"/>
      <c r="AM1973" s="25"/>
      <c r="AN1973" s="25"/>
      <c r="AO1973" s="25"/>
      <c r="AP1973" s="25"/>
      <c r="AQ1973" s="25"/>
      <c r="AR1973" s="25"/>
      <c r="AS1973" s="25"/>
      <c r="AT1973" s="25"/>
      <c r="AU1973" s="25"/>
      <c r="AV1973" s="25"/>
      <c r="AW1973" s="25"/>
      <c r="AX1973" s="25"/>
    </row>
    <row r="1974" spans="7:50" ht="13.2">
      <c r="G1974" s="49"/>
      <c r="K1974" s="105"/>
      <c r="L1974" s="105"/>
      <c r="M1974" s="105"/>
      <c r="N1974" s="105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C1974" s="25"/>
      <c r="AD1974" s="25"/>
      <c r="AE1974" s="25"/>
      <c r="AF1974" s="25"/>
      <c r="AG1974" s="25"/>
      <c r="AH1974" s="25"/>
      <c r="AI1974" s="25"/>
      <c r="AJ1974" s="25"/>
      <c r="AK1974" s="25"/>
      <c r="AL1974" s="25"/>
      <c r="AM1974" s="25"/>
      <c r="AN1974" s="25"/>
      <c r="AO1974" s="25"/>
      <c r="AP1974" s="25"/>
      <c r="AQ1974" s="25"/>
      <c r="AR1974" s="25"/>
      <c r="AS1974" s="25"/>
      <c r="AT1974" s="25"/>
      <c r="AU1974" s="25"/>
      <c r="AV1974" s="25"/>
      <c r="AW1974" s="25"/>
      <c r="AX1974" s="25"/>
    </row>
    <row r="1975" spans="7:50" ht="13.2">
      <c r="G1975" s="49"/>
      <c r="K1975" s="105"/>
      <c r="L1975" s="105"/>
      <c r="M1975" s="105"/>
      <c r="N1975" s="105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C1975" s="25"/>
      <c r="AD1975" s="25"/>
      <c r="AE1975" s="25"/>
      <c r="AF1975" s="25"/>
      <c r="AG1975" s="25"/>
      <c r="AH1975" s="25"/>
      <c r="AI1975" s="25"/>
      <c r="AJ1975" s="25"/>
      <c r="AK1975" s="25"/>
      <c r="AL1975" s="25"/>
      <c r="AM1975" s="25"/>
      <c r="AN1975" s="25"/>
      <c r="AO1975" s="25"/>
      <c r="AP1975" s="25"/>
      <c r="AQ1975" s="25"/>
      <c r="AR1975" s="25"/>
      <c r="AS1975" s="25"/>
      <c r="AT1975" s="25"/>
      <c r="AU1975" s="25"/>
      <c r="AV1975" s="25"/>
      <c r="AW1975" s="25"/>
      <c r="AX1975" s="25"/>
    </row>
    <row r="1976" spans="7:50" ht="13.2">
      <c r="G1976" s="49"/>
      <c r="K1976" s="105"/>
      <c r="L1976" s="105"/>
      <c r="M1976" s="105"/>
      <c r="N1976" s="105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C1976" s="25"/>
      <c r="AD1976" s="25"/>
      <c r="AE1976" s="25"/>
      <c r="AF1976" s="25"/>
      <c r="AG1976" s="25"/>
      <c r="AH1976" s="25"/>
      <c r="AI1976" s="25"/>
      <c r="AJ1976" s="25"/>
      <c r="AK1976" s="25"/>
      <c r="AL1976" s="25"/>
      <c r="AM1976" s="25"/>
      <c r="AN1976" s="25"/>
      <c r="AO1976" s="25"/>
      <c r="AP1976" s="25"/>
      <c r="AQ1976" s="25"/>
      <c r="AR1976" s="25"/>
      <c r="AS1976" s="25"/>
      <c r="AT1976" s="25"/>
      <c r="AU1976" s="25"/>
      <c r="AV1976" s="25"/>
      <c r="AW1976" s="25"/>
      <c r="AX1976" s="25"/>
    </row>
    <row r="1977" spans="7:50" ht="13.2">
      <c r="G1977" s="49"/>
      <c r="K1977" s="105"/>
      <c r="L1977" s="105"/>
      <c r="M1977" s="105"/>
      <c r="N1977" s="105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C1977" s="25"/>
      <c r="AD1977" s="25"/>
      <c r="AE1977" s="25"/>
      <c r="AF1977" s="25"/>
      <c r="AG1977" s="25"/>
      <c r="AH1977" s="25"/>
      <c r="AI1977" s="25"/>
      <c r="AJ1977" s="25"/>
      <c r="AK1977" s="25"/>
      <c r="AL1977" s="25"/>
      <c r="AM1977" s="25"/>
      <c r="AN1977" s="25"/>
      <c r="AO1977" s="25"/>
      <c r="AP1977" s="25"/>
      <c r="AQ1977" s="25"/>
      <c r="AR1977" s="25"/>
      <c r="AS1977" s="25"/>
      <c r="AT1977" s="25"/>
      <c r="AU1977" s="25"/>
      <c r="AV1977" s="25"/>
      <c r="AW1977" s="25"/>
      <c r="AX1977" s="25"/>
    </row>
    <row r="1978" spans="7:50" ht="13.2">
      <c r="G1978" s="49"/>
      <c r="K1978" s="105"/>
      <c r="L1978" s="105"/>
      <c r="M1978" s="105"/>
      <c r="N1978" s="105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C1978" s="25"/>
      <c r="AD1978" s="25"/>
      <c r="AE1978" s="25"/>
      <c r="AF1978" s="25"/>
      <c r="AG1978" s="25"/>
      <c r="AH1978" s="25"/>
      <c r="AI1978" s="25"/>
      <c r="AJ1978" s="25"/>
      <c r="AK1978" s="25"/>
      <c r="AL1978" s="25"/>
      <c r="AM1978" s="25"/>
      <c r="AN1978" s="25"/>
      <c r="AO1978" s="25"/>
      <c r="AP1978" s="25"/>
      <c r="AQ1978" s="25"/>
      <c r="AR1978" s="25"/>
      <c r="AS1978" s="25"/>
      <c r="AT1978" s="25"/>
      <c r="AU1978" s="25"/>
      <c r="AV1978" s="25"/>
      <c r="AW1978" s="25"/>
      <c r="AX1978" s="25"/>
    </row>
    <row r="1979" spans="7:50" ht="13.2">
      <c r="G1979" s="49"/>
      <c r="K1979" s="105"/>
      <c r="L1979" s="105"/>
      <c r="M1979" s="105"/>
      <c r="N1979" s="105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C1979" s="25"/>
      <c r="AD1979" s="25"/>
      <c r="AE1979" s="25"/>
      <c r="AF1979" s="25"/>
      <c r="AG1979" s="25"/>
      <c r="AH1979" s="25"/>
      <c r="AI1979" s="25"/>
      <c r="AJ1979" s="25"/>
      <c r="AK1979" s="25"/>
      <c r="AL1979" s="25"/>
      <c r="AM1979" s="25"/>
      <c r="AN1979" s="25"/>
      <c r="AO1979" s="25"/>
      <c r="AP1979" s="25"/>
      <c r="AQ1979" s="25"/>
      <c r="AR1979" s="25"/>
      <c r="AS1979" s="25"/>
      <c r="AT1979" s="25"/>
      <c r="AU1979" s="25"/>
      <c r="AV1979" s="25"/>
      <c r="AW1979" s="25"/>
      <c r="AX1979" s="25"/>
    </row>
    <row r="1980" spans="7:50" ht="13.2">
      <c r="G1980" s="49"/>
      <c r="K1980" s="105"/>
      <c r="L1980" s="105"/>
      <c r="M1980" s="105"/>
      <c r="N1980" s="105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C1980" s="25"/>
      <c r="AD1980" s="25"/>
      <c r="AE1980" s="25"/>
      <c r="AF1980" s="25"/>
      <c r="AG1980" s="25"/>
      <c r="AH1980" s="25"/>
      <c r="AI1980" s="25"/>
      <c r="AJ1980" s="25"/>
      <c r="AK1980" s="25"/>
      <c r="AL1980" s="25"/>
      <c r="AM1980" s="25"/>
      <c r="AN1980" s="25"/>
      <c r="AO1980" s="25"/>
      <c r="AP1980" s="25"/>
      <c r="AQ1980" s="25"/>
      <c r="AR1980" s="25"/>
      <c r="AS1980" s="25"/>
      <c r="AT1980" s="25"/>
      <c r="AU1980" s="25"/>
      <c r="AV1980" s="25"/>
      <c r="AW1980" s="25"/>
      <c r="AX1980" s="25"/>
    </row>
    <row r="1981" spans="7:50" ht="13.2">
      <c r="G1981" s="49"/>
      <c r="K1981" s="105"/>
      <c r="L1981" s="105"/>
      <c r="M1981" s="105"/>
      <c r="N1981" s="105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C1981" s="25"/>
      <c r="AD1981" s="25"/>
      <c r="AE1981" s="25"/>
      <c r="AF1981" s="25"/>
      <c r="AG1981" s="25"/>
      <c r="AH1981" s="25"/>
      <c r="AI1981" s="25"/>
      <c r="AJ1981" s="25"/>
      <c r="AK1981" s="25"/>
      <c r="AL1981" s="25"/>
      <c r="AM1981" s="25"/>
      <c r="AN1981" s="25"/>
      <c r="AO1981" s="25"/>
      <c r="AP1981" s="25"/>
      <c r="AQ1981" s="25"/>
      <c r="AR1981" s="25"/>
      <c r="AS1981" s="25"/>
      <c r="AT1981" s="25"/>
      <c r="AU1981" s="25"/>
      <c r="AV1981" s="25"/>
      <c r="AW1981" s="25"/>
      <c r="AX1981" s="25"/>
    </row>
    <row r="1982" spans="7:50" ht="13.2">
      <c r="G1982" s="49"/>
      <c r="K1982" s="105"/>
      <c r="L1982" s="105"/>
      <c r="M1982" s="105"/>
      <c r="N1982" s="105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C1982" s="25"/>
      <c r="AD1982" s="25"/>
      <c r="AE1982" s="25"/>
      <c r="AF1982" s="25"/>
      <c r="AG1982" s="25"/>
      <c r="AH1982" s="25"/>
      <c r="AI1982" s="25"/>
      <c r="AJ1982" s="25"/>
      <c r="AK1982" s="25"/>
      <c r="AL1982" s="25"/>
      <c r="AM1982" s="25"/>
      <c r="AN1982" s="25"/>
      <c r="AO1982" s="25"/>
      <c r="AP1982" s="25"/>
      <c r="AQ1982" s="25"/>
      <c r="AR1982" s="25"/>
      <c r="AS1982" s="25"/>
      <c r="AT1982" s="25"/>
      <c r="AU1982" s="25"/>
      <c r="AV1982" s="25"/>
      <c r="AW1982" s="25"/>
      <c r="AX1982" s="25"/>
    </row>
    <row r="1983" spans="7:50" ht="13.2">
      <c r="G1983" s="49"/>
      <c r="K1983" s="105"/>
      <c r="L1983" s="105"/>
      <c r="M1983" s="105"/>
      <c r="N1983" s="105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C1983" s="25"/>
      <c r="AD1983" s="25"/>
      <c r="AE1983" s="25"/>
      <c r="AF1983" s="25"/>
      <c r="AG1983" s="25"/>
      <c r="AH1983" s="25"/>
      <c r="AI1983" s="25"/>
      <c r="AJ1983" s="25"/>
      <c r="AK1983" s="25"/>
      <c r="AL1983" s="25"/>
      <c r="AM1983" s="25"/>
      <c r="AN1983" s="25"/>
      <c r="AO1983" s="25"/>
      <c r="AP1983" s="25"/>
      <c r="AQ1983" s="25"/>
      <c r="AR1983" s="25"/>
      <c r="AS1983" s="25"/>
      <c r="AT1983" s="25"/>
      <c r="AU1983" s="25"/>
      <c r="AV1983" s="25"/>
      <c r="AW1983" s="25"/>
      <c r="AX1983" s="25"/>
    </row>
    <row r="1984" spans="7:50" ht="13.2">
      <c r="G1984" s="49"/>
      <c r="K1984" s="105"/>
      <c r="L1984" s="105"/>
      <c r="M1984" s="105"/>
      <c r="N1984" s="105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C1984" s="25"/>
      <c r="AD1984" s="25"/>
      <c r="AE1984" s="25"/>
      <c r="AF1984" s="25"/>
      <c r="AG1984" s="25"/>
      <c r="AH1984" s="25"/>
      <c r="AI1984" s="25"/>
      <c r="AJ1984" s="25"/>
      <c r="AK1984" s="25"/>
      <c r="AL1984" s="25"/>
      <c r="AM1984" s="25"/>
      <c r="AN1984" s="25"/>
      <c r="AO1984" s="25"/>
      <c r="AP1984" s="25"/>
      <c r="AQ1984" s="25"/>
      <c r="AR1984" s="25"/>
      <c r="AS1984" s="25"/>
      <c r="AT1984" s="25"/>
      <c r="AU1984" s="25"/>
      <c r="AV1984" s="25"/>
      <c r="AW1984" s="25"/>
      <c r="AX1984" s="25"/>
    </row>
    <row r="1985" spans="7:50" ht="13.2">
      <c r="G1985" s="49"/>
      <c r="K1985" s="105"/>
      <c r="L1985" s="105"/>
      <c r="M1985" s="105"/>
      <c r="N1985" s="105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C1985" s="25"/>
      <c r="AD1985" s="25"/>
      <c r="AE1985" s="25"/>
      <c r="AF1985" s="25"/>
      <c r="AG1985" s="25"/>
      <c r="AH1985" s="25"/>
      <c r="AI1985" s="25"/>
      <c r="AJ1985" s="25"/>
      <c r="AK1985" s="25"/>
      <c r="AL1985" s="25"/>
      <c r="AM1985" s="25"/>
      <c r="AN1985" s="25"/>
      <c r="AO1985" s="25"/>
      <c r="AP1985" s="25"/>
      <c r="AQ1985" s="25"/>
      <c r="AR1985" s="25"/>
      <c r="AS1985" s="25"/>
      <c r="AT1985" s="25"/>
      <c r="AU1985" s="25"/>
      <c r="AV1985" s="25"/>
      <c r="AW1985" s="25"/>
      <c r="AX1985" s="25"/>
    </row>
    <row r="1986" spans="7:50" ht="13.2">
      <c r="G1986" s="49"/>
      <c r="K1986" s="105"/>
      <c r="L1986" s="105"/>
      <c r="M1986" s="105"/>
      <c r="N1986" s="105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C1986" s="25"/>
      <c r="AD1986" s="25"/>
      <c r="AE1986" s="25"/>
      <c r="AF1986" s="25"/>
      <c r="AG1986" s="25"/>
      <c r="AH1986" s="25"/>
      <c r="AI1986" s="25"/>
      <c r="AJ1986" s="25"/>
      <c r="AK1986" s="25"/>
      <c r="AL1986" s="25"/>
      <c r="AM1986" s="25"/>
      <c r="AN1986" s="25"/>
      <c r="AO1986" s="25"/>
      <c r="AP1986" s="25"/>
      <c r="AQ1986" s="25"/>
      <c r="AR1986" s="25"/>
      <c r="AS1986" s="25"/>
      <c r="AT1986" s="25"/>
      <c r="AU1986" s="25"/>
      <c r="AV1986" s="25"/>
      <c r="AW1986" s="25"/>
      <c r="AX1986" s="25"/>
    </row>
    <row r="1987" spans="7:50" ht="13.2">
      <c r="G1987" s="49"/>
      <c r="K1987" s="105"/>
      <c r="L1987" s="105"/>
      <c r="M1987" s="105"/>
      <c r="N1987" s="105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C1987" s="25"/>
      <c r="AD1987" s="25"/>
      <c r="AE1987" s="25"/>
      <c r="AF1987" s="25"/>
      <c r="AG1987" s="25"/>
      <c r="AH1987" s="25"/>
      <c r="AI1987" s="25"/>
      <c r="AJ1987" s="25"/>
      <c r="AK1987" s="25"/>
      <c r="AL1987" s="25"/>
      <c r="AM1987" s="25"/>
      <c r="AN1987" s="25"/>
      <c r="AO1987" s="25"/>
      <c r="AP1987" s="25"/>
      <c r="AQ1987" s="25"/>
      <c r="AR1987" s="25"/>
      <c r="AS1987" s="25"/>
      <c r="AT1987" s="25"/>
      <c r="AU1987" s="25"/>
      <c r="AV1987" s="25"/>
      <c r="AW1987" s="25"/>
      <c r="AX1987" s="25"/>
    </row>
    <row r="1988" spans="7:50" ht="13.2">
      <c r="G1988" s="49"/>
      <c r="K1988" s="105"/>
      <c r="L1988" s="105"/>
      <c r="M1988" s="105"/>
      <c r="N1988" s="105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C1988" s="25"/>
      <c r="AD1988" s="25"/>
      <c r="AE1988" s="25"/>
      <c r="AF1988" s="25"/>
      <c r="AG1988" s="25"/>
      <c r="AH1988" s="25"/>
      <c r="AI1988" s="25"/>
      <c r="AJ1988" s="25"/>
      <c r="AK1988" s="25"/>
      <c r="AL1988" s="25"/>
      <c r="AM1988" s="25"/>
      <c r="AN1988" s="25"/>
      <c r="AO1988" s="25"/>
      <c r="AP1988" s="25"/>
      <c r="AQ1988" s="25"/>
      <c r="AR1988" s="25"/>
      <c r="AS1988" s="25"/>
      <c r="AT1988" s="25"/>
      <c r="AU1988" s="25"/>
      <c r="AV1988" s="25"/>
      <c r="AW1988" s="25"/>
      <c r="AX1988" s="25"/>
    </row>
    <row r="1989" spans="7:50" ht="13.2">
      <c r="G1989" s="49"/>
      <c r="K1989" s="105"/>
      <c r="L1989" s="105"/>
      <c r="M1989" s="105"/>
      <c r="N1989" s="105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C1989" s="25"/>
      <c r="AD1989" s="25"/>
      <c r="AE1989" s="25"/>
      <c r="AF1989" s="25"/>
      <c r="AG1989" s="25"/>
      <c r="AH1989" s="25"/>
      <c r="AI1989" s="25"/>
      <c r="AJ1989" s="25"/>
      <c r="AK1989" s="25"/>
      <c r="AL1989" s="25"/>
      <c r="AM1989" s="25"/>
      <c r="AN1989" s="25"/>
      <c r="AO1989" s="25"/>
      <c r="AP1989" s="25"/>
      <c r="AQ1989" s="25"/>
      <c r="AR1989" s="25"/>
      <c r="AS1989" s="25"/>
      <c r="AT1989" s="25"/>
      <c r="AU1989" s="25"/>
      <c r="AV1989" s="25"/>
      <c r="AW1989" s="25"/>
      <c r="AX1989" s="25"/>
    </row>
    <row r="1990" spans="7:50" ht="13.2">
      <c r="G1990" s="49"/>
      <c r="K1990" s="105"/>
      <c r="L1990" s="105"/>
      <c r="M1990" s="105"/>
      <c r="N1990" s="105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C1990" s="25"/>
      <c r="AD1990" s="25"/>
      <c r="AE1990" s="25"/>
      <c r="AF1990" s="25"/>
      <c r="AG1990" s="25"/>
      <c r="AH1990" s="25"/>
      <c r="AI1990" s="25"/>
      <c r="AJ1990" s="25"/>
      <c r="AK1990" s="25"/>
      <c r="AL1990" s="25"/>
      <c r="AM1990" s="25"/>
      <c r="AN1990" s="25"/>
      <c r="AO1990" s="25"/>
      <c r="AP1990" s="25"/>
      <c r="AQ1990" s="25"/>
      <c r="AR1990" s="25"/>
      <c r="AS1990" s="25"/>
      <c r="AT1990" s="25"/>
      <c r="AU1990" s="25"/>
      <c r="AV1990" s="25"/>
      <c r="AW1990" s="25"/>
      <c r="AX1990" s="25"/>
    </row>
    <row r="1991" spans="7:50" ht="13.2">
      <c r="G1991" s="49"/>
      <c r="K1991" s="105"/>
      <c r="L1991" s="105"/>
      <c r="M1991" s="105"/>
      <c r="N1991" s="105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C1991" s="25"/>
      <c r="AD1991" s="25"/>
      <c r="AE1991" s="25"/>
      <c r="AF1991" s="25"/>
      <c r="AG1991" s="25"/>
      <c r="AH1991" s="25"/>
      <c r="AI1991" s="25"/>
      <c r="AJ1991" s="25"/>
      <c r="AK1991" s="25"/>
      <c r="AL1991" s="25"/>
      <c r="AM1991" s="25"/>
      <c r="AN1991" s="25"/>
      <c r="AO1991" s="25"/>
      <c r="AP1991" s="25"/>
      <c r="AQ1991" s="25"/>
      <c r="AR1991" s="25"/>
      <c r="AS1991" s="25"/>
      <c r="AT1991" s="25"/>
      <c r="AU1991" s="25"/>
      <c r="AV1991" s="25"/>
      <c r="AW1991" s="25"/>
      <c r="AX1991" s="25"/>
    </row>
    <row r="1992" spans="7:50" ht="13.2">
      <c r="G1992" s="49"/>
      <c r="K1992" s="105"/>
      <c r="L1992" s="105"/>
      <c r="M1992" s="105"/>
      <c r="N1992" s="105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C1992" s="25"/>
      <c r="AD1992" s="25"/>
      <c r="AE1992" s="25"/>
      <c r="AF1992" s="25"/>
      <c r="AG1992" s="25"/>
      <c r="AH1992" s="25"/>
      <c r="AI1992" s="25"/>
      <c r="AJ1992" s="25"/>
      <c r="AK1992" s="25"/>
      <c r="AL1992" s="25"/>
      <c r="AM1992" s="25"/>
      <c r="AN1992" s="25"/>
      <c r="AO1992" s="25"/>
      <c r="AP1992" s="25"/>
      <c r="AQ1992" s="25"/>
      <c r="AR1992" s="25"/>
      <c r="AS1992" s="25"/>
      <c r="AT1992" s="25"/>
      <c r="AU1992" s="25"/>
      <c r="AV1992" s="25"/>
      <c r="AW1992" s="25"/>
      <c r="AX1992" s="25"/>
    </row>
    <row r="1993" spans="7:50" ht="13.2">
      <c r="G1993" s="49"/>
      <c r="K1993" s="105"/>
      <c r="L1993" s="105"/>
      <c r="M1993" s="105"/>
      <c r="N1993" s="105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C1993" s="25"/>
      <c r="AD1993" s="25"/>
      <c r="AE1993" s="25"/>
      <c r="AF1993" s="25"/>
      <c r="AG1993" s="25"/>
      <c r="AH1993" s="25"/>
      <c r="AI1993" s="25"/>
      <c r="AJ1993" s="25"/>
      <c r="AK1993" s="25"/>
      <c r="AL1993" s="25"/>
      <c r="AM1993" s="25"/>
      <c r="AN1993" s="25"/>
      <c r="AO1993" s="25"/>
      <c r="AP1993" s="25"/>
      <c r="AQ1993" s="25"/>
      <c r="AR1993" s="25"/>
      <c r="AS1993" s="25"/>
      <c r="AT1993" s="25"/>
      <c r="AU1993" s="25"/>
      <c r="AV1993" s="25"/>
      <c r="AW1993" s="25"/>
      <c r="AX1993" s="25"/>
    </row>
    <row r="1994" spans="7:50" ht="13.2">
      <c r="G1994" s="49"/>
      <c r="K1994" s="105"/>
      <c r="L1994" s="105"/>
      <c r="M1994" s="105"/>
      <c r="N1994" s="105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C1994" s="25"/>
      <c r="AD1994" s="25"/>
      <c r="AE1994" s="25"/>
      <c r="AF1994" s="25"/>
      <c r="AG1994" s="25"/>
      <c r="AH1994" s="25"/>
      <c r="AI1994" s="25"/>
      <c r="AJ1994" s="25"/>
      <c r="AK1994" s="25"/>
      <c r="AL1994" s="25"/>
      <c r="AM1994" s="25"/>
      <c r="AN1994" s="25"/>
      <c r="AO1994" s="25"/>
      <c r="AP1994" s="25"/>
      <c r="AQ1994" s="25"/>
      <c r="AR1994" s="25"/>
      <c r="AS1994" s="25"/>
      <c r="AT1994" s="25"/>
      <c r="AU1994" s="25"/>
      <c r="AV1994" s="25"/>
      <c r="AW1994" s="25"/>
      <c r="AX1994" s="25"/>
    </row>
    <row r="1995" spans="7:50" ht="13.2">
      <c r="G1995" s="49"/>
      <c r="K1995" s="105"/>
      <c r="L1995" s="105"/>
      <c r="M1995" s="105"/>
      <c r="N1995" s="105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C1995" s="25"/>
      <c r="AD1995" s="25"/>
      <c r="AE1995" s="25"/>
      <c r="AF1995" s="25"/>
      <c r="AG1995" s="25"/>
      <c r="AH1995" s="25"/>
      <c r="AI1995" s="25"/>
      <c r="AJ1995" s="25"/>
      <c r="AK1995" s="25"/>
      <c r="AL1995" s="25"/>
      <c r="AM1995" s="25"/>
      <c r="AN1995" s="25"/>
      <c r="AO1995" s="25"/>
      <c r="AP1995" s="25"/>
      <c r="AQ1995" s="25"/>
      <c r="AR1995" s="25"/>
      <c r="AS1995" s="25"/>
      <c r="AT1995" s="25"/>
      <c r="AU1995" s="25"/>
      <c r="AV1995" s="25"/>
      <c r="AW1995" s="25"/>
      <c r="AX1995" s="25"/>
    </row>
    <row r="1996" spans="7:50" ht="13.2">
      <c r="G1996" s="49"/>
      <c r="K1996" s="105"/>
      <c r="L1996" s="105"/>
      <c r="M1996" s="105"/>
      <c r="N1996" s="105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C1996" s="25"/>
      <c r="AD1996" s="25"/>
      <c r="AE1996" s="25"/>
      <c r="AF1996" s="25"/>
      <c r="AG1996" s="25"/>
      <c r="AH1996" s="25"/>
      <c r="AI1996" s="25"/>
      <c r="AJ1996" s="25"/>
      <c r="AK1996" s="25"/>
      <c r="AL1996" s="25"/>
      <c r="AM1996" s="25"/>
      <c r="AN1996" s="25"/>
      <c r="AO1996" s="25"/>
      <c r="AP1996" s="25"/>
      <c r="AQ1996" s="25"/>
      <c r="AR1996" s="25"/>
      <c r="AS1996" s="25"/>
      <c r="AT1996" s="25"/>
      <c r="AU1996" s="25"/>
      <c r="AV1996" s="25"/>
      <c r="AW1996" s="25"/>
      <c r="AX1996" s="25"/>
    </row>
    <row r="1997" spans="7:50" ht="13.2">
      <c r="G1997" s="49"/>
      <c r="K1997" s="105"/>
      <c r="L1997" s="105"/>
      <c r="M1997" s="105"/>
      <c r="N1997" s="105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C1997" s="25"/>
      <c r="AD1997" s="25"/>
      <c r="AE1997" s="25"/>
      <c r="AF1997" s="25"/>
      <c r="AG1997" s="25"/>
      <c r="AH1997" s="25"/>
      <c r="AI1997" s="25"/>
      <c r="AJ1997" s="25"/>
      <c r="AK1997" s="25"/>
      <c r="AL1997" s="25"/>
      <c r="AM1997" s="25"/>
      <c r="AN1997" s="25"/>
      <c r="AO1997" s="25"/>
      <c r="AP1997" s="25"/>
      <c r="AQ1997" s="25"/>
      <c r="AR1997" s="25"/>
      <c r="AS1997" s="25"/>
      <c r="AT1997" s="25"/>
      <c r="AU1997" s="25"/>
      <c r="AV1997" s="25"/>
      <c r="AW1997" s="25"/>
      <c r="AX1997" s="25"/>
    </row>
    <row r="1998" spans="7:50" ht="13.2">
      <c r="G1998" s="49"/>
      <c r="K1998" s="105"/>
      <c r="L1998" s="105"/>
      <c r="M1998" s="105"/>
      <c r="N1998" s="105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C1998" s="25"/>
      <c r="AD1998" s="25"/>
      <c r="AE1998" s="25"/>
      <c r="AF1998" s="25"/>
      <c r="AG1998" s="25"/>
      <c r="AH1998" s="25"/>
      <c r="AI1998" s="25"/>
      <c r="AJ1998" s="25"/>
      <c r="AK1998" s="25"/>
      <c r="AL1998" s="25"/>
      <c r="AM1998" s="25"/>
      <c r="AN1998" s="25"/>
      <c r="AO1998" s="25"/>
      <c r="AP1998" s="25"/>
      <c r="AQ1998" s="25"/>
      <c r="AR1998" s="25"/>
      <c r="AS1998" s="25"/>
      <c r="AT1998" s="25"/>
      <c r="AU1998" s="25"/>
      <c r="AV1998" s="25"/>
      <c r="AW1998" s="25"/>
      <c r="AX1998" s="25"/>
    </row>
    <row r="1999" spans="7:50" ht="13.2">
      <c r="G1999" s="49"/>
      <c r="K1999" s="105"/>
      <c r="L1999" s="105"/>
      <c r="M1999" s="105"/>
      <c r="N1999" s="105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C1999" s="25"/>
      <c r="AD1999" s="25"/>
      <c r="AE1999" s="25"/>
      <c r="AF1999" s="25"/>
      <c r="AG1999" s="25"/>
      <c r="AH1999" s="25"/>
      <c r="AI1999" s="25"/>
      <c r="AJ1999" s="25"/>
      <c r="AK1999" s="25"/>
      <c r="AL1999" s="25"/>
      <c r="AM1999" s="25"/>
      <c r="AN1999" s="25"/>
      <c r="AO1999" s="25"/>
      <c r="AP1999" s="25"/>
      <c r="AQ1999" s="25"/>
      <c r="AR1999" s="25"/>
      <c r="AS1999" s="25"/>
      <c r="AT1999" s="25"/>
      <c r="AU1999" s="25"/>
      <c r="AV1999" s="25"/>
      <c r="AW1999" s="25"/>
      <c r="AX1999" s="25"/>
    </row>
    <row r="2000" spans="7:50" ht="13.2">
      <c r="G2000" s="49"/>
      <c r="K2000" s="105"/>
      <c r="L2000" s="105"/>
      <c r="M2000" s="105"/>
      <c r="N2000" s="105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C2000" s="25"/>
      <c r="AD2000" s="25"/>
      <c r="AE2000" s="25"/>
      <c r="AF2000" s="25"/>
      <c r="AG2000" s="25"/>
      <c r="AH2000" s="25"/>
      <c r="AI2000" s="25"/>
      <c r="AJ2000" s="25"/>
      <c r="AK2000" s="25"/>
      <c r="AL2000" s="25"/>
      <c r="AM2000" s="25"/>
      <c r="AN2000" s="25"/>
      <c r="AO2000" s="25"/>
      <c r="AP2000" s="25"/>
      <c r="AQ2000" s="25"/>
      <c r="AR2000" s="25"/>
      <c r="AS2000" s="25"/>
      <c r="AT2000" s="25"/>
      <c r="AU2000" s="25"/>
      <c r="AV2000" s="25"/>
      <c r="AW2000" s="25"/>
      <c r="AX2000" s="25"/>
    </row>
    <row r="2001" spans="7:50" ht="13.2">
      <c r="G2001" s="49"/>
      <c r="K2001" s="105"/>
      <c r="L2001" s="105"/>
      <c r="M2001" s="105"/>
      <c r="N2001" s="105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C2001" s="25"/>
      <c r="AD2001" s="25"/>
      <c r="AE2001" s="25"/>
      <c r="AF2001" s="25"/>
      <c r="AG2001" s="25"/>
      <c r="AH2001" s="25"/>
      <c r="AI2001" s="25"/>
      <c r="AJ2001" s="25"/>
      <c r="AK2001" s="25"/>
      <c r="AL2001" s="25"/>
      <c r="AM2001" s="25"/>
      <c r="AN2001" s="25"/>
      <c r="AO2001" s="25"/>
      <c r="AP2001" s="25"/>
      <c r="AQ2001" s="25"/>
      <c r="AR2001" s="25"/>
      <c r="AS2001" s="25"/>
      <c r="AT2001" s="25"/>
      <c r="AU2001" s="25"/>
      <c r="AV2001" s="25"/>
      <c r="AW2001" s="25"/>
      <c r="AX2001" s="25"/>
    </row>
    <row r="2002" spans="7:50" ht="13.2">
      <c r="G2002" s="49"/>
      <c r="K2002" s="105"/>
      <c r="L2002" s="105"/>
      <c r="M2002" s="105"/>
      <c r="N2002" s="105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C2002" s="25"/>
      <c r="AD2002" s="25"/>
      <c r="AE2002" s="25"/>
      <c r="AF2002" s="25"/>
      <c r="AG2002" s="25"/>
      <c r="AH2002" s="25"/>
      <c r="AI2002" s="25"/>
      <c r="AJ2002" s="25"/>
      <c r="AK2002" s="25"/>
      <c r="AL2002" s="25"/>
      <c r="AM2002" s="25"/>
      <c r="AN2002" s="25"/>
      <c r="AO2002" s="25"/>
      <c r="AP2002" s="25"/>
      <c r="AQ2002" s="25"/>
      <c r="AR2002" s="25"/>
      <c r="AS2002" s="25"/>
      <c r="AT2002" s="25"/>
      <c r="AU2002" s="25"/>
      <c r="AV2002" s="25"/>
      <c r="AW2002" s="25"/>
      <c r="AX2002" s="25"/>
    </row>
    <row r="2003" spans="7:50" ht="13.2">
      <c r="G2003" s="49"/>
      <c r="K2003" s="105"/>
      <c r="L2003" s="105"/>
      <c r="M2003" s="105"/>
      <c r="N2003" s="105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C2003" s="25"/>
      <c r="AD2003" s="25"/>
      <c r="AE2003" s="25"/>
      <c r="AF2003" s="25"/>
      <c r="AG2003" s="25"/>
      <c r="AH2003" s="25"/>
      <c r="AI2003" s="25"/>
      <c r="AJ2003" s="25"/>
      <c r="AK2003" s="25"/>
      <c r="AL2003" s="25"/>
      <c r="AM2003" s="25"/>
      <c r="AN2003" s="25"/>
      <c r="AO2003" s="25"/>
      <c r="AP2003" s="25"/>
      <c r="AQ2003" s="25"/>
      <c r="AR2003" s="25"/>
      <c r="AS2003" s="25"/>
      <c r="AT2003" s="25"/>
      <c r="AU2003" s="25"/>
      <c r="AV2003" s="25"/>
      <c r="AW2003" s="25"/>
      <c r="AX2003" s="25"/>
    </row>
    <row r="2004" spans="7:50" ht="13.2">
      <c r="G2004" s="49"/>
      <c r="K2004" s="105"/>
      <c r="L2004" s="105"/>
      <c r="M2004" s="105"/>
      <c r="N2004" s="105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C2004" s="25"/>
      <c r="AD2004" s="25"/>
      <c r="AE2004" s="25"/>
      <c r="AF2004" s="25"/>
      <c r="AG2004" s="25"/>
      <c r="AH2004" s="25"/>
      <c r="AI2004" s="25"/>
      <c r="AJ2004" s="25"/>
      <c r="AK2004" s="25"/>
      <c r="AL2004" s="25"/>
      <c r="AM2004" s="25"/>
      <c r="AN2004" s="25"/>
      <c r="AO2004" s="25"/>
      <c r="AP2004" s="25"/>
      <c r="AQ2004" s="25"/>
      <c r="AR2004" s="25"/>
      <c r="AS2004" s="25"/>
      <c r="AT2004" s="25"/>
      <c r="AU2004" s="25"/>
      <c r="AV2004" s="25"/>
      <c r="AW2004" s="25"/>
      <c r="AX2004" s="25"/>
    </row>
    <row r="2005" spans="7:50" ht="13.2">
      <c r="G2005" s="49"/>
      <c r="K2005" s="105"/>
      <c r="L2005" s="105"/>
      <c r="M2005" s="105"/>
      <c r="N2005" s="105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C2005" s="25"/>
      <c r="AD2005" s="25"/>
      <c r="AE2005" s="25"/>
      <c r="AF2005" s="25"/>
      <c r="AG2005" s="25"/>
      <c r="AH2005" s="25"/>
      <c r="AI2005" s="25"/>
      <c r="AJ2005" s="25"/>
      <c r="AK2005" s="25"/>
      <c r="AL2005" s="25"/>
      <c r="AM2005" s="25"/>
      <c r="AN2005" s="25"/>
      <c r="AO2005" s="25"/>
      <c r="AP2005" s="25"/>
      <c r="AQ2005" s="25"/>
      <c r="AR2005" s="25"/>
      <c r="AS2005" s="25"/>
      <c r="AT2005" s="25"/>
      <c r="AU2005" s="25"/>
      <c r="AV2005" s="25"/>
      <c r="AW2005" s="25"/>
      <c r="AX2005" s="25"/>
    </row>
    <row r="2006" spans="7:50" ht="13.2">
      <c r="G2006" s="49"/>
      <c r="K2006" s="105"/>
      <c r="L2006" s="105"/>
      <c r="M2006" s="105"/>
      <c r="N2006" s="105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C2006" s="25"/>
      <c r="AD2006" s="25"/>
      <c r="AE2006" s="25"/>
      <c r="AF2006" s="25"/>
      <c r="AG2006" s="25"/>
      <c r="AH2006" s="25"/>
      <c r="AI2006" s="25"/>
      <c r="AJ2006" s="25"/>
      <c r="AK2006" s="25"/>
      <c r="AL2006" s="25"/>
      <c r="AM2006" s="25"/>
      <c r="AN2006" s="25"/>
      <c r="AO2006" s="25"/>
      <c r="AP2006" s="25"/>
      <c r="AQ2006" s="25"/>
      <c r="AR2006" s="25"/>
      <c r="AS2006" s="25"/>
      <c r="AT2006" s="25"/>
      <c r="AU2006" s="25"/>
      <c r="AV2006" s="25"/>
      <c r="AW2006" s="25"/>
      <c r="AX2006" s="25"/>
    </row>
    <row r="2007" spans="7:50" ht="13.2">
      <c r="G2007" s="49"/>
      <c r="K2007" s="105"/>
      <c r="L2007" s="105"/>
      <c r="M2007" s="105"/>
      <c r="N2007" s="105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C2007" s="25"/>
      <c r="AD2007" s="25"/>
      <c r="AE2007" s="25"/>
      <c r="AF2007" s="25"/>
      <c r="AG2007" s="25"/>
      <c r="AH2007" s="25"/>
      <c r="AI2007" s="25"/>
      <c r="AJ2007" s="25"/>
      <c r="AK2007" s="25"/>
      <c r="AL2007" s="25"/>
      <c r="AM2007" s="25"/>
      <c r="AN2007" s="25"/>
      <c r="AO2007" s="25"/>
      <c r="AP2007" s="25"/>
      <c r="AQ2007" s="25"/>
      <c r="AR2007" s="25"/>
      <c r="AS2007" s="25"/>
      <c r="AT2007" s="25"/>
      <c r="AU2007" s="25"/>
      <c r="AV2007" s="25"/>
      <c r="AW2007" s="25"/>
      <c r="AX2007" s="25"/>
    </row>
    <row r="2008" spans="7:50" ht="13.2">
      <c r="G2008" s="49"/>
      <c r="K2008" s="105"/>
      <c r="L2008" s="105"/>
      <c r="M2008" s="105"/>
      <c r="N2008" s="105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C2008" s="25"/>
      <c r="AD2008" s="25"/>
      <c r="AE2008" s="25"/>
      <c r="AF2008" s="25"/>
      <c r="AG2008" s="25"/>
      <c r="AH2008" s="25"/>
      <c r="AI2008" s="25"/>
      <c r="AJ2008" s="25"/>
      <c r="AK2008" s="25"/>
      <c r="AL2008" s="25"/>
      <c r="AM2008" s="25"/>
      <c r="AN2008" s="25"/>
      <c r="AO2008" s="25"/>
      <c r="AP2008" s="25"/>
      <c r="AQ2008" s="25"/>
      <c r="AR2008" s="25"/>
      <c r="AS2008" s="25"/>
      <c r="AT2008" s="25"/>
      <c r="AU2008" s="25"/>
      <c r="AV2008" s="25"/>
      <c r="AW2008" s="25"/>
      <c r="AX2008" s="25"/>
    </row>
    <row r="2009" spans="7:50" ht="13.2">
      <c r="G2009" s="49"/>
      <c r="K2009" s="105"/>
      <c r="L2009" s="105"/>
      <c r="M2009" s="105"/>
      <c r="N2009" s="105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C2009" s="25"/>
      <c r="AD2009" s="25"/>
      <c r="AE2009" s="25"/>
      <c r="AF2009" s="25"/>
      <c r="AG2009" s="25"/>
      <c r="AH2009" s="25"/>
      <c r="AI2009" s="25"/>
      <c r="AJ2009" s="25"/>
      <c r="AK2009" s="25"/>
      <c r="AL2009" s="25"/>
      <c r="AM2009" s="25"/>
      <c r="AN2009" s="25"/>
      <c r="AO2009" s="25"/>
      <c r="AP2009" s="25"/>
      <c r="AQ2009" s="25"/>
      <c r="AR2009" s="25"/>
      <c r="AS2009" s="25"/>
      <c r="AT2009" s="25"/>
      <c r="AU2009" s="25"/>
      <c r="AV2009" s="25"/>
      <c r="AW2009" s="25"/>
      <c r="AX2009" s="25"/>
    </row>
    <row r="2010" spans="7:50" ht="13.2">
      <c r="G2010" s="49"/>
      <c r="K2010" s="105"/>
      <c r="L2010" s="105"/>
      <c r="M2010" s="105"/>
      <c r="N2010" s="105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C2010" s="25"/>
      <c r="AD2010" s="25"/>
      <c r="AE2010" s="25"/>
      <c r="AF2010" s="25"/>
      <c r="AG2010" s="25"/>
      <c r="AH2010" s="25"/>
      <c r="AI2010" s="25"/>
      <c r="AJ2010" s="25"/>
      <c r="AK2010" s="25"/>
      <c r="AL2010" s="25"/>
      <c r="AM2010" s="25"/>
      <c r="AN2010" s="25"/>
      <c r="AO2010" s="25"/>
      <c r="AP2010" s="25"/>
      <c r="AQ2010" s="25"/>
      <c r="AR2010" s="25"/>
      <c r="AS2010" s="25"/>
      <c r="AT2010" s="25"/>
      <c r="AU2010" s="25"/>
      <c r="AV2010" s="25"/>
      <c r="AW2010" s="25"/>
      <c r="AX2010" s="25"/>
    </row>
    <row r="2011" spans="7:50" ht="13.2">
      <c r="G2011" s="49"/>
      <c r="K2011" s="105"/>
      <c r="L2011" s="105"/>
      <c r="M2011" s="105"/>
      <c r="N2011" s="105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C2011" s="25"/>
      <c r="AD2011" s="25"/>
      <c r="AE2011" s="25"/>
      <c r="AF2011" s="25"/>
      <c r="AG2011" s="25"/>
      <c r="AH2011" s="25"/>
      <c r="AI2011" s="25"/>
      <c r="AJ2011" s="25"/>
      <c r="AK2011" s="25"/>
      <c r="AL2011" s="25"/>
      <c r="AM2011" s="25"/>
      <c r="AN2011" s="25"/>
      <c r="AO2011" s="25"/>
      <c r="AP2011" s="25"/>
      <c r="AQ2011" s="25"/>
      <c r="AR2011" s="25"/>
      <c r="AS2011" s="25"/>
      <c r="AT2011" s="25"/>
      <c r="AU2011" s="25"/>
      <c r="AV2011" s="25"/>
      <c r="AW2011" s="25"/>
      <c r="AX2011" s="25"/>
    </row>
    <row r="2012" spans="7:50" ht="13.2">
      <c r="G2012" s="49"/>
      <c r="K2012" s="105"/>
      <c r="L2012" s="105"/>
      <c r="M2012" s="105"/>
      <c r="N2012" s="105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C2012" s="25"/>
      <c r="AD2012" s="25"/>
      <c r="AE2012" s="25"/>
      <c r="AF2012" s="25"/>
      <c r="AG2012" s="25"/>
      <c r="AH2012" s="25"/>
      <c r="AI2012" s="25"/>
      <c r="AJ2012" s="25"/>
      <c r="AK2012" s="25"/>
      <c r="AL2012" s="25"/>
      <c r="AM2012" s="25"/>
      <c r="AN2012" s="25"/>
      <c r="AO2012" s="25"/>
      <c r="AP2012" s="25"/>
      <c r="AQ2012" s="25"/>
      <c r="AR2012" s="25"/>
      <c r="AS2012" s="25"/>
      <c r="AT2012" s="25"/>
      <c r="AU2012" s="25"/>
      <c r="AV2012" s="25"/>
      <c r="AW2012" s="25"/>
      <c r="AX2012" s="25"/>
    </row>
    <row r="2013" spans="7:50" ht="13.2">
      <c r="G2013" s="49"/>
      <c r="K2013" s="105"/>
      <c r="L2013" s="105"/>
      <c r="M2013" s="105"/>
      <c r="N2013" s="105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C2013" s="25"/>
      <c r="AD2013" s="25"/>
      <c r="AE2013" s="25"/>
      <c r="AF2013" s="25"/>
      <c r="AG2013" s="25"/>
      <c r="AH2013" s="25"/>
      <c r="AI2013" s="25"/>
      <c r="AJ2013" s="25"/>
      <c r="AK2013" s="25"/>
      <c r="AL2013" s="25"/>
      <c r="AM2013" s="25"/>
      <c r="AN2013" s="25"/>
      <c r="AO2013" s="25"/>
      <c r="AP2013" s="25"/>
      <c r="AQ2013" s="25"/>
      <c r="AR2013" s="25"/>
      <c r="AS2013" s="25"/>
      <c r="AT2013" s="25"/>
      <c r="AU2013" s="25"/>
      <c r="AV2013" s="25"/>
      <c r="AW2013" s="25"/>
      <c r="AX2013" s="25"/>
    </row>
    <row r="2014" spans="7:50" ht="13.2">
      <c r="G2014" s="49"/>
      <c r="K2014" s="105"/>
      <c r="L2014" s="105"/>
      <c r="M2014" s="105"/>
      <c r="N2014" s="105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C2014" s="25"/>
      <c r="AD2014" s="25"/>
      <c r="AE2014" s="25"/>
      <c r="AF2014" s="25"/>
      <c r="AG2014" s="25"/>
      <c r="AH2014" s="25"/>
      <c r="AI2014" s="25"/>
      <c r="AJ2014" s="25"/>
      <c r="AK2014" s="25"/>
      <c r="AL2014" s="25"/>
      <c r="AM2014" s="25"/>
      <c r="AN2014" s="25"/>
      <c r="AO2014" s="25"/>
      <c r="AP2014" s="25"/>
      <c r="AQ2014" s="25"/>
      <c r="AR2014" s="25"/>
      <c r="AS2014" s="25"/>
      <c r="AT2014" s="25"/>
      <c r="AU2014" s="25"/>
      <c r="AV2014" s="25"/>
      <c r="AW2014" s="25"/>
      <c r="AX2014" s="25"/>
    </row>
    <row r="2015" spans="7:50" ht="13.2">
      <c r="G2015" s="49"/>
      <c r="K2015" s="105"/>
      <c r="L2015" s="105"/>
      <c r="M2015" s="105"/>
      <c r="N2015" s="105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C2015" s="25"/>
      <c r="AD2015" s="25"/>
      <c r="AE2015" s="25"/>
      <c r="AF2015" s="25"/>
      <c r="AG2015" s="25"/>
      <c r="AH2015" s="25"/>
      <c r="AI2015" s="25"/>
      <c r="AJ2015" s="25"/>
      <c r="AK2015" s="25"/>
      <c r="AL2015" s="25"/>
      <c r="AM2015" s="25"/>
      <c r="AN2015" s="25"/>
      <c r="AO2015" s="25"/>
      <c r="AP2015" s="25"/>
      <c r="AQ2015" s="25"/>
      <c r="AR2015" s="25"/>
      <c r="AS2015" s="25"/>
      <c r="AT2015" s="25"/>
      <c r="AU2015" s="25"/>
      <c r="AV2015" s="25"/>
      <c r="AW2015" s="25"/>
      <c r="AX2015" s="25"/>
    </row>
    <row r="2016" spans="7:50" ht="13.2">
      <c r="G2016" s="49"/>
      <c r="K2016" s="105"/>
      <c r="L2016" s="105"/>
      <c r="M2016" s="105"/>
      <c r="N2016" s="105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C2016" s="25"/>
      <c r="AD2016" s="25"/>
      <c r="AE2016" s="25"/>
      <c r="AF2016" s="25"/>
      <c r="AG2016" s="25"/>
      <c r="AH2016" s="25"/>
      <c r="AI2016" s="25"/>
      <c r="AJ2016" s="25"/>
      <c r="AK2016" s="25"/>
      <c r="AL2016" s="25"/>
      <c r="AM2016" s="25"/>
      <c r="AN2016" s="25"/>
      <c r="AO2016" s="25"/>
      <c r="AP2016" s="25"/>
      <c r="AQ2016" s="25"/>
      <c r="AR2016" s="25"/>
      <c r="AS2016" s="25"/>
      <c r="AT2016" s="25"/>
      <c r="AU2016" s="25"/>
      <c r="AV2016" s="25"/>
      <c r="AW2016" s="25"/>
      <c r="AX2016" s="25"/>
    </row>
    <row r="2017" spans="7:50" ht="13.2">
      <c r="G2017" s="49"/>
      <c r="K2017" s="105"/>
      <c r="L2017" s="105"/>
      <c r="M2017" s="105"/>
      <c r="N2017" s="105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  <c r="AN2017" s="25"/>
      <c r="AO2017" s="25"/>
      <c r="AP2017" s="25"/>
      <c r="AQ2017" s="25"/>
      <c r="AR2017" s="25"/>
      <c r="AS2017" s="25"/>
      <c r="AT2017" s="25"/>
      <c r="AU2017" s="25"/>
      <c r="AV2017" s="25"/>
      <c r="AW2017" s="25"/>
      <c r="AX2017" s="25"/>
    </row>
    <row r="2018" spans="7:50" ht="13.2">
      <c r="G2018" s="49"/>
      <c r="K2018" s="105"/>
      <c r="L2018" s="105"/>
      <c r="M2018" s="105"/>
      <c r="N2018" s="105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C2018" s="25"/>
      <c r="AD2018" s="25"/>
      <c r="AE2018" s="25"/>
      <c r="AF2018" s="25"/>
      <c r="AG2018" s="25"/>
      <c r="AH2018" s="25"/>
      <c r="AI2018" s="25"/>
      <c r="AJ2018" s="25"/>
      <c r="AK2018" s="25"/>
      <c r="AL2018" s="25"/>
      <c r="AM2018" s="25"/>
      <c r="AN2018" s="25"/>
      <c r="AO2018" s="25"/>
      <c r="AP2018" s="25"/>
      <c r="AQ2018" s="25"/>
      <c r="AR2018" s="25"/>
      <c r="AS2018" s="25"/>
      <c r="AT2018" s="25"/>
      <c r="AU2018" s="25"/>
      <c r="AV2018" s="25"/>
      <c r="AW2018" s="25"/>
      <c r="AX2018" s="25"/>
    </row>
    <row r="2019" spans="7:50" ht="13.2">
      <c r="G2019" s="49"/>
      <c r="K2019" s="105"/>
      <c r="L2019" s="105"/>
      <c r="M2019" s="105"/>
      <c r="N2019" s="105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C2019" s="25"/>
      <c r="AD2019" s="25"/>
      <c r="AE2019" s="25"/>
      <c r="AF2019" s="25"/>
      <c r="AG2019" s="25"/>
      <c r="AH2019" s="25"/>
      <c r="AI2019" s="25"/>
      <c r="AJ2019" s="25"/>
      <c r="AK2019" s="25"/>
      <c r="AL2019" s="25"/>
      <c r="AM2019" s="25"/>
      <c r="AN2019" s="25"/>
      <c r="AO2019" s="25"/>
      <c r="AP2019" s="25"/>
      <c r="AQ2019" s="25"/>
      <c r="AR2019" s="25"/>
      <c r="AS2019" s="25"/>
      <c r="AT2019" s="25"/>
      <c r="AU2019" s="25"/>
      <c r="AV2019" s="25"/>
      <c r="AW2019" s="25"/>
      <c r="AX2019" s="25"/>
    </row>
    <row r="2020" spans="7:50" ht="13.2">
      <c r="G2020" s="49"/>
      <c r="K2020" s="105"/>
      <c r="L2020" s="105"/>
      <c r="M2020" s="105"/>
      <c r="N2020" s="105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C2020" s="25"/>
      <c r="AD2020" s="25"/>
      <c r="AE2020" s="25"/>
      <c r="AF2020" s="25"/>
      <c r="AG2020" s="25"/>
      <c r="AH2020" s="25"/>
      <c r="AI2020" s="25"/>
      <c r="AJ2020" s="25"/>
      <c r="AK2020" s="25"/>
      <c r="AL2020" s="25"/>
      <c r="AM2020" s="25"/>
      <c r="AN2020" s="25"/>
      <c r="AO2020" s="25"/>
      <c r="AP2020" s="25"/>
      <c r="AQ2020" s="25"/>
      <c r="AR2020" s="25"/>
      <c r="AS2020" s="25"/>
      <c r="AT2020" s="25"/>
      <c r="AU2020" s="25"/>
      <c r="AV2020" s="25"/>
      <c r="AW2020" s="25"/>
      <c r="AX2020" s="25"/>
    </row>
    <row r="2021" spans="7:50" ht="13.2">
      <c r="G2021" s="49"/>
      <c r="K2021" s="105"/>
      <c r="L2021" s="105"/>
      <c r="M2021" s="105"/>
      <c r="N2021" s="105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C2021" s="25"/>
      <c r="AD2021" s="25"/>
      <c r="AE2021" s="25"/>
      <c r="AF2021" s="25"/>
      <c r="AG2021" s="25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</row>
    <row r="2022" spans="7:50" ht="13.2">
      <c r="G2022" s="49"/>
      <c r="K2022" s="105"/>
      <c r="L2022" s="105"/>
      <c r="M2022" s="105"/>
      <c r="N2022" s="105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C2022" s="25"/>
      <c r="AD2022" s="25"/>
      <c r="AE2022" s="25"/>
      <c r="AF2022" s="25"/>
      <c r="AG2022" s="25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</row>
    <row r="2023" spans="7:50" ht="13.2">
      <c r="G2023" s="49"/>
      <c r="K2023" s="105"/>
      <c r="L2023" s="105"/>
      <c r="M2023" s="105"/>
      <c r="N2023" s="105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C2023" s="25"/>
      <c r="AD2023" s="25"/>
      <c r="AE2023" s="25"/>
      <c r="AF2023" s="25"/>
      <c r="AG2023" s="25"/>
      <c r="AH2023" s="25"/>
      <c r="AI2023" s="25"/>
      <c r="AJ2023" s="25"/>
      <c r="AK2023" s="25"/>
      <c r="AL2023" s="25"/>
      <c r="AM2023" s="25"/>
      <c r="AN2023" s="25"/>
      <c r="AO2023" s="25"/>
      <c r="AP2023" s="25"/>
      <c r="AQ2023" s="25"/>
      <c r="AR2023" s="25"/>
      <c r="AS2023" s="25"/>
      <c r="AT2023" s="25"/>
      <c r="AU2023" s="25"/>
      <c r="AV2023" s="25"/>
      <c r="AW2023" s="25"/>
      <c r="AX2023" s="25"/>
    </row>
    <row r="2024" spans="7:50" ht="13.2">
      <c r="G2024" s="49"/>
      <c r="K2024" s="105"/>
      <c r="L2024" s="105"/>
      <c r="M2024" s="105"/>
      <c r="N2024" s="105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C2024" s="25"/>
      <c r="AD2024" s="25"/>
      <c r="AE2024" s="25"/>
      <c r="AF2024" s="25"/>
      <c r="AG2024" s="25"/>
      <c r="AH2024" s="25"/>
      <c r="AI2024" s="25"/>
      <c r="AJ2024" s="25"/>
      <c r="AK2024" s="25"/>
      <c r="AL2024" s="25"/>
      <c r="AM2024" s="25"/>
      <c r="AN2024" s="25"/>
      <c r="AO2024" s="25"/>
      <c r="AP2024" s="25"/>
      <c r="AQ2024" s="25"/>
      <c r="AR2024" s="25"/>
      <c r="AS2024" s="25"/>
      <c r="AT2024" s="25"/>
      <c r="AU2024" s="25"/>
      <c r="AV2024" s="25"/>
      <c r="AW2024" s="25"/>
      <c r="AX2024" s="25"/>
    </row>
    <row r="2025" spans="7:50" ht="13.2">
      <c r="G2025" s="49"/>
      <c r="K2025" s="105"/>
      <c r="L2025" s="105"/>
      <c r="M2025" s="105"/>
      <c r="N2025" s="105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C2025" s="25"/>
      <c r="AD2025" s="25"/>
      <c r="AE2025" s="25"/>
      <c r="AF2025" s="25"/>
      <c r="AG2025" s="25"/>
      <c r="AH2025" s="25"/>
      <c r="AI2025" s="25"/>
      <c r="AJ2025" s="25"/>
      <c r="AK2025" s="25"/>
      <c r="AL2025" s="25"/>
      <c r="AM2025" s="25"/>
      <c r="AN2025" s="25"/>
      <c r="AO2025" s="25"/>
      <c r="AP2025" s="25"/>
      <c r="AQ2025" s="25"/>
      <c r="AR2025" s="25"/>
      <c r="AS2025" s="25"/>
      <c r="AT2025" s="25"/>
      <c r="AU2025" s="25"/>
      <c r="AV2025" s="25"/>
      <c r="AW2025" s="25"/>
      <c r="AX2025" s="25"/>
    </row>
    <row r="2026" spans="7:50" ht="13.2">
      <c r="G2026" s="49"/>
      <c r="K2026" s="105"/>
      <c r="L2026" s="105"/>
      <c r="M2026" s="105"/>
      <c r="N2026" s="105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C2026" s="25"/>
      <c r="AD2026" s="25"/>
      <c r="AE2026" s="25"/>
      <c r="AF2026" s="25"/>
      <c r="AG2026" s="25"/>
      <c r="AH2026" s="25"/>
      <c r="AI2026" s="25"/>
      <c r="AJ2026" s="25"/>
      <c r="AK2026" s="25"/>
      <c r="AL2026" s="25"/>
      <c r="AM2026" s="25"/>
      <c r="AN2026" s="25"/>
      <c r="AO2026" s="25"/>
      <c r="AP2026" s="25"/>
      <c r="AQ2026" s="25"/>
      <c r="AR2026" s="25"/>
      <c r="AS2026" s="25"/>
      <c r="AT2026" s="25"/>
      <c r="AU2026" s="25"/>
      <c r="AV2026" s="25"/>
      <c r="AW2026" s="25"/>
      <c r="AX2026" s="25"/>
    </row>
    <row r="2027" spans="7:50" ht="13.2">
      <c r="G2027" s="49"/>
      <c r="K2027" s="105"/>
      <c r="L2027" s="105"/>
      <c r="M2027" s="105"/>
      <c r="N2027" s="105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C2027" s="25"/>
      <c r="AD2027" s="25"/>
      <c r="AE2027" s="25"/>
      <c r="AF2027" s="25"/>
      <c r="AG2027" s="25"/>
      <c r="AH2027" s="25"/>
      <c r="AI2027" s="25"/>
      <c r="AJ2027" s="25"/>
      <c r="AK2027" s="25"/>
      <c r="AL2027" s="25"/>
      <c r="AM2027" s="25"/>
      <c r="AN2027" s="25"/>
      <c r="AO2027" s="25"/>
      <c r="AP2027" s="25"/>
      <c r="AQ2027" s="25"/>
      <c r="AR2027" s="25"/>
      <c r="AS2027" s="25"/>
      <c r="AT2027" s="25"/>
      <c r="AU2027" s="25"/>
      <c r="AV2027" s="25"/>
      <c r="AW2027" s="25"/>
      <c r="AX2027" s="25"/>
    </row>
    <row r="2028" spans="7:50" ht="13.2">
      <c r="G2028" s="49"/>
      <c r="K2028" s="105"/>
      <c r="L2028" s="105"/>
      <c r="M2028" s="105"/>
      <c r="N2028" s="105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C2028" s="25"/>
      <c r="AD2028" s="25"/>
      <c r="AE2028" s="25"/>
      <c r="AF2028" s="25"/>
      <c r="AG2028" s="25"/>
      <c r="AH2028" s="25"/>
      <c r="AI2028" s="25"/>
      <c r="AJ2028" s="25"/>
      <c r="AK2028" s="25"/>
      <c r="AL2028" s="25"/>
      <c r="AM2028" s="25"/>
      <c r="AN2028" s="25"/>
      <c r="AO2028" s="25"/>
      <c r="AP2028" s="25"/>
      <c r="AQ2028" s="25"/>
      <c r="AR2028" s="25"/>
      <c r="AS2028" s="25"/>
      <c r="AT2028" s="25"/>
      <c r="AU2028" s="25"/>
      <c r="AV2028" s="25"/>
      <c r="AW2028" s="25"/>
      <c r="AX2028" s="25"/>
    </row>
    <row r="2029" spans="7:50" ht="13.2">
      <c r="G2029" s="49"/>
      <c r="K2029" s="105"/>
      <c r="L2029" s="105"/>
      <c r="M2029" s="105"/>
      <c r="N2029" s="105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C2029" s="25"/>
      <c r="AD2029" s="25"/>
      <c r="AE2029" s="25"/>
      <c r="AF2029" s="25"/>
      <c r="AG2029" s="25"/>
      <c r="AH2029" s="25"/>
      <c r="AI2029" s="25"/>
      <c r="AJ2029" s="25"/>
      <c r="AK2029" s="25"/>
      <c r="AL2029" s="25"/>
      <c r="AM2029" s="25"/>
      <c r="AN2029" s="25"/>
      <c r="AO2029" s="25"/>
      <c r="AP2029" s="25"/>
      <c r="AQ2029" s="25"/>
      <c r="AR2029" s="25"/>
      <c r="AS2029" s="25"/>
      <c r="AT2029" s="25"/>
      <c r="AU2029" s="25"/>
      <c r="AV2029" s="25"/>
      <c r="AW2029" s="25"/>
      <c r="AX2029" s="25"/>
    </row>
    <row r="2030" spans="7:50" ht="13.2">
      <c r="G2030" s="49"/>
      <c r="K2030" s="105"/>
      <c r="L2030" s="105"/>
      <c r="M2030" s="105"/>
      <c r="N2030" s="105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C2030" s="25"/>
      <c r="AD2030" s="25"/>
      <c r="AE2030" s="25"/>
      <c r="AF2030" s="25"/>
      <c r="AG2030" s="25"/>
      <c r="AH2030" s="25"/>
      <c r="AI2030" s="25"/>
      <c r="AJ2030" s="25"/>
      <c r="AK2030" s="25"/>
      <c r="AL2030" s="25"/>
      <c r="AM2030" s="25"/>
      <c r="AN2030" s="25"/>
      <c r="AO2030" s="25"/>
      <c r="AP2030" s="25"/>
      <c r="AQ2030" s="25"/>
      <c r="AR2030" s="25"/>
      <c r="AS2030" s="25"/>
      <c r="AT2030" s="25"/>
      <c r="AU2030" s="25"/>
      <c r="AV2030" s="25"/>
      <c r="AW2030" s="25"/>
      <c r="AX2030" s="25"/>
    </row>
    <row r="2031" spans="7:50" ht="13.2">
      <c r="G2031" s="49"/>
      <c r="K2031" s="105"/>
      <c r="L2031" s="105"/>
      <c r="M2031" s="105"/>
      <c r="N2031" s="105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C2031" s="25"/>
      <c r="AD2031" s="25"/>
      <c r="AE2031" s="25"/>
      <c r="AF2031" s="25"/>
      <c r="AG2031" s="25"/>
      <c r="AH2031" s="25"/>
      <c r="AI2031" s="25"/>
      <c r="AJ2031" s="25"/>
      <c r="AK2031" s="25"/>
      <c r="AL2031" s="25"/>
      <c r="AM2031" s="25"/>
      <c r="AN2031" s="25"/>
      <c r="AO2031" s="25"/>
      <c r="AP2031" s="25"/>
      <c r="AQ2031" s="25"/>
      <c r="AR2031" s="25"/>
      <c r="AS2031" s="25"/>
      <c r="AT2031" s="25"/>
      <c r="AU2031" s="25"/>
      <c r="AV2031" s="25"/>
      <c r="AW2031" s="25"/>
      <c r="AX2031" s="25"/>
    </row>
    <row r="2032" spans="7:50" ht="13.2">
      <c r="G2032" s="49"/>
      <c r="K2032" s="105"/>
      <c r="L2032" s="105"/>
      <c r="M2032" s="105"/>
      <c r="N2032" s="105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C2032" s="25"/>
      <c r="AD2032" s="25"/>
      <c r="AE2032" s="25"/>
      <c r="AF2032" s="25"/>
      <c r="AG2032" s="25"/>
      <c r="AH2032" s="25"/>
      <c r="AI2032" s="25"/>
      <c r="AJ2032" s="25"/>
      <c r="AK2032" s="25"/>
      <c r="AL2032" s="25"/>
      <c r="AM2032" s="25"/>
      <c r="AN2032" s="25"/>
      <c r="AO2032" s="25"/>
      <c r="AP2032" s="25"/>
      <c r="AQ2032" s="25"/>
      <c r="AR2032" s="25"/>
      <c r="AS2032" s="25"/>
      <c r="AT2032" s="25"/>
      <c r="AU2032" s="25"/>
      <c r="AV2032" s="25"/>
      <c r="AW2032" s="25"/>
      <c r="AX2032" s="25"/>
    </row>
    <row r="2033" spans="7:50" ht="13.2">
      <c r="G2033" s="49"/>
      <c r="K2033" s="105"/>
      <c r="L2033" s="105"/>
      <c r="M2033" s="105"/>
      <c r="N2033" s="105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C2033" s="25"/>
      <c r="AD2033" s="25"/>
      <c r="AE2033" s="25"/>
      <c r="AF2033" s="25"/>
      <c r="AG2033" s="25"/>
      <c r="AH2033" s="25"/>
      <c r="AI2033" s="25"/>
      <c r="AJ2033" s="25"/>
      <c r="AK2033" s="25"/>
      <c r="AL2033" s="25"/>
      <c r="AM2033" s="25"/>
      <c r="AN2033" s="25"/>
      <c r="AO2033" s="25"/>
      <c r="AP2033" s="25"/>
      <c r="AQ2033" s="25"/>
      <c r="AR2033" s="25"/>
      <c r="AS2033" s="25"/>
      <c r="AT2033" s="25"/>
      <c r="AU2033" s="25"/>
      <c r="AV2033" s="25"/>
      <c r="AW2033" s="25"/>
      <c r="AX2033" s="25"/>
    </row>
    <row r="2034" spans="7:50" ht="13.2">
      <c r="G2034" s="49"/>
      <c r="K2034" s="105"/>
      <c r="L2034" s="105"/>
      <c r="M2034" s="105"/>
      <c r="N2034" s="105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C2034" s="25"/>
      <c r="AD2034" s="25"/>
      <c r="AE2034" s="25"/>
      <c r="AF2034" s="25"/>
      <c r="AG2034" s="25"/>
      <c r="AH2034" s="25"/>
      <c r="AI2034" s="25"/>
      <c r="AJ2034" s="25"/>
      <c r="AK2034" s="25"/>
      <c r="AL2034" s="25"/>
      <c r="AM2034" s="25"/>
      <c r="AN2034" s="25"/>
      <c r="AO2034" s="25"/>
      <c r="AP2034" s="25"/>
      <c r="AQ2034" s="25"/>
      <c r="AR2034" s="25"/>
      <c r="AS2034" s="25"/>
      <c r="AT2034" s="25"/>
      <c r="AU2034" s="25"/>
      <c r="AV2034" s="25"/>
      <c r="AW2034" s="25"/>
      <c r="AX2034" s="25"/>
    </row>
    <row r="2035" spans="7:50" ht="13.2">
      <c r="G2035" s="49"/>
      <c r="K2035" s="105"/>
      <c r="L2035" s="105"/>
      <c r="M2035" s="105"/>
      <c r="N2035" s="105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C2035" s="25"/>
      <c r="AD2035" s="25"/>
      <c r="AE2035" s="25"/>
      <c r="AF2035" s="25"/>
      <c r="AG2035" s="25"/>
      <c r="AH2035" s="25"/>
      <c r="AI2035" s="25"/>
      <c r="AJ2035" s="25"/>
      <c r="AK2035" s="25"/>
      <c r="AL2035" s="25"/>
      <c r="AM2035" s="25"/>
      <c r="AN2035" s="25"/>
      <c r="AO2035" s="25"/>
      <c r="AP2035" s="25"/>
      <c r="AQ2035" s="25"/>
      <c r="AR2035" s="25"/>
      <c r="AS2035" s="25"/>
      <c r="AT2035" s="25"/>
      <c r="AU2035" s="25"/>
      <c r="AV2035" s="25"/>
      <c r="AW2035" s="25"/>
      <c r="AX2035" s="25"/>
    </row>
    <row r="2036" spans="7:50" ht="13.2">
      <c r="G2036" s="49"/>
      <c r="K2036" s="105"/>
      <c r="L2036" s="105"/>
      <c r="M2036" s="105"/>
      <c r="N2036" s="105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  <c r="AN2036" s="25"/>
      <c r="AO2036" s="25"/>
      <c r="AP2036" s="25"/>
      <c r="AQ2036" s="25"/>
      <c r="AR2036" s="25"/>
      <c r="AS2036" s="25"/>
      <c r="AT2036" s="25"/>
      <c r="AU2036" s="25"/>
      <c r="AV2036" s="25"/>
      <c r="AW2036" s="25"/>
      <c r="AX2036" s="25"/>
    </row>
    <row r="2037" spans="7:50" ht="13.2">
      <c r="G2037" s="49"/>
      <c r="K2037" s="105"/>
      <c r="L2037" s="105"/>
      <c r="M2037" s="105"/>
      <c r="N2037" s="105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C2037" s="25"/>
      <c r="AD2037" s="25"/>
      <c r="AE2037" s="25"/>
      <c r="AF2037" s="25"/>
      <c r="AG2037" s="25"/>
      <c r="AH2037" s="25"/>
      <c r="AI2037" s="25"/>
      <c r="AJ2037" s="25"/>
      <c r="AK2037" s="25"/>
      <c r="AL2037" s="25"/>
      <c r="AM2037" s="25"/>
      <c r="AN2037" s="25"/>
      <c r="AO2037" s="25"/>
      <c r="AP2037" s="25"/>
      <c r="AQ2037" s="25"/>
      <c r="AR2037" s="25"/>
      <c r="AS2037" s="25"/>
      <c r="AT2037" s="25"/>
      <c r="AU2037" s="25"/>
      <c r="AV2037" s="25"/>
      <c r="AW2037" s="25"/>
      <c r="AX2037" s="25"/>
    </row>
    <row r="2038" spans="7:50" ht="13.2">
      <c r="G2038" s="49"/>
      <c r="K2038" s="105"/>
      <c r="L2038" s="105"/>
      <c r="M2038" s="105"/>
      <c r="N2038" s="105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C2038" s="25"/>
      <c r="AD2038" s="25"/>
      <c r="AE2038" s="25"/>
      <c r="AF2038" s="25"/>
      <c r="AG2038" s="25"/>
      <c r="AH2038" s="25"/>
      <c r="AI2038" s="25"/>
      <c r="AJ2038" s="25"/>
      <c r="AK2038" s="25"/>
      <c r="AL2038" s="25"/>
      <c r="AM2038" s="25"/>
      <c r="AN2038" s="25"/>
      <c r="AO2038" s="25"/>
      <c r="AP2038" s="25"/>
      <c r="AQ2038" s="25"/>
      <c r="AR2038" s="25"/>
      <c r="AS2038" s="25"/>
      <c r="AT2038" s="25"/>
      <c r="AU2038" s="25"/>
      <c r="AV2038" s="25"/>
      <c r="AW2038" s="25"/>
      <c r="AX2038" s="25"/>
    </row>
    <row r="2039" spans="7:50" ht="13.2">
      <c r="G2039" s="49"/>
      <c r="K2039" s="105"/>
      <c r="L2039" s="105"/>
      <c r="M2039" s="105"/>
      <c r="N2039" s="105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C2039" s="25"/>
      <c r="AD2039" s="25"/>
      <c r="AE2039" s="25"/>
      <c r="AF2039" s="25"/>
      <c r="AG2039" s="25"/>
      <c r="AH2039" s="25"/>
      <c r="AI2039" s="25"/>
      <c r="AJ2039" s="25"/>
      <c r="AK2039" s="25"/>
      <c r="AL2039" s="25"/>
      <c r="AM2039" s="25"/>
      <c r="AN2039" s="25"/>
      <c r="AO2039" s="25"/>
      <c r="AP2039" s="25"/>
      <c r="AQ2039" s="25"/>
      <c r="AR2039" s="25"/>
      <c r="AS2039" s="25"/>
      <c r="AT2039" s="25"/>
      <c r="AU2039" s="25"/>
      <c r="AV2039" s="25"/>
      <c r="AW2039" s="25"/>
      <c r="AX2039" s="25"/>
    </row>
    <row r="2040" spans="7:50" ht="13.2">
      <c r="G2040" s="49"/>
      <c r="K2040" s="105"/>
      <c r="L2040" s="105"/>
      <c r="M2040" s="105"/>
      <c r="N2040" s="105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C2040" s="25"/>
      <c r="AD2040" s="25"/>
      <c r="AE2040" s="25"/>
      <c r="AF2040" s="25"/>
      <c r="AG2040" s="25"/>
      <c r="AH2040" s="25"/>
      <c r="AI2040" s="25"/>
      <c r="AJ2040" s="25"/>
      <c r="AK2040" s="25"/>
      <c r="AL2040" s="25"/>
      <c r="AM2040" s="25"/>
      <c r="AN2040" s="25"/>
      <c r="AO2040" s="25"/>
      <c r="AP2040" s="25"/>
      <c r="AQ2040" s="25"/>
      <c r="AR2040" s="25"/>
      <c r="AS2040" s="25"/>
      <c r="AT2040" s="25"/>
      <c r="AU2040" s="25"/>
      <c r="AV2040" s="25"/>
      <c r="AW2040" s="25"/>
      <c r="AX2040" s="25"/>
    </row>
    <row r="2041" spans="7:50" ht="13.2">
      <c r="G2041" s="49"/>
      <c r="K2041" s="105"/>
      <c r="L2041" s="105"/>
      <c r="M2041" s="105"/>
      <c r="N2041" s="105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C2041" s="25"/>
      <c r="AD2041" s="25"/>
      <c r="AE2041" s="25"/>
      <c r="AF2041" s="25"/>
      <c r="AG2041" s="25"/>
      <c r="AH2041" s="25"/>
      <c r="AI2041" s="25"/>
      <c r="AJ2041" s="25"/>
      <c r="AK2041" s="25"/>
      <c r="AL2041" s="25"/>
      <c r="AM2041" s="25"/>
      <c r="AN2041" s="25"/>
      <c r="AO2041" s="25"/>
      <c r="AP2041" s="25"/>
      <c r="AQ2041" s="25"/>
      <c r="AR2041" s="25"/>
      <c r="AS2041" s="25"/>
      <c r="AT2041" s="25"/>
      <c r="AU2041" s="25"/>
      <c r="AV2041" s="25"/>
      <c r="AW2041" s="25"/>
      <c r="AX2041" s="25"/>
    </row>
    <row r="2042" spans="7:50" ht="13.2">
      <c r="G2042" s="49"/>
      <c r="K2042" s="105"/>
      <c r="L2042" s="105"/>
      <c r="M2042" s="105"/>
      <c r="N2042" s="105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C2042" s="25"/>
      <c r="AD2042" s="25"/>
      <c r="AE2042" s="25"/>
      <c r="AF2042" s="25"/>
      <c r="AG2042" s="25"/>
      <c r="AH2042" s="25"/>
      <c r="AI2042" s="25"/>
      <c r="AJ2042" s="25"/>
      <c r="AK2042" s="25"/>
      <c r="AL2042" s="25"/>
      <c r="AM2042" s="25"/>
      <c r="AN2042" s="25"/>
      <c r="AO2042" s="25"/>
      <c r="AP2042" s="25"/>
      <c r="AQ2042" s="25"/>
      <c r="AR2042" s="25"/>
      <c r="AS2042" s="25"/>
      <c r="AT2042" s="25"/>
      <c r="AU2042" s="25"/>
      <c r="AV2042" s="25"/>
      <c r="AW2042" s="25"/>
      <c r="AX2042" s="25"/>
    </row>
    <row r="2043" spans="7:50" ht="13.2">
      <c r="G2043" s="49"/>
      <c r="K2043" s="105"/>
      <c r="L2043" s="105"/>
      <c r="M2043" s="105"/>
      <c r="N2043" s="105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C2043" s="25"/>
      <c r="AD2043" s="25"/>
      <c r="AE2043" s="25"/>
      <c r="AF2043" s="25"/>
      <c r="AG2043" s="25"/>
      <c r="AH2043" s="25"/>
      <c r="AI2043" s="25"/>
      <c r="AJ2043" s="25"/>
      <c r="AK2043" s="25"/>
      <c r="AL2043" s="25"/>
      <c r="AM2043" s="25"/>
      <c r="AN2043" s="25"/>
      <c r="AO2043" s="25"/>
      <c r="AP2043" s="25"/>
      <c r="AQ2043" s="25"/>
      <c r="AR2043" s="25"/>
      <c r="AS2043" s="25"/>
      <c r="AT2043" s="25"/>
      <c r="AU2043" s="25"/>
      <c r="AV2043" s="25"/>
      <c r="AW2043" s="25"/>
      <c r="AX2043" s="25"/>
    </row>
    <row r="2044" spans="7:50" ht="13.2">
      <c r="G2044" s="49"/>
      <c r="K2044" s="105"/>
      <c r="L2044" s="105"/>
      <c r="M2044" s="105"/>
      <c r="N2044" s="105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C2044" s="25"/>
      <c r="AD2044" s="25"/>
      <c r="AE2044" s="25"/>
      <c r="AF2044" s="25"/>
      <c r="AG2044" s="25"/>
      <c r="AH2044" s="25"/>
      <c r="AI2044" s="25"/>
      <c r="AJ2044" s="25"/>
      <c r="AK2044" s="25"/>
      <c r="AL2044" s="25"/>
      <c r="AM2044" s="25"/>
      <c r="AN2044" s="25"/>
      <c r="AO2044" s="25"/>
      <c r="AP2044" s="25"/>
      <c r="AQ2044" s="25"/>
      <c r="AR2044" s="25"/>
      <c r="AS2044" s="25"/>
      <c r="AT2044" s="25"/>
      <c r="AU2044" s="25"/>
      <c r="AV2044" s="25"/>
      <c r="AW2044" s="25"/>
      <c r="AX2044" s="25"/>
    </row>
    <row r="2045" spans="7:50" ht="13.2">
      <c r="G2045" s="49"/>
      <c r="K2045" s="105"/>
      <c r="L2045" s="105"/>
      <c r="M2045" s="105"/>
      <c r="N2045" s="105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C2045" s="25"/>
      <c r="AD2045" s="25"/>
      <c r="AE2045" s="25"/>
      <c r="AF2045" s="25"/>
      <c r="AG2045" s="25"/>
      <c r="AH2045" s="25"/>
      <c r="AI2045" s="25"/>
      <c r="AJ2045" s="25"/>
      <c r="AK2045" s="25"/>
      <c r="AL2045" s="25"/>
      <c r="AM2045" s="25"/>
      <c r="AN2045" s="25"/>
      <c r="AO2045" s="25"/>
      <c r="AP2045" s="25"/>
      <c r="AQ2045" s="25"/>
      <c r="AR2045" s="25"/>
      <c r="AS2045" s="25"/>
      <c r="AT2045" s="25"/>
      <c r="AU2045" s="25"/>
      <c r="AV2045" s="25"/>
      <c r="AW2045" s="25"/>
      <c r="AX2045" s="25"/>
    </row>
    <row r="2046" spans="7:50" ht="13.2">
      <c r="G2046" s="49"/>
      <c r="K2046" s="105"/>
      <c r="L2046" s="105"/>
      <c r="M2046" s="105"/>
      <c r="N2046" s="105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C2046" s="25"/>
      <c r="AD2046" s="25"/>
      <c r="AE2046" s="25"/>
      <c r="AF2046" s="25"/>
      <c r="AG2046" s="25"/>
      <c r="AH2046" s="25"/>
      <c r="AI2046" s="25"/>
      <c r="AJ2046" s="25"/>
      <c r="AK2046" s="25"/>
      <c r="AL2046" s="25"/>
      <c r="AM2046" s="25"/>
      <c r="AN2046" s="25"/>
      <c r="AO2046" s="25"/>
      <c r="AP2046" s="25"/>
      <c r="AQ2046" s="25"/>
      <c r="AR2046" s="25"/>
      <c r="AS2046" s="25"/>
      <c r="AT2046" s="25"/>
      <c r="AU2046" s="25"/>
      <c r="AV2046" s="25"/>
      <c r="AW2046" s="25"/>
      <c r="AX2046" s="25"/>
    </row>
    <row r="2047" spans="7:50" ht="13.2">
      <c r="G2047" s="49"/>
      <c r="K2047" s="105"/>
      <c r="L2047" s="105"/>
      <c r="M2047" s="105"/>
      <c r="N2047" s="105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C2047" s="25"/>
      <c r="AD2047" s="25"/>
      <c r="AE2047" s="25"/>
      <c r="AF2047" s="25"/>
      <c r="AG2047" s="25"/>
      <c r="AH2047" s="25"/>
      <c r="AI2047" s="25"/>
      <c r="AJ2047" s="25"/>
      <c r="AK2047" s="25"/>
      <c r="AL2047" s="25"/>
      <c r="AM2047" s="25"/>
      <c r="AN2047" s="25"/>
      <c r="AO2047" s="25"/>
      <c r="AP2047" s="25"/>
      <c r="AQ2047" s="25"/>
      <c r="AR2047" s="25"/>
      <c r="AS2047" s="25"/>
      <c r="AT2047" s="25"/>
      <c r="AU2047" s="25"/>
      <c r="AV2047" s="25"/>
      <c r="AW2047" s="25"/>
      <c r="AX2047" s="25"/>
    </row>
    <row r="2048" spans="7:50" ht="13.2">
      <c r="G2048" s="49"/>
      <c r="K2048" s="105"/>
      <c r="L2048" s="105"/>
      <c r="M2048" s="105"/>
      <c r="N2048" s="105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C2048" s="25"/>
      <c r="AD2048" s="25"/>
      <c r="AE2048" s="25"/>
      <c r="AF2048" s="25"/>
      <c r="AG2048" s="25"/>
      <c r="AH2048" s="25"/>
      <c r="AI2048" s="25"/>
      <c r="AJ2048" s="25"/>
      <c r="AK2048" s="25"/>
      <c r="AL2048" s="25"/>
      <c r="AM2048" s="25"/>
      <c r="AN2048" s="25"/>
      <c r="AO2048" s="25"/>
      <c r="AP2048" s="25"/>
      <c r="AQ2048" s="25"/>
      <c r="AR2048" s="25"/>
      <c r="AS2048" s="25"/>
      <c r="AT2048" s="25"/>
      <c r="AU2048" s="25"/>
      <c r="AV2048" s="25"/>
      <c r="AW2048" s="25"/>
      <c r="AX2048" s="25"/>
    </row>
    <row r="2049" spans="7:50" ht="13.2">
      <c r="G2049" s="49"/>
      <c r="K2049" s="105"/>
      <c r="L2049" s="105"/>
      <c r="M2049" s="105"/>
      <c r="N2049" s="105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C2049" s="25"/>
      <c r="AD2049" s="25"/>
      <c r="AE2049" s="25"/>
      <c r="AF2049" s="25"/>
      <c r="AG2049" s="25"/>
      <c r="AH2049" s="25"/>
      <c r="AI2049" s="25"/>
      <c r="AJ2049" s="25"/>
      <c r="AK2049" s="25"/>
      <c r="AL2049" s="25"/>
      <c r="AM2049" s="25"/>
      <c r="AN2049" s="25"/>
      <c r="AO2049" s="25"/>
      <c r="AP2049" s="25"/>
      <c r="AQ2049" s="25"/>
      <c r="AR2049" s="25"/>
      <c r="AS2049" s="25"/>
      <c r="AT2049" s="25"/>
      <c r="AU2049" s="25"/>
      <c r="AV2049" s="25"/>
      <c r="AW2049" s="25"/>
      <c r="AX2049" s="25"/>
    </row>
    <row r="2050" spans="7:50" ht="13.2">
      <c r="G2050" s="49"/>
      <c r="K2050" s="105"/>
      <c r="L2050" s="105"/>
      <c r="M2050" s="105"/>
      <c r="N2050" s="105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C2050" s="25"/>
      <c r="AD2050" s="25"/>
      <c r="AE2050" s="25"/>
      <c r="AF2050" s="25"/>
      <c r="AG2050" s="25"/>
      <c r="AH2050" s="25"/>
      <c r="AI2050" s="25"/>
      <c r="AJ2050" s="25"/>
      <c r="AK2050" s="25"/>
      <c r="AL2050" s="25"/>
      <c r="AM2050" s="25"/>
      <c r="AN2050" s="25"/>
      <c r="AO2050" s="25"/>
      <c r="AP2050" s="25"/>
      <c r="AQ2050" s="25"/>
      <c r="AR2050" s="25"/>
      <c r="AS2050" s="25"/>
      <c r="AT2050" s="25"/>
      <c r="AU2050" s="25"/>
      <c r="AV2050" s="25"/>
      <c r="AW2050" s="25"/>
      <c r="AX2050" s="25"/>
    </row>
    <row r="2051" spans="7:50" ht="13.2">
      <c r="G2051" s="49"/>
      <c r="K2051" s="105"/>
      <c r="L2051" s="105"/>
      <c r="M2051" s="105"/>
      <c r="N2051" s="105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C2051" s="25"/>
      <c r="AD2051" s="25"/>
      <c r="AE2051" s="25"/>
      <c r="AF2051" s="25"/>
      <c r="AG2051" s="25"/>
      <c r="AH2051" s="25"/>
      <c r="AI2051" s="25"/>
      <c r="AJ2051" s="25"/>
      <c r="AK2051" s="25"/>
      <c r="AL2051" s="25"/>
      <c r="AM2051" s="25"/>
      <c r="AN2051" s="25"/>
      <c r="AO2051" s="25"/>
      <c r="AP2051" s="25"/>
      <c r="AQ2051" s="25"/>
      <c r="AR2051" s="25"/>
      <c r="AS2051" s="25"/>
      <c r="AT2051" s="25"/>
      <c r="AU2051" s="25"/>
      <c r="AV2051" s="25"/>
      <c r="AW2051" s="25"/>
      <c r="AX2051" s="25"/>
    </row>
    <row r="2052" spans="7:50" ht="13.2">
      <c r="G2052" s="49"/>
      <c r="K2052" s="105"/>
      <c r="L2052" s="105"/>
      <c r="M2052" s="105"/>
      <c r="N2052" s="105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C2052" s="25"/>
      <c r="AD2052" s="25"/>
      <c r="AE2052" s="25"/>
      <c r="AF2052" s="25"/>
      <c r="AG2052" s="25"/>
      <c r="AH2052" s="25"/>
      <c r="AI2052" s="25"/>
      <c r="AJ2052" s="25"/>
      <c r="AK2052" s="25"/>
      <c r="AL2052" s="25"/>
      <c r="AM2052" s="25"/>
      <c r="AN2052" s="25"/>
      <c r="AO2052" s="25"/>
      <c r="AP2052" s="25"/>
      <c r="AQ2052" s="25"/>
      <c r="AR2052" s="25"/>
      <c r="AS2052" s="25"/>
      <c r="AT2052" s="25"/>
      <c r="AU2052" s="25"/>
      <c r="AV2052" s="25"/>
      <c r="AW2052" s="25"/>
      <c r="AX2052" s="25"/>
    </row>
    <row r="2053" spans="7:50" ht="13.2">
      <c r="G2053" s="49"/>
      <c r="K2053" s="105"/>
      <c r="L2053" s="105"/>
      <c r="M2053" s="105"/>
      <c r="N2053" s="105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C2053" s="25"/>
      <c r="AD2053" s="25"/>
      <c r="AE2053" s="25"/>
      <c r="AF2053" s="25"/>
      <c r="AG2053" s="25"/>
      <c r="AH2053" s="25"/>
      <c r="AI2053" s="25"/>
      <c r="AJ2053" s="25"/>
      <c r="AK2053" s="25"/>
      <c r="AL2053" s="25"/>
      <c r="AM2053" s="25"/>
      <c r="AN2053" s="25"/>
      <c r="AO2053" s="25"/>
      <c r="AP2053" s="25"/>
      <c r="AQ2053" s="25"/>
      <c r="AR2053" s="25"/>
      <c r="AS2053" s="25"/>
      <c r="AT2053" s="25"/>
      <c r="AU2053" s="25"/>
      <c r="AV2053" s="25"/>
      <c r="AW2053" s="25"/>
      <c r="AX2053" s="25"/>
    </row>
    <row r="2054" spans="7:50" ht="13.2">
      <c r="G2054" s="49"/>
      <c r="K2054" s="105"/>
      <c r="L2054" s="105"/>
      <c r="M2054" s="105"/>
      <c r="N2054" s="105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C2054" s="25"/>
      <c r="AD2054" s="25"/>
      <c r="AE2054" s="25"/>
      <c r="AF2054" s="25"/>
      <c r="AG2054" s="25"/>
      <c r="AH2054" s="25"/>
      <c r="AI2054" s="25"/>
      <c r="AJ2054" s="25"/>
      <c r="AK2054" s="25"/>
      <c r="AL2054" s="25"/>
      <c r="AM2054" s="25"/>
      <c r="AN2054" s="25"/>
      <c r="AO2054" s="25"/>
      <c r="AP2054" s="25"/>
      <c r="AQ2054" s="25"/>
      <c r="AR2054" s="25"/>
      <c r="AS2054" s="25"/>
      <c r="AT2054" s="25"/>
      <c r="AU2054" s="25"/>
      <c r="AV2054" s="25"/>
      <c r="AW2054" s="25"/>
      <c r="AX2054" s="25"/>
    </row>
    <row r="2055" spans="7:50" ht="13.2">
      <c r="G2055" s="49"/>
      <c r="K2055" s="105"/>
      <c r="L2055" s="105"/>
      <c r="M2055" s="105"/>
      <c r="N2055" s="105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  <c r="AN2055" s="25"/>
      <c r="AO2055" s="25"/>
      <c r="AP2055" s="25"/>
      <c r="AQ2055" s="25"/>
      <c r="AR2055" s="25"/>
      <c r="AS2055" s="25"/>
      <c r="AT2055" s="25"/>
      <c r="AU2055" s="25"/>
      <c r="AV2055" s="25"/>
      <c r="AW2055" s="25"/>
      <c r="AX2055" s="25"/>
    </row>
    <row r="2056" spans="7:50" ht="13.2">
      <c r="G2056" s="49"/>
      <c r="K2056" s="105"/>
      <c r="L2056" s="105"/>
      <c r="M2056" s="105"/>
      <c r="N2056" s="105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C2056" s="25"/>
      <c r="AD2056" s="25"/>
      <c r="AE2056" s="25"/>
      <c r="AF2056" s="25"/>
      <c r="AG2056" s="25"/>
      <c r="AH2056" s="25"/>
      <c r="AI2056" s="25"/>
      <c r="AJ2056" s="25"/>
      <c r="AK2056" s="25"/>
      <c r="AL2056" s="25"/>
      <c r="AM2056" s="25"/>
      <c r="AN2056" s="25"/>
      <c r="AO2056" s="25"/>
      <c r="AP2056" s="25"/>
      <c r="AQ2056" s="25"/>
      <c r="AR2056" s="25"/>
      <c r="AS2056" s="25"/>
      <c r="AT2056" s="25"/>
      <c r="AU2056" s="25"/>
      <c r="AV2056" s="25"/>
      <c r="AW2056" s="25"/>
      <c r="AX2056" s="25"/>
    </row>
    <row r="2057" spans="7:50" ht="13.2">
      <c r="G2057" s="49"/>
      <c r="K2057" s="105"/>
      <c r="L2057" s="105"/>
      <c r="M2057" s="105"/>
      <c r="N2057" s="105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C2057" s="25"/>
      <c r="AD2057" s="25"/>
      <c r="AE2057" s="25"/>
      <c r="AF2057" s="25"/>
      <c r="AG2057" s="25"/>
      <c r="AH2057" s="25"/>
      <c r="AI2057" s="25"/>
      <c r="AJ2057" s="25"/>
      <c r="AK2057" s="25"/>
      <c r="AL2057" s="25"/>
      <c r="AM2057" s="25"/>
      <c r="AN2057" s="25"/>
      <c r="AO2057" s="25"/>
      <c r="AP2057" s="25"/>
      <c r="AQ2057" s="25"/>
      <c r="AR2057" s="25"/>
      <c r="AS2057" s="25"/>
      <c r="AT2057" s="25"/>
      <c r="AU2057" s="25"/>
      <c r="AV2057" s="25"/>
      <c r="AW2057" s="25"/>
      <c r="AX2057" s="25"/>
    </row>
    <row r="2058" spans="7:50" ht="13.2">
      <c r="G2058" s="49"/>
      <c r="K2058" s="105"/>
      <c r="L2058" s="105"/>
      <c r="M2058" s="105"/>
      <c r="N2058" s="105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C2058" s="25"/>
      <c r="AD2058" s="25"/>
      <c r="AE2058" s="25"/>
      <c r="AF2058" s="25"/>
      <c r="AG2058" s="25"/>
      <c r="AH2058" s="25"/>
      <c r="AI2058" s="25"/>
      <c r="AJ2058" s="25"/>
      <c r="AK2058" s="25"/>
      <c r="AL2058" s="25"/>
      <c r="AM2058" s="25"/>
      <c r="AN2058" s="25"/>
      <c r="AO2058" s="25"/>
      <c r="AP2058" s="25"/>
      <c r="AQ2058" s="25"/>
      <c r="AR2058" s="25"/>
      <c r="AS2058" s="25"/>
      <c r="AT2058" s="25"/>
      <c r="AU2058" s="25"/>
      <c r="AV2058" s="25"/>
      <c r="AW2058" s="25"/>
      <c r="AX2058" s="25"/>
    </row>
    <row r="2059" spans="7:50" ht="13.2">
      <c r="G2059" s="49"/>
      <c r="K2059" s="105"/>
      <c r="L2059" s="105"/>
      <c r="M2059" s="105"/>
      <c r="N2059" s="105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C2059" s="25"/>
      <c r="AD2059" s="25"/>
      <c r="AE2059" s="25"/>
      <c r="AF2059" s="25"/>
      <c r="AG2059" s="25"/>
      <c r="AH2059" s="25"/>
      <c r="AI2059" s="25"/>
      <c r="AJ2059" s="25"/>
      <c r="AK2059" s="25"/>
      <c r="AL2059" s="25"/>
      <c r="AM2059" s="25"/>
      <c r="AN2059" s="25"/>
      <c r="AO2059" s="25"/>
      <c r="AP2059" s="25"/>
      <c r="AQ2059" s="25"/>
      <c r="AR2059" s="25"/>
      <c r="AS2059" s="25"/>
      <c r="AT2059" s="25"/>
      <c r="AU2059" s="25"/>
      <c r="AV2059" s="25"/>
      <c r="AW2059" s="25"/>
      <c r="AX2059" s="25"/>
    </row>
    <row r="2060" spans="7:50" ht="13.2">
      <c r="G2060" s="49"/>
      <c r="K2060" s="105"/>
      <c r="L2060" s="105"/>
      <c r="M2060" s="105"/>
      <c r="N2060" s="105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C2060" s="25"/>
      <c r="AD2060" s="25"/>
      <c r="AE2060" s="25"/>
      <c r="AF2060" s="25"/>
      <c r="AG2060" s="25"/>
      <c r="AH2060" s="25"/>
      <c r="AI2060" s="25"/>
      <c r="AJ2060" s="25"/>
      <c r="AK2060" s="25"/>
      <c r="AL2060" s="25"/>
      <c r="AM2060" s="25"/>
      <c r="AN2060" s="25"/>
      <c r="AO2060" s="25"/>
      <c r="AP2060" s="25"/>
      <c r="AQ2060" s="25"/>
      <c r="AR2060" s="25"/>
      <c r="AS2060" s="25"/>
      <c r="AT2060" s="25"/>
      <c r="AU2060" s="25"/>
      <c r="AV2060" s="25"/>
      <c r="AW2060" s="25"/>
      <c r="AX2060" s="25"/>
    </row>
    <row r="2061" spans="7:50" ht="13.2">
      <c r="G2061" s="49"/>
      <c r="K2061" s="105"/>
      <c r="L2061" s="105"/>
      <c r="M2061" s="105"/>
      <c r="N2061" s="105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C2061" s="25"/>
      <c r="AD2061" s="25"/>
      <c r="AE2061" s="25"/>
      <c r="AF2061" s="25"/>
      <c r="AG2061" s="25"/>
      <c r="AH2061" s="25"/>
      <c r="AI2061" s="25"/>
      <c r="AJ2061" s="25"/>
      <c r="AK2061" s="25"/>
      <c r="AL2061" s="25"/>
      <c r="AM2061" s="25"/>
      <c r="AN2061" s="25"/>
      <c r="AO2061" s="25"/>
      <c r="AP2061" s="25"/>
      <c r="AQ2061" s="25"/>
      <c r="AR2061" s="25"/>
      <c r="AS2061" s="25"/>
      <c r="AT2061" s="25"/>
      <c r="AU2061" s="25"/>
      <c r="AV2061" s="25"/>
      <c r="AW2061" s="25"/>
      <c r="AX2061" s="25"/>
    </row>
    <row r="2062" spans="7:50" ht="13.2">
      <c r="G2062" s="49"/>
      <c r="K2062" s="105"/>
      <c r="L2062" s="105"/>
      <c r="M2062" s="105"/>
      <c r="N2062" s="105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C2062" s="25"/>
      <c r="AD2062" s="25"/>
      <c r="AE2062" s="25"/>
      <c r="AF2062" s="25"/>
      <c r="AG2062" s="25"/>
      <c r="AH2062" s="25"/>
      <c r="AI2062" s="25"/>
      <c r="AJ2062" s="25"/>
      <c r="AK2062" s="25"/>
      <c r="AL2062" s="25"/>
      <c r="AM2062" s="25"/>
      <c r="AN2062" s="25"/>
      <c r="AO2062" s="25"/>
      <c r="AP2062" s="25"/>
      <c r="AQ2062" s="25"/>
      <c r="AR2062" s="25"/>
      <c r="AS2062" s="25"/>
      <c r="AT2062" s="25"/>
      <c r="AU2062" s="25"/>
      <c r="AV2062" s="25"/>
      <c r="AW2062" s="25"/>
      <c r="AX2062" s="25"/>
    </row>
    <row r="2063" spans="7:50" ht="13.2">
      <c r="G2063" s="49"/>
      <c r="K2063" s="105"/>
      <c r="L2063" s="105"/>
      <c r="M2063" s="105"/>
      <c r="N2063" s="105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C2063" s="25"/>
      <c r="AD2063" s="25"/>
      <c r="AE2063" s="25"/>
      <c r="AF2063" s="25"/>
      <c r="AG2063" s="25"/>
      <c r="AH2063" s="25"/>
      <c r="AI2063" s="25"/>
      <c r="AJ2063" s="25"/>
      <c r="AK2063" s="25"/>
      <c r="AL2063" s="25"/>
      <c r="AM2063" s="25"/>
      <c r="AN2063" s="25"/>
      <c r="AO2063" s="25"/>
      <c r="AP2063" s="25"/>
      <c r="AQ2063" s="25"/>
      <c r="AR2063" s="25"/>
      <c r="AS2063" s="25"/>
      <c r="AT2063" s="25"/>
      <c r="AU2063" s="25"/>
      <c r="AV2063" s="25"/>
      <c r="AW2063" s="25"/>
      <c r="AX2063" s="25"/>
    </row>
    <row r="2064" spans="7:50" ht="13.2">
      <c r="G2064" s="49"/>
      <c r="K2064" s="105"/>
      <c r="L2064" s="105"/>
      <c r="M2064" s="105"/>
      <c r="N2064" s="105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C2064" s="25"/>
      <c r="AD2064" s="25"/>
      <c r="AE2064" s="25"/>
      <c r="AF2064" s="25"/>
      <c r="AG2064" s="25"/>
      <c r="AH2064" s="25"/>
      <c r="AI2064" s="25"/>
      <c r="AJ2064" s="25"/>
      <c r="AK2064" s="25"/>
      <c r="AL2064" s="25"/>
      <c r="AM2064" s="25"/>
      <c r="AN2064" s="25"/>
      <c r="AO2064" s="25"/>
      <c r="AP2064" s="25"/>
      <c r="AQ2064" s="25"/>
      <c r="AR2064" s="25"/>
      <c r="AS2064" s="25"/>
      <c r="AT2064" s="25"/>
      <c r="AU2064" s="25"/>
      <c r="AV2064" s="25"/>
      <c r="AW2064" s="25"/>
      <c r="AX2064" s="25"/>
    </row>
    <row r="2065" spans="7:50" ht="13.2">
      <c r="G2065" s="49"/>
      <c r="K2065" s="105"/>
      <c r="L2065" s="105"/>
      <c r="M2065" s="105"/>
      <c r="N2065" s="105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C2065" s="25"/>
      <c r="AD2065" s="25"/>
      <c r="AE2065" s="25"/>
      <c r="AF2065" s="25"/>
      <c r="AG2065" s="25"/>
      <c r="AH2065" s="25"/>
      <c r="AI2065" s="25"/>
      <c r="AJ2065" s="25"/>
      <c r="AK2065" s="25"/>
      <c r="AL2065" s="25"/>
      <c r="AM2065" s="25"/>
      <c r="AN2065" s="25"/>
      <c r="AO2065" s="25"/>
      <c r="AP2065" s="25"/>
      <c r="AQ2065" s="25"/>
      <c r="AR2065" s="25"/>
      <c r="AS2065" s="25"/>
      <c r="AT2065" s="25"/>
      <c r="AU2065" s="25"/>
      <c r="AV2065" s="25"/>
      <c r="AW2065" s="25"/>
      <c r="AX2065" s="25"/>
    </row>
    <row r="2066" spans="7:50" ht="13.2">
      <c r="G2066" s="49"/>
      <c r="K2066" s="105"/>
      <c r="L2066" s="105"/>
      <c r="M2066" s="105"/>
      <c r="N2066" s="105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C2066" s="25"/>
      <c r="AD2066" s="25"/>
      <c r="AE2066" s="25"/>
      <c r="AF2066" s="25"/>
      <c r="AG2066" s="25"/>
      <c r="AH2066" s="25"/>
      <c r="AI2066" s="25"/>
      <c r="AJ2066" s="25"/>
      <c r="AK2066" s="25"/>
      <c r="AL2066" s="25"/>
      <c r="AM2066" s="25"/>
      <c r="AN2066" s="25"/>
      <c r="AO2066" s="25"/>
      <c r="AP2066" s="25"/>
      <c r="AQ2066" s="25"/>
      <c r="AR2066" s="25"/>
      <c r="AS2066" s="25"/>
      <c r="AT2066" s="25"/>
      <c r="AU2066" s="25"/>
      <c r="AV2066" s="25"/>
      <c r="AW2066" s="25"/>
      <c r="AX2066" s="25"/>
    </row>
    <row r="2067" spans="7:50" ht="13.2">
      <c r="G2067" s="49"/>
      <c r="K2067" s="105"/>
      <c r="L2067" s="105"/>
      <c r="M2067" s="105"/>
      <c r="N2067" s="105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C2067" s="25"/>
      <c r="AD2067" s="25"/>
      <c r="AE2067" s="25"/>
      <c r="AF2067" s="25"/>
      <c r="AG2067" s="25"/>
      <c r="AH2067" s="25"/>
      <c r="AI2067" s="25"/>
      <c r="AJ2067" s="25"/>
      <c r="AK2067" s="25"/>
      <c r="AL2067" s="25"/>
      <c r="AM2067" s="25"/>
      <c r="AN2067" s="25"/>
      <c r="AO2067" s="25"/>
      <c r="AP2067" s="25"/>
      <c r="AQ2067" s="25"/>
      <c r="AR2067" s="25"/>
      <c r="AS2067" s="25"/>
      <c r="AT2067" s="25"/>
      <c r="AU2067" s="25"/>
      <c r="AV2067" s="25"/>
      <c r="AW2067" s="25"/>
      <c r="AX2067" s="25"/>
    </row>
    <row r="2068" spans="7:50" ht="13.2">
      <c r="G2068" s="49"/>
      <c r="K2068" s="105"/>
      <c r="L2068" s="105"/>
      <c r="M2068" s="105"/>
      <c r="N2068" s="105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C2068" s="25"/>
      <c r="AD2068" s="25"/>
      <c r="AE2068" s="25"/>
      <c r="AF2068" s="25"/>
      <c r="AG2068" s="25"/>
      <c r="AH2068" s="25"/>
      <c r="AI2068" s="25"/>
      <c r="AJ2068" s="25"/>
      <c r="AK2068" s="25"/>
      <c r="AL2068" s="25"/>
      <c r="AM2068" s="25"/>
      <c r="AN2068" s="25"/>
      <c r="AO2068" s="25"/>
      <c r="AP2068" s="25"/>
      <c r="AQ2068" s="25"/>
      <c r="AR2068" s="25"/>
      <c r="AS2068" s="25"/>
      <c r="AT2068" s="25"/>
      <c r="AU2068" s="25"/>
      <c r="AV2068" s="25"/>
      <c r="AW2068" s="25"/>
      <c r="AX2068" s="25"/>
    </row>
    <row r="2069" spans="7:50" ht="13.2">
      <c r="G2069" s="49"/>
      <c r="K2069" s="105"/>
      <c r="L2069" s="105"/>
      <c r="M2069" s="105"/>
      <c r="N2069" s="105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C2069" s="25"/>
      <c r="AD2069" s="25"/>
      <c r="AE2069" s="25"/>
      <c r="AF2069" s="25"/>
      <c r="AG2069" s="25"/>
      <c r="AH2069" s="25"/>
      <c r="AI2069" s="25"/>
      <c r="AJ2069" s="25"/>
      <c r="AK2069" s="25"/>
      <c r="AL2069" s="25"/>
      <c r="AM2069" s="25"/>
      <c r="AN2069" s="25"/>
      <c r="AO2069" s="25"/>
      <c r="AP2069" s="25"/>
      <c r="AQ2069" s="25"/>
      <c r="AR2069" s="25"/>
      <c r="AS2069" s="25"/>
      <c r="AT2069" s="25"/>
      <c r="AU2069" s="25"/>
      <c r="AV2069" s="25"/>
      <c r="AW2069" s="25"/>
      <c r="AX2069" s="25"/>
    </row>
    <row r="2070" spans="7:50" ht="13.2">
      <c r="G2070" s="49"/>
      <c r="K2070" s="105"/>
      <c r="L2070" s="105"/>
      <c r="M2070" s="105"/>
      <c r="N2070" s="105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C2070" s="25"/>
      <c r="AD2070" s="25"/>
      <c r="AE2070" s="25"/>
      <c r="AF2070" s="25"/>
      <c r="AG2070" s="25"/>
      <c r="AH2070" s="25"/>
      <c r="AI2070" s="25"/>
      <c r="AJ2070" s="25"/>
      <c r="AK2070" s="25"/>
      <c r="AL2070" s="25"/>
      <c r="AM2070" s="25"/>
      <c r="AN2070" s="25"/>
      <c r="AO2070" s="25"/>
      <c r="AP2070" s="25"/>
      <c r="AQ2070" s="25"/>
      <c r="AR2070" s="25"/>
      <c r="AS2070" s="25"/>
      <c r="AT2070" s="25"/>
      <c r="AU2070" s="25"/>
      <c r="AV2070" s="25"/>
      <c r="AW2070" s="25"/>
      <c r="AX2070" s="25"/>
    </row>
    <row r="2071" spans="7:50" ht="13.2">
      <c r="G2071" s="49"/>
      <c r="K2071" s="105"/>
      <c r="L2071" s="105"/>
      <c r="M2071" s="105"/>
      <c r="N2071" s="105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C2071" s="25"/>
      <c r="AD2071" s="25"/>
      <c r="AE2071" s="25"/>
      <c r="AF2071" s="25"/>
      <c r="AG2071" s="25"/>
      <c r="AH2071" s="25"/>
      <c r="AI2071" s="25"/>
      <c r="AJ2071" s="25"/>
      <c r="AK2071" s="25"/>
      <c r="AL2071" s="25"/>
      <c r="AM2071" s="25"/>
      <c r="AN2071" s="25"/>
      <c r="AO2071" s="25"/>
      <c r="AP2071" s="25"/>
      <c r="AQ2071" s="25"/>
      <c r="AR2071" s="25"/>
      <c r="AS2071" s="25"/>
      <c r="AT2071" s="25"/>
      <c r="AU2071" s="25"/>
      <c r="AV2071" s="25"/>
      <c r="AW2071" s="25"/>
      <c r="AX2071" s="25"/>
    </row>
    <row r="2072" spans="7:50" ht="13.2">
      <c r="G2072" s="49"/>
      <c r="K2072" s="105"/>
      <c r="L2072" s="105"/>
      <c r="M2072" s="105"/>
      <c r="N2072" s="105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C2072" s="25"/>
      <c r="AD2072" s="25"/>
      <c r="AE2072" s="25"/>
      <c r="AF2072" s="25"/>
      <c r="AG2072" s="25"/>
      <c r="AH2072" s="25"/>
      <c r="AI2072" s="25"/>
      <c r="AJ2072" s="25"/>
      <c r="AK2072" s="25"/>
      <c r="AL2072" s="25"/>
      <c r="AM2072" s="25"/>
      <c r="AN2072" s="25"/>
      <c r="AO2072" s="25"/>
      <c r="AP2072" s="25"/>
      <c r="AQ2072" s="25"/>
      <c r="AR2072" s="25"/>
      <c r="AS2072" s="25"/>
      <c r="AT2072" s="25"/>
      <c r="AU2072" s="25"/>
      <c r="AV2072" s="25"/>
      <c r="AW2072" s="25"/>
      <c r="AX2072" s="25"/>
    </row>
    <row r="2073" spans="7:50" ht="13.2">
      <c r="G2073" s="49"/>
      <c r="K2073" s="105"/>
      <c r="L2073" s="105"/>
      <c r="M2073" s="105"/>
      <c r="N2073" s="105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C2073" s="25"/>
      <c r="AD2073" s="25"/>
      <c r="AE2073" s="25"/>
      <c r="AF2073" s="25"/>
      <c r="AG2073" s="25"/>
      <c r="AH2073" s="25"/>
      <c r="AI2073" s="25"/>
      <c r="AJ2073" s="25"/>
      <c r="AK2073" s="25"/>
      <c r="AL2073" s="25"/>
      <c r="AM2073" s="25"/>
      <c r="AN2073" s="25"/>
      <c r="AO2073" s="25"/>
      <c r="AP2073" s="25"/>
      <c r="AQ2073" s="25"/>
      <c r="AR2073" s="25"/>
      <c r="AS2073" s="25"/>
      <c r="AT2073" s="25"/>
      <c r="AU2073" s="25"/>
      <c r="AV2073" s="25"/>
      <c r="AW2073" s="25"/>
      <c r="AX2073" s="25"/>
    </row>
    <row r="2074" spans="7:50" ht="13.2">
      <c r="G2074" s="49"/>
      <c r="K2074" s="105"/>
      <c r="L2074" s="105"/>
      <c r="M2074" s="105"/>
      <c r="N2074" s="105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C2074" s="25"/>
      <c r="AD2074" s="25"/>
      <c r="AE2074" s="25"/>
      <c r="AF2074" s="25"/>
      <c r="AG2074" s="25"/>
      <c r="AH2074" s="25"/>
      <c r="AI2074" s="25"/>
      <c r="AJ2074" s="25"/>
      <c r="AK2074" s="25"/>
      <c r="AL2074" s="25"/>
      <c r="AM2074" s="25"/>
      <c r="AN2074" s="25"/>
      <c r="AO2074" s="25"/>
      <c r="AP2074" s="25"/>
      <c r="AQ2074" s="25"/>
      <c r="AR2074" s="25"/>
      <c r="AS2074" s="25"/>
      <c r="AT2074" s="25"/>
      <c r="AU2074" s="25"/>
      <c r="AV2074" s="25"/>
      <c r="AW2074" s="25"/>
      <c r="AX2074" s="25"/>
    </row>
    <row r="2075" spans="7:50" ht="13.2">
      <c r="G2075" s="49"/>
      <c r="K2075" s="105"/>
      <c r="L2075" s="105"/>
      <c r="M2075" s="105"/>
      <c r="N2075" s="105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C2075" s="25"/>
      <c r="AD2075" s="25"/>
      <c r="AE2075" s="25"/>
      <c r="AF2075" s="25"/>
      <c r="AG2075" s="25"/>
      <c r="AH2075" s="25"/>
      <c r="AI2075" s="25"/>
      <c r="AJ2075" s="25"/>
      <c r="AK2075" s="25"/>
      <c r="AL2075" s="25"/>
      <c r="AM2075" s="25"/>
      <c r="AN2075" s="25"/>
      <c r="AO2075" s="25"/>
      <c r="AP2075" s="25"/>
      <c r="AQ2075" s="25"/>
      <c r="AR2075" s="25"/>
      <c r="AS2075" s="25"/>
      <c r="AT2075" s="25"/>
      <c r="AU2075" s="25"/>
      <c r="AV2075" s="25"/>
      <c r="AW2075" s="25"/>
      <c r="AX2075" s="25"/>
    </row>
    <row r="2076" spans="7:50" ht="13.2">
      <c r="G2076" s="49"/>
      <c r="K2076" s="105"/>
      <c r="L2076" s="105"/>
      <c r="M2076" s="105"/>
      <c r="N2076" s="105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C2076" s="25"/>
      <c r="AD2076" s="25"/>
      <c r="AE2076" s="25"/>
      <c r="AF2076" s="25"/>
      <c r="AG2076" s="25"/>
      <c r="AH2076" s="25"/>
      <c r="AI2076" s="25"/>
      <c r="AJ2076" s="25"/>
      <c r="AK2076" s="25"/>
      <c r="AL2076" s="25"/>
      <c r="AM2076" s="25"/>
      <c r="AN2076" s="25"/>
      <c r="AO2076" s="25"/>
      <c r="AP2076" s="25"/>
      <c r="AQ2076" s="25"/>
      <c r="AR2076" s="25"/>
      <c r="AS2076" s="25"/>
      <c r="AT2076" s="25"/>
      <c r="AU2076" s="25"/>
      <c r="AV2076" s="25"/>
      <c r="AW2076" s="25"/>
      <c r="AX2076" s="25"/>
    </row>
    <row r="2077" spans="7:50" ht="13.2">
      <c r="G2077" s="49"/>
      <c r="K2077" s="105"/>
      <c r="L2077" s="105"/>
      <c r="M2077" s="105"/>
      <c r="N2077" s="105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C2077" s="25"/>
      <c r="AD2077" s="25"/>
      <c r="AE2077" s="25"/>
      <c r="AF2077" s="25"/>
      <c r="AG2077" s="25"/>
      <c r="AH2077" s="25"/>
      <c r="AI2077" s="25"/>
      <c r="AJ2077" s="25"/>
      <c r="AK2077" s="25"/>
      <c r="AL2077" s="25"/>
      <c r="AM2077" s="25"/>
      <c r="AN2077" s="25"/>
      <c r="AO2077" s="25"/>
      <c r="AP2077" s="25"/>
      <c r="AQ2077" s="25"/>
      <c r="AR2077" s="25"/>
      <c r="AS2077" s="25"/>
      <c r="AT2077" s="25"/>
      <c r="AU2077" s="25"/>
      <c r="AV2077" s="25"/>
      <c r="AW2077" s="25"/>
      <c r="AX2077" s="25"/>
    </row>
    <row r="2078" spans="7:50" ht="13.2">
      <c r="G2078" s="49"/>
      <c r="K2078" s="105"/>
      <c r="L2078" s="105"/>
      <c r="M2078" s="105"/>
      <c r="N2078" s="105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C2078" s="25"/>
      <c r="AD2078" s="25"/>
      <c r="AE2078" s="25"/>
      <c r="AF2078" s="25"/>
      <c r="AG2078" s="25"/>
      <c r="AH2078" s="25"/>
      <c r="AI2078" s="25"/>
      <c r="AJ2078" s="25"/>
      <c r="AK2078" s="25"/>
      <c r="AL2078" s="25"/>
      <c r="AM2078" s="25"/>
      <c r="AN2078" s="25"/>
      <c r="AO2078" s="25"/>
      <c r="AP2078" s="25"/>
      <c r="AQ2078" s="25"/>
      <c r="AR2078" s="25"/>
      <c r="AS2078" s="25"/>
      <c r="AT2078" s="25"/>
      <c r="AU2078" s="25"/>
      <c r="AV2078" s="25"/>
      <c r="AW2078" s="25"/>
      <c r="AX2078" s="25"/>
    </row>
    <row r="2079" spans="7:50" ht="13.2">
      <c r="G2079" s="49"/>
      <c r="K2079" s="105"/>
      <c r="L2079" s="105"/>
      <c r="M2079" s="105"/>
      <c r="N2079" s="105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C2079" s="25"/>
      <c r="AD2079" s="25"/>
      <c r="AE2079" s="25"/>
      <c r="AF2079" s="25"/>
      <c r="AG2079" s="25"/>
      <c r="AH2079" s="25"/>
      <c r="AI2079" s="25"/>
      <c r="AJ2079" s="25"/>
      <c r="AK2079" s="25"/>
      <c r="AL2079" s="25"/>
      <c r="AM2079" s="25"/>
      <c r="AN2079" s="25"/>
      <c r="AO2079" s="25"/>
      <c r="AP2079" s="25"/>
      <c r="AQ2079" s="25"/>
      <c r="AR2079" s="25"/>
      <c r="AS2079" s="25"/>
      <c r="AT2079" s="25"/>
      <c r="AU2079" s="25"/>
      <c r="AV2079" s="25"/>
      <c r="AW2079" s="25"/>
      <c r="AX2079" s="25"/>
    </row>
    <row r="2080" spans="7:50" ht="13.2">
      <c r="G2080" s="49"/>
      <c r="K2080" s="105"/>
      <c r="L2080" s="105"/>
      <c r="M2080" s="105"/>
      <c r="N2080" s="105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C2080" s="25"/>
      <c r="AD2080" s="25"/>
      <c r="AE2080" s="25"/>
      <c r="AF2080" s="25"/>
      <c r="AG2080" s="25"/>
      <c r="AH2080" s="25"/>
      <c r="AI2080" s="25"/>
      <c r="AJ2080" s="25"/>
      <c r="AK2080" s="25"/>
      <c r="AL2080" s="25"/>
      <c r="AM2080" s="25"/>
      <c r="AN2080" s="25"/>
      <c r="AO2080" s="25"/>
      <c r="AP2080" s="25"/>
      <c r="AQ2080" s="25"/>
      <c r="AR2080" s="25"/>
      <c r="AS2080" s="25"/>
      <c r="AT2080" s="25"/>
      <c r="AU2080" s="25"/>
      <c r="AV2080" s="25"/>
      <c r="AW2080" s="25"/>
      <c r="AX2080" s="25"/>
    </row>
    <row r="2081" spans="7:50" ht="13.2">
      <c r="G2081" s="49"/>
      <c r="K2081" s="105"/>
      <c r="L2081" s="105"/>
      <c r="M2081" s="105"/>
      <c r="N2081" s="105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C2081" s="25"/>
      <c r="AD2081" s="25"/>
      <c r="AE2081" s="25"/>
      <c r="AF2081" s="25"/>
      <c r="AG2081" s="25"/>
      <c r="AH2081" s="25"/>
      <c r="AI2081" s="25"/>
      <c r="AJ2081" s="25"/>
      <c r="AK2081" s="25"/>
      <c r="AL2081" s="25"/>
      <c r="AM2081" s="25"/>
      <c r="AN2081" s="25"/>
      <c r="AO2081" s="25"/>
      <c r="AP2081" s="25"/>
      <c r="AQ2081" s="25"/>
      <c r="AR2081" s="25"/>
      <c r="AS2081" s="25"/>
      <c r="AT2081" s="25"/>
      <c r="AU2081" s="25"/>
      <c r="AV2081" s="25"/>
      <c r="AW2081" s="25"/>
      <c r="AX2081" s="25"/>
    </row>
    <row r="2082" spans="7:50" ht="13.2">
      <c r="G2082" s="49"/>
      <c r="K2082" s="105"/>
      <c r="L2082" s="105"/>
      <c r="M2082" s="105"/>
      <c r="N2082" s="105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C2082" s="25"/>
      <c r="AD2082" s="25"/>
      <c r="AE2082" s="25"/>
      <c r="AF2082" s="25"/>
      <c r="AG2082" s="25"/>
      <c r="AH2082" s="25"/>
      <c r="AI2082" s="25"/>
      <c r="AJ2082" s="25"/>
      <c r="AK2082" s="25"/>
      <c r="AL2082" s="25"/>
      <c r="AM2082" s="25"/>
      <c r="AN2082" s="25"/>
      <c r="AO2082" s="25"/>
      <c r="AP2082" s="25"/>
      <c r="AQ2082" s="25"/>
      <c r="AR2082" s="25"/>
      <c r="AS2082" s="25"/>
      <c r="AT2082" s="25"/>
      <c r="AU2082" s="25"/>
      <c r="AV2082" s="25"/>
      <c r="AW2082" s="25"/>
      <c r="AX2082" s="25"/>
    </row>
    <row r="2083" spans="7:50" ht="13.2">
      <c r="G2083" s="49"/>
      <c r="K2083" s="105"/>
      <c r="L2083" s="105"/>
      <c r="M2083" s="105"/>
      <c r="N2083" s="105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C2083" s="25"/>
      <c r="AD2083" s="25"/>
      <c r="AE2083" s="25"/>
      <c r="AF2083" s="25"/>
      <c r="AG2083" s="25"/>
      <c r="AH2083" s="25"/>
      <c r="AI2083" s="25"/>
      <c r="AJ2083" s="25"/>
      <c r="AK2083" s="25"/>
      <c r="AL2083" s="25"/>
      <c r="AM2083" s="25"/>
      <c r="AN2083" s="25"/>
      <c r="AO2083" s="25"/>
      <c r="AP2083" s="25"/>
      <c r="AQ2083" s="25"/>
      <c r="AR2083" s="25"/>
      <c r="AS2083" s="25"/>
      <c r="AT2083" s="25"/>
      <c r="AU2083" s="25"/>
      <c r="AV2083" s="25"/>
      <c r="AW2083" s="25"/>
      <c r="AX2083" s="25"/>
    </row>
    <row r="2084" spans="7:50" ht="13.2">
      <c r="G2084" s="49"/>
      <c r="K2084" s="105"/>
      <c r="L2084" s="105"/>
      <c r="M2084" s="105"/>
      <c r="N2084" s="105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C2084" s="25"/>
      <c r="AD2084" s="25"/>
      <c r="AE2084" s="25"/>
      <c r="AF2084" s="25"/>
      <c r="AG2084" s="25"/>
      <c r="AH2084" s="25"/>
      <c r="AI2084" s="25"/>
      <c r="AJ2084" s="25"/>
      <c r="AK2084" s="25"/>
      <c r="AL2084" s="25"/>
      <c r="AM2084" s="25"/>
      <c r="AN2084" s="25"/>
      <c r="AO2084" s="25"/>
      <c r="AP2084" s="25"/>
      <c r="AQ2084" s="25"/>
      <c r="AR2084" s="25"/>
      <c r="AS2084" s="25"/>
      <c r="AT2084" s="25"/>
      <c r="AU2084" s="25"/>
      <c r="AV2084" s="25"/>
      <c r="AW2084" s="25"/>
      <c r="AX2084" s="25"/>
    </row>
    <row r="2085" spans="7:50" ht="13.2">
      <c r="G2085" s="49"/>
      <c r="K2085" s="105"/>
      <c r="L2085" s="105"/>
      <c r="M2085" s="105"/>
      <c r="N2085" s="105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C2085" s="25"/>
      <c r="AD2085" s="25"/>
      <c r="AE2085" s="25"/>
      <c r="AF2085" s="25"/>
      <c r="AG2085" s="25"/>
      <c r="AH2085" s="25"/>
      <c r="AI2085" s="25"/>
      <c r="AJ2085" s="25"/>
      <c r="AK2085" s="25"/>
      <c r="AL2085" s="25"/>
      <c r="AM2085" s="25"/>
      <c r="AN2085" s="25"/>
      <c r="AO2085" s="25"/>
      <c r="AP2085" s="25"/>
      <c r="AQ2085" s="25"/>
      <c r="AR2085" s="25"/>
      <c r="AS2085" s="25"/>
      <c r="AT2085" s="25"/>
      <c r="AU2085" s="25"/>
      <c r="AV2085" s="25"/>
      <c r="AW2085" s="25"/>
      <c r="AX2085" s="25"/>
    </row>
    <row r="2086" spans="7:50" ht="13.2">
      <c r="G2086" s="49"/>
      <c r="K2086" s="105"/>
      <c r="L2086" s="105"/>
      <c r="M2086" s="105"/>
      <c r="N2086" s="105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C2086" s="25"/>
      <c r="AD2086" s="25"/>
      <c r="AE2086" s="25"/>
      <c r="AF2086" s="25"/>
      <c r="AG2086" s="25"/>
      <c r="AH2086" s="25"/>
      <c r="AI2086" s="25"/>
      <c r="AJ2086" s="25"/>
      <c r="AK2086" s="25"/>
      <c r="AL2086" s="25"/>
      <c r="AM2086" s="25"/>
      <c r="AN2086" s="25"/>
      <c r="AO2086" s="25"/>
      <c r="AP2086" s="25"/>
      <c r="AQ2086" s="25"/>
      <c r="AR2086" s="25"/>
      <c r="AS2086" s="25"/>
      <c r="AT2086" s="25"/>
      <c r="AU2086" s="25"/>
      <c r="AV2086" s="25"/>
      <c r="AW2086" s="25"/>
      <c r="AX2086" s="25"/>
    </row>
    <row r="2087" spans="7:50" ht="13.2">
      <c r="G2087" s="49"/>
      <c r="K2087" s="105"/>
      <c r="L2087" s="105"/>
      <c r="M2087" s="105"/>
      <c r="N2087" s="105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C2087" s="25"/>
      <c r="AD2087" s="25"/>
      <c r="AE2087" s="25"/>
      <c r="AF2087" s="25"/>
      <c r="AG2087" s="25"/>
      <c r="AH2087" s="25"/>
      <c r="AI2087" s="25"/>
      <c r="AJ2087" s="25"/>
      <c r="AK2087" s="25"/>
      <c r="AL2087" s="25"/>
      <c r="AM2087" s="25"/>
      <c r="AN2087" s="25"/>
      <c r="AO2087" s="25"/>
      <c r="AP2087" s="25"/>
      <c r="AQ2087" s="25"/>
      <c r="AR2087" s="25"/>
      <c r="AS2087" s="25"/>
      <c r="AT2087" s="25"/>
      <c r="AU2087" s="25"/>
      <c r="AV2087" s="25"/>
      <c r="AW2087" s="25"/>
      <c r="AX2087" s="25"/>
    </row>
    <row r="2088" spans="7:50" ht="13.2">
      <c r="G2088" s="49"/>
      <c r="K2088" s="105"/>
      <c r="L2088" s="105"/>
      <c r="M2088" s="105"/>
      <c r="N2088" s="105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C2088" s="25"/>
      <c r="AD2088" s="25"/>
      <c r="AE2088" s="25"/>
      <c r="AF2088" s="25"/>
      <c r="AG2088" s="25"/>
      <c r="AH2088" s="25"/>
      <c r="AI2088" s="25"/>
      <c r="AJ2088" s="25"/>
      <c r="AK2088" s="25"/>
      <c r="AL2088" s="25"/>
      <c r="AM2088" s="25"/>
      <c r="AN2088" s="25"/>
      <c r="AO2088" s="25"/>
      <c r="AP2088" s="25"/>
      <c r="AQ2088" s="25"/>
      <c r="AR2088" s="25"/>
      <c r="AS2088" s="25"/>
      <c r="AT2088" s="25"/>
      <c r="AU2088" s="25"/>
      <c r="AV2088" s="25"/>
      <c r="AW2088" s="25"/>
      <c r="AX2088" s="25"/>
    </row>
    <row r="2089" spans="7:50" ht="13.2">
      <c r="G2089" s="49"/>
      <c r="K2089" s="105"/>
      <c r="L2089" s="105"/>
      <c r="M2089" s="105"/>
      <c r="N2089" s="105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C2089" s="25"/>
      <c r="AD2089" s="25"/>
      <c r="AE2089" s="25"/>
      <c r="AF2089" s="25"/>
      <c r="AG2089" s="25"/>
      <c r="AH2089" s="25"/>
      <c r="AI2089" s="25"/>
      <c r="AJ2089" s="25"/>
      <c r="AK2089" s="25"/>
      <c r="AL2089" s="25"/>
      <c r="AM2089" s="25"/>
      <c r="AN2089" s="25"/>
      <c r="AO2089" s="25"/>
      <c r="AP2089" s="25"/>
      <c r="AQ2089" s="25"/>
      <c r="AR2089" s="25"/>
      <c r="AS2089" s="25"/>
      <c r="AT2089" s="25"/>
      <c r="AU2089" s="25"/>
      <c r="AV2089" s="25"/>
      <c r="AW2089" s="25"/>
      <c r="AX2089" s="25"/>
    </row>
    <row r="2090" spans="7:50" ht="13.2">
      <c r="G2090" s="49"/>
      <c r="K2090" s="105"/>
      <c r="L2090" s="105"/>
      <c r="M2090" s="105"/>
      <c r="N2090" s="105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C2090" s="25"/>
      <c r="AD2090" s="25"/>
      <c r="AE2090" s="25"/>
      <c r="AF2090" s="25"/>
      <c r="AG2090" s="25"/>
      <c r="AH2090" s="25"/>
      <c r="AI2090" s="25"/>
      <c r="AJ2090" s="25"/>
      <c r="AK2090" s="25"/>
      <c r="AL2090" s="25"/>
      <c r="AM2090" s="25"/>
      <c r="AN2090" s="25"/>
      <c r="AO2090" s="25"/>
      <c r="AP2090" s="25"/>
      <c r="AQ2090" s="25"/>
      <c r="AR2090" s="25"/>
      <c r="AS2090" s="25"/>
      <c r="AT2090" s="25"/>
      <c r="AU2090" s="25"/>
      <c r="AV2090" s="25"/>
      <c r="AW2090" s="25"/>
      <c r="AX2090" s="25"/>
    </row>
    <row r="2091" spans="7:50" ht="13.2">
      <c r="G2091" s="49"/>
      <c r="K2091" s="105"/>
      <c r="L2091" s="105"/>
      <c r="M2091" s="105"/>
      <c r="N2091" s="105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C2091" s="25"/>
      <c r="AD2091" s="25"/>
      <c r="AE2091" s="25"/>
      <c r="AF2091" s="25"/>
      <c r="AG2091" s="25"/>
      <c r="AH2091" s="25"/>
      <c r="AI2091" s="25"/>
      <c r="AJ2091" s="25"/>
      <c r="AK2091" s="25"/>
      <c r="AL2091" s="25"/>
      <c r="AM2091" s="25"/>
      <c r="AN2091" s="25"/>
      <c r="AO2091" s="25"/>
      <c r="AP2091" s="25"/>
      <c r="AQ2091" s="25"/>
      <c r="AR2091" s="25"/>
      <c r="AS2091" s="25"/>
      <c r="AT2091" s="25"/>
      <c r="AU2091" s="25"/>
      <c r="AV2091" s="25"/>
      <c r="AW2091" s="25"/>
      <c r="AX2091" s="25"/>
    </row>
    <row r="2092" spans="7:50" ht="13.2">
      <c r="G2092" s="49"/>
      <c r="K2092" s="105"/>
      <c r="L2092" s="105"/>
      <c r="M2092" s="105"/>
      <c r="N2092" s="105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C2092" s="25"/>
      <c r="AD2092" s="25"/>
      <c r="AE2092" s="25"/>
      <c r="AF2092" s="25"/>
      <c r="AG2092" s="25"/>
      <c r="AH2092" s="25"/>
      <c r="AI2092" s="25"/>
      <c r="AJ2092" s="25"/>
      <c r="AK2092" s="25"/>
      <c r="AL2092" s="25"/>
      <c r="AM2092" s="25"/>
      <c r="AN2092" s="25"/>
      <c r="AO2092" s="25"/>
      <c r="AP2092" s="25"/>
      <c r="AQ2092" s="25"/>
      <c r="AR2092" s="25"/>
      <c r="AS2092" s="25"/>
      <c r="AT2092" s="25"/>
      <c r="AU2092" s="25"/>
      <c r="AV2092" s="25"/>
      <c r="AW2092" s="25"/>
      <c r="AX2092" s="25"/>
    </row>
    <row r="2093" spans="7:50" ht="13.2">
      <c r="G2093" s="49"/>
      <c r="K2093" s="105"/>
      <c r="L2093" s="105"/>
      <c r="M2093" s="105"/>
      <c r="N2093" s="105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C2093" s="25"/>
      <c r="AD2093" s="25"/>
      <c r="AE2093" s="25"/>
      <c r="AF2093" s="25"/>
      <c r="AG2093" s="25"/>
      <c r="AH2093" s="25"/>
      <c r="AI2093" s="25"/>
      <c r="AJ2093" s="25"/>
      <c r="AK2093" s="25"/>
      <c r="AL2093" s="25"/>
      <c r="AM2093" s="25"/>
      <c r="AN2093" s="25"/>
      <c r="AO2093" s="25"/>
      <c r="AP2093" s="25"/>
      <c r="AQ2093" s="25"/>
      <c r="AR2093" s="25"/>
      <c r="AS2093" s="25"/>
      <c r="AT2093" s="25"/>
      <c r="AU2093" s="25"/>
      <c r="AV2093" s="25"/>
      <c r="AW2093" s="25"/>
      <c r="AX2093" s="25"/>
    </row>
    <row r="2094" spans="7:50" ht="13.2">
      <c r="G2094" s="49"/>
      <c r="K2094" s="105"/>
      <c r="L2094" s="105"/>
      <c r="M2094" s="105"/>
      <c r="N2094" s="105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C2094" s="25"/>
      <c r="AD2094" s="25"/>
      <c r="AE2094" s="25"/>
      <c r="AF2094" s="25"/>
      <c r="AG2094" s="25"/>
      <c r="AH2094" s="25"/>
      <c r="AI2094" s="25"/>
      <c r="AJ2094" s="25"/>
      <c r="AK2094" s="25"/>
      <c r="AL2094" s="25"/>
      <c r="AM2094" s="25"/>
      <c r="AN2094" s="25"/>
      <c r="AO2094" s="25"/>
      <c r="AP2094" s="25"/>
      <c r="AQ2094" s="25"/>
      <c r="AR2094" s="25"/>
      <c r="AS2094" s="25"/>
      <c r="AT2094" s="25"/>
      <c r="AU2094" s="25"/>
      <c r="AV2094" s="25"/>
      <c r="AW2094" s="25"/>
      <c r="AX2094" s="25"/>
    </row>
    <row r="2095" spans="7:50" ht="13.2">
      <c r="G2095" s="49"/>
      <c r="K2095" s="105"/>
      <c r="L2095" s="105"/>
      <c r="M2095" s="105"/>
      <c r="N2095" s="105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C2095" s="25"/>
      <c r="AD2095" s="25"/>
      <c r="AE2095" s="25"/>
      <c r="AF2095" s="25"/>
      <c r="AG2095" s="25"/>
      <c r="AH2095" s="25"/>
      <c r="AI2095" s="25"/>
      <c r="AJ2095" s="25"/>
      <c r="AK2095" s="25"/>
      <c r="AL2095" s="25"/>
      <c r="AM2095" s="25"/>
      <c r="AN2095" s="25"/>
      <c r="AO2095" s="25"/>
      <c r="AP2095" s="25"/>
      <c r="AQ2095" s="25"/>
      <c r="AR2095" s="25"/>
      <c r="AS2095" s="25"/>
      <c r="AT2095" s="25"/>
      <c r="AU2095" s="25"/>
      <c r="AV2095" s="25"/>
      <c r="AW2095" s="25"/>
      <c r="AX2095" s="25"/>
    </row>
    <row r="2096" spans="7:50" ht="13.2">
      <c r="G2096" s="49"/>
      <c r="K2096" s="105"/>
      <c r="L2096" s="105"/>
      <c r="M2096" s="105"/>
      <c r="N2096" s="105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C2096" s="25"/>
      <c r="AD2096" s="25"/>
      <c r="AE2096" s="25"/>
      <c r="AF2096" s="25"/>
      <c r="AG2096" s="25"/>
      <c r="AH2096" s="25"/>
      <c r="AI2096" s="25"/>
      <c r="AJ2096" s="25"/>
      <c r="AK2096" s="25"/>
      <c r="AL2096" s="25"/>
      <c r="AM2096" s="25"/>
      <c r="AN2096" s="25"/>
      <c r="AO2096" s="25"/>
      <c r="AP2096" s="25"/>
      <c r="AQ2096" s="25"/>
      <c r="AR2096" s="25"/>
      <c r="AS2096" s="25"/>
      <c r="AT2096" s="25"/>
      <c r="AU2096" s="25"/>
      <c r="AV2096" s="25"/>
      <c r="AW2096" s="25"/>
      <c r="AX2096" s="25"/>
    </row>
    <row r="2097" spans="7:50" ht="13.2">
      <c r="G2097" s="49"/>
      <c r="K2097" s="105"/>
      <c r="L2097" s="105"/>
      <c r="M2097" s="105"/>
      <c r="N2097" s="105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C2097" s="25"/>
      <c r="AD2097" s="25"/>
      <c r="AE2097" s="25"/>
      <c r="AF2097" s="25"/>
      <c r="AG2097" s="25"/>
      <c r="AH2097" s="25"/>
      <c r="AI2097" s="25"/>
      <c r="AJ2097" s="25"/>
      <c r="AK2097" s="25"/>
      <c r="AL2097" s="25"/>
      <c r="AM2097" s="25"/>
      <c r="AN2097" s="25"/>
      <c r="AO2097" s="25"/>
      <c r="AP2097" s="25"/>
      <c r="AQ2097" s="25"/>
      <c r="AR2097" s="25"/>
      <c r="AS2097" s="25"/>
      <c r="AT2097" s="25"/>
      <c r="AU2097" s="25"/>
      <c r="AV2097" s="25"/>
      <c r="AW2097" s="25"/>
      <c r="AX2097" s="25"/>
    </row>
    <row r="2098" spans="7:50" ht="13.2">
      <c r="G2098" s="49"/>
      <c r="K2098" s="105"/>
      <c r="L2098" s="105"/>
      <c r="M2098" s="105"/>
      <c r="N2098" s="105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C2098" s="25"/>
      <c r="AD2098" s="25"/>
      <c r="AE2098" s="25"/>
      <c r="AF2098" s="25"/>
      <c r="AG2098" s="25"/>
      <c r="AH2098" s="25"/>
      <c r="AI2098" s="25"/>
      <c r="AJ2098" s="25"/>
      <c r="AK2098" s="25"/>
      <c r="AL2098" s="25"/>
      <c r="AM2098" s="25"/>
      <c r="AN2098" s="25"/>
      <c r="AO2098" s="25"/>
      <c r="AP2098" s="25"/>
      <c r="AQ2098" s="25"/>
      <c r="AR2098" s="25"/>
      <c r="AS2098" s="25"/>
      <c r="AT2098" s="25"/>
      <c r="AU2098" s="25"/>
      <c r="AV2098" s="25"/>
      <c r="AW2098" s="25"/>
      <c r="AX2098" s="25"/>
    </row>
    <row r="2099" spans="7:50" ht="13.2">
      <c r="G2099" s="49"/>
      <c r="K2099" s="105"/>
      <c r="L2099" s="105"/>
      <c r="M2099" s="105"/>
      <c r="N2099" s="105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C2099" s="25"/>
      <c r="AD2099" s="25"/>
      <c r="AE2099" s="25"/>
      <c r="AF2099" s="25"/>
      <c r="AG2099" s="25"/>
      <c r="AH2099" s="25"/>
      <c r="AI2099" s="25"/>
      <c r="AJ2099" s="25"/>
      <c r="AK2099" s="25"/>
      <c r="AL2099" s="25"/>
      <c r="AM2099" s="25"/>
      <c r="AN2099" s="25"/>
      <c r="AO2099" s="25"/>
      <c r="AP2099" s="25"/>
      <c r="AQ2099" s="25"/>
      <c r="AR2099" s="25"/>
      <c r="AS2099" s="25"/>
      <c r="AT2099" s="25"/>
      <c r="AU2099" s="25"/>
      <c r="AV2099" s="25"/>
      <c r="AW2099" s="25"/>
      <c r="AX2099" s="25"/>
    </row>
    <row r="2100" spans="7:50" ht="13.2">
      <c r="G2100" s="49"/>
      <c r="K2100" s="105"/>
      <c r="L2100" s="105"/>
      <c r="M2100" s="105"/>
      <c r="N2100" s="105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C2100" s="25"/>
      <c r="AD2100" s="25"/>
      <c r="AE2100" s="25"/>
      <c r="AF2100" s="25"/>
      <c r="AG2100" s="25"/>
      <c r="AH2100" s="25"/>
      <c r="AI2100" s="25"/>
      <c r="AJ2100" s="25"/>
      <c r="AK2100" s="25"/>
      <c r="AL2100" s="25"/>
      <c r="AM2100" s="25"/>
      <c r="AN2100" s="25"/>
      <c r="AO2100" s="25"/>
      <c r="AP2100" s="25"/>
      <c r="AQ2100" s="25"/>
      <c r="AR2100" s="25"/>
      <c r="AS2100" s="25"/>
      <c r="AT2100" s="25"/>
      <c r="AU2100" s="25"/>
      <c r="AV2100" s="25"/>
      <c r="AW2100" s="25"/>
      <c r="AX2100" s="25"/>
    </row>
    <row r="2101" spans="7:50" ht="13.2">
      <c r="G2101" s="49"/>
      <c r="K2101" s="105"/>
      <c r="L2101" s="105"/>
      <c r="M2101" s="105"/>
      <c r="N2101" s="105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C2101" s="25"/>
      <c r="AD2101" s="25"/>
      <c r="AE2101" s="25"/>
      <c r="AF2101" s="25"/>
      <c r="AG2101" s="25"/>
      <c r="AH2101" s="25"/>
      <c r="AI2101" s="25"/>
      <c r="AJ2101" s="25"/>
      <c r="AK2101" s="25"/>
      <c r="AL2101" s="25"/>
      <c r="AM2101" s="25"/>
      <c r="AN2101" s="25"/>
      <c r="AO2101" s="25"/>
      <c r="AP2101" s="25"/>
      <c r="AQ2101" s="25"/>
      <c r="AR2101" s="25"/>
      <c r="AS2101" s="25"/>
      <c r="AT2101" s="25"/>
      <c r="AU2101" s="25"/>
      <c r="AV2101" s="25"/>
      <c r="AW2101" s="25"/>
      <c r="AX2101" s="25"/>
    </row>
    <row r="2102" spans="7:50" ht="13.2">
      <c r="G2102" s="49"/>
      <c r="K2102" s="105"/>
      <c r="L2102" s="105"/>
      <c r="M2102" s="105"/>
      <c r="N2102" s="105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C2102" s="25"/>
      <c r="AD2102" s="25"/>
      <c r="AE2102" s="25"/>
      <c r="AF2102" s="25"/>
      <c r="AG2102" s="25"/>
      <c r="AH2102" s="25"/>
      <c r="AI2102" s="25"/>
      <c r="AJ2102" s="25"/>
      <c r="AK2102" s="25"/>
      <c r="AL2102" s="25"/>
      <c r="AM2102" s="25"/>
      <c r="AN2102" s="25"/>
      <c r="AO2102" s="25"/>
      <c r="AP2102" s="25"/>
      <c r="AQ2102" s="25"/>
      <c r="AR2102" s="25"/>
      <c r="AS2102" s="25"/>
      <c r="AT2102" s="25"/>
      <c r="AU2102" s="25"/>
      <c r="AV2102" s="25"/>
      <c r="AW2102" s="25"/>
      <c r="AX2102" s="25"/>
    </row>
    <row r="2103" spans="7:50" ht="13.2">
      <c r="G2103" s="49"/>
      <c r="K2103" s="105"/>
      <c r="L2103" s="105"/>
      <c r="M2103" s="105"/>
      <c r="N2103" s="105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C2103" s="25"/>
      <c r="AD2103" s="25"/>
      <c r="AE2103" s="25"/>
      <c r="AF2103" s="25"/>
      <c r="AG2103" s="25"/>
      <c r="AH2103" s="25"/>
      <c r="AI2103" s="25"/>
      <c r="AJ2103" s="25"/>
      <c r="AK2103" s="25"/>
      <c r="AL2103" s="25"/>
      <c r="AM2103" s="25"/>
      <c r="AN2103" s="25"/>
      <c r="AO2103" s="25"/>
      <c r="AP2103" s="25"/>
      <c r="AQ2103" s="25"/>
      <c r="AR2103" s="25"/>
      <c r="AS2103" s="25"/>
      <c r="AT2103" s="25"/>
      <c r="AU2103" s="25"/>
      <c r="AV2103" s="25"/>
      <c r="AW2103" s="25"/>
      <c r="AX2103" s="25"/>
    </row>
    <row r="2104" spans="7:50" ht="13.2">
      <c r="G2104" s="49"/>
      <c r="K2104" s="105"/>
      <c r="L2104" s="105"/>
      <c r="M2104" s="105"/>
      <c r="N2104" s="105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C2104" s="25"/>
      <c r="AD2104" s="25"/>
      <c r="AE2104" s="25"/>
      <c r="AF2104" s="25"/>
      <c r="AG2104" s="25"/>
      <c r="AH2104" s="25"/>
      <c r="AI2104" s="25"/>
      <c r="AJ2104" s="25"/>
      <c r="AK2104" s="25"/>
      <c r="AL2104" s="25"/>
      <c r="AM2104" s="25"/>
      <c r="AN2104" s="25"/>
      <c r="AO2104" s="25"/>
      <c r="AP2104" s="25"/>
      <c r="AQ2104" s="25"/>
      <c r="AR2104" s="25"/>
      <c r="AS2104" s="25"/>
      <c r="AT2104" s="25"/>
      <c r="AU2104" s="25"/>
      <c r="AV2104" s="25"/>
      <c r="AW2104" s="25"/>
      <c r="AX2104" s="25"/>
    </row>
    <row r="2105" spans="7:50" ht="13.2">
      <c r="G2105" s="49"/>
      <c r="K2105" s="105"/>
      <c r="L2105" s="105"/>
      <c r="M2105" s="105"/>
      <c r="N2105" s="105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C2105" s="25"/>
      <c r="AD2105" s="25"/>
      <c r="AE2105" s="25"/>
      <c r="AF2105" s="25"/>
      <c r="AG2105" s="25"/>
      <c r="AH2105" s="25"/>
      <c r="AI2105" s="25"/>
      <c r="AJ2105" s="25"/>
      <c r="AK2105" s="25"/>
      <c r="AL2105" s="25"/>
      <c r="AM2105" s="25"/>
      <c r="AN2105" s="25"/>
      <c r="AO2105" s="25"/>
      <c r="AP2105" s="25"/>
      <c r="AQ2105" s="25"/>
      <c r="AR2105" s="25"/>
      <c r="AS2105" s="25"/>
      <c r="AT2105" s="25"/>
      <c r="AU2105" s="25"/>
      <c r="AV2105" s="25"/>
      <c r="AW2105" s="25"/>
      <c r="AX2105" s="25"/>
    </row>
    <row r="2106" spans="7:50" ht="13.2">
      <c r="G2106" s="49"/>
      <c r="K2106" s="105"/>
      <c r="L2106" s="105"/>
      <c r="M2106" s="105"/>
      <c r="N2106" s="105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C2106" s="25"/>
      <c r="AD2106" s="25"/>
      <c r="AE2106" s="25"/>
      <c r="AF2106" s="25"/>
      <c r="AG2106" s="25"/>
      <c r="AH2106" s="25"/>
      <c r="AI2106" s="25"/>
      <c r="AJ2106" s="25"/>
      <c r="AK2106" s="25"/>
      <c r="AL2106" s="25"/>
      <c r="AM2106" s="25"/>
      <c r="AN2106" s="25"/>
      <c r="AO2106" s="25"/>
      <c r="AP2106" s="25"/>
      <c r="AQ2106" s="25"/>
      <c r="AR2106" s="25"/>
      <c r="AS2106" s="25"/>
      <c r="AT2106" s="25"/>
      <c r="AU2106" s="25"/>
      <c r="AV2106" s="25"/>
      <c r="AW2106" s="25"/>
      <c r="AX2106" s="25"/>
    </row>
    <row r="2107" spans="7:50" ht="13.2">
      <c r="G2107" s="49"/>
      <c r="K2107" s="105"/>
      <c r="L2107" s="105"/>
      <c r="M2107" s="105"/>
      <c r="N2107" s="105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C2107" s="25"/>
      <c r="AD2107" s="25"/>
      <c r="AE2107" s="25"/>
      <c r="AF2107" s="25"/>
      <c r="AG2107" s="25"/>
      <c r="AH2107" s="25"/>
      <c r="AI2107" s="25"/>
      <c r="AJ2107" s="25"/>
      <c r="AK2107" s="25"/>
      <c r="AL2107" s="25"/>
      <c r="AM2107" s="25"/>
      <c r="AN2107" s="25"/>
      <c r="AO2107" s="25"/>
      <c r="AP2107" s="25"/>
      <c r="AQ2107" s="25"/>
      <c r="AR2107" s="25"/>
      <c r="AS2107" s="25"/>
      <c r="AT2107" s="25"/>
      <c r="AU2107" s="25"/>
      <c r="AV2107" s="25"/>
      <c r="AW2107" s="25"/>
      <c r="AX2107" s="25"/>
    </row>
    <row r="2108" spans="7:50" ht="13.2">
      <c r="G2108" s="49"/>
      <c r="K2108" s="105"/>
      <c r="L2108" s="105"/>
      <c r="M2108" s="105"/>
      <c r="N2108" s="105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C2108" s="25"/>
      <c r="AD2108" s="25"/>
      <c r="AE2108" s="25"/>
      <c r="AF2108" s="25"/>
      <c r="AG2108" s="25"/>
      <c r="AH2108" s="25"/>
      <c r="AI2108" s="25"/>
      <c r="AJ2108" s="25"/>
      <c r="AK2108" s="25"/>
      <c r="AL2108" s="25"/>
      <c r="AM2108" s="25"/>
      <c r="AN2108" s="25"/>
      <c r="AO2108" s="25"/>
      <c r="AP2108" s="25"/>
      <c r="AQ2108" s="25"/>
      <c r="AR2108" s="25"/>
      <c r="AS2108" s="25"/>
      <c r="AT2108" s="25"/>
      <c r="AU2108" s="25"/>
      <c r="AV2108" s="25"/>
      <c r="AW2108" s="25"/>
      <c r="AX2108" s="25"/>
    </row>
    <row r="2109" spans="7:50" ht="13.2">
      <c r="G2109" s="49"/>
      <c r="K2109" s="105"/>
      <c r="L2109" s="105"/>
      <c r="M2109" s="105"/>
      <c r="N2109" s="105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C2109" s="25"/>
      <c r="AD2109" s="25"/>
      <c r="AE2109" s="25"/>
      <c r="AF2109" s="25"/>
      <c r="AG2109" s="25"/>
      <c r="AH2109" s="25"/>
      <c r="AI2109" s="25"/>
      <c r="AJ2109" s="25"/>
      <c r="AK2109" s="25"/>
      <c r="AL2109" s="25"/>
      <c r="AM2109" s="25"/>
      <c r="AN2109" s="25"/>
      <c r="AO2109" s="25"/>
      <c r="AP2109" s="25"/>
      <c r="AQ2109" s="25"/>
      <c r="AR2109" s="25"/>
      <c r="AS2109" s="25"/>
      <c r="AT2109" s="25"/>
      <c r="AU2109" s="25"/>
      <c r="AV2109" s="25"/>
      <c r="AW2109" s="25"/>
      <c r="AX2109" s="25"/>
    </row>
    <row r="2110" spans="7:50" ht="13.2">
      <c r="G2110" s="49"/>
      <c r="K2110" s="105"/>
      <c r="L2110" s="105"/>
      <c r="M2110" s="105"/>
      <c r="N2110" s="105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C2110" s="25"/>
      <c r="AD2110" s="25"/>
      <c r="AE2110" s="25"/>
      <c r="AF2110" s="25"/>
      <c r="AG2110" s="25"/>
      <c r="AH2110" s="25"/>
      <c r="AI2110" s="25"/>
      <c r="AJ2110" s="25"/>
      <c r="AK2110" s="25"/>
      <c r="AL2110" s="25"/>
      <c r="AM2110" s="25"/>
      <c r="AN2110" s="25"/>
      <c r="AO2110" s="25"/>
      <c r="AP2110" s="25"/>
      <c r="AQ2110" s="25"/>
      <c r="AR2110" s="25"/>
      <c r="AS2110" s="25"/>
      <c r="AT2110" s="25"/>
      <c r="AU2110" s="25"/>
      <c r="AV2110" s="25"/>
      <c r="AW2110" s="25"/>
      <c r="AX2110" s="25"/>
    </row>
    <row r="2111" spans="7:50" ht="13.2">
      <c r="G2111" s="49"/>
      <c r="K2111" s="105"/>
      <c r="L2111" s="105"/>
      <c r="M2111" s="105"/>
      <c r="N2111" s="105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C2111" s="25"/>
      <c r="AD2111" s="25"/>
      <c r="AE2111" s="25"/>
      <c r="AF2111" s="25"/>
      <c r="AG2111" s="25"/>
      <c r="AH2111" s="25"/>
      <c r="AI2111" s="25"/>
      <c r="AJ2111" s="25"/>
      <c r="AK2111" s="25"/>
      <c r="AL2111" s="25"/>
      <c r="AM2111" s="25"/>
      <c r="AN2111" s="25"/>
      <c r="AO2111" s="25"/>
      <c r="AP2111" s="25"/>
      <c r="AQ2111" s="25"/>
      <c r="AR2111" s="25"/>
      <c r="AS2111" s="25"/>
      <c r="AT2111" s="25"/>
      <c r="AU2111" s="25"/>
      <c r="AV2111" s="25"/>
      <c r="AW2111" s="25"/>
      <c r="AX2111" s="25"/>
    </row>
    <row r="2112" spans="7:50" ht="13.2">
      <c r="G2112" s="49"/>
      <c r="K2112" s="105"/>
      <c r="L2112" s="105"/>
      <c r="M2112" s="105"/>
      <c r="N2112" s="105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C2112" s="25"/>
      <c r="AD2112" s="25"/>
      <c r="AE2112" s="25"/>
      <c r="AF2112" s="25"/>
      <c r="AG2112" s="25"/>
      <c r="AH2112" s="25"/>
      <c r="AI2112" s="25"/>
      <c r="AJ2112" s="25"/>
      <c r="AK2112" s="25"/>
      <c r="AL2112" s="25"/>
      <c r="AM2112" s="25"/>
      <c r="AN2112" s="25"/>
      <c r="AO2112" s="25"/>
      <c r="AP2112" s="25"/>
      <c r="AQ2112" s="25"/>
      <c r="AR2112" s="25"/>
      <c r="AS2112" s="25"/>
      <c r="AT2112" s="25"/>
      <c r="AU2112" s="25"/>
      <c r="AV2112" s="25"/>
      <c r="AW2112" s="25"/>
      <c r="AX2112" s="25"/>
    </row>
    <row r="2113" spans="7:50" ht="13.2">
      <c r="G2113" s="49"/>
      <c r="K2113" s="105"/>
      <c r="L2113" s="105"/>
      <c r="M2113" s="105"/>
      <c r="N2113" s="105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C2113" s="25"/>
      <c r="AD2113" s="25"/>
      <c r="AE2113" s="25"/>
      <c r="AF2113" s="25"/>
      <c r="AG2113" s="25"/>
      <c r="AH2113" s="25"/>
      <c r="AI2113" s="25"/>
      <c r="AJ2113" s="25"/>
      <c r="AK2113" s="25"/>
      <c r="AL2113" s="25"/>
      <c r="AM2113" s="25"/>
      <c r="AN2113" s="25"/>
      <c r="AO2113" s="25"/>
      <c r="AP2113" s="25"/>
      <c r="AQ2113" s="25"/>
      <c r="AR2113" s="25"/>
      <c r="AS2113" s="25"/>
      <c r="AT2113" s="25"/>
      <c r="AU2113" s="25"/>
      <c r="AV2113" s="25"/>
      <c r="AW2113" s="25"/>
      <c r="AX2113" s="25"/>
    </row>
    <row r="2114" spans="7:50" ht="13.2">
      <c r="G2114" s="49"/>
      <c r="K2114" s="105"/>
      <c r="L2114" s="105"/>
      <c r="M2114" s="105"/>
      <c r="N2114" s="105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C2114" s="25"/>
      <c r="AD2114" s="25"/>
      <c r="AE2114" s="25"/>
      <c r="AF2114" s="25"/>
      <c r="AG2114" s="25"/>
      <c r="AH2114" s="25"/>
      <c r="AI2114" s="25"/>
      <c r="AJ2114" s="25"/>
      <c r="AK2114" s="25"/>
      <c r="AL2114" s="25"/>
      <c r="AM2114" s="25"/>
      <c r="AN2114" s="25"/>
      <c r="AO2114" s="25"/>
      <c r="AP2114" s="25"/>
      <c r="AQ2114" s="25"/>
      <c r="AR2114" s="25"/>
      <c r="AS2114" s="25"/>
      <c r="AT2114" s="25"/>
      <c r="AU2114" s="25"/>
      <c r="AV2114" s="25"/>
      <c r="AW2114" s="25"/>
      <c r="AX2114" s="25"/>
    </row>
    <row r="2115" spans="7:50" ht="13.2">
      <c r="G2115" s="49"/>
      <c r="K2115" s="105"/>
      <c r="L2115" s="105"/>
      <c r="M2115" s="105"/>
      <c r="N2115" s="105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C2115" s="25"/>
      <c r="AD2115" s="25"/>
      <c r="AE2115" s="25"/>
      <c r="AF2115" s="25"/>
      <c r="AG2115" s="25"/>
      <c r="AH2115" s="25"/>
      <c r="AI2115" s="25"/>
      <c r="AJ2115" s="25"/>
      <c r="AK2115" s="25"/>
      <c r="AL2115" s="25"/>
      <c r="AM2115" s="25"/>
      <c r="AN2115" s="25"/>
      <c r="AO2115" s="25"/>
      <c r="AP2115" s="25"/>
      <c r="AQ2115" s="25"/>
      <c r="AR2115" s="25"/>
      <c r="AS2115" s="25"/>
      <c r="AT2115" s="25"/>
      <c r="AU2115" s="25"/>
      <c r="AV2115" s="25"/>
      <c r="AW2115" s="25"/>
      <c r="AX2115" s="25"/>
    </row>
    <row r="2116" spans="7:50" ht="13.2">
      <c r="G2116" s="49"/>
      <c r="K2116" s="105"/>
      <c r="L2116" s="105"/>
      <c r="M2116" s="105"/>
      <c r="N2116" s="105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C2116" s="25"/>
      <c r="AD2116" s="25"/>
      <c r="AE2116" s="25"/>
      <c r="AF2116" s="25"/>
      <c r="AG2116" s="25"/>
      <c r="AH2116" s="25"/>
      <c r="AI2116" s="25"/>
      <c r="AJ2116" s="25"/>
      <c r="AK2116" s="25"/>
      <c r="AL2116" s="25"/>
      <c r="AM2116" s="25"/>
      <c r="AN2116" s="25"/>
      <c r="AO2116" s="25"/>
      <c r="AP2116" s="25"/>
      <c r="AQ2116" s="25"/>
      <c r="AR2116" s="25"/>
      <c r="AS2116" s="25"/>
      <c r="AT2116" s="25"/>
      <c r="AU2116" s="25"/>
      <c r="AV2116" s="25"/>
      <c r="AW2116" s="25"/>
      <c r="AX2116" s="25"/>
    </row>
    <row r="2117" spans="7:50" ht="13.2">
      <c r="G2117" s="49"/>
      <c r="K2117" s="105"/>
      <c r="L2117" s="105"/>
      <c r="M2117" s="105"/>
      <c r="N2117" s="105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C2117" s="25"/>
      <c r="AD2117" s="25"/>
      <c r="AE2117" s="25"/>
      <c r="AF2117" s="25"/>
      <c r="AG2117" s="25"/>
      <c r="AH2117" s="25"/>
      <c r="AI2117" s="25"/>
      <c r="AJ2117" s="25"/>
      <c r="AK2117" s="25"/>
      <c r="AL2117" s="25"/>
      <c r="AM2117" s="25"/>
      <c r="AN2117" s="25"/>
      <c r="AO2117" s="25"/>
      <c r="AP2117" s="25"/>
      <c r="AQ2117" s="25"/>
      <c r="AR2117" s="25"/>
      <c r="AS2117" s="25"/>
      <c r="AT2117" s="25"/>
      <c r="AU2117" s="25"/>
      <c r="AV2117" s="25"/>
      <c r="AW2117" s="25"/>
      <c r="AX2117" s="25"/>
    </row>
    <row r="2118" spans="7:50" ht="13.2">
      <c r="G2118" s="49"/>
      <c r="K2118" s="105"/>
      <c r="L2118" s="105"/>
      <c r="M2118" s="105"/>
      <c r="N2118" s="105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C2118" s="25"/>
      <c r="AD2118" s="25"/>
      <c r="AE2118" s="25"/>
      <c r="AF2118" s="25"/>
      <c r="AG2118" s="25"/>
      <c r="AH2118" s="25"/>
      <c r="AI2118" s="25"/>
      <c r="AJ2118" s="25"/>
      <c r="AK2118" s="25"/>
      <c r="AL2118" s="25"/>
      <c r="AM2118" s="25"/>
      <c r="AN2118" s="25"/>
      <c r="AO2118" s="25"/>
      <c r="AP2118" s="25"/>
      <c r="AQ2118" s="25"/>
      <c r="AR2118" s="25"/>
      <c r="AS2118" s="25"/>
      <c r="AT2118" s="25"/>
      <c r="AU2118" s="25"/>
      <c r="AV2118" s="25"/>
      <c r="AW2118" s="25"/>
      <c r="AX2118" s="25"/>
    </row>
    <row r="2119" spans="7:50" ht="13.2">
      <c r="G2119" s="49"/>
      <c r="K2119" s="105"/>
      <c r="L2119" s="105"/>
      <c r="M2119" s="105"/>
      <c r="N2119" s="105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C2119" s="25"/>
      <c r="AD2119" s="25"/>
      <c r="AE2119" s="25"/>
      <c r="AF2119" s="25"/>
      <c r="AG2119" s="25"/>
      <c r="AH2119" s="25"/>
      <c r="AI2119" s="25"/>
      <c r="AJ2119" s="25"/>
      <c r="AK2119" s="25"/>
      <c r="AL2119" s="25"/>
      <c r="AM2119" s="25"/>
      <c r="AN2119" s="25"/>
      <c r="AO2119" s="25"/>
      <c r="AP2119" s="25"/>
      <c r="AQ2119" s="25"/>
      <c r="AR2119" s="25"/>
      <c r="AS2119" s="25"/>
      <c r="AT2119" s="25"/>
      <c r="AU2119" s="25"/>
      <c r="AV2119" s="25"/>
      <c r="AW2119" s="25"/>
      <c r="AX2119" s="25"/>
    </row>
    <row r="2120" spans="7:50" ht="13.2">
      <c r="G2120" s="49"/>
      <c r="K2120" s="105"/>
      <c r="L2120" s="105"/>
      <c r="M2120" s="105"/>
      <c r="N2120" s="105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C2120" s="25"/>
      <c r="AD2120" s="25"/>
      <c r="AE2120" s="25"/>
      <c r="AF2120" s="25"/>
      <c r="AG2120" s="25"/>
      <c r="AH2120" s="25"/>
      <c r="AI2120" s="25"/>
      <c r="AJ2120" s="25"/>
      <c r="AK2120" s="25"/>
      <c r="AL2120" s="25"/>
      <c r="AM2120" s="25"/>
      <c r="AN2120" s="25"/>
      <c r="AO2120" s="25"/>
      <c r="AP2120" s="25"/>
      <c r="AQ2120" s="25"/>
      <c r="AR2120" s="25"/>
      <c r="AS2120" s="25"/>
      <c r="AT2120" s="25"/>
      <c r="AU2120" s="25"/>
      <c r="AV2120" s="25"/>
      <c r="AW2120" s="25"/>
      <c r="AX2120" s="25"/>
    </row>
    <row r="2121" spans="7:50" ht="13.2">
      <c r="G2121" s="49"/>
      <c r="K2121" s="105"/>
      <c r="L2121" s="105"/>
      <c r="M2121" s="105"/>
      <c r="N2121" s="105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C2121" s="25"/>
      <c r="AD2121" s="25"/>
      <c r="AE2121" s="25"/>
      <c r="AF2121" s="25"/>
      <c r="AG2121" s="25"/>
      <c r="AH2121" s="25"/>
      <c r="AI2121" s="25"/>
      <c r="AJ2121" s="25"/>
      <c r="AK2121" s="25"/>
      <c r="AL2121" s="25"/>
      <c r="AM2121" s="25"/>
      <c r="AN2121" s="25"/>
      <c r="AO2121" s="25"/>
      <c r="AP2121" s="25"/>
      <c r="AQ2121" s="25"/>
      <c r="AR2121" s="25"/>
      <c r="AS2121" s="25"/>
      <c r="AT2121" s="25"/>
      <c r="AU2121" s="25"/>
      <c r="AV2121" s="25"/>
      <c r="AW2121" s="25"/>
      <c r="AX2121" s="25"/>
    </row>
    <row r="2122" spans="7:50" ht="13.2">
      <c r="G2122" s="49"/>
      <c r="K2122" s="105"/>
      <c r="L2122" s="105"/>
      <c r="M2122" s="105"/>
      <c r="N2122" s="105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C2122" s="25"/>
      <c r="AD2122" s="25"/>
      <c r="AE2122" s="25"/>
      <c r="AF2122" s="25"/>
      <c r="AG2122" s="25"/>
      <c r="AH2122" s="25"/>
      <c r="AI2122" s="25"/>
      <c r="AJ2122" s="25"/>
      <c r="AK2122" s="25"/>
      <c r="AL2122" s="25"/>
      <c r="AM2122" s="25"/>
      <c r="AN2122" s="25"/>
      <c r="AO2122" s="25"/>
      <c r="AP2122" s="25"/>
      <c r="AQ2122" s="25"/>
      <c r="AR2122" s="25"/>
      <c r="AS2122" s="25"/>
      <c r="AT2122" s="25"/>
      <c r="AU2122" s="25"/>
      <c r="AV2122" s="25"/>
      <c r="AW2122" s="25"/>
      <c r="AX2122" s="25"/>
    </row>
    <row r="2123" spans="7:50" ht="13.2">
      <c r="G2123" s="49"/>
      <c r="K2123" s="105"/>
      <c r="L2123" s="105"/>
      <c r="M2123" s="105"/>
      <c r="N2123" s="105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C2123" s="25"/>
      <c r="AD2123" s="25"/>
      <c r="AE2123" s="25"/>
      <c r="AF2123" s="25"/>
      <c r="AG2123" s="25"/>
      <c r="AH2123" s="25"/>
      <c r="AI2123" s="25"/>
      <c r="AJ2123" s="25"/>
      <c r="AK2123" s="25"/>
      <c r="AL2123" s="25"/>
      <c r="AM2123" s="25"/>
      <c r="AN2123" s="25"/>
      <c r="AO2123" s="25"/>
      <c r="AP2123" s="25"/>
      <c r="AQ2123" s="25"/>
      <c r="AR2123" s="25"/>
      <c r="AS2123" s="25"/>
      <c r="AT2123" s="25"/>
      <c r="AU2123" s="25"/>
      <c r="AV2123" s="25"/>
      <c r="AW2123" s="25"/>
      <c r="AX2123" s="25"/>
    </row>
    <row r="2124" spans="7:50" ht="13.2">
      <c r="G2124" s="49"/>
      <c r="K2124" s="105"/>
      <c r="L2124" s="105"/>
      <c r="M2124" s="105"/>
      <c r="N2124" s="105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C2124" s="25"/>
      <c r="AD2124" s="25"/>
      <c r="AE2124" s="25"/>
      <c r="AF2124" s="25"/>
      <c r="AG2124" s="25"/>
      <c r="AH2124" s="25"/>
      <c r="AI2124" s="25"/>
      <c r="AJ2124" s="25"/>
      <c r="AK2124" s="25"/>
      <c r="AL2124" s="25"/>
      <c r="AM2124" s="25"/>
      <c r="AN2124" s="25"/>
      <c r="AO2124" s="25"/>
      <c r="AP2124" s="25"/>
      <c r="AQ2124" s="25"/>
      <c r="AR2124" s="25"/>
      <c r="AS2124" s="25"/>
      <c r="AT2124" s="25"/>
      <c r="AU2124" s="25"/>
      <c r="AV2124" s="25"/>
      <c r="AW2124" s="25"/>
      <c r="AX2124" s="25"/>
    </row>
    <row r="2125" spans="7:50" ht="13.2">
      <c r="G2125" s="49"/>
      <c r="K2125" s="105"/>
      <c r="L2125" s="105"/>
      <c r="M2125" s="105"/>
      <c r="N2125" s="105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C2125" s="25"/>
      <c r="AD2125" s="25"/>
      <c r="AE2125" s="25"/>
      <c r="AF2125" s="25"/>
      <c r="AG2125" s="25"/>
      <c r="AH2125" s="25"/>
      <c r="AI2125" s="25"/>
      <c r="AJ2125" s="25"/>
      <c r="AK2125" s="25"/>
      <c r="AL2125" s="25"/>
      <c r="AM2125" s="25"/>
      <c r="AN2125" s="25"/>
      <c r="AO2125" s="25"/>
      <c r="AP2125" s="25"/>
      <c r="AQ2125" s="25"/>
      <c r="AR2125" s="25"/>
      <c r="AS2125" s="25"/>
      <c r="AT2125" s="25"/>
      <c r="AU2125" s="25"/>
      <c r="AV2125" s="25"/>
      <c r="AW2125" s="25"/>
      <c r="AX2125" s="25"/>
    </row>
    <row r="2126" spans="7:50" ht="13.2">
      <c r="G2126" s="49"/>
      <c r="K2126" s="105"/>
      <c r="L2126" s="105"/>
      <c r="M2126" s="105"/>
      <c r="N2126" s="105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C2126" s="25"/>
      <c r="AD2126" s="25"/>
      <c r="AE2126" s="25"/>
      <c r="AF2126" s="25"/>
      <c r="AG2126" s="25"/>
      <c r="AH2126" s="25"/>
      <c r="AI2126" s="25"/>
      <c r="AJ2126" s="25"/>
      <c r="AK2126" s="25"/>
      <c r="AL2126" s="25"/>
      <c r="AM2126" s="25"/>
      <c r="AN2126" s="25"/>
      <c r="AO2126" s="25"/>
      <c r="AP2126" s="25"/>
      <c r="AQ2126" s="25"/>
      <c r="AR2126" s="25"/>
      <c r="AS2126" s="25"/>
      <c r="AT2126" s="25"/>
      <c r="AU2126" s="25"/>
      <c r="AV2126" s="25"/>
      <c r="AW2126" s="25"/>
      <c r="AX2126" s="25"/>
    </row>
    <row r="2127" spans="7:50" ht="13.2">
      <c r="G2127" s="49"/>
      <c r="K2127" s="105"/>
      <c r="L2127" s="105"/>
      <c r="M2127" s="105"/>
      <c r="N2127" s="105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C2127" s="25"/>
      <c r="AD2127" s="25"/>
      <c r="AE2127" s="25"/>
      <c r="AF2127" s="25"/>
      <c r="AG2127" s="25"/>
      <c r="AH2127" s="25"/>
      <c r="AI2127" s="25"/>
      <c r="AJ2127" s="25"/>
      <c r="AK2127" s="25"/>
      <c r="AL2127" s="25"/>
      <c r="AM2127" s="25"/>
      <c r="AN2127" s="25"/>
      <c r="AO2127" s="25"/>
      <c r="AP2127" s="25"/>
      <c r="AQ2127" s="25"/>
      <c r="AR2127" s="25"/>
      <c r="AS2127" s="25"/>
      <c r="AT2127" s="25"/>
      <c r="AU2127" s="25"/>
      <c r="AV2127" s="25"/>
      <c r="AW2127" s="25"/>
      <c r="AX2127" s="25"/>
    </row>
    <row r="2128" spans="7:50" ht="13.2">
      <c r="G2128" s="49"/>
      <c r="K2128" s="105"/>
      <c r="L2128" s="105"/>
      <c r="M2128" s="105"/>
      <c r="N2128" s="105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C2128" s="25"/>
      <c r="AD2128" s="25"/>
      <c r="AE2128" s="25"/>
      <c r="AF2128" s="25"/>
      <c r="AG2128" s="25"/>
      <c r="AH2128" s="25"/>
      <c r="AI2128" s="25"/>
      <c r="AJ2128" s="25"/>
      <c r="AK2128" s="25"/>
      <c r="AL2128" s="25"/>
      <c r="AM2128" s="25"/>
      <c r="AN2128" s="25"/>
      <c r="AO2128" s="25"/>
      <c r="AP2128" s="25"/>
      <c r="AQ2128" s="25"/>
      <c r="AR2128" s="25"/>
      <c r="AS2128" s="25"/>
      <c r="AT2128" s="25"/>
      <c r="AU2128" s="25"/>
      <c r="AV2128" s="25"/>
      <c r="AW2128" s="25"/>
      <c r="AX2128" s="25"/>
    </row>
    <row r="2129" spans="7:50" ht="13.2">
      <c r="G2129" s="49"/>
      <c r="K2129" s="105"/>
      <c r="L2129" s="105"/>
      <c r="M2129" s="105"/>
      <c r="N2129" s="105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C2129" s="25"/>
      <c r="AD2129" s="25"/>
      <c r="AE2129" s="25"/>
      <c r="AF2129" s="25"/>
      <c r="AG2129" s="25"/>
      <c r="AH2129" s="25"/>
      <c r="AI2129" s="25"/>
      <c r="AJ2129" s="25"/>
      <c r="AK2129" s="25"/>
      <c r="AL2129" s="25"/>
      <c r="AM2129" s="25"/>
      <c r="AN2129" s="25"/>
      <c r="AO2129" s="25"/>
      <c r="AP2129" s="25"/>
      <c r="AQ2129" s="25"/>
      <c r="AR2129" s="25"/>
      <c r="AS2129" s="25"/>
      <c r="AT2129" s="25"/>
      <c r="AU2129" s="25"/>
      <c r="AV2129" s="25"/>
      <c r="AW2129" s="25"/>
      <c r="AX2129" s="25"/>
    </row>
    <row r="2130" spans="7:50" ht="13.2">
      <c r="G2130" s="49"/>
      <c r="K2130" s="105"/>
      <c r="L2130" s="105"/>
      <c r="M2130" s="105"/>
      <c r="N2130" s="105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C2130" s="25"/>
      <c r="AD2130" s="25"/>
      <c r="AE2130" s="25"/>
      <c r="AF2130" s="25"/>
      <c r="AG2130" s="25"/>
      <c r="AH2130" s="25"/>
      <c r="AI2130" s="25"/>
      <c r="AJ2130" s="25"/>
      <c r="AK2130" s="25"/>
      <c r="AL2130" s="25"/>
      <c r="AM2130" s="25"/>
      <c r="AN2130" s="25"/>
      <c r="AO2130" s="25"/>
      <c r="AP2130" s="25"/>
      <c r="AQ2130" s="25"/>
      <c r="AR2130" s="25"/>
      <c r="AS2130" s="25"/>
      <c r="AT2130" s="25"/>
      <c r="AU2130" s="25"/>
      <c r="AV2130" s="25"/>
      <c r="AW2130" s="25"/>
      <c r="AX2130" s="25"/>
    </row>
    <row r="2131" spans="7:50" ht="13.2">
      <c r="G2131" s="49"/>
      <c r="K2131" s="105"/>
      <c r="L2131" s="105"/>
      <c r="M2131" s="105"/>
      <c r="N2131" s="105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C2131" s="25"/>
      <c r="AD2131" s="25"/>
      <c r="AE2131" s="25"/>
      <c r="AF2131" s="25"/>
      <c r="AG2131" s="25"/>
      <c r="AH2131" s="25"/>
      <c r="AI2131" s="25"/>
      <c r="AJ2131" s="25"/>
      <c r="AK2131" s="25"/>
      <c r="AL2131" s="25"/>
      <c r="AM2131" s="25"/>
      <c r="AN2131" s="25"/>
      <c r="AO2131" s="25"/>
      <c r="AP2131" s="25"/>
      <c r="AQ2131" s="25"/>
      <c r="AR2131" s="25"/>
      <c r="AS2131" s="25"/>
      <c r="AT2131" s="25"/>
      <c r="AU2131" s="25"/>
      <c r="AV2131" s="25"/>
      <c r="AW2131" s="25"/>
      <c r="AX2131" s="25"/>
    </row>
    <row r="2132" spans="7:50" ht="13.2">
      <c r="G2132" s="49"/>
      <c r="K2132" s="105"/>
      <c r="L2132" s="105"/>
      <c r="M2132" s="105"/>
      <c r="N2132" s="105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C2132" s="25"/>
      <c r="AD2132" s="25"/>
      <c r="AE2132" s="25"/>
      <c r="AF2132" s="25"/>
      <c r="AG2132" s="25"/>
      <c r="AH2132" s="25"/>
      <c r="AI2132" s="25"/>
      <c r="AJ2132" s="25"/>
      <c r="AK2132" s="25"/>
      <c r="AL2132" s="25"/>
      <c r="AM2132" s="25"/>
      <c r="AN2132" s="25"/>
      <c r="AO2132" s="25"/>
      <c r="AP2132" s="25"/>
      <c r="AQ2132" s="25"/>
      <c r="AR2132" s="25"/>
      <c r="AS2132" s="25"/>
      <c r="AT2132" s="25"/>
      <c r="AU2132" s="25"/>
      <c r="AV2132" s="25"/>
      <c r="AW2132" s="25"/>
      <c r="AX2132" s="25"/>
    </row>
    <row r="2133" spans="7:50" ht="13.2">
      <c r="G2133" s="49"/>
      <c r="K2133" s="105"/>
      <c r="L2133" s="105"/>
      <c r="M2133" s="105"/>
      <c r="N2133" s="105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C2133" s="25"/>
      <c r="AD2133" s="25"/>
      <c r="AE2133" s="25"/>
      <c r="AF2133" s="25"/>
      <c r="AG2133" s="25"/>
      <c r="AH2133" s="25"/>
      <c r="AI2133" s="25"/>
      <c r="AJ2133" s="25"/>
      <c r="AK2133" s="25"/>
      <c r="AL2133" s="25"/>
      <c r="AM2133" s="25"/>
      <c r="AN2133" s="25"/>
      <c r="AO2133" s="25"/>
      <c r="AP2133" s="25"/>
      <c r="AQ2133" s="25"/>
      <c r="AR2133" s="25"/>
      <c r="AS2133" s="25"/>
      <c r="AT2133" s="25"/>
      <c r="AU2133" s="25"/>
      <c r="AV2133" s="25"/>
      <c r="AW2133" s="25"/>
      <c r="AX2133" s="25"/>
    </row>
    <row r="2134" spans="7:50" ht="13.2">
      <c r="G2134" s="49"/>
      <c r="K2134" s="105"/>
      <c r="L2134" s="105"/>
      <c r="M2134" s="105"/>
      <c r="N2134" s="105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C2134" s="25"/>
      <c r="AD2134" s="25"/>
      <c r="AE2134" s="25"/>
      <c r="AF2134" s="25"/>
      <c r="AG2134" s="25"/>
      <c r="AH2134" s="25"/>
      <c r="AI2134" s="25"/>
      <c r="AJ2134" s="25"/>
      <c r="AK2134" s="25"/>
      <c r="AL2134" s="25"/>
      <c r="AM2134" s="25"/>
      <c r="AN2134" s="25"/>
      <c r="AO2134" s="25"/>
      <c r="AP2134" s="25"/>
      <c r="AQ2134" s="25"/>
      <c r="AR2134" s="25"/>
      <c r="AS2134" s="25"/>
      <c r="AT2134" s="25"/>
      <c r="AU2134" s="25"/>
      <c r="AV2134" s="25"/>
      <c r="AW2134" s="25"/>
      <c r="AX2134" s="25"/>
    </row>
    <row r="2135" spans="7:50" ht="13.2">
      <c r="G2135" s="49"/>
      <c r="K2135" s="105"/>
      <c r="L2135" s="105"/>
      <c r="M2135" s="105"/>
      <c r="N2135" s="105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C2135" s="25"/>
      <c r="AD2135" s="25"/>
      <c r="AE2135" s="25"/>
      <c r="AF2135" s="25"/>
      <c r="AG2135" s="25"/>
      <c r="AH2135" s="25"/>
      <c r="AI2135" s="25"/>
      <c r="AJ2135" s="25"/>
      <c r="AK2135" s="25"/>
      <c r="AL2135" s="25"/>
      <c r="AM2135" s="25"/>
      <c r="AN2135" s="25"/>
      <c r="AO2135" s="25"/>
      <c r="AP2135" s="25"/>
      <c r="AQ2135" s="25"/>
      <c r="AR2135" s="25"/>
      <c r="AS2135" s="25"/>
      <c r="AT2135" s="25"/>
      <c r="AU2135" s="25"/>
      <c r="AV2135" s="25"/>
      <c r="AW2135" s="25"/>
      <c r="AX2135" s="25"/>
    </row>
    <row r="2136" spans="7:50" ht="13.2">
      <c r="G2136" s="49"/>
      <c r="K2136" s="105"/>
      <c r="L2136" s="105"/>
      <c r="M2136" s="105"/>
      <c r="N2136" s="105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C2136" s="25"/>
      <c r="AD2136" s="25"/>
      <c r="AE2136" s="25"/>
      <c r="AF2136" s="25"/>
      <c r="AG2136" s="25"/>
      <c r="AH2136" s="25"/>
      <c r="AI2136" s="25"/>
      <c r="AJ2136" s="25"/>
      <c r="AK2136" s="25"/>
      <c r="AL2136" s="25"/>
      <c r="AM2136" s="25"/>
      <c r="AN2136" s="25"/>
      <c r="AO2136" s="25"/>
      <c r="AP2136" s="25"/>
      <c r="AQ2136" s="25"/>
      <c r="AR2136" s="25"/>
      <c r="AS2136" s="25"/>
      <c r="AT2136" s="25"/>
      <c r="AU2136" s="25"/>
      <c r="AV2136" s="25"/>
      <c r="AW2136" s="25"/>
      <c r="AX2136" s="25"/>
    </row>
    <row r="2137" spans="7:50" ht="13.2">
      <c r="G2137" s="49"/>
      <c r="K2137" s="105"/>
      <c r="L2137" s="105"/>
      <c r="M2137" s="105"/>
      <c r="N2137" s="105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C2137" s="25"/>
      <c r="AD2137" s="25"/>
      <c r="AE2137" s="25"/>
      <c r="AF2137" s="25"/>
      <c r="AG2137" s="25"/>
      <c r="AH2137" s="25"/>
      <c r="AI2137" s="25"/>
      <c r="AJ2137" s="25"/>
      <c r="AK2137" s="25"/>
      <c r="AL2137" s="25"/>
      <c r="AM2137" s="25"/>
      <c r="AN2137" s="25"/>
      <c r="AO2137" s="25"/>
      <c r="AP2137" s="25"/>
      <c r="AQ2137" s="25"/>
      <c r="AR2137" s="25"/>
      <c r="AS2137" s="25"/>
      <c r="AT2137" s="25"/>
      <c r="AU2137" s="25"/>
      <c r="AV2137" s="25"/>
      <c r="AW2137" s="25"/>
      <c r="AX2137" s="25"/>
    </row>
    <row r="2138" spans="7:50" ht="13.2">
      <c r="G2138" s="49"/>
      <c r="K2138" s="105"/>
      <c r="L2138" s="105"/>
      <c r="M2138" s="105"/>
      <c r="N2138" s="105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C2138" s="25"/>
      <c r="AD2138" s="25"/>
      <c r="AE2138" s="25"/>
      <c r="AF2138" s="25"/>
      <c r="AG2138" s="25"/>
      <c r="AH2138" s="25"/>
      <c r="AI2138" s="25"/>
      <c r="AJ2138" s="25"/>
      <c r="AK2138" s="25"/>
      <c r="AL2138" s="25"/>
      <c r="AM2138" s="25"/>
      <c r="AN2138" s="25"/>
      <c r="AO2138" s="25"/>
      <c r="AP2138" s="25"/>
      <c r="AQ2138" s="25"/>
      <c r="AR2138" s="25"/>
      <c r="AS2138" s="25"/>
      <c r="AT2138" s="25"/>
      <c r="AU2138" s="25"/>
      <c r="AV2138" s="25"/>
      <c r="AW2138" s="25"/>
      <c r="AX2138" s="25"/>
    </row>
    <row r="2139" spans="7:50" ht="13.2">
      <c r="G2139" s="49"/>
      <c r="K2139" s="105"/>
      <c r="L2139" s="105"/>
      <c r="M2139" s="105"/>
      <c r="N2139" s="105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C2139" s="25"/>
      <c r="AD2139" s="25"/>
      <c r="AE2139" s="25"/>
      <c r="AF2139" s="25"/>
      <c r="AG2139" s="25"/>
      <c r="AH2139" s="25"/>
      <c r="AI2139" s="25"/>
      <c r="AJ2139" s="25"/>
      <c r="AK2139" s="25"/>
      <c r="AL2139" s="25"/>
      <c r="AM2139" s="25"/>
      <c r="AN2139" s="25"/>
      <c r="AO2139" s="25"/>
      <c r="AP2139" s="25"/>
      <c r="AQ2139" s="25"/>
      <c r="AR2139" s="25"/>
      <c r="AS2139" s="25"/>
      <c r="AT2139" s="25"/>
      <c r="AU2139" s="25"/>
      <c r="AV2139" s="25"/>
      <c r="AW2139" s="25"/>
      <c r="AX2139" s="25"/>
    </row>
    <row r="2140" spans="7:50" ht="13.2">
      <c r="G2140" s="49"/>
      <c r="K2140" s="105"/>
      <c r="L2140" s="105"/>
      <c r="M2140" s="105"/>
      <c r="N2140" s="105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C2140" s="25"/>
      <c r="AD2140" s="25"/>
      <c r="AE2140" s="25"/>
      <c r="AF2140" s="25"/>
      <c r="AG2140" s="25"/>
      <c r="AH2140" s="25"/>
      <c r="AI2140" s="25"/>
      <c r="AJ2140" s="25"/>
      <c r="AK2140" s="25"/>
      <c r="AL2140" s="25"/>
      <c r="AM2140" s="25"/>
      <c r="AN2140" s="25"/>
      <c r="AO2140" s="25"/>
      <c r="AP2140" s="25"/>
      <c r="AQ2140" s="25"/>
      <c r="AR2140" s="25"/>
      <c r="AS2140" s="25"/>
      <c r="AT2140" s="25"/>
      <c r="AU2140" s="25"/>
      <c r="AV2140" s="25"/>
      <c r="AW2140" s="25"/>
      <c r="AX2140" s="25"/>
    </row>
    <row r="2141" spans="7:50" ht="13.2">
      <c r="G2141" s="49"/>
      <c r="K2141" s="105"/>
      <c r="L2141" s="105"/>
      <c r="M2141" s="105"/>
      <c r="N2141" s="105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C2141" s="25"/>
      <c r="AD2141" s="25"/>
      <c r="AE2141" s="25"/>
      <c r="AF2141" s="25"/>
      <c r="AG2141" s="25"/>
      <c r="AH2141" s="25"/>
      <c r="AI2141" s="25"/>
      <c r="AJ2141" s="25"/>
      <c r="AK2141" s="25"/>
      <c r="AL2141" s="25"/>
      <c r="AM2141" s="25"/>
      <c r="AN2141" s="25"/>
      <c r="AO2141" s="25"/>
      <c r="AP2141" s="25"/>
      <c r="AQ2141" s="25"/>
      <c r="AR2141" s="25"/>
      <c r="AS2141" s="25"/>
      <c r="AT2141" s="25"/>
      <c r="AU2141" s="25"/>
      <c r="AV2141" s="25"/>
      <c r="AW2141" s="25"/>
      <c r="AX2141" s="25"/>
    </row>
    <row r="2142" spans="7:50" ht="13.2">
      <c r="G2142" s="49"/>
      <c r="K2142" s="105"/>
      <c r="L2142" s="105"/>
      <c r="M2142" s="105"/>
      <c r="N2142" s="105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C2142" s="25"/>
      <c r="AD2142" s="25"/>
      <c r="AE2142" s="25"/>
      <c r="AF2142" s="25"/>
      <c r="AG2142" s="25"/>
      <c r="AH2142" s="25"/>
      <c r="AI2142" s="25"/>
      <c r="AJ2142" s="25"/>
      <c r="AK2142" s="25"/>
      <c r="AL2142" s="25"/>
      <c r="AM2142" s="25"/>
      <c r="AN2142" s="25"/>
      <c r="AO2142" s="25"/>
      <c r="AP2142" s="25"/>
      <c r="AQ2142" s="25"/>
      <c r="AR2142" s="25"/>
      <c r="AS2142" s="25"/>
      <c r="AT2142" s="25"/>
      <c r="AU2142" s="25"/>
      <c r="AV2142" s="25"/>
      <c r="AW2142" s="25"/>
      <c r="AX2142" s="25"/>
    </row>
    <row r="2143" spans="7:50" ht="13.2">
      <c r="G2143" s="49"/>
      <c r="K2143" s="105"/>
      <c r="L2143" s="105"/>
      <c r="M2143" s="105"/>
      <c r="N2143" s="105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C2143" s="25"/>
      <c r="AD2143" s="25"/>
      <c r="AE2143" s="25"/>
      <c r="AF2143" s="25"/>
      <c r="AG2143" s="25"/>
      <c r="AH2143" s="25"/>
      <c r="AI2143" s="25"/>
      <c r="AJ2143" s="25"/>
      <c r="AK2143" s="25"/>
      <c r="AL2143" s="25"/>
      <c r="AM2143" s="25"/>
      <c r="AN2143" s="25"/>
      <c r="AO2143" s="25"/>
      <c r="AP2143" s="25"/>
      <c r="AQ2143" s="25"/>
      <c r="AR2143" s="25"/>
      <c r="AS2143" s="25"/>
      <c r="AT2143" s="25"/>
      <c r="AU2143" s="25"/>
      <c r="AV2143" s="25"/>
      <c r="AW2143" s="25"/>
      <c r="AX2143" s="25"/>
    </row>
    <row r="2144" spans="7:50" ht="13.2">
      <c r="G2144" s="49"/>
      <c r="K2144" s="105"/>
      <c r="L2144" s="105"/>
      <c r="M2144" s="105"/>
      <c r="N2144" s="105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C2144" s="25"/>
      <c r="AD2144" s="25"/>
      <c r="AE2144" s="25"/>
      <c r="AF2144" s="25"/>
      <c r="AG2144" s="25"/>
      <c r="AH2144" s="25"/>
      <c r="AI2144" s="25"/>
      <c r="AJ2144" s="25"/>
      <c r="AK2144" s="25"/>
      <c r="AL2144" s="25"/>
      <c r="AM2144" s="25"/>
      <c r="AN2144" s="25"/>
      <c r="AO2144" s="25"/>
      <c r="AP2144" s="25"/>
      <c r="AQ2144" s="25"/>
      <c r="AR2144" s="25"/>
      <c r="AS2144" s="25"/>
      <c r="AT2144" s="25"/>
      <c r="AU2144" s="25"/>
      <c r="AV2144" s="25"/>
      <c r="AW2144" s="25"/>
      <c r="AX2144" s="25"/>
    </row>
    <row r="2145" spans="7:50" ht="13.2">
      <c r="G2145" s="49"/>
      <c r="K2145" s="105"/>
      <c r="L2145" s="105"/>
      <c r="M2145" s="105"/>
      <c r="N2145" s="105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C2145" s="25"/>
      <c r="AD2145" s="25"/>
      <c r="AE2145" s="25"/>
      <c r="AF2145" s="25"/>
      <c r="AG2145" s="25"/>
      <c r="AH2145" s="25"/>
      <c r="AI2145" s="25"/>
      <c r="AJ2145" s="25"/>
      <c r="AK2145" s="25"/>
      <c r="AL2145" s="25"/>
      <c r="AM2145" s="25"/>
      <c r="AN2145" s="25"/>
      <c r="AO2145" s="25"/>
      <c r="AP2145" s="25"/>
      <c r="AQ2145" s="25"/>
      <c r="AR2145" s="25"/>
      <c r="AS2145" s="25"/>
      <c r="AT2145" s="25"/>
      <c r="AU2145" s="25"/>
      <c r="AV2145" s="25"/>
      <c r="AW2145" s="25"/>
      <c r="AX2145" s="25"/>
    </row>
    <row r="2146" spans="7:50" ht="13.2">
      <c r="G2146" s="49"/>
      <c r="K2146" s="105"/>
      <c r="L2146" s="105"/>
      <c r="M2146" s="105"/>
      <c r="N2146" s="105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C2146" s="25"/>
      <c r="AD2146" s="25"/>
      <c r="AE2146" s="25"/>
      <c r="AF2146" s="25"/>
      <c r="AG2146" s="25"/>
      <c r="AH2146" s="25"/>
      <c r="AI2146" s="25"/>
      <c r="AJ2146" s="25"/>
      <c r="AK2146" s="25"/>
      <c r="AL2146" s="25"/>
      <c r="AM2146" s="25"/>
      <c r="AN2146" s="25"/>
      <c r="AO2146" s="25"/>
      <c r="AP2146" s="25"/>
      <c r="AQ2146" s="25"/>
      <c r="AR2146" s="25"/>
      <c r="AS2146" s="25"/>
      <c r="AT2146" s="25"/>
      <c r="AU2146" s="25"/>
      <c r="AV2146" s="25"/>
      <c r="AW2146" s="25"/>
      <c r="AX2146" s="25"/>
    </row>
    <row r="2147" spans="7:50" ht="13.2">
      <c r="G2147" s="49"/>
      <c r="K2147" s="105"/>
      <c r="L2147" s="105"/>
      <c r="M2147" s="105"/>
      <c r="N2147" s="105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C2147" s="25"/>
      <c r="AD2147" s="25"/>
      <c r="AE2147" s="25"/>
      <c r="AF2147" s="25"/>
      <c r="AG2147" s="25"/>
      <c r="AH2147" s="25"/>
      <c r="AI2147" s="25"/>
      <c r="AJ2147" s="25"/>
      <c r="AK2147" s="25"/>
      <c r="AL2147" s="25"/>
      <c r="AM2147" s="25"/>
      <c r="AN2147" s="25"/>
      <c r="AO2147" s="25"/>
      <c r="AP2147" s="25"/>
      <c r="AQ2147" s="25"/>
      <c r="AR2147" s="25"/>
      <c r="AS2147" s="25"/>
      <c r="AT2147" s="25"/>
      <c r="AU2147" s="25"/>
      <c r="AV2147" s="25"/>
      <c r="AW2147" s="25"/>
      <c r="AX2147" s="25"/>
    </row>
    <row r="2148" spans="7:50" ht="13.2">
      <c r="G2148" s="49"/>
      <c r="K2148" s="105"/>
      <c r="L2148" s="105"/>
      <c r="M2148" s="105"/>
      <c r="N2148" s="105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C2148" s="25"/>
      <c r="AD2148" s="25"/>
      <c r="AE2148" s="25"/>
      <c r="AF2148" s="25"/>
      <c r="AG2148" s="25"/>
      <c r="AH2148" s="25"/>
      <c r="AI2148" s="25"/>
      <c r="AJ2148" s="25"/>
      <c r="AK2148" s="25"/>
      <c r="AL2148" s="25"/>
      <c r="AM2148" s="25"/>
      <c r="AN2148" s="25"/>
      <c r="AO2148" s="25"/>
      <c r="AP2148" s="25"/>
      <c r="AQ2148" s="25"/>
      <c r="AR2148" s="25"/>
      <c r="AS2148" s="25"/>
      <c r="AT2148" s="25"/>
      <c r="AU2148" s="25"/>
      <c r="AV2148" s="25"/>
      <c r="AW2148" s="25"/>
      <c r="AX2148" s="25"/>
    </row>
    <row r="2149" spans="7:50" ht="13.2">
      <c r="G2149" s="49"/>
      <c r="K2149" s="105"/>
      <c r="L2149" s="105"/>
      <c r="M2149" s="105"/>
      <c r="N2149" s="105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C2149" s="25"/>
      <c r="AD2149" s="25"/>
      <c r="AE2149" s="25"/>
      <c r="AF2149" s="25"/>
      <c r="AG2149" s="25"/>
      <c r="AH2149" s="25"/>
      <c r="AI2149" s="25"/>
      <c r="AJ2149" s="25"/>
      <c r="AK2149" s="25"/>
      <c r="AL2149" s="25"/>
      <c r="AM2149" s="25"/>
      <c r="AN2149" s="25"/>
      <c r="AO2149" s="25"/>
      <c r="AP2149" s="25"/>
      <c r="AQ2149" s="25"/>
      <c r="AR2149" s="25"/>
      <c r="AS2149" s="25"/>
      <c r="AT2149" s="25"/>
      <c r="AU2149" s="25"/>
      <c r="AV2149" s="25"/>
      <c r="AW2149" s="25"/>
      <c r="AX2149" s="25"/>
    </row>
    <row r="2150" spans="7:50" ht="13.2">
      <c r="G2150" s="49"/>
      <c r="K2150" s="105"/>
      <c r="L2150" s="105"/>
      <c r="M2150" s="105"/>
      <c r="N2150" s="105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C2150" s="25"/>
      <c r="AD2150" s="25"/>
      <c r="AE2150" s="25"/>
      <c r="AF2150" s="25"/>
      <c r="AG2150" s="25"/>
      <c r="AH2150" s="25"/>
      <c r="AI2150" s="25"/>
      <c r="AJ2150" s="25"/>
      <c r="AK2150" s="25"/>
      <c r="AL2150" s="25"/>
      <c r="AM2150" s="25"/>
      <c r="AN2150" s="25"/>
      <c r="AO2150" s="25"/>
      <c r="AP2150" s="25"/>
      <c r="AQ2150" s="25"/>
      <c r="AR2150" s="25"/>
      <c r="AS2150" s="25"/>
      <c r="AT2150" s="25"/>
      <c r="AU2150" s="25"/>
      <c r="AV2150" s="25"/>
      <c r="AW2150" s="25"/>
      <c r="AX2150" s="25"/>
    </row>
    <row r="2151" spans="7:50" ht="13.2">
      <c r="G2151" s="49"/>
      <c r="K2151" s="105"/>
      <c r="L2151" s="105"/>
      <c r="M2151" s="105"/>
      <c r="N2151" s="105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C2151" s="25"/>
      <c r="AD2151" s="25"/>
      <c r="AE2151" s="25"/>
      <c r="AF2151" s="25"/>
      <c r="AG2151" s="25"/>
      <c r="AH2151" s="25"/>
      <c r="AI2151" s="25"/>
      <c r="AJ2151" s="25"/>
      <c r="AK2151" s="25"/>
      <c r="AL2151" s="25"/>
      <c r="AM2151" s="25"/>
      <c r="AN2151" s="25"/>
      <c r="AO2151" s="25"/>
      <c r="AP2151" s="25"/>
      <c r="AQ2151" s="25"/>
      <c r="AR2151" s="25"/>
      <c r="AS2151" s="25"/>
      <c r="AT2151" s="25"/>
      <c r="AU2151" s="25"/>
      <c r="AV2151" s="25"/>
      <c r="AW2151" s="25"/>
      <c r="AX2151" s="25"/>
    </row>
    <row r="2152" spans="7:50" ht="13.2">
      <c r="G2152" s="49"/>
      <c r="K2152" s="105"/>
      <c r="L2152" s="105"/>
      <c r="M2152" s="105"/>
      <c r="N2152" s="105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C2152" s="25"/>
      <c r="AD2152" s="25"/>
      <c r="AE2152" s="25"/>
      <c r="AF2152" s="25"/>
      <c r="AG2152" s="25"/>
      <c r="AH2152" s="25"/>
      <c r="AI2152" s="25"/>
      <c r="AJ2152" s="25"/>
      <c r="AK2152" s="25"/>
      <c r="AL2152" s="25"/>
      <c r="AM2152" s="25"/>
      <c r="AN2152" s="25"/>
      <c r="AO2152" s="25"/>
      <c r="AP2152" s="25"/>
      <c r="AQ2152" s="25"/>
      <c r="AR2152" s="25"/>
      <c r="AS2152" s="25"/>
      <c r="AT2152" s="25"/>
      <c r="AU2152" s="25"/>
      <c r="AV2152" s="25"/>
      <c r="AW2152" s="25"/>
      <c r="AX2152" s="25"/>
    </row>
    <row r="2153" spans="7:50" ht="13.2">
      <c r="G2153" s="49"/>
      <c r="K2153" s="105"/>
      <c r="L2153" s="105"/>
      <c r="M2153" s="105"/>
      <c r="N2153" s="105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C2153" s="25"/>
      <c r="AD2153" s="25"/>
      <c r="AE2153" s="25"/>
      <c r="AF2153" s="25"/>
      <c r="AG2153" s="25"/>
      <c r="AH2153" s="25"/>
      <c r="AI2153" s="25"/>
      <c r="AJ2153" s="25"/>
      <c r="AK2153" s="25"/>
      <c r="AL2153" s="25"/>
      <c r="AM2153" s="25"/>
      <c r="AN2153" s="25"/>
      <c r="AO2153" s="25"/>
      <c r="AP2153" s="25"/>
      <c r="AQ2153" s="25"/>
      <c r="AR2153" s="25"/>
      <c r="AS2153" s="25"/>
      <c r="AT2153" s="25"/>
      <c r="AU2153" s="25"/>
      <c r="AV2153" s="25"/>
      <c r="AW2153" s="25"/>
      <c r="AX2153" s="25"/>
    </row>
    <row r="2154" spans="7:50" ht="13.2">
      <c r="G2154" s="49"/>
      <c r="K2154" s="105"/>
      <c r="L2154" s="105"/>
      <c r="M2154" s="105"/>
      <c r="N2154" s="105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C2154" s="25"/>
      <c r="AD2154" s="25"/>
      <c r="AE2154" s="25"/>
      <c r="AF2154" s="25"/>
      <c r="AG2154" s="25"/>
      <c r="AH2154" s="25"/>
      <c r="AI2154" s="25"/>
      <c r="AJ2154" s="25"/>
      <c r="AK2154" s="25"/>
      <c r="AL2154" s="25"/>
      <c r="AM2154" s="25"/>
      <c r="AN2154" s="25"/>
      <c r="AO2154" s="25"/>
      <c r="AP2154" s="25"/>
      <c r="AQ2154" s="25"/>
      <c r="AR2154" s="25"/>
      <c r="AS2154" s="25"/>
      <c r="AT2154" s="25"/>
      <c r="AU2154" s="25"/>
      <c r="AV2154" s="25"/>
      <c r="AW2154" s="25"/>
      <c r="AX2154" s="25"/>
    </row>
    <row r="2155" spans="7:50" ht="13.2">
      <c r="G2155" s="49"/>
      <c r="K2155" s="105"/>
      <c r="L2155" s="105"/>
      <c r="M2155" s="105"/>
      <c r="N2155" s="105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C2155" s="25"/>
      <c r="AD2155" s="25"/>
      <c r="AE2155" s="25"/>
      <c r="AF2155" s="25"/>
      <c r="AG2155" s="25"/>
      <c r="AH2155" s="25"/>
      <c r="AI2155" s="25"/>
      <c r="AJ2155" s="25"/>
      <c r="AK2155" s="25"/>
      <c r="AL2155" s="25"/>
      <c r="AM2155" s="25"/>
      <c r="AN2155" s="25"/>
      <c r="AO2155" s="25"/>
      <c r="AP2155" s="25"/>
      <c r="AQ2155" s="25"/>
      <c r="AR2155" s="25"/>
      <c r="AS2155" s="25"/>
      <c r="AT2155" s="25"/>
      <c r="AU2155" s="25"/>
      <c r="AV2155" s="25"/>
      <c r="AW2155" s="25"/>
      <c r="AX2155" s="25"/>
    </row>
    <row r="2156" spans="7:50" ht="13.2">
      <c r="G2156" s="49"/>
      <c r="K2156" s="105"/>
      <c r="L2156" s="105"/>
      <c r="M2156" s="105"/>
      <c r="N2156" s="105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C2156" s="25"/>
      <c r="AD2156" s="25"/>
      <c r="AE2156" s="25"/>
      <c r="AF2156" s="25"/>
      <c r="AG2156" s="25"/>
      <c r="AH2156" s="25"/>
      <c r="AI2156" s="25"/>
      <c r="AJ2156" s="25"/>
      <c r="AK2156" s="25"/>
      <c r="AL2156" s="25"/>
      <c r="AM2156" s="25"/>
      <c r="AN2156" s="25"/>
      <c r="AO2156" s="25"/>
      <c r="AP2156" s="25"/>
      <c r="AQ2156" s="25"/>
      <c r="AR2156" s="25"/>
      <c r="AS2156" s="25"/>
      <c r="AT2156" s="25"/>
      <c r="AU2156" s="25"/>
      <c r="AV2156" s="25"/>
      <c r="AW2156" s="25"/>
      <c r="AX2156" s="25"/>
    </row>
    <row r="2157" spans="7:50" ht="13.2">
      <c r="G2157" s="49"/>
      <c r="K2157" s="105"/>
      <c r="L2157" s="105"/>
      <c r="M2157" s="105"/>
      <c r="N2157" s="105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C2157" s="25"/>
      <c r="AD2157" s="25"/>
      <c r="AE2157" s="25"/>
      <c r="AF2157" s="25"/>
      <c r="AG2157" s="25"/>
      <c r="AH2157" s="25"/>
      <c r="AI2157" s="25"/>
      <c r="AJ2157" s="25"/>
      <c r="AK2157" s="25"/>
      <c r="AL2157" s="25"/>
      <c r="AM2157" s="25"/>
      <c r="AN2157" s="25"/>
      <c r="AO2157" s="25"/>
      <c r="AP2157" s="25"/>
      <c r="AQ2157" s="25"/>
      <c r="AR2157" s="25"/>
      <c r="AS2157" s="25"/>
      <c r="AT2157" s="25"/>
      <c r="AU2157" s="25"/>
      <c r="AV2157" s="25"/>
      <c r="AW2157" s="25"/>
      <c r="AX2157" s="25"/>
    </row>
    <row r="2158" spans="7:50" ht="13.2">
      <c r="G2158" s="49"/>
      <c r="K2158" s="105"/>
      <c r="L2158" s="105"/>
      <c r="M2158" s="105"/>
      <c r="N2158" s="105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C2158" s="25"/>
      <c r="AD2158" s="25"/>
      <c r="AE2158" s="25"/>
      <c r="AF2158" s="25"/>
      <c r="AG2158" s="25"/>
      <c r="AH2158" s="25"/>
      <c r="AI2158" s="25"/>
      <c r="AJ2158" s="25"/>
      <c r="AK2158" s="25"/>
      <c r="AL2158" s="25"/>
      <c r="AM2158" s="25"/>
      <c r="AN2158" s="25"/>
      <c r="AO2158" s="25"/>
      <c r="AP2158" s="25"/>
      <c r="AQ2158" s="25"/>
      <c r="AR2158" s="25"/>
      <c r="AS2158" s="25"/>
      <c r="AT2158" s="25"/>
      <c r="AU2158" s="25"/>
      <c r="AV2158" s="25"/>
      <c r="AW2158" s="25"/>
      <c r="AX2158" s="25"/>
    </row>
    <row r="2159" spans="7:50" ht="13.2">
      <c r="G2159" s="49"/>
      <c r="K2159" s="105"/>
      <c r="L2159" s="105"/>
      <c r="M2159" s="105"/>
      <c r="N2159" s="105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C2159" s="25"/>
      <c r="AD2159" s="25"/>
      <c r="AE2159" s="25"/>
      <c r="AF2159" s="25"/>
      <c r="AG2159" s="25"/>
      <c r="AH2159" s="25"/>
      <c r="AI2159" s="25"/>
      <c r="AJ2159" s="25"/>
      <c r="AK2159" s="25"/>
      <c r="AL2159" s="25"/>
      <c r="AM2159" s="25"/>
      <c r="AN2159" s="25"/>
      <c r="AO2159" s="25"/>
      <c r="AP2159" s="25"/>
      <c r="AQ2159" s="25"/>
      <c r="AR2159" s="25"/>
      <c r="AS2159" s="25"/>
      <c r="AT2159" s="25"/>
      <c r="AU2159" s="25"/>
      <c r="AV2159" s="25"/>
      <c r="AW2159" s="25"/>
      <c r="AX2159" s="25"/>
    </row>
    <row r="2160" spans="7:50" ht="13.2">
      <c r="G2160" s="49"/>
      <c r="K2160" s="105"/>
      <c r="L2160" s="105"/>
      <c r="M2160" s="105"/>
      <c r="N2160" s="105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C2160" s="25"/>
      <c r="AD2160" s="25"/>
      <c r="AE2160" s="25"/>
      <c r="AF2160" s="25"/>
      <c r="AG2160" s="25"/>
      <c r="AH2160" s="25"/>
      <c r="AI2160" s="25"/>
      <c r="AJ2160" s="25"/>
      <c r="AK2160" s="25"/>
      <c r="AL2160" s="25"/>
      <c r="AM2160" s="25"/>
      <c r="AN2160" s="25"/>
      <c r="AO2160" s="25"/>
      <c r="AP2160" s="25"/>
      <c r="AQ2160" s="25"/>
      <c r="AR2160" s="25"/>
      <c r="AS2160" s="25"/>
      <c r="AT2160" s="25"/>
      <c r="AU2160" s="25"/>
      <c r="AV2160" s="25"/>
      <c r="AW2160" s="25"/>
      <c r="AX2160" s="25"/>
    </row>
    <row r="2161" spans="7:50" ht="13.2">
      <c r="G2161" s="49"/>
      <c r="K2161" s="105"/>
      <c r="L2161" s="105"/>
      <c r="M2161" s="105"/>
      <c r="N2161" s="105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C2161" s="25"/>
      <c r="AD2161" s="25"/>
      <c r="AE2161" s="25"/>
      <c r="AF2161" s="25"/>
      <c r="AG2161" s="25"/>
      <c r="AH2161" s="25"/>
      <c r="AI2161" s="25"/>
      <c r="AJ2161" s="25"/>
      <c r="AK2161" s="25"/>
      <c r="AL2161" s="25"/>
      <c r="AM2161" s="25"/>
      <c r="AN2161" s="25"/>
      <c r="AO2161" s="25"/>
      <c r="AP2161" s="25"/>
      <c r="AQ2161" s="25"/>
      <c r="AR2161" s="25"/>
      <c r="AS2161" s="25"/>
      <c r="AT2161" s="25"/>
      <c r="AU2161" s="25"/>
      <c r="AV2161" s="25"/>
      <c r="AW2161" s="25"/>
      <c r="AX2161" s="25"/>
    </row>
    <row r="2162" spans="7:50" ht="13.2">
      <c r="G2162" s="49"/>
      <c r="K2162" s="105"/>
      <c r="L2162" s="105"/>
      <c r="M2162" s="105"/>
      <c r="N2162" s="105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C2162" s="25"/>
      <c r="AD2162" s="25"/>
      <c r="AE2162" s="25"/>
      <c r="AF2162" s="25"/>
      <c r="AG2162" s="25"/>
      <c r="AH2162" s="25"/>
      <c r="AI2162" s="25"/>
      <c r="AJ2162" s="25"/>
      <c r="AK2162" s="25"/>
      <c r="AL2162" s="25"/>
      <c r="AM2162" s="25"/>
      <c r="AN2162" s="25"/>
      <c r="AO2162" s="25"/>
      <c r="AP2162" s="25"/>
      <c r="AQ2162" s="25"/>
      <c r="AR2162" s="25"/>
      <c r="AS2162" s="25"/>
      <c r="AT2162" s="25"/>
      <c r="AU2162" s="25"/>
      <c r="AV2162" s="25"/>
      <c r="AW2162" s="25"/>
      <c r="AX2162" s="25"/>
    </row>
    <row r="2163" spans="7:50" ht="13.2">
      <c r="G2163" s="49"/>
      <c r="K2163" s="105"/>
      <c r="L2163" s="105"/>
      <c r="M2163" s="105"/>
      <c r="N2163" s="105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C2163" s="25"/>
      <c r="AD2163" s="25"/>
      <c r="AE2163" s="25"/>
      <c r="AF2163" s="25"/>
      <c r="AG2163" s="25"/>
      <c r="AH2163" s="25"/>
      <c r="AI2163" s="25"/>
      <c r="AJ2163" s="25"/>
      <c r="AK2163" s="25"/>
      <c r="AL2163" s="25"/>
      <c r="AM2163" s="25"/>
      <c r="AN2163" s="25"/>
      <c r="AO2163" s="25"/>
      <c r="AP2163" s="25"/>
      <c r="AQ2163" s="25"/>
      <c r="AR2163" s="25"/>
      <c r="AS2163" s="25"/>
      <c r="AT2163" s="25"/>
      <c r="AU2163" s="25"/>
      <c r="AV2163" s="25"/>
      <c r="AW2163" s="25"/>
      <c r="AX2163" s="25"/>
    </row>
    <row r="2164" spans="7:50" ht="13.2">
      <c r="G2164" s="49"/>
      <c r="K2164" s="105"/>
      <c r="L2164" s="105"/>
      <c r="M2164" s="105"/>
      <c r="N2164" s="105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C2164" s="25"/>
      <c r="AD2164" s="25"/>
      <c r="AE2164" s="25"/>
      <c r="AF2164" s="25"/>
      <c r="AG2164" s="25"/>
      <c r="AH2164" s="25"/>
      <c r="AI2164" s="25"/>
      <c r="AJ2164" s="25"/>
      <c r="AK2164" s="25"/>
      <c r="AL2164" s="25"/>
      <c r="AM2164" s="25"/>
      <c r="AN2164" s="25"/>
      <c r="AO2164" s="25"/>
      <c r="AP2164" s="25"/>
      <c r="AQ2164" s="25"/>
      <c r="AR2164" s="25"/>
      <c r="AS2164" s="25"/>
      <c r="AT2164" s="25"/>
      <c r="AU2164" s="25"/>
      <c r="AV2164" s="25"/>
      <c r="AW2164" s="25"/>
      <c r="AX2164" s="25"/>
    </row>
    <row r="2165" spans="7:50" ht="13.2">
      <c r="G2165" s="49"/>
      <c r="K2165" s="105"/>
      <c r="L2165" s="105"/>
      <c r="M2165" s="105"/>
      <c r="N2165" s="105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C2165" s="25"/>
      <c r="AD2165" s="25"/>
      <c r="AE2165" s="25"/>
      <c r="AF2165" s="25"/>
      <c r="AG2165" s="25"/>
      <c r="AH2165" s="25"/>
      <c r="AI2165" s="25"/>
      <c r="AJ2165" s="25"/>
      <c r="AK2165" s="25"/>
      <c r="AL2165" s="25"/>
      <c r="AM2165" s="25"/>
      <c r="AN2165" s="25"/>
      <c r="AO2165" s="25"/>
      <c r="AP2165" s="25"/>
      <c r="AQ2165" s="25"/>
      <c r="AR2165" s="25"/>
      <c r="AS2165" s="25"/>
      <c r="AT2165" s="25"/>
      <c r="AU2165" s="25"/>
      <c r="AV2165" s="25"/>
      <c r="AW2165" s="25"/>
      <c r="AX2165" s="25"/>
    </row>
    <row r="2166" spans="7:50" ht="13.2">
      <c r="G2166" s="49"/>
      <c r="K2166" s="105"/>
      <c r="L2166" s="105"/>
      <c r="M2166" s="105"/>
      <c r="N2166" s="105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C2166" s="25"/>
      <c r="AD2166" s="25"/>
      <c r="AE2166" s="25"/>
      <c r="AF2166" s="25"/>
      <c r="AG2166" s="25"/>
      <c r="AH2166" s="25"/>
      <c r="AI2166" s="25"/>
      <c r="AJ2166" s="25"/>
      <c r="AK2166" s="25"/>
      <c r="AL2166" s="25"/>
      <c r="AM2166" s="25"/>
      <c r="AN2166" s="25"/>
      <c r="AO2166" s="25"/>
      <c r="AP2166" s="25"/>
      <c r="AQ2166" s="25"/>
      <c r="AR2166" s="25"/>
      <c r="AS2166" s="25"/>
      <c r="AT2166" s="25"/>
      <c r="AU2166" s="25"/>
      <c r="AV2166" s="25"/>
      <c r="AW2166" s="25"/>
      <c r="AX2166" s="25"/>
    </row>
    <row r="2167" spans="7:50" ht="13.2">
      <c r="G2167" s="49"/>
      <c r="K2167" s="105"/>
      <c r="L2167" s="105"/>
      <c r="M2167" s="105"/>
      <c r="N2167" s="105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C2167" s="25"/>
      <c r="AD2167" s="25"/>
      <c r="AE2167" s="25"/>
      <c r="AF2167" s="25"/>
      <c r="AG2167" s="25"/>
      <c r="AH2167" s="25"/>
      <c r="AI2167" s="25"/>
      <c r="AJ2167" s="25"/>
      <c r="AK2167" s="25"/>
      <c r="AL2167" s="25"/>
      <c r="AM2167" s="25"/>
      <c r="AN2167" s="25"/>
      <c r="AO2167" s="25"/>
      <c r="AP2167" s="25"/>
      <c r="AQ2167" s="25"/>
      <c r="AR2167" s="25"/>
      <c r="AS2167" s="25"/>
      <c r="AT2167" s="25"/>
      <c r="AU2167" s="25"/>
      <c r="AV2167" s="25"/>
      <c r="AW2167" s="25"/>
      <c r="AX2167" s="25"/>
    </row>
    <row r="2168" spans="7:50" ht="13.2">
      <c r="G2168" s="49"/>
      <c r="K2168" s="105"/>
      <c r="L2168" s="105"/>
      <c r="M2168" s="105"/>
      <c r="N2168" s="105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C2168" s="25"/>
      <c r="AD2168" s="25"/>
      <c r="AE2168" s="25"/>
      <c r="AF2168" s="25"/>
      <c r="AG2168" s="25"/>
      <c r="AH2168" s="25"/>
      <c r="AI2168" s="25"/>
      <c r="AJ2168" s="25"/>
      <c r="AK2168" s="25"/>
      <c r="AL2168" s="25"/>
      <c r="AM2168" s="25"/>
      <c r="AN2168" s="25"/>
      <c r="AO2168" s="25"/>
      <c r="AP2168" s="25"/>
      <c r="AQ2168" s="25"/>
      <c r="AR2168" s="25"/>
      <c r="AS2168" s="25"/>
      <c r="AT2168" s="25"/>
      <c r="AU2168" s="25"/>
      <c r="AV2168" s="25"/>
      <c r="AW2168" s="25"/>
      <c r="AX2168" s="25"/>
    </row>
    <row r="2169" spans="7:50" ht="13.2">
      <c r="G2169" s="49"/>
      <c r="K2169" s="105"/>
      <c r="L2169" s="105"/>
      <c r="M2169" s="105"/>
      <c r="N2169" s="105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C2169" s="25"/>
      <c r="AD2169" s="25"/>
      <c r="AE2169" s="25"/>
      <c r="AF2169" s="25"/>
      <c r="AG2169" s="25"/>
      <c r="AH2169" s="25"/>
      <c r="AI2169" s="25"/>
      <c r="AJ2169" s="25"/>
      <c r="AK2169" s="25"/>
      <c r="AL2169" s="25"/>
      <c r="AM2169" s="25"/>
      <c r="AN2169" s="25"/>
      <c r="AO2169" s="25"/>
      <c r="AP2169" s="25"/>
      <c r="AQ2169" s="25"/>
      <c r="AR2169" s="25"/>
      <c r="AS2169" s="25"/>
      <c r="AT2169" s="25"/>
      <c r="AU2169" s="25"/>
      <c r="AV2169" s="25"/>
      <c r="AW2169" s="25"/>
      <c r="AX2169" s="25"/>
    </row>
    <row r="2170" spans="7:50" ht="13.2">
      <c r="G2170" s="49"/>
      <c r="K2170" s="105"/>
      <c r="L2170" s="105"/>
      <c r="M2170" s="105"/>
      <c r="N2170" s="105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C2170" s="25"/>
      <c r="AD2170" s="25"/>
      <c r="AE2170" s="25"/>
      <c r="AF2170" s="25"/>
      <c r="AG2170" s="25"/>
      <c r="AH2170" s="25"/>
      <c r="AI2170" s="25"/>
      <c r="AJ2170" s="25"/>
      <c r="AK2170" s="25"/>
      <c r="AL2170" s="25"/>
      <c r="AM2170" s="25"/>
      <c r="AN2170" s="25"/>
      <c r="AO2170" s="25"/>
      <c r="AP2170" s="25"/>
      <c r="AQ2170" s="25"/>
      <c r="AR2170" s="25"/>
      <c r="AS2170" s="25"/>
      <c r="AT2170" s="25"/>
      <c r="AU2170" s="25"/>
      <c r="AV2170" s="25"/>
      <c r="AW2170" s="25"/>
      <c r="AX2170" s="25"/>
    </row>
    <row r="2171" spans="7:50" ht="13.2">
      <c r="G2171" s="49"/>
      <c r="K2171" s="105"/>
      <c r="L2171" s="105"/>
      <c r="M2171" s="105"/>
      <c r="N2171" s="105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C2171" s="25"/>
      <c r="AD2171" s="25"/>
      <c r="AE2171" s="25"/>
      <c r="AF2171" s="25"/>
      <c r="AG2171" s="25"/>
      <c r="AH2171" s="25"/>
      <c r="AI2171" s="25"/>
      <c r="AJ2171" s="25"/>
      <c r="AK2171" s="25"/>
      <c r="AL2171" s="25"/>
      <c r="AM2171" s="25"/>
      <c r="AN2171" s="25"/>
      <c r="AO2171" s="25"/>
      <c r="AP2171" s="25"/>
      <c r="AQ2171" s="25"/>
      <c r="AR2171" s="25"/>
      <c r="AS2171" s="25"/>
      <c r="AT2171" s="25"/>
      <c r="AU2171" s="25"/>
      <c r="AV2171" s="25"/>
      <c r="AW2171" s="25"/>
      <c r="AX2171" s="25"/>
    </row>
    <row r="2172" spans="7:50" ht="13.2">
      <c r="G2172" s="49"/>
      <c r="K2172" s="105"/>
      <c r="L2172" s="105"/>
      <c r="M2172" s="105"/>
      <c r="N2172" s="105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C2172" s="25"/>
      <c r="AD2172" s="25"/>
      <c r="AE2172" s="25"/>
      <c r="AF2172" s="25"/>
      <c r="AG2172" s="25"/>
      <c r="AH2172" s="25"/>
      <c r="AI2172" s="25"/>
      <c r="AJ2172" s="25"/>
      <c r="AK2172" s="25"/>
      <c r="AL2172" s="25"/>
      <c r="AM2172" s="25"/>
      <c r="AN2172" s="25"/>
      <c r="AO2172" s="25"/>
      <c r="AP2172" s="25"/>
      <c r="AQ2172" s="25"/>
      <c r="AR2172" s="25"/>
      <c r="AS2172" s="25"/>
      <c r="AT2172" s="25"/>
      <c r="AU2172" s="25"/>
      <c r="AV2172" s="25"/>
      <c r="AW2172" s="25"/>
      <c r="AX2172" s="25"/>
    </row>
    <row r="2173" spans="7:50" ht="13.2">
      <c r="G2173" s="49"/>
      <c r="K2173" s="105"/>
      <c r="L2173" s="105"/>
      <c r="M2173" s="105"/>
      <c r="N2173" s="105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C2173" s="25"/>
      <c r="AD2173" s="25"/>
      <c r="AE2173" s="25"/>
      <c r="AF2173" s="25"/>
      <c r="AG2173" s="25"/>
      <c r="AH2173" s="25"/>
      <c r="AI2173" s="25"/>
      <c r="AJ2173" s="25"/>
      <c r="AK2173" s="25"/>
      <c r="AL2173" s="25"/>
      <c r="AM2173" s="25"/>
      <c r="AN2173" s="25"/>
      <c r="AO2173" s="25"/>
      <c r="AP2173" s="25"/>
      <c r="AQ2173" s="25"/>
      <c r="AR2173" s="25"/>
      <c r="AS2173" s="25"/>
      <c r="AT2173" s="25"/>
      <c r="AU2173" s="25"/>
      <c r="AV2173" s="25"/>
      <c r="AW2173" s="25"/>
      <c r="AX2173" s="25"/>
    </row>
    <row r="2174" spans="7:50" ht="13.2">
      <c r="G2174" s="49"/>
      <c r="K2174" s="105"/>
      <c r="L2174" s="105"/>
      <c r="M2174" s="105"/>
      <c r="N2174" s="105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C2174" s="25"/>
      <c r="AD2174" s="25"/>
      <c r="AE2174" s="25"/>
      <c r="AF2174" s="25"/>
      <c r="AG2174" s="25"/>
      <c r="AH2174" s="25"/>
      <c r="AI2174" s="25"/>
      <c r="AJ2174" s="25"/>
      <c r="AK2174" s="25"/>
      <c r="AL2174" s="25"/>
      <c r="AM2174" s="25"/>
      <c r="AN2174" s="25"/>
      <c r="AO2174" s="25"/>
      <c r="AP2174" s="25"/>
      <c r="AQ2174" s="25"/>
      <c r="AR2174" s="25"/>
      <c r="AS2174" s="25"/>
      <c r="AT2174" s="25"/>
      <c r="AU2174" s="25"/>
      <c r="AV2174" s="25"/>
      <c r="AW2174" s="25"/>
      <c r="AX2174" s="25"/>
    </row>
    <row r="2175" spans="7:50" ht="13.2">
      <c r="G2175" s="49"/>
      <c r="K2175" s="105"/>
      <c r="L2175" s="105"/>
      <c r="M2175" s="105"/>
      <c r="N2175" s="105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C2175" s="25"/>
      <c r="AD2175" s="25"/>
      <c r="AE2175" s="25"/>
      <c r="AF2175" s="25"/>
      <c r="AG2175" s="25"/>
      <c r="AH2175" s="25"/>
      <c r="AI2175" s="25"/>
      <c r="AJ2175" s="25"/>
      <c r="AK2175" s="25"/>
      <c r="AL2175" s="25"/>
      <c r="AM2175" s="25"/>
      <c r="AN2175" s="25"/>
      <c r="AO2175" s="25"/>
      <c r="AP2175" s="25"/>
      <c r="AQ2175" s="25"/>
      <c r="AR2175" s="25"/>
      <c r="AS2175" s="25"/>
      <c r="AT2175" s="25"/>
      <c r="AU2175" s="25"/>
      <c r="AV2175" s="25"/>
      <c r="AW2175" s="25"/>
      <c r="AX2175" s="25"/>
    </row>
    <row r="2176" spans="7:50" ht="13.2">
      <c r="G2176" s="49"/>
      <c r="K2176" s="105"/>
      <c r="L2176" s="105"/>
      <c r="M2176" s="105"/>
      <c r="N2176" s="105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C2176" s="25"/>
      <c r="AD2176" s="25"/>
      <c r="AE2176" s="25"/>
      <c r="AF2176" s="25"/>
      <c r="AG2176" s="25"/>
      <c r="AH2176" s="25"/>
      <c r="AI2176" s="25"/>
      <c r="AJ2176" s="25"/>
      <c r="AK2176" s="25"/>
      <c r="AL2176" s="25"/>
      <c r="AM2176" s="25"/>
      <c r="AN2176" s="25"/>
      <c r="AO2176" s="25"/>
      <c r="AP2176" s="25"/>
      <c r="AQ2176" s="25"/>
      <c r="AR2176" s="25"/>
      <c r="AS2176" s="25"/>
      <c r="AT2176" s="25"/>
      <c r="AU2176" s="25"/>
      <c r="AV2176" s="25"/>
      <c r="AW2176" s="25"/>
      <c r="AX2176" s="25"/>
    </row>
    <row r="2177" spans="7:50" ht="13.2">
      <c r="G2177" s="49"/>
      <c r="K2177" s="105"/>
      <c r="L2177" s="105"/>
      <c r="M2177" s="105"/>
      <c r="N2177" s="105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C2177" s="25"/>
      <c r="AD2177" s="25"/>
      <c r="AE2177" s="25"/>
      <c r="AF2177" s="25"/>
      <c r="AG2177" s="25"/>
      <c r="AH2177" s="25"/>
      <c r="AI2177" s="25"/>
      <c r="AJ2177" s="25"/>
      <c r="AK2177" s="25"/>
      <c r="AL2177" s="25"/>
      <c r="AM2177" s="25"/>
      <c r="AN2177" s="25"/>
      <c r="AO2177" s="25"/>
      <c r="AP2177" s="25"/>
      <c r="AQ2177" s="25"/>
      <c r="AR2177" s="25"/>
      <c r="AS2177" s="25"/>
      <c r="AT2177" s="25"/>
      <c r="AU2177" s="25"/>
      <c r="AV2177" s="25"/>
      <c r="AW2177" s="25"/>
      <c r="AX2177" s="25"/>
    </row>
    <row r="2178" spans="7:50" ht="13.2">
      <c r="G2178" s="49"/>
      <c r="K2178" s="105"/>
      <c r="L2178" s="105"/>
      <c r="M2178" s="105"/>
      <c r="N2178" s="105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C2178" s="25"/>
      <c r="AD2178" s="25"/>
      <c r="AE2178" s="25"/>
      <c r="AF2178" s="25"/>
      <c r="AG2178" s="25"/>
      <c r="AH2178" s="25"/>
      <c r="AI2178" s="25"/>
      <c r="AJ2178" s="25"/>
      <c r="AK2178" s="25"/>
      <c r="AL2178" s="25"/>
      <c r="AM2178" s="25"/>
      <c r="AN2178" s="25"/>
      <c r="AO2178" s="25"/>
      <c r="AP2178" s="25"/>
      <c r="AQ2178" s="25"/>
      <c r="AR2178" s="25"/>
      <c r="AS2178" s="25"/>
      <c r="AT2178" s="25"/>
      <c r="AU2178" s="25"/>
      <c r="AV2178" s="25"/>
      <c r="AW2178" s="25"/>
      <c r="AX2178" s="25"/>
    </row>
    <row r="2179" spans="7:50" ht="13.2">
      <c r="G2179" s="49"/>
      <c r="K2179" s="105"/>
      <c r="L2179" s="105"/>
      <c r="M2179" s="105"/>
      <c r="N2179" s="105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C2179" s="25"/>
      <c r="AD2179" s="25"/>
      <c r="AE2179" s="25"/>
      <c r="AF2179" s="25"/>
      <c r="AG2179" s="25"/>
      <c r="AH2179" s="25"/>
      <c r="AI2179" s="25"/>
      <c r="AJ2179" s="25"/>
      <c r="AK2179" s="25"/>
      <c r="AL2179" s="25"/>
      <c r="AM2179" s="25"/>
      <c r="AN2179" s="25"/>
      <c r="AO2179" s="25"/>
      <c r="AP2179" s="25"/>
      <c r="AQ2179" s="25"/>
      <c r="AR2179" s="25"/>
      <c r="AS2179" s="25"/>
      <c r="AT2179" s="25"/>
      <c r="AU2179" s="25"/>
      <c r="AV2179" s="25"/>
      <c r="AW2179" s="25"/>
      <c r="AX2179" s="25"/>
    </row>
    <row r="2180" spans="7:50" ht="13.2">
      <c r="G2180" s="49"/>
      <c r="K2180" s="105"/>
      <c r="L2180" s="105"/>
      <c r="M2180" s="105"/>
      <c r="N2180" s="105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C2180" s="25"/>
      <c r="AD2180" s="25"/>
      <c r="AE2180" s="25"/>
      <c r="AF2180" s="25"/>
      <c r="AG2180" s="25"/>
      <c r="AH2180" s="25"/>
      <c r="AI2180" s="25"/>
      <c r="AJ2180" s="25"/>
      <c r="AK2180" s="25"/>
      <c r="AL2180" s="25"/>
      <c r="AM2180" s="25"/>
      <c r="AN2180" s="25"/>
      <c r="AO2180" s="25"/>
      <c r="AP2180" s="25"/>
      <c r="AQ2180" s="25"/>
      <c r="AR2180" s="25"/>
      <c r="AS2180" s="25"/>
      <c r="AT2180" s="25"/>
      <c r="AU2180" s="25"/>
      <c r="AV2180" s="25"/>
      <c r="AW2180" s="25"/>
      <c r="AX2180" s="25"/>
    </row>
    <row r="2181" spans="7:50" ht="13.2">
      <c r="G2181" s="49"/>
      <c r="K2181" s="105"/>
      <c r="L2181" s="105"/>
      <c r="M2181" s="105"/>
      <c r="N2181" s="105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C2181" s="25"/>
      <c r="AD2181" s="25"/>
      <c r="AE2181" s="25"/>
      <c r="AF2181" s="25"/>
      <c r="AG2181" s="25"/>
      <c r="AH2181" s="25"/>
      <c r="AI2181" s="25"/>
      <c r="AJ2181" s="25"/>
      <c r="AK2181" s="25"/>
      <c r="AL2181" s="25"/>
      <c r="AM2181" s="25"/>
      <c r="AN2181" s="25"/>
      <c r="AO2181" s="25"/>
      <c r="AP2181" s="25"/>
      <c r="AQ2181" s="25"/>
      <c r="AR2181" s="25"/>
      <c r="AS2181" s="25"/>
      <c r="AT2181" s="25"/>
      <c r="AU2181" s="25"/>
      <c r="AV2181" s="25"/>
      <c r="AW2181" s="25"/>
      <c r="AX2181" s="25"/>
    </row>
    <row r="2182" spans="7:50" ht="13.2">
      <c r="G2182" s="49"/>
      <c r="K2182" s="105"/>
      <c r="L2182" s="105"/>
      <c r="M2182" s="105"/>
      <c r="N2182" s="105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C2182" s="25"/>
      <c r="AD2182" s="25"/>
      <c r="AE2182" s="25"/>
      <c r="AF2182" s="25"/>
      <c r="AG2182" s="25"/>
      <c r="AH2182" s="25"/>
      <c r="AI2182" s="25"/>
      <c r="AJ2182" s="25"/>
      <c r="AK2182" s="25"/>
      <c r="AL2182" s="25"/>
      <c r="AM2182" s="25"/>
      <c r="AN2182" s="25"/>
      <c r="AO2182" s="25"/>
      <c r="AP2182" s="25"/>
      <c r="AQ2182" s="25"/>
      <c r="AR2182" s="25"/>
      <c r="AS2182" s="25"/>
      <c r="AT2182" s="25"/>
      <c r="AU2182" s="25"/>
      <c r="AV2182" s="25"/>
      <c r="AW2182" s="25"/>
      <c r="AX2182" s="25"/>
    </row>
    <row r="2183" spans="7:50" ht="13.2">
      <c r="G2183" s="49"/>
      <c r="K2183" s="105"/>
      <c r="L2183" s="105"/>
      <c r="M2183" s="105"/>
      <c r="N2183" s="105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C2183" s="25"/>
      <c r="AD2183" s="25"/>
      <c r="AE2183" s="25"/>
      <c r="AF2183" s="25"/>
      <c r="AG2183" s="25"/>
      <c r="AH2183" s="25"/>
      <c r="AI2183" s="25"/>
      <c r="AJ2183" s="25"/>
      <c r="AK2183" s="25"/>
      <c r="AL2183" s="25"/>
      <c r="AM2183" s="25"/>
      <c r="AN2183" s="25"/>
      <c r="AO2183" s="25"/>
      <c r="AP2183" s="25"/>
      <c r="AQ2183" s="25"/>
      <c r="AR2183" s="25"/>
      <c r="AS2183" s="25"/>
      <c r="AT2183" s="25"/>
      <c r="AU2183" s="25"/>
      <c r="AV2183" s="25"/>
      <c r="AW2183" s="25"/>
      <c r="AX2183" s="25"/>
    </row>
    <row r="2184" spans="7:50" ht="13.2">
      <c r="G2184" s="49"/>
      <c r="K2184" s="105"/>
      <c r="L2184" s="105"/>
      <c r="M2184" s="105"/>
      <c r="N2184" s="105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C2184" s="25"/>
      <c r="AD2184" s="25"/>
      <c r="AE2184" s="25"/>
      <c r="AF2184" s="25"/>
      <c r="AG2184" s="25"/>
      <c r="AH2184" s="25"/>
      <c r="AI2184" s="25"/>
      <c r="AJ2184" s="25"/>
      <c r="AK2184" s="25"/>
      <c r="AL2184" s="25"/>
      <c r="AM2184" s="25"/>
      <c r="AN2184" s="25"/>
      <c r="AO2184" s="25"/>
      <c r="AP2184" s="25"/>
      <c r="AQ2184" s="25"/>
      <c r="AR2184" s="25"/>
      <c r="AS2184" s="25"/>
      <c r="AT2184" s="25"/>
      <c r="AU2184" s="25"/>
      <c r="AV2184" s="25"/>
      <c r="AW2184" s="25"/>
      <c r="AX2184" s="25"/>
    </row>
    <row r="2185" spans="7:50" ht="13.2">
      <c r="G2185" s="49"/>
      <c r="K2185" s="105"/>
      <c r="L2185" s="105"/>
      <c r="M2185" s="105"/>
      <c r="N2185" s="105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C2185" s="25"/>
      <c r="AD2185" s="25"/>
      <c r="AE2185" s="25"/>
      <c r="AF2185" s="25"/>
      <c r="AG2185" s="25"/>
      <c r="AH2185" s="25"/>
      <c r="AI2185" s="25"/>
      <c r="AJ2185" s="25"/>
      <c r="AK2185" s="25"/>
      <c r="AL2185" s="25"/>
      <c r="AM2185" s="25"/>
      <c r="AN2185" s="25"/>
      <c r="AO2185" s="25"/>
      <c r="AP2185" s="25"/>
      <c r="AQ2185" s="25"/>
      <c r="AR2185" s="25"/>
      <c r="AS2185" s="25"/>
      <c r="AT2185" s="25"/>
      <c r="AU2185" s="25"/>
      <c r="AV2185" s="25"/>
      <c r="AW2185" s="25"/>
      <c r="AX2185" s="25"/>
    </row>
    <row r="2186" spans="7:50" ht="13.2">
      <c r="G2186" s="49"/>
      <c r="K2186" s="105"/>
      <c r="L2186" s="105"/>
      <c r="M2186" s="105"/>
      <c r="N2186" s="105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C2186" s="25"/>
      <c r="AD2186" s="25"/>
      <c r="AE2186" s="25"/>
      <c r="AF2186" s="25"/>
      <c r="AG2186" s="25"/>
      <c r="AH2186" s="25"/>
      <c r="AI2186" s="25"/>
      <c r="AJ2186" s="25"/>
      <c r="AK2186" s="25"/>
      <c r="AL2186" s="25"/>
      <c r="AM2186" s="25"/>
      <c r="AN2186" s="25"/>
      <c r="AO2186" s="25"/>
      <c r="AP2186" s="25"/>
      <c r="AQ2186" s="25"/>
      <c r="AR2186" s="25"/>
      <c r="AS2186" s="25"/>
      <c r="AT2186" s="25"/>
      <c r="AU2186" s="25"/>
      <c r="AV2186" s="25"/>
      <c r="AW2186" s="25"/>
      <c r="AX2186" s="25"/>
    </row>
    <row r="2187" spans="7:50" ht="13.2">
      <c r="G2187" s="49"/>
      <c r="K2187" s="105"/>
      <c r="L2187" s="105"/>
      <c r="M2187" s="105"/>
      <c r="N2187" s="105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C2187" s="25"/>
      <c r="AD2187" s="25"/>
      <c r="AE2187" s="25"/>
      <c r="AF2187" s="25"/>
      <c r="AG2187" s="25"/>
      <c r="AH2187" s="25"/>
      <c r="AI2187" s="25"/>
      <c r="AJ2187" s="25"/>
      <c r="AK2187" s="25"/>
      <c r="AL2187" s="25"/>
      <c r="AM2187" s="25"/>
      <c r="AN2187" s="25"/>
      <c r="AO2187" s="25"/>
      <c r="AP2187" s="25"/>
      <c r="AQ2187" s="25"/>
      <c r="AR2187" s="25"/>
      <c r="AS2187" s="25"/>
      <c r="AT2187" s="25"/>
      <c r="AU2187" s="25"/>
      <c r="AV2187" s="25"/>
      <c r="AW2187" s="25"/>
      <c r="AX2187" s="25"/>
    </row>
    <row r="2188" spans="7:50" ht="13.2">
      <c r="G2188" s="49"/>
      <c r="K2188" s="105"/>
      <c r="L2188" s="105"/>
      <c r="M2188" s="105"/>
      <c r="N2188" s="105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C2188" s="25"/>
      <c r="AD2188" s="25"/>
      <c r="AE2188" s="25"/>
      <c r="AF2188" s="25"/>
      <c r="AG2188" s="25"/>
      <c r="AH2188" s="25"/>
      <c r="AI2188" s="25"/>
      <c r="AJ2188" s="25"/>
      <c r="AK2188" s="25"/>
      <c r="AL2188" s="25"/>
      <c r="AM2188" s="25"/>
      <c r="AN2188" s="25"/>
      <c r="AO2188" s="25"/>
      <c r="AP2188" s="25"/>
      <c r="AQ2188" s="25"/>
      <c r="AR2188" s="25"/>
      <c r="AS2188" s="25"/>
      <c r="AT2188" s="25"/>
      <c r="AU2188" s="25"/>
      <c r="AV2188" s="25"/>
      <c r="AW2188" s="25"/>
      <c r="AX2188" s="25"/>
    </row>
    <row r="2189" spans="7:50" ht="13.2">
      <c r="G2189" s="49"/>
      <c r="K2189" s="105"/>
      <c r="L2189" s="105"/>
      <c r="M2189" s="105"/>
      <c r="N2189" s="105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C2189" s="25"/>
      <c r="AD2189" s="25"/>
      <c r="AE2189" s="25"/>
      <c r="AF2189" s="25"/>
      <c r="AG2189" s="25"/>
      <c r="AH2189" s="25"/>
      <c r="AI2189" s="25"/>
      <c r="AJ2189" s="25"/>
      <c r="AK2189" s="25"/>
      <c r="AL2189" s="25"/>
      <c r="AM2189" s="25"/>
      <c r="AN2189" s="25"/>
      <c r="AO2189" s="25"/>
      <c r="AP2189" s="25"/>
      <c r="AQ2189" s="25"/>
      <c r="AR2189" s="25"/>
      <c r="AS2189" s="25"/>
      <c r="AT2189" s="25"/>
      <c r="AU2189" s="25"/>
      <c r="AV2189" s="25"/>
      <c r="AW2189" s="25"/>
      <c r="AX2189" s="25"/>
    </row>
    <row r="2190" spans="7:50" ht="13.2">
      <c r="G2190" s="49"/>
      <c r="K2190" s="105"/>
      <c r="L2190" s="105"/>
      <c r="M2190" s="105"/>
      <c r="N2190" s="105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C2190" s="25"/>
      <c r="AD2190" s="25"/>
      <c r="AE2190" s="25"/>
      <c r="AF2190" s="25"/>
      <c r="AG2190" s="25"/>
      <c r="AH2190" s="25"/>
      <c r="AI2190" s="25"/>
      <c r="AJ2190" s="25"/>
      <c r="AK2190" s="25"/>
      <c r="AL2190" s="25"/>
      <c r="AM2190" s="25"/>
      <c r="AN2190" s="25"/>
      <c r="AO2190" s="25"/>
      <c r="AP2190" s="25"/>
      <c r="AQ2190" s="25"/>
      <c r="AR2190" s="25"/>
      <c r="AS2190" s="25"/>
      <c r="AT2190" s="25"/>
      <c r="AU2190" s="25"/>
      <c r="AV2190" s="25"/>
      <c r="AW2190" s="25"/>
      <c r="AX2190" s="25"/>
    </row>
    <row r="2191" spans="7:50" ht="13.2">
      <c r="G2191" s="49"/>
      <c r="K2191" s="105"/>
      <c r="L2191" s="105"/>
      <c r="M2191" s="105"/>
      <c r="N2191" s="105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C2191" s="25"/>
      <c r="AD2191" s="25"/>
      <c r="AE2191" s="25"/>
      <c r="AF2191" s="25"/>
      <c r="AG2191" s="25"/>
      <c r="AH2191" s="25"/>
      <c r="AI2191" s="25"/>
      <c r="AJ2191" s="25"/>
      <c r="AK2191" s="25"/>
      <c r="AL2191" s="25"/>
      <c r="AM2191" s="25"/>
      <c r="AN2191" s="25"/>
      <c r="AO2191" s="25"/>
      <c r="AP2191" s="25"/>
      <c r="AQ2191" s="25"/>
      <c r="AR2191" s="25"/>
      <c r="AS2191" s="25"/>
      <c r="AT2191" s="25"/>
      <c r="AU2191" s="25"/>
      <c r="AV2191" s="25"/>
      <c r="AW2191" s="25"/>
      <c r="AX2191" s="25"/>
    </row>
    <row r="2192" spans="7:50" ht="13.2">
      <c r="G2192" s="49"/>
      <c r="K2192" s="105"/>
      <c r="L2192" s="105"/>
      <c r="M2192" s="105"/>
      <c r="N2192" s="105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C2192" s="25"/>
      <c r="AD2192" s="25"/>
      <c r="AE2192" s="25"/>
      <c r="AF2192" s="25"/>
      <c r="AG2192" s="25"/>
      <c r="AH2192" s="25"/>
      <c r="AI2192" s="25"/>
      <c r="AJ2192" s="25"/>
      <c r="AK2192" s="25"/>
      <c r="AL2192" s="25"/>
      <c r="AM2192" s="25"/>
      <c r="AN2192" s="25"/>
      <c r="AO2192" s="25"/>
      <c r="AP2192" s="25"/>
      <c r="AQ2192" s="25"/>
      <c r="AR2192" s="25"/>
      <c r="AS2192" s="25"/>
      <c r="AT2192" s="25"/>
      <c r="AU2192" s="25"/>
      <c r="AV2192" s="25"/>
      <c r="AW2192" s="25"/>
      <c r="AX2192" s="25"/>
    </row>
    <row r="2193" spans="7:50" ht="13.2">
      <c r="G2193" s="49"/>
      <c r="K2193" s="105"/>
      <c r="L2193" s="105"/>
      <c r="M2193" s="105"/>
      <c r="N2193" s="105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C2193" s="25"/>
      <c r="AD2193" s="25"/>
      <c r="AE2193" s="25"/>
      <c r="AF2193" s="25"/>
      <c r="AG2193" s="25"/>
      <c r="AH2193" s="25"/>
      <c r="AI2193" s="25"/>
      <c r="AJ2193" s="25"/>
      <c r="AK2193" s="25"/>
      <c r="AL2193" s="25"/>
      <c r="AM2193" s="25"/>
      <c r="AN2193" s="25"/>
      <c r="AO2193" s="25"/>
      <c r="AP2193" s="25"/>
      <c r="AQ2193" s="25"/>
      <c r="AR2193" s="25"/>
      <c r="AS2193" s="25"/>
      <c r="AT2193" s="25"/>
      <c r="AU2193" s="25"/>
      <c r="AV2193" s="25"/>
      <c r="AW2193" s="25"/>
      <c r="AX2193" s="25"/>
    </row>
    <row r="2194" spans="7:50" ht="13.2">
      <c r="G2194" s="49"/>
      <c r="K2194" s="105"/>
      <c r="L2194" s="105"/>
      <c r="M2194" s="105"/>
      <c r="N2194" s="105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C2194" s="25"/>
      <c r="AD2194" s="25"/>
      <c r="AE2194" s="25"/>
      <c r="AF2194" s="25"/>
      <c r="AG2194" s="25"/>
      <c r="AH2194" s="25"/>
      <c r="AI2194" s="25"/>
      <c r="AJ2194" s="25"/>
      <c r="AK2194" s="25"/>
      <c r="AL2194" s="25"/>
      <c r="AM2194" s="25"/>
      <c r="AN2194" s="25"/>
      <c r="AO2194" s="25"/>
      <c r="AP2194" s="25"/>
      <c r="AQ2194" s="25"/>
      <c r="AR2194" s="25"/>
      <c r="AS2194" s="25"/>
      <c r="AT2194" s="25"/>
      <c r="AU2194" s="25"/>
      <c r="AV2194" s="25"/>
      <c r="AW2194" s="25"/>
      <c r="AX2194" s="25"/>
    </row>
    <row r="2195" spans="7:50" ht="13.2">
      <c r="G2195" s="49"/>
      <c r="K2195" s="105"/>
      <c r="L2195" s="105"/>
      <c r="M2195" s="105"/>
      <c r="N2195" s="105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C2195" s="25"/>
      <c r="AD2195" s="25"/>
      <c r="AE2195" s="25"/>
      <c r="AF2195" s="25"/>
      <c r="AG2195" s="25"/>
      <c r="AH2195" s="25"/>
      <c r="AI2195" s="25"/>
      <c r="AJ2195" s="25"/>
      <c r="AK2195" s="25"/>
      <c r="AL2195" s="25"/>
      <c r="AM2195" s="25"/>
      <c r="AN2195" s="25"/>
      <c r="AO2195" s="25"/>
      <c r="AP2195" s="25"/>
      <c r="AQ2195" s="25"/>
      <c r="AR2195" s="25"/>
      <c r="AS2195" s="25"/>
      <c r="AT2195" s="25"/>
      <c r="AU2195" s="25"/>
      <c r="AV2195" s="25"/>
      <c r="AW2195" s="25"/>
      <c r="AX2195" s="25"/>
    </row>
    <row r="2196" spans="7:50" ht="13.2">
      <c r="G2196" s="49"/>
      <c r="K2196" s="105"/>
      <c r="L2196" s="105"/>
      <c r="M2196" s="105"/>
      <c r="N2196" s="105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C2196" s="25"/>
      <c r="AD2196" s="25"/>
      <c r="AE2196" s="25"/>
      <c r="AF2196" s="25"/>
      <c r="AG2196" s="25"/>
      <c r="AH2196" s="25"/>
      <c r="AI2196" s="25"/>
      <c r="AJ2196" s="25"/>
      <c r="AK2196" s="25"/>
      <c r="AL2196" s="25"/>
      <c r="AM2196" s="25"/>
      <c r="AN2196" s="25"/>
      <c r="AO2196" s="25"/>
      <c r="AP2196" s="25"/>
      <c r="AQ2196" s="25"/>
      <c r="AR2196" s="25"/>
      <c r="AS2196" s="25"/>
      <c r="AT2196" s="25"/>
      <c r="AU2196" s="25"/>
      <c r="AV2196" s="25"/>
      <c r="AW2196" s="25"/>
      <c r="AX2196" s="25"/>
    </row>
    <row r="2197" spans="7:50" ht="13.2">
      <c r="G2197" s="49"/>
      <c r="K2197" s="105"/>
      <c r="L2197" s="105"/>
      <c r="M2197" s="105"/>
      <c r="N2197" s="105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C2197" s="25"/>
      <c r="AD2197" s="25"/>
      <c r="AE2197" s="25"/>
      <c r="AF2197" s="25"/>
      <c r="AG2197" s="25"/>
      <c r="AH2197" s="25"/>
      <c r="AI2197" s="25"/>
      <c r="AJ2197" s="25"/>
      <c r="AK2197" s="25"/>
      <c r="AL2197" s="25"/>
      <c r="AM2197" s="25"/>
      <c r="AN2197" s="25"/>
      <c r="AO2197" s="25"/>
      <c r="AP2197" s="25"/>
      <c r="AQ2197" s="25"/>
      <c r="AR2197" s="25"/>
      <c r="AS2197" s="25"/>
      <c r="AT2197" s="25"/>
      <c r="AU2197" s="25"/>
      <c r="AV2197" s="25"/>
      <c r="AW2197" s="25"/>
      <c r="AX2197" s="25"/>
    </row>
    <row r="2198" spans="7:50" ht="13.2">
      <c r="G2198" s="49"/>
      <c r="K2198" s="105"/>
      <c r="L2198" s="105"/>
      <c r="M2198" s="105"/>
      <c r="N2198" s="105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C2198" s="25"/>
      <c r="AD2198" s="25"/>
      <c r="AE2198" s="25"/>
      <c r="AF2198" s="25"/>
      <c r="AG2198" s="25"/>
      <c r="AH2198" s="25"/>
      <c r="AI2198" s="25"/>
      <c r="AJ2198" s="25"/>
      <c r="AK2198" s="25"/>
      <c r="AL2198" s="25"/>
      <c r="AM2198" s="25"/>
      <c r="AN2198" s="25"/>
      <c r="AO2198" s="25"/>
      <c r="AP2198" s="25"/>
      <c r="AQ2198" s="25"/>
      <c r="AR2198" s="25"/>
      <c r="AS2198" s="25"/>
      <c r="AT2198" s="25"/>
      <c r="AU2198" s="25"/>
      <c r="AV2198" s="25"/>
      <c r="AW2198" s="25"/>
      <c r="AX2198" s="25"/>
    </row>
    <row r="2199" spans="7:50" ht="13.2">
      <c r="G2199" s="49"/>
      <c r="K2199" s="105"/>
      <c r="L2199" s="105"/>
      <c r="M2199" s="105"/>
      <c r="N2199" s="105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C2199" s="25"/>
      <c r="AD2199" s="25"/>
      <c r="AE2199" s="25"/>
      <c r="AF2199" s="25"/>
      <c r="AG2199" s="25"/>
      <c r="AH2199" s="25"/>
      <c r="AI2199" s="25"/>
      <c r="AJ2199" s="25"/>
      <c r="AK2199" s="25"/>
      <c r="AL2199" s="25"/>
      <c r="AM2199" s="25"/>
      <c r="AN2199" s="25"/>
      <c r="AO2199" s="25"/>
      <c r="AP2199" s="25"/>
      <c r="AQ2199" s="25"/>
      <c r="AR2199" s="25"/>
      <c r="AS2199" s="25"/>
      <c r="AT2199" s="25"/>
      <c r="AU2199" s="25"/>
      <c r="AV2199" s="25"/>
      <c r="AW2199" s="25"/>
      <c r="AX2199" s="25"/>
    </row>
    <row r="2200" spans="7:50" ht="13.2">
      <c r="G2200" s="49"/>
      <c r="K2200" s="105"/>
      <c r="L2200" s="105"/>
      <c r="M2200" s="105"/>
      <c r="N2200" s="105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C2200" s="25"/>
      <c r="AD2200" s="25"/>
      <c r="AE2200" s="25"/>
      <c r="AF2200" s="25"/>
      <c r="AG2200" s="25"/>
      <c r="AH2200" s="25"/>
      <c r="AI2200" s="25"/>
      <c r="AJ2200" s="25"/>
      <c r="AK2200" s="25"/>
      <c r="AL2200" s="25"/>
      <c r="AM2200" s="25"/>
      <c r="AN2200" s="25"/>
      <c r="AO2200" s="25"/>
      <c r="AP2200" s="25"/>
      <c r="AQ2200" s="25"/>
      <c r="AR2200" s="25"/>
      <c r="AS2200" s="25"/>
      <c r="AT2200" s="25"/>
      <c r="AU2200" s="25"/>
      <c r="AV2200" s="25"/>
      <c r="AW2200" s="25"/>
      <c r="AX2200" s="25"/>
    </row>
    <row r="2201" spans="7:50" ht="13.2">
      <c r="G2201" s="49"/>
      <c r="K2201" s="105"/>
      <c r="L2201" s="105"/>
      <c r="M2201" s="105"/>
      <c r="N2201" s="105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C2201" s="25"/>
      <c r="AD2201" s="25"/>
      <c r="AE2201" s="25"/>
      <c r="AF2201" s="25"/>
      <c r="AG2201" s="25"/>
      <c r="AH2201" s="25"/>
      <c r="AI2201" s="25"/>
      <c r="AJ2201" s="25"/>
      <c r="AK2201" s="25"/>
      <c r="AL2201" s="25"/>
      <c r="AM2201" s="25"/>
      <c r="AN2201" s="25"/>
      <c r="AO2201" s="25"/>
      <c r="AP2201" s="25"/>
      <c r="AQ2201" s="25"/>
      <c r="AR2201" s="25"/>
      <c r="AS2201" s="25"/>
      <c r="AT2201" s="25"/>
      <c r="AU2201" s="25"/>
      <c r="AV2201" s="25"/>
      <c r="AW2201" s="25"/>
      <c r="AX2201" s="25"/>
    </row>
    <row r="2202" spans="7:50" ht="13.2">
      <c r="G2202" s="49"/>
      <c r="K2202" s="105"/>
      <c r="L2202" s="105"/>
      <c r="M2202" s="105"/>
      <c r="N2202" s="105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C2202" s="25"/>
      <c r="AD2202" s="25"/>
      <c r="AE2202" s="25"/>
      <c r="AF2202" s="25"/>
      <c r="AG2202" s="25"/>
      <c r="AH2202" s="25"/>
      <c r="AI2202" s="25"/>
      <c r="AJ2202" s="25"/>
      <c r="AK2202" s="25"/>
      <c r="AL2202" s="25"/>
      <c r="AM2202" s="25"/>
      <c r="AN2202" s="25"/>
      <c r="AO2202" s="25"/>
      <c r="AP2202" s="25"/>
      <c r="AQ2202" s="25"/>
      <c r="AR2202" s="25"/>
      <c r="AS2202" s="25"/>
      <c r="AT2202" s="25"/>
      <c r="AU2202" s="25"/>
      <c r="AV2202" s="25"/>
      <c r="AW2202" s="25"/>
      <c r="AX2202" s="25"/>
    </row>
    <row r="2203" spans="7:50" ht="13.2">
      <c r="G2203" s="49"/>
      <c r="K2203" s="105"/>
      <c r="L2203" s="105"/>
      <c r="M2203" s="105"/>
      <c r="N2203" s="105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C2203" s="25"/>
      <c r="AD2203" s="25"/>
      <c r="AE2203" s="25"/>
      <c r="AF2203" s="25"/>
      <c r="AG2203" s="25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</row>
    <row r="2204" spans="7:50" ht="13.2">
      <c r="G2204" s="49"/>
      <c r="K2204" s="105"/>
      <c r="L2204" s="105"/>
      <c r="M2204" s="105"/>
      <c r="N2204" s="105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C2204" s="25"/>
      <c r="AD2204" s="25"/>
      <c r="AE2204" s="25"/>
      <c r="AF2204" s="25"/>
      <c r="AG2204" s="25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</row>
    <row r="2205" spans="7:50" ht="13.2">
      <c r="G2205" s="49"/>
      <c r="K2205" s="105"/>
      <c r="L2205" s="105"/>
      <c r="M2205" s="105"/>
      <c r="N2205" s="105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C2205" s="25"/>
      <c r="AD2205" s="25"/>
      <c r="AE2205" s="25"/>
      <c r="AF2205" s="25"/>
      <c r="AG2205" s="25"/>
      <c r="AH2205" s="25"/>
      <c r="AI2205" s="25"/>
      <c r="AJ2205" s="25"/>
      <c r="AK2205" s="25"/>
      <c r="AL2205" s="25"/>
      <c r="AM2205" s="25"/>
      <c r="AN2205" s="25"/>
      <c r="AO2205" s="25"/>
      <c r="AP2205" s="25"/>
      <c r="AQ2205" s="25"/>
      <c r="AR2205" s="25"/>
      <c r="AS2205" s="25"/>
      <c r="AT2205" s="25"/>
      <c r="AU2205" s="25"/>
      <c r="AV2205" s="25"/>
      <c r="AW2205" s="25"/>
      <c r="AX2205" s="25"/>
    </row>
    <row r="2206" spans="7:50" ht="13.2">
      <c r="G2206" s="49"/>
      <c r="K2206" s="105"/>
      <c r="L2206" s="105"/>
      <c r="M2206" s="105"/>
      <c r="N2206" s="105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C2206" s="25"/>
      <c r="AD2206" s="25"/>
      <c r="AE2206" s="25"/>
      <c r="AF2206" s="25"/>
      <c r="AG2206" s="25"/>
      <c r="AH2206" s="25"/>
      <c r="AI2206" s="25"/>
      <c r="AJ2206" s="25"/>
      <c r="AK2206" s="25"/>
      <c r="AL2206" s="25"/>
      <c r="AM2206" s="25"/>
      <c r="AN2206" s="25"/>
      <c r="AO2206" s="25"/>
      <c r="AP2206" s="25"/>
      <c r="AQ2206" s="25"/>
      <c r="AR2206" s="25"/>
      <c r="AS2206" s="25"/>
      <c r="AT2206" s="25"/>
      <c r="AU2206" s="25"/>
      <c r="AV2206" s="25"/>
      <c r="AW2206" s="25"/>
      <c r="AX2206" s="25"/>
    </row>
    <row r="2207" spans="7:50" ht="13.2">
      <c r="G2207" s="49"/>
      <c r="K2207" s="105"/>
      <c r="L2207" s="105"/>
      <c r="M2207" s="105"/>
      <c r="N2207" s="105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C2207" s="25"/>
      <c r="AD2207" s="25"/>
      <c r="AE2207" s="25"/>
      <c r="AF2207" s="25"/>
      <c r="AG2207" s="25"/>
      <c r="AH2207" s="25"/>
      <c r="AI2207" s="25"/>
      <c r="AJ2207" s="25"/>
      <c r="AK2207" s="25"/>
      <c r="AL2207" s="25"/>
      <c r="AM2207" s="25"/>
      <c r="AN2207" s="25"/>
      <c r="AO2207" s="25"/>
      <c r="AP2207" s="25"/>
      <c r="AQ2207" s="25"/>
      <c r="AR2207" s="25"/>
      <c r="AS2207" s="25"/>
      <c r="AT2207" s="25"/>
      <c r="AU2207" s="25"/>
      <c r="AV2207" s="25"/>
      <c r="AW2207" s="25"/>
      <c r="AX2207" s="25"/>
    </row>
    <row r="2208" spans="7:50" ht="13.2">
      <c r="G2208" s="49"/>
      <c r="K2208" s="105"/>
      <c r="L2208" s="105"/>
      <c r="M2208" s="105"/>
      <c r="N2208" s="105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C2208" s="25"/>
      <c r="AD2208" s="25"/>
      <c r="AE2208" s="25"/>
      <c r="AF2208" s="25"/>
      <c r="AG2208" s="25"/>
      <c r="AH2208" s="25"/>
      <c r="AI2208" s="25"/>
      <c r="AJ2208" s="25"/>
      <c r="AK2208" s="25"/>
      <c r="AL2208" s="25"/>
      <c r="AM2208" s="25"/>
      <c r="AN2208" s="25"/>
      <c r="AO2208" s="25"/>
      <c r="AP2208" s="25"/>
      <c r="AQ2208" s="25"/>
      <c r="AR2208" s="25"/>
      <c r="AS2208" s="25"/>
      <c r="AT2208" s="25"/>
      <c r="AU2208" s="25"/>
      <c r="AV2208" s="25"/>
      <c r="AW2208" s="25"/>
      <c r="AX2208" s="25"/>
    </row>
    <row r="2209" spans="7:50" ht="13.2">
      <c r="G2209" s="49"/>
      <c r="K2209" s="105"/>
      <c r="L2209" s="105"/>
      <c r="M2209" s="105"/>
      <c r="N2209" s="105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C2209" s="25"/>
      <c r="AD2209" s="25"/>
      <c r="AE2209" s="25"/>
      <c r="AF2209" s="25"/>
      <c r="AG2209" s="25"/>
      <c r="AH2209" s="25"/>
      <c r="AI2209" s="25"/>
      <c r="AJ2209" s="25"/>
      <c r="AK2209" s="25"/>
      <c r="AL2209" s="25"/>
      <c r="AM2209" s="25"/>
      <c r="AN2209" s="25"/>
      <c r="AO2209" s="25"/>
      <c r="AP2209" s="25"/>
      <c r="AQ2209" s="25"/>
      <c r="AR2209" s="25"/>
      <c r="AS2209" s="25"/>
      <c r="AT2209" s="25"/>
      <c r="AU2209" s="25"/>
      <c r="AV2209" s="25"/>
      <c r="AW2209" s="25"/>
      <c r="AX2209" s="25"/>
    </row>
    <row r="2210" spans="7:50" ht="13.2">
      <c r="G2210" s="49"/>
      <c r="K2210" s="105"/>
      <c r="L2210" s="105"/>
      <c r="M2210" s="105"/>
      <c r="N2210" s="105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C2210" s="25"/>
      <c r="AD2210" s="25"/>
      <c r="AE2210" s="25"/>
      <c r="AF2210" s="25"/>
      <c r="AG2210" s="25"/>
      <c r="AH2210" s="25"/>
      <c r="AI2210" s="25"/>
      <c r="AJ2210" s="25"/>
      <c r="AK2210" s="25"/>
      <c r="AL2210" s="25"/>
      <c r="AM2210" s="25"/>
      <c r="AN2210" s="25"/>
      <c r="AO2210" s="25"/>
      <c r="AP2210" s="25"/>
      <c r="AQ2210" s="25"/>
      <c r="AR2210" s="25"/>
      <c r="AS2210" s="25"/>
      <c r="AT2210" s="25"/>
      <c r="AU2210" s="25"/>
      <c r="AV2210" s="25"/>
      <c r="AW2210" s="25"/>
      <c r="AX2210" s="25"/>
    </row>
    <row r="2211" spans="7:50" ht="13.2">
      <c r="G2211" s="49"/>
      <c r="K2211" s="105"/>
      <c r="L2211" s="105"/>
      <c r="M2211" s="105"/>
      <c r="N2211" s="105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C2211" s="25"/>
      <c r="AD2211" s="25"/>
      <c r="AE2211" s="25"/>
      <c r="AF2211" s="25"/>
      <c r="AG2211" s="25"/>
      <c r="AH2211" s="25"/>
      <c r="AI2211" s="25"/>
      <c r="AJ2211" s="25"/>
      <c r="AK2211" s="25"/>
      <c r="AL2211" s="25"/>
      <c r="AM2211" s="25"/>
      <c r="AN2211" s="25"/>
      <c r="AO2211" s="25"/>
      <c r="AP2211" s="25"/>
      <c r="AQ2211" s="25"/>
      <c r="AR2211" s="25"/>
      <c r="AS2211" s="25"/>
      <c r="AT2211" s="25"/>
      <c r="AU2211" s="25"/>
      <c r="AV2211" s="25"/>
      <c r="AW2211" s="25"/>
      <c r="AX2211" s="25"/>
    </row>
    <row r="2212" spans="7:50" ht="13.2">
      <c r="G2212" s="49"/>
      <c r="K2212" s="105"/>
      <c r="L2212" s="105"/>
      <c r="M2212" s="105"/>
      <c r="N2212" s="105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C2212" s="25"/>
      <c r="AD2212" s="25"/>
      <c r="AE2212" s="25"/>
      <c r="AF2212" s="25"/>
      <c r="AG2212" s="25"/>
      <c r="AH2212" s="25"/>
      <c r="AI2212" s="25"/>
      <c r="AJ2212" s="25"/>
      <c r="AK2212" s="25"/>
      <c r="AL2212" s="25"/>
      <c r="AM2212" s="25"/>
      <c r="AN2212" s="25"/>
      <c r="AO2212" s="25"/>
      <c r="AP2212" s="25"/>
      <c r="AQ2212" s="25"/>
      <c r="AR2212" s="25"/>
      <c r="AS2212" s="25"/>
      <c r="AT2212" s="25"/>
      <c r="AU2212" s="25"/>
      <c r="AV2212" s="25"/>
      <c r="AW2212" s="25"/>
      <c r="AX2212" s="25"/>
    </row>
    <row r="2213" spans="7:50" ht="13.2">
      <c r="G2213" s="49"/>
      <c r="K2213" s="105"/>
      <c r="L2213" s="105"/>
      <c r="M2213" s="105"/>
      <c r="N2213" s="105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C2213" s="25"/>
      <c r="AD2213" s="25"/>
      <c r="AE2213" s="25"/>
      <c r="AF2213" s="25"/>
      <c r="AG2213" s="25"/>
      <c r="AH2213" s="25"/>
      <c r="AI2213" s="25"/>
      <c r="AJ2213" s="25"/>
      <c r="AK2213" s="25"/>
      <c r="AL2213" s="25"/>
      <c r="AM2213" s="25"/>
      <c r="AN2213" s="25"/>
      <c r="AO2213" s="25"/>
      <c r="AP2213" s="25"/>
      <c r="AQ2213" s="25"/>
      <c r="AR2213" s="25"/>
      <c r="AS2213" s="25"/>
      <c r="AT2213" s="25"/>
      <c r="AU2213" s="25"/>
      <c r="AV2213" s="25"/>
      <c r="AW2213" s="25"/>
      <c r="AX2213" s="25"/>
    </row>
    <row r="2214" spans="7:50" ht="13.2">
      <c r="G2214" s="49"/>
      <c r="K2214" s="105"/>
      <c r="L2214" s="105"/>
      <c r="M2214" s="105"/>
      <c r="N2214" s="105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C2214" s="25"/>
      <c r="AD2214" s="25"/>
      <c r="AE2214" s="25"/>
      <c r="AF2214" s="25"/>
      <c r="AG2214" s="25"/>
      <c r="AH2214" s="25"/>
      <c r="AI2214" s="25"/>
      <c r="AJ2214" s="25"/>
      <c r="AK2214" s="25"/>
      <c r="AL2214" s="25"/>
      <c r="AM2214" s="25"/>
      <c r="AN2214" s="25"/>
      <c r="AO2214" s="25"/>
      <c r="AP2214" s="25"/>
      <c r="AQ2214" s="25"/>
      <c r="AR2214" s="25"/>
      <c r="AS2214" s="25"/>
      <c r="AT2214" s="25"/>
      <c r="AU2214" s="25"/>
      <c r="AV2214" s="25"/>
      <c r="AW2214" s="25"/>
      <c r="AX2214" s="25"/>
    </row>
    <row r="2215" spans="7:50" ht="13.2">
      <c r="G2215" s="49"/>
      <c r="K2215" s="105"/>
      <c r="L2215" s="105"/>
      <c r="M2215" s="105"/>
      <c r="N2215" s="105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C2215" s="25"/>
      <c r="AD2215" s="25"/>
      <c r="AE2215" s="25"/>
      <c r="AF2215" s="25"/>
      <c r="AG2215" s="25"/>
      <c r="AH2215" s="25"/>
      <c r="AI2215" s="25"/>
      <c r="AJ2215" s="25"/>
      <c r="AK2215" s="25"/>
      <c r="AL2215" s="25"/>
      <c r="AM2215" s="25"/>
      <c r="AN2215" s="25"/>
      <c r="AO2215" s="25"/>
      <c r="AP2215" s="25"/>
      <c r="AQ2215" s="25"/>
      <c r="AR2215" s="25"/>
      <c r="AS2215" s="25"/>
      <c r="AT2215" s="25"/>
      <c r="AU2215" s="25"/>
      <c r="AV2215" s="25"/>
      <c r="AW2215" s="25"/>
      <c r="AX2215" s="25"/>
    </row>
    <row r="2216" spans="7:50" ht="13.2">
      <c r="G2216" s="49"/>
      <c r="K2216" s="105"/>
      <c r="L2216" s="105"/>
      <c r="M2216" s="105"/>
      <c r="N2216" s="105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C2216" s="25"/>
      <c r="AD2216" s="25"/>
      <c r="AE2216" s="25"/>
      <c r="AF2216" s="25"/>
      <c r="AG2216" s="25"/>
      <c r="AH2216" s="25"/>
      <c r="AI2216" s="25"/>
      <c r="AJ2216" s="25"/>
      <c r="AK2216" s="25"/>
      <c r="AL2216" s="25"/>
      <c r="AM2216" s="25"/>
      <c r="AN2216" s="25"/>
      <c r="AO2216" s="25"/>
      <c r="AP2216" s="25"/>
      <c r="AQ2216" s="25"/>
      <c r="AR2216" s="25"/>
      <c r="AS2216" s="25"/>
      <c r="AT2216" s="25"/>
      <c r="AU2216" s="25"/>
      <c r="AV2216" s="25"/>
      <c r="AW2216" s="25"/>
      <c r="AX2216" s="25"/>
    </row>
    <row r="2217" spans="7:50" ht="13.2">
      <c r="G2217" s="49"/>
      <c r="K2217" s="105"/>
      <c r="L2217" s="105"/>
      <c r="M2217" s="105"/>
      <c r="N2217" s="105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C2217" s="25"/>
      <c r="AD2217" s="25"/>
      <c r="AE2217" s="25"/>
      <c r="AF2217" s="25"/>
      <c r="AG2217" s="25"/>
      <c r="AH2217" s="25"/>
      <c r="AI2217" s="25"/>
      <c r="AJ2217" s="25"/>
      <c r="AK2217" s="25"/>
      <c r="AL2217" s="25"/>
      <c r="AM2217" s="25"/>
      <c r="AN2217" s="25"/>
      <c r="AO2217" s="25"/>
      <c r="AP2217" s="25"/>
      <c r="AQ2217" s="25"/>
      <c r="AR2217" s="25"/>
      <c r="AS2217" s="25"/>
      <c r="AT2217" s="25"/>
      <c r="AU2217" s="25"/>
      <c r="AV2217" s="25"/>
      <c r="AW2217" s="25"/>
      <c r="AX2217" s="25"/>
    </row>
    <row r="2218" spans="7:50" ht="13.2">
      <c r="G2218" s="49"/>
      <c r="K2218" s="105"/>
      <c r="L2218" s="105"/>
      <c r="M2218" s="105"/>
      <c r="N2218" s="105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C2218" s="25"/>
      <c r="AD2218" s="25"/>
      <c r="AE2218" s="25"/>
      <c r="AF2218" s="25"/>
      <c r="AG2218" s="25"/>
      <c r="AH2218" s="25"/>
      <c r="AI2218" s="25"/>
      <c r="AJ2218" s="25"/>
      <c r="AK2218" s="25"/>
      <c r="AL2218" s="25"/>
      <c r="AM2218" s="25"/>
      <c r="AN2218" s="25"/>
      <c r="AO2218" s="25"/>
      <c r="AP2218" s="25"/>
      <c r="AQ2218" s="25"/>
      <c r="AR2218" s="25"/>
      <c r="AS2218" s="25"/>
      <c r="AT2218" s="25"/>
      <c r="AU2218" s="25"/>
      <c r="AV2218" s="25"/>
      <c r="AW2218" s="25"/>
      <c r="AX2218" s="25"/>
    </row>
    <row r="2219" spans="7:50" ht="13.2">
      <c r="G2219" s="49"/>
      <c r="K2219" s="105"/>
      <c r="L2219" s="105"/>
      <c r="M2219" s="105"/>
      <c r="N2219" s="105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C2219" s="25"/>
      <c r="AD2219" s="25"/>
      <c r="AE2219" s="25"/>
      <c r="AF2219" s="25"/>
      <c r="AG2219" s="25"/>
      <c r="AH2219" s="25"/>
      <c r="AI2219" s="25"/>
      <c r="AJ2219" s="25"/>
      <c r="AK2219" s="25"/>
      <c r="AL2219" s="25"/>
      <c r="AM2219" s="25"/>
      <c r="AN2219" s="25"/>
      <c r="AO2219" s="25"/>
      <c r="AP2219" s="25"/>
      <c r="AQ2219" s="25"/>
      <c r="AR2219" s="25"/>
      <c r="AS2219" s="25"/>
      <c r="AT2219" s="25"/>
      <c r="AU2219" s="25"/>
      <c r="AV2219" s="25"/>
      <c r="AW2219" s="25"/>
      <c r="AX2219" s="25"/>
    </row>
    <row r="2220" spans="7:50" ht="13.2">
      <c r="G2220" s="49"/>
      <c r="K2220" s="105"/>
      <c r="L2220" s="105"/>
      <c r="M2220" s="105"/>
      <c r="N2220" s="105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C2220" s="25"/>
      <c r="AD2220" s="25"/>
      <c r="AE2220" s="25"/>
      <c r="AF2220" s="25"/>
      <c r="AG2220" s="25"/>
      <c r="AH2220" s="25"/>
      <c r="AI2220" s="25"/>
      <c r="AJ2220" s="25"/>
      <c r="AK2220" s="25"/>
      <c r="AL2220" s="25"/>
      <c r="AM2220" s="25"/>
      <c r="AN2220" s="25"/>
      <c r="AO2220" s="25"/>
      <c r="AP2220" s="25"/>
      <c r="AQ2220" s="25"/>
      <c r="AR2220" s="25"/>
      <c r="AS2220" s="25"/>
      <c r="AT2220" s="25"/>
      <c r="AU2220" s="25"/>
      <c r="AV2220" s="25"/>
      <c r="AW2220" s="25"/>
      <c r="AX2220" s="25"/>
    </row>
    <row r="2221" spans="7:50" ht="13.2">
      <c r="G2221" s="49"/>
      <c r="K2221" s="105"/>
      <c r="L2221" s="105"/>
      <c r="M2221" s="105"/>
      <c r="N2221" s="105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C2221" s="25"/>
      <c r="AD2221" s="25"/>
      <c r="AE2221" s="25"/>
      <c r="AF2221" s="25"/>
      <c r="AG2221" s="25"/>
      <c r="AH2221" s="25"/>
      <c r="AI2221" s="25"/>
      <c r="AJ2221" s="25"/>
      <c r="AK2221" s="25"/>
      <c r="AL2221" s="25"/>
      <c r="AM2221" s="25"/>
      <c r="AN2221" s="25"/>
      <c r="AO2221" s="25"/>
      <c r="AP2221" s="25"/>
      <c r="AQ2221" s="25"/>
      <c r="AR2221" s="25"/>
      <c r="AS2221" s="25"/>
      <c r="AT2221" s="25"/>
      <c r="AU2221" s="25"/>
      <c r="AV2221" s="25"/>
      <c r="AW2221" s="25"/>
      <c r="AX2221" s="25"/>
    </row>
    <row r="2222" spans="7:50" ht="13.2">
      <c r="G2222" s="49"/>
      <c r="K2222" s="105"/>
      <c r="L2222" s="105"/>
      <c r="M2222" s="105"/>
      <c r="N2222" s="105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C2222" s="25"/>
      <c r="AD2222" s="25"/>
      <c r="AE2222" s="25"/>
      <c r="AF2222" s="25"/>
      <c r="AG2222" s="25"/>
      <c r="AH2222" s="25"/>
      <c r="AI2222" s="25"/>
      <c r="AJ2222" s="25"/>
      <c r="AK2222" s="25"/>
      <c r="AL2222" s="25"/>
      <c r="AM2222" s="25"/>
      <c r="AN2222" s="25"/>
      <c r="AO2222" s="25"/>
      <c r="AP2222" s="25"/>
      <c r="AQ2222" s="25"/>
      <c r="AR2222" s="25"/>
      <c r="AS2222" s="25"/>
      <c r="AT2222" s="25"/>
      <c r="AU2222" s="25"/>
      <c r="AV2222" s="25"/>
      <c r="AW2222" s="25"/>
      <c r="AX2222" s="25"/>
    </row>
    <row r="2223" spans="7:50" ht="13.2">
      <c r="G2223" s="49"/>
      <c r="K2223" s="105"/>
      <c r="L2223" s="105"/>
      <c r="M2223" s="105"/>
      <c r="N2223" s="105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C2223" s="25"/>
      <c r="AD2223" s="25"/>
      <c r="AE2223" s="25"/>
      <c r="AF2223" s="25"/>
      <c r="AG2223" s="25"/>
      <c r="AH2223" s="25"/>
      <c r="AI2223" s="25"/>
      <c r="AJ2223" s="25"/>
      <c r="AK2223" s="25"/>
      <c r="AL2223" s="25"/>
      <c r="AM2223" s="25"/>
      <c r="AN2223" s="25"/>
      <c r="AO2223" s="25"/>
      <c r="AP2223" s="25"/>
      <c r="AQ2223" s="25"/>
      <c r="AR2223" s="25"/>
      <c r="AS2223" s="25"/>
      <c r="AT2223" s="25"/>
      <c r="AU2223" s="25"/>
      <c r="AV2223" s="25"/>
      <c r="AW2223" s="25"/>
      <c r="AX2223" s="25"/>
    </row>
    <row r="2224" spans="7:50" ht="13.2">
      <c r="G2224" s="49"/>
      <c r="K2224" s="105"/>
      <c r="L2224" s="105"/>
      <c r="M2224" s="105"/>
      <c r="N2224" s="105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C2224" s="25"/>
      <c r="AD2224" s="25"/>
      <c r="AE2224" s="25"/>
      <c r="AF2224" s="25"/>
      <c r="AG2224" s="25"/>
      <c r="AH2224" s="25"/>
      <c r="AI2224" s="25"/>
      <c r="AJ2224" s="25"/>
      <c r="AK2224" s="25"/>
      <c r="AL2224" s="25"/>
      <c r="AM2224" s="25"/>
      <c r="AN2224" s="25"/>
      <c r="AO2224" s="25"/>
      <c r="AP2224" s="25"/>
      <c r="AQ2224" s="25"/>
      <c r="AR2224" s="25"/>
      <c r="AS2224" s="25"/>
      <c r="AT2224" s="25"/>
      <c r="AU2224" s="25"/>
      <c r="AV2224" s="25"/>
      <c r="AW2224" s="25"/>
      <c r="AX2224" s="25"/>
    </row>
    <row r="2225" spans="7:50" ht="13.2">
      <c r="G2225" s="49"/>
      <c r="K2225" s="105"/>
      <c r="L2225" s="105"/>
      <c r="M2225" s="105"/>
      <c r="N2225" s="105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C2225" s="25"/>
      <c r="AD2225" s="25"/>
      <c r="AE2225" s="25"/>
      <c r="AF2225" s="25"/>
      <c r="AG2225" s="25"/>
      <c r="AH2225" s="25"/>
      <c r="AI2225" s="25"/>
      <c r="AJ2225" s="25"/>
      <c r="AK2225" s="25"/>
      <c r="AL2225" s="25"/>
      <c r="AM2225" s="25"/>
      <c r="AN2225" s="25"/>
      <c r="AO2225" s="25"/>
      <c r="AP2225" s="25"/>
      <c r="AQ2225" s="25"/>
      <c r="AR2225" s="25"/>
      <c r="AS2225" s="25"/>
      <c r="AT2225" s="25"/>
      <c r="AU2225" s="25"/>
      <c r="AV2225" s="25"/>
      <c r="AW2225" s="25"/>
      <c r="AX2225" s="25"/>
    </row>
    <row r="2226" spans="7:50" ht="13.2">
      <c r="G2226" s="49"/>
      <c r="K2226" s="105"/>
      <c r="L2226" s="105"/>
      <c r="M2226" s="105"/>
      <c r="N2226" s="105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C2226" s="25"/>
      <c r="AD2226" s="25"/>
      <c r="AE2226" s="25"/>
      <c r="AF2226" s="25"/>
      <c r="AG2226" s="25"/>
      <c r="AH2226" s="25"/>
      <c r="AI2226" s="25"/>
      <c r="AJ2226" s="25"/>
      <c r="AK2226" s="25"/>
      <c r="AL2226" s="25"/>
      <c r="AM2226" s="25"/>
      <c r="AN2226" s="25"/>
      <c r="AO2226" s="25"/>
      <c r="AP2226" s="25"/>
      <c r="AQ2226" s="25"/>
      <c r="AR2226" s="25"/>
      <c r="AS2226" s="25"/>
      <c r="AT2226" s="25"/>
      <c r="AU2226" s="25"/>
      <c r="AV2226" s="25"/>
      <c r="AW2226" s="25"/>
      <c r="AX2226" s="25"/>
    </row>
    <row r="2227" spans="7:50" ht="13.2">
      <c r="G2227" s="49"/>
      <c r="K2227" s="105"/>
      <c r="L2227" s="105"/>
      <c r="M2227" s="105"/>
      <c r="N2227" s="105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C2227" s="25"/>
      <c r="AD2227" s="25"/>
      <c r="AE2227" s="25"/>
      <c r="AF2227" s="25"/>
      <c r="AG2227" s="25"/>
      <c r="AH2227" s="25"/>
      <c r="AI2227" s="25"/>
      <c r="AJ2227" s="25"/>
      <c r="AK2227" s="25"/>
      <c r="AL2227" s="25"/>
      <c r="AM2227" s="25"/>
      <c r="AN2227" s="25"/>
      <c r="AO2227" s="25"/>
      <c r="AP2227" s="25"/>
      <c r="AQ2227" s="25"/>
      <c r="AR2227" s="25"/>
      <c r="AS2227" s="25"/>
      <c r="AT2227" s="25"/>
      <c r="AU2227" s="25"/>
      <c r="AV2227" s="25"/>
      <c r="AW2227" s="25"/>
      <c r="AX2227" s="25"/>
    </row>
    <row r="2228" spans="7:50" ht="13.2">
      <c r="G2228" s="49"/>
      <c r="K2228" s="105"/>
      <c r="L2228" s="105"/>
      <c r="M2228" s="105"/>
      <c r="N2228" s="105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C2228" s="25"/>
      <c r="AD2228" s="25"/>
      <c r="AE2228" s="25"/>
      <c r="AF2228" s="25"/>
      <c r="AG2228" s="25"/>
      <c r="AH2228" s="25"/>
      <c r="AI2228" s="25"/>
      <c r="AJ2228" s="25"/>
      <c r="AK2228" s="25"/>
      <c r="AL2228" s="25"/>
      <c r="AM2228" s="25"/>
      <c r="AN2228" s="25"/>
      <c r="AO2228" s="25"/>
      <c r="AP2228" s="25"/>
      <c r="AQ2228" s="25"/>
      <c r="AR2228" s="25"/>
      <c r="AS2228" s="25"/>
      <c r="AT2228" s="25"/>
      <c r="AU2228" s="25"/>
      <c r="AV2228" s="25"/>
      <c r="AW2228" s="25"/>
      <c r="AX2228" s="25"/>
    </row>
    <row r="2229" spans="7:50" ht="13.2">
      <c r="G2229" s="49"/>
      <c r="K2229" s="105"/>
      <c r="L2229" s="105"/>
      <c r="M2229" s="105"/>
      <c r="N2229" s="105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C2229" s="25"/>
      <c r="AD2229" s="25"/>
      <c r="AE2229" s="25"/>
      <c r="AF2229" s="25"/>
      <c r="AG2229" s="25"/>
      <c r="AH2229" s="25"/>
      <c r="AI2229" s="25"/>
      <c r="AJ2229" s="25"/>
      <c r="AK2229" s="25"/>
      <c r="AL2229" s="25"/>
      <c r="AM2229" s="25"/>
      <c r="AN2229" s="25"/>
      <c r="AO2229" s="25"/>
      <c r="AP2229" s="25"/>
      <c r="AQ2229" s="25"/>
      <c r="AR2229" s="25"/>
      <c r="AS2229" s="25"/>
      <c r="AT2229" s="25"/>
      <c r="AU2229" s="25"/>
      <c r="AV2229" s="25"/>
      <c r="AW2229" s="25"/>
      <c r="AX2229" s="25"/>
    </row>
    <row r="2230" spans="7:50" ht="13.2">
      <c r="G2230" s="49"/>
      <c r="K2230" s="105"/>
      <c r="L2230" s="105"/>
      <c r="M2230" s="105"/>
      <c r="N2230" s="105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C2230" s="25"/>
      <c r="AD2230" s="25"/>
      <c r="AE2230" s="25"/>
      <c r="AF2230" s="25"/>
      <c r="AG2230" s="25"/>
      <c r="AH2230" s="25"/>
      <c r="AI2230" s="25"/>
      <c r="AJ2230" s="25"/>
      <c r="AK2230" s="25"/>
      <c r="AL2230" s="25"/>
      <c r="AM2230" s="25"/>
      <c r="AN2230" s="25"/>
      <c r="AO2230" s="25"/>
      <c r="AP2230" s="25"/>
      <c r="AQ2230" s="25"/>
      <c r="AR2230" s="25"/>
      <c r="AS2230" s="25"/>
      <c r="AT2230" s="25"/>
      <c r="AU2230" s="25"/>
      <c r="AV2230" s="25"/>
      <c r="AW2230" s="25"/>
      <c r="AX2230" s="25"/>
    </row>
    <row r="2231" spans="7:50" ht="13.2">
      <c r="G2231" s="49"/>
      <c r="K2231" s="105"/>
      <c r="L2231" s="105"/>
      <c r="M2231" s="105"/>
      <c r="N2231" s="105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C2231" s="25"/>
      <c r="AD2231" s="25"/>
      <c r="AE2231" s="25"/>
      <c r="AF2231" s="25"/>
      <c r="AG2231" s="25"/>
      <c r="AH2231" s="25"/>
      <c r="AI2231" s="25"/>
      <c r="AJ2231" s="25"/>
      <c r="AK2231" s="25"/>
      <c r="AL2231" s="25"/>
      <c r="AM2231" s="25"/>
      <c r="AN2231" s="25"/>
      <c r="AO2231" s="25"/>
      <c r="AP2231" s="25"/>
      <c r="AQ2231" s="25"/>
      <c r="AR2231" s="25"/>
      <c r="AS2231" s="25"/>
      <c r="AT2231" s="25"/>
      <c r="AU2231" s="25"/>
      <c r="AV2231" s="25"/>
      <c r="AW2231" s="25"/>
      <c r="AX2231" s="25"/>
    </row>
    <row r="2232" spans="7:50" ht="13.2">
      <c r="G2232" s="49"/>
      <c r="K2232" s="105"/>
      <c r="L2232" s="105"/>
      <c r="M2232" s="105"/>
      <c r="N2232" s="105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C2232" s="25"/>
      <c r="AD2232" s="25"/>
      <c r="AE2232" s="25"/>
      <c r="AF2232" s="25"/>
      <c r="AG2232" s="25"/>
      <c r="AH2232" s="25"/>
      <c r="AI2232" s="25"/>
      <c r="AJ2232" s="25"/>
      <c r="AK2232" s="25"/>
      <c r="AL2232" s="25"/>
      <c r="AM2232" s="25"/>
      <c r="AN2232" s="25"/>
      <c r="AO2232" s="25"/>
      <c r="AP2232" s="25"/>
      <c r="AQ2232" s="25"/>
      <c r="AR2232" s="25"/>
      <c r="AS2232" s="25"/>
      <c r="AT2232" s="25"/>
      <c r="AU2232" s="25"/>
      <c r="AV2232" s="25"/>
      <c r="AW2232" s="25"/>
      <c r="AX2232" s="25"/>
    </row>
    <row r="2233" spans="7:50" ht="13.2">
      <c r="G2233" s="49"/>
      <c r="K2233" s="105"/>
      <c r="L2233" s="105"/>
      <c r="M2233" s="105"/>
      <c r="N2233" s="105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C2233" s="25"/>
      <c r="AD2233" s="25"/>
      <c r="AE2233" s="25"/>
      <c r="AF2233" s="25"/>
      <c r="AG2233" s="25"/>
      <c r="AH2233" s="25"/>
      <c r="AI2233" s="25"/>
      <c r="AJ2233" s="25"/>
      <c r="AK2233" s="25"/>
      <c r="AL2233" s="25"/>
      <c r="AM2233" s="25"/>
      <c r="AN2233" s="25"/>
      <c r="AO2233" s="25"/>
      <c r="AP2233" s="25"/>
      <c r="AQ2233" s="25"/>
      <c r="AR2233" s="25"/>
      <c r="AS2233" s="25"/>
      <c r="AT2233" s="25"/>
      <c r="AU2233" s="25"/>
      <c r="AV2233" s="25"/>
      <c r="AW2233" s="25"/>
      <c r="AX2233" s="25"/>
    </row>
    <row r="2234" spans="7:50" ht="13.2">
      <c r="G2234" s="49"/>
      <c r="K2234" s="105"/>
      <c r="L2234" s="105"/>
      <c r="M2234" s="105"/>
      <c r="N2234" s="105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C2234" s="25"/>
      <c r="AD2234" s="25"/>
      <c r="AE2234" s="25"/>
      <c r="AF2234" s="25"/>
      <c r="AG2234" s="25"/>
      <c r="AH2234" s="25"/>
      <c r="AI2234" s="25"/>
      <c r="AJ2234" s="25"/>
      <c r="AK2234" s="25"/>
      <c r="AL2234" s="25"/>
      <c r="AM2234" s="25"/>
      <c r="AN2234" s="25"/>
      <c r="AO2234" s="25"/>
      <c r="AP2234" s="25"/>
      <c r="AQ2234" s="25"/>
      <c r="AR2234" s="25"/>
      <c r="AS2234" s="25"/>
      <c r="AT2234" s="25"/>
      <c r="AU2234" s="25"/>
      <c r="AV2234" s="25"/>
      <c r="AW2234" s="25"/>
      <c r="AX2234" s="25"/>
    </row>
    <row r="2235" spans="7:50" ht="13.2">
      <c r="G2235" s="49"/>
      <c r="K2235" s="105"/>
      <c r="L2235" s="105"/>
      <c r="M2235" s="105"/>
      <c r="N2235" s="105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C2235" s="25"/>
      <c r="AD2235" s="25"/>
      <c r="AE2235" s="25"/>
      <c r="AF2235" s="25"/>
      <c r="AG2235" s="25"/>
      <c r="AH2235" s="25"/>
      <c r="AI2235" s="25"/>
      <c r="AJ2235" s="25"/>
      <c r="AK2235" s="25"/>
      <c r="AL2235" s="25"/>
      <c r="AM2235" s="25"/>
      <c r="AN2235" s="25"/>
      <c r="AO2235" s="25"/>
      <c r="AP2235" s="25"/>
      <c r="AQ2235" s="25"/>
      <c r="AR2235" s="25"/>
      <c r="AS2235" s="25"/>
      <c r="AT2235" s="25"/>
      <c r="AU2235" s="25"/>
      <c r="AV2235" s="25"/>
      <c r="AW2235" s="25"/>
      <c r="AX2235" s="25"/>
    </row>
    <row r="2236" spans="7:50" ht="13.2">
      <c r="G2236" s="49"/>
      <c r="K2236" s="105"/>
      <c r="L2236" s="105"/>
      <c r="M2236" s="105"/>
      <c r="N2236" s="105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C2236" s="25"/>
      <c r="AD2236" s="25"/>
      <c r="AE2236" s="25"/>
      <c r="AF2236" s="25"/>
      <c r="AG2236" s="25"/>
      <c r="AH2236" s="25"/>
      <c r="AI2236" s="25"/>
      <c r="AJ2236" s="25"/>
      <c r="AK2236" s="25"/>
      <c r="AL2236" s="25"/>
      <c r="AM2236" s="25"/>
      <c r="AN2236" s="25"/>
      <c r="AO2236" s="25"/>
      <c r="AP2236" s="25"/>
      <c r="AQ2236" s="25"/>
      <c r="AR2236" s="25"/>
      <c r="AS2236" s="25"/>
      <c r="AT2236" s="25"/>
      <c r="AU2236" s="25"/>
      <c r="AV2236" s="25"/>
      <c r="AW2236" s="25"/>
      <c r="AX2236" s="25"/>
    </row>
    <row r="2237" spans="7:50" ht="13.2">
      <c r="G2237" s="49"/>
      <c r="K2237" s="105"/>
      <c r="L2237" s="105"/>
      <c r="M2237" s="105"/>
      <c r="N2237" s="105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C2237" s="25"/>
      <c r="AD2237" s="25"/>
      <c r="AE2237" s="25"/>
      <c r="AF2237" s="25"/>
      <c r="AG2237" s="25"/>
      <c r="AH2237" s="25"/>
      <c r="AI2237" s="25"/>
      <c r="AJ2237" s="25"/>
      <c r="AK2237" s="25"/>
      <c r="AL2237" s="25"/>
      <c r="AM2237" s="25"/>
      <c r="AN2237" s="25"/>
      <c r="AO2237" s="25"/>
      <c r="AP2237" s="25"/>
      <c r="AQ2237" s="25"/>
      <c r="AR2237" s="25"/>
      <c r="AS2237" s="25"/>
      <c r="AT2237" s="25"/>
      <c r="AU2237" s="25"/>
      <c r="AV2237" s="25"/>
      <c r="AW2237" s="25"/>
      <c r="AX2237" s="25"/>
    </row>
    <row r="2238" spans="7:50" ht="13.2">
      <c r="G2238" s="49"/>
      <c r="K2238" s="105"/>
      <c r="L2238" s="105"/>
      <c r="M2238" s="105"/>
      <c r="N2238" s="105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C2238" s="25"/>
      <c r="AD2238" s="25"/>
      <c r="AE2238" s="25"/>
      <c r="AF2238" s="25"/>
      <c r="AG2238" s="25"/>
      <c r="AH2238" s="25"/>
      <c r="AI2238" s="25"/>
      <c r="AJ2238" s="25"/>
      <c r="AK2238" s="25"/>
      <c r="AL2238" s="25"/>
      <c r="AM2238" s="25"/>
      <c r="AN2238" s="25"/>
      <c r="AO2238" s="25"/>
      <c r="AP2238" s="25"/>
      <c r="AQ2238" s="25"/>
      <c r="AR2238" s="25"/>
      <c r="AS2238" s="25"/>
      <c r="AT2238" s="25"/>
      <c r="AU2238" s="25"/>
      <c r="AV2238" s="25"/>
      <c r="AW2238" s="25"/>
      <c r="AX2238" s="25"/>
    </row>
    <row r="2239" spans="7:50" ht="13.2">
      <c r="G2239" s="49"/>
      <c r="K2239" s="105"/>
      <c r="L2239" s="105"/>
      <c r="M2239" s="105"/>
      <c r="N2239" s="105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C2239" s="25"/>
      <c r="AD2239" s="25"/>
      <c r="AE2239" s="25"/>
      <c r="AF2239" s="25"/>
      <c r="AG2239" s="25"/>
      <c r="AH2239" s="25"/>
      <c r="AI2239" s="25"/>
      <c r="AJ2239" s="25"/>
      <c r="AK2239" s="25"/>
      <c r="AL2239" s="25"/>
      <c r="AM2239" s="25"/>
      <c r="AN2239" s="25"/>
      <c r="AO2239" s="25"/>
      <c r="AP2239" s="25"/>
      <c r="AQ2239" s="25"/>
      <c r="AR2239" s="25"/>
      <c r="AS2239" s="25"/>
      <c r="AT2239" s="25"/>
      <c r="AU2239" s="25"/>
      <c r="AV2239" s="25"/>
      <c r="AW2239" s="25"/>
      <c r="AX2239" s="25"/>
    </row>
    <row r="2240" spans="7:50" ht="13.2">
      <c r="G2240" s="49"/>
      <c r="K2240" s="105"/>
      <c r="L2240" s="105"/>
      <c r="M2240" s="105"/>
      <c r="N2240" s="105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C2240" s="25"/>
      <c r="AD2240" s="25"/>
      <c r="AE2240" s="25"/>
      <c r="AF2240" s="25"/>
      <c r="AG2240" s="25"/>
      <c r="AH2240" s="25"/>
      <c r="AI2240" s="25"/>
      <c r="AJ2240" s="25"/>
      <c r="AK2240" s="25"/>
      <c r="AL2240" s="25"/>
      <c r="AM2240" s="25"/>
      <c r="AN2240" s="25"/>
      <c r="AO2240" s="25"/>
      <c r="AP2240" s="25"/>
      <c r="AQ2240" s="25"/>
      <c r="AR2240" s="25"/>
      <c r="AS2240" s="25"/>
      <c r="AT2240" s="25"/>
      <c r="AU2240" s="25"/>
      <c r="AV2240" s="25"/>
      <c r="AW2240" s="25"/>
      <c r="AX2240" s="25"/>
    </row>
    <row r="2241" spans="7:50" ht="13.2">
      <c r="G2241" s="49"/>
      <c r="K2241" s="105"/>
      <c r="L2241" s="105"/>
      <c r="M2241" s="105"/>
      <c r="N2241" s="105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C2241" s="25"/>
      <c r="AD2241" s="25"/>
      <c r="AE2241" s="25"/>
      <c r="AF2241" s="25"/>
      <c r="AG2241" s="25"/>
      <c r="AH2241" s="25"/>
      <c r="AI2241" s="25"/>
      <c r="AJ2241" s="25"/>
      <c r="AK2241" s="25"/>
      <c r="AL2241" s="25"/>
      <c r="AM2241" s="25"/>
      <c r="AN2241" s="25"/>
      <c r="AO2241" s="25"/>
      <c r="AP2241" s="25"/>
      <c r="AQ2241" s="25"/>
      <c r="AR2241" s="25"/>
      <c r="AS2241" s="25"/>
      <c r="AT2241" s="25"/>
      <c r="AU2241" s="25"/>
      <c r="AV2241" s="25"/>
      <c r="AW2241" s="25"/>
      <c r="AX2241" s="25"/>
    </row>
    <row r="2242" spans="7:50" ht="13.2">
      <c r="G2242" s="49"/>
      <c r="K2242" s="105"/>
      <c r="L2242" s="105"/>
      <c r="M2242" s="105"/>
      <c r="N2242" s="105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C2242" s="25"/>
      <c r="AD2242" s="25"/>
      <c r="AE2242" s="25"/>
      <c r="AF2242" s="25"/>
      <c r="AG2242" s="25"/>
      <c r="AH2242" s="25"/>
      <c r="AI2242" s="25"/>
      <c r="AJ2242" s="25"/>
      <c r="AK2242" s="25"/>
      <c r="AL2242" s="25"/>
      <c r="AM2242" s="25"/>
      <c r="AN2242" s="25"/>
      <c r="AO2242" s="25"/>
      <c r="AP2242" s="25"/>
      <c r="AQ2242" s="25"/>
      <c r="AR2242" s="25"/>
      <c r="AS2242" s="25"/>
      <c r="AT2242" s="25"/>
      <c r="AU2242" s="25"/>
      <c r="AV2242" s="25"/>
      <c r="AW2242" s="25"/>
      <c r="AX2242" s="25"/>
    </row>
    <row r="2243" spans="7:50" ht="13.2">
      <c r="G2243" s="49"/>
      <c r="K2243" s="105"/>
      <c r="L2243" s="105"/>
      <c r="M2243" s="105"/>
      <c r="N2243" s="105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C2243" s="25"/>
      <c r="AD2243" s="25"/>
      <c r="AE2243" s="25"/>
      <c r="AF2243" s="25"/>
      <c r="AG2243" s="25"/>
      <c r="AH2243" s="25"/>
      <c r="AI2243" s="25"/>
      <c r="AJ2243" s="25"/>
      <c r="AK2243" s="25"/>
      <c r="AL2243" s="25"/>
      <c r="AM2243" s="25"/>
      <c r="AN2243" s="25"/>
      <c r="AO2243" s="25"/>
      <c r="AP2243" s="25"/>
      <c r="AQ2243" s="25"/>
      <c r="AR2243" s="25"/>
      <c r="AS2243" s="25"/>
      <c r="AT2243" s="25"/>
      <c r="AU2243" s="25"/>
      <c r="AV2243" s="25"/>
      <c r="AW2243" s="25"/>
      <c r="AX2243" s="25"/>
    </row>
    <row r="2244" spans="7:50" ht="13.2">
      <c r="G2244" s="49"/>
      <c r="K2244" s="105"/>
      <c r="L2244" s="105"/>
      <c r="M2244" s="105"/>
      <c r="N2244" s="105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C2244" s="25"/>
      <c r="AD2244" s="25"/>
      <c r="AE2244" s="25"/>
      <c r="AF2244" s="25"/>
      <c r="AG2244" s="25"/>
      <c r="AH2244" s="25"/>
      <c r="AI2244" s="25"/>
      <c r="AJ2244" s="25"/>
      <c r="AK2244" s="25"/>
      <c r="AL2244" s="25"/>
      <c r="AM2244" s="25"/>
      <c r="AN2244" s="25"/>
      <c r="AO2244" s="25"/>
      <c r="AP2244" s="25"/>
      <c r="AQ2244" s="25"/>
      <c r="AR2244" s="25"/>
      <c r="AS2244" s="25"/>
      <c r="AT2244" s="25"/>
      <c r="AU2244" s="25"/>
      <c r="AV2244" s="25"/>
      <c r="AW2244" s="25"/>
      <c r="AX2244" s="25"/>
    </row>
    <row r="2245" spans="7:50" ht="13.2">
      <c r="G2245" s="49"/>
      <c r="K2245" s="105"/>
      <c r="L2245" s="105"/>
      <c r="M2245" s="105"/>
      <c r="N2245" s="105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C2245" s="25"/>
      <c r="AD2245" s="25"/>
      <c r="AE2245" s="25"/>
      <c r="AF2245" s="25"/>
      <c r="AG2245" s="25"/>
      <c r="AH2245" s="25"/>
      <c r="AI2245" s="25"/>
      <c r="AJ2245" s="25"/>
      <c r="AK2245" s="25"/>
      <c r="AL2245" s="25"/>
      <c r="AM2245" s="25"/>
      <c r="AN2245" s="25"/>
      <c r="AO2245" s="25"/>
      <c r="AP2245" s="25"/>
      <c r="AQ2245" s="25"/>
      <c r="AR2245" s="25"/>
      <c r="AS2245" s="25"/>
      <c r="AT2245" s="25"/>
      <c r="AU2245" s="25"/>
      <c r="AV2245" s="25"/>
      <c r="AW2245" s="25"/>
      <c r="AX2245" s="25"/>
    </row>
    <row r="2246" spans="7:50" ht="13.2">
      <c r="G2246" s="49"/>
      <c r="K2246" s="105"/>
      <c r="L2246" s="105"/>
      <c r="M2246" s="105"/>
      <c r="N2246" s="105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C2246" s="25"/>
      <c r="AD2246" s="25"/>
      <c r="AE2246" s="25"/>
      <c r="AF2246" s="25"/>
      <c r="AG2246" s="25"/>
      <c r="AH2246" s="25"/>
      <c r="AI2246" s="25"/>
      <c r="AJ2246" s="25"/>
      <c r="AK2246" s="25"/>
      <c r="AL2246" s="25"/>
      <c r="AM2246" s="25"/>
      <c r="AN2246" s="25"/>
      <c r="AO2246" s="25"/>
      <c r="AP2246" s="25"/>
      <c r="AQ2246" s="25"/>
      <c r="AR2246" s="25"/>
      <c r="AS2246" s="25"/>
      <c r="AT2246" s="25"/>
      <c r="AU2246" s="25"/>
      <c r="AV2246" s="25"/>
      <c r="AW2246" s="25"/>
      <c r="AX2246" s="25"/>
    </row>
    <row r="2247" spans="7:50" ht="13.2">
      <c r="G2247" s="49"/>
      <c r="K2247" s="105"/>
      <c r="L2247" s="105"/>
      <c r="M2247" s="105"/>
      <c r="N2247" s="105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C2247" s="25"/>
      <c r="AD2247" s="25"/>
      <c r="AE2247" s="25"/>
      <c r="AF2247" s="25"/>
      <c r="AG2247" s="25"/>
      <c r="AH2247" s="25"/>
      <c r="AI2247" s="25"/>
      <c r="AJ2247" s="25"/>
      <c r="AK2247" s="25"/>
      <c r="AL2247" s="25"/>
      <c r="AM2247" s="25"/>
      <c r="AN2247" s="25"/>
      <c r="AO2247" s="25"/>
      <c r="AP2247" s="25"/>
      <c r="AQ2247" s="25"/>
      <c r="AR2247" s="25"/>
      <c r="AS2247" s="25"/>
      <c r="AT2247" s="25"/>
      <c r="AU2247" s="25"/>
      <c r="AV2247" s="25"/>
      <c r="AW2247" s="25"/>
      <c r="AX2247" s="25"/>
    </row>
    <row r="2248" spans="7:50" ht="13.2">
      <c r="G2248" s="49"/>
      <c r="K2248" s="105"/>
      <c r="L2248" s="105"/>
      <c r="M2248" s="105"/>
      <c r="N2248" s="105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C2248" s="25"/>
      <c r="AD2248" s="25"/>
      <c r="AE2248" s="25"/>
      <c r="AF2248" s="25"/>
      <c r="AG2248" s="25"/>
      <c r="AH2248" s="25"/>
      <c r="AI2248" s="25"/>
      <c r="AJ2248" s="25"/>
      <c r="AK2248" s="25"/>
      <c r="AL2248" s="25"/>
      <c r="AM2248" s="25"/>
      <c r="AN2248" s="25"/>
      <c r="AO2248" s="25"/>
      <c r="AP2248" s="25"/>
      <c r="AQ2248" s="25"/>
      <c r="AR2248" s="25"/>
      <c r="AS2248" s="25"/>
      <c r="AT2248" s="25"/>
      <c r="AU2248" s="25"/>
      <c r="AV2248" s="25"/>
      <c r="AW2248" s="25"/>
      <c r="AX2248" s="25"/>
    </row>
    <row r="2249" spans="7:50" ht="13.2">
      <c r="G2249" s="49"/>
      <c r="K2249" s="105"/>
      <c r="L2249" s="105"/>
      <c r="M2249" s="105"/>
      <c r="N2249" s="105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C2249" s="25"/>
      <c r="AD2249" s="25"/>
      <c r="AE2249" s="25"/>
      <c r="AF2249" s="25"/>
      <c r="AG2249" s="25"/>
      <c r="AH2249" s="25"/>
      <c r="AI2249" s="25"/>
      <c r="AJ2249" s="25"/>
      <c r="AK2249" s="25"/>
      <c r="AL2249" s="25"/>
      <c r="AM2249" s="25"/>
      <c r="AN2249" s="25"/>
      <c r="AO2249" s="25"/>
      <c r="AP2249" s="25"/>
      <c r="AQ2249" s="25"/>
      <c r="AR2249" s="25"/>
      <c r="AS2249" s="25"/>
      <c r="AT2249" s="25"/>
      <c r="AU2249" s="25"/>
      <c r="AV2249" s="25"/>
      <c r="AW2249" s="25"/>
      <c r="AX2249" s="25"/>
    </row>
    <row r="2250" spans="7:50" ht="13.2">
      <c r="G2250" s="49"/>
      <c r="K2250" s="105"/>
      <c r="L2250" s="105"/>
      <c r="M2250" s="105"/>
      <c r="N2250" s="105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C2250" s="25"/>
      <c r="AD2250" s="25"/>
      <c r="AE2250" s="25"/>
      <c r="AF2250" s="25"/>
      <c r="AG2250" s="25"/>
      <c r="AH2250" s="25"/>
      <c r="AI2250" s="25"/>
      <c r="AJ2250" s="25"/>
      <c r="AK2250" s="25"/>
      <c r="AL2250" s="25"/>
      <c r="AM2250" s="25"/>
      <c r="AN2250" s="25"/>
      <c r="AO2250" s="25"/>
      <c r="AP2250" s="25"/>
      <c r="AQ2250" s="25"/>
      <c r="AR2250" s="25"/>
      <c r="AS2250" s="25"/>
      <c r="AT2250" s="25"/>
      <c r="AU2250" s="25"/>
      <c r="AV2250" s="25"/>
      <c r="AW2250" s="25"/>
      <c r="AX2250" s="25"/>
    </row>
    <row r="2251" spans="7:50" ht="13.2">
      <c r="G2251" s="49"/>
      <c r="K2251" s="105"/>
      <c r="L2251" s="105"/>
      <c r="M2251" s="105"/>
      <c r="N2251" s="105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C2251" s="25"/>
      <c r="AD2251" s="25"/>
      <c r="AE2251" s="25"/>
      <c r="AF2251" s="25"/>
      <c r="AG2251" s="25"/>
      <c r="AH2251" s="25"/>
      <c r="AI2251" s="25"/>
      <c r="AJ2251" s="25"/>
      <c r="AK2251" s="25"/>
      <c r="AL2251" s="25"/>
      <c r="AM2251" s="25"/>
      <c r="AN2251" s="25"/>
      <c r="AO2251" s="25"/>
      <c r="AP2251" s="25"/>
      <c r="AQ2251" s="25"/>
      <c r="AR2251" s="25"/>
      <c r="AS2251" s="25"/>
      <c r="AT2251" s="25"/>
      <c r="AU2251" s="25"/>
      <c r="AV2251" s="25"/>
      <c r="AW2251" s="25"/>
      <c r="AX2251" s="25"/>
    </row>
    <row r="2252" spans="7:50" ht="13.2">
      <c r="G2252" s="49"/>
      <c r="K2252" s="105"/>
      <c r="L2252" s="105"/>
      <c r="M2252" s="105"/>
      <c r="N2252" s="105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C2252" s="25"/>
      <c r="AD2252" s="25"/>
      <c r="AE2252" s="25"/>
      <c r="AF2252" s="25"/>
      <c r="AG2252" s="25"/>
      <c r="AH2252" s="25"/>
      <c r="AI2252" s="25"/>
      <c r="AJ2252" s="25"/>
      <c r="AK2252" s="25"/>
      <c r="AL2252" s="25"/>
      <c r="AM2252" s="25"/>
      <c r="AN2252" s="25"/>
      <c r="AO2252" s="25"/>
      <c r="AP2252" s="25"/>
      <c r="AQ2252" s="25"/>
      <c r="AR2252" s="25"/>
      <c r="AS2252" s="25"/>
      <c r="AT2252" s="25"/>
      <c r="AU2252" s="25"/>
      <c r="AV2252" s="25"/>
      <c r="AW2252" s="25"/>
      <c r="AX2252" s="25"/>
    </row>
    <row r="2253" spans="7:50" ht="13.2">
      <c r="G2253" s="49"/>
      <c r="K2253" s="105"/>
      <c r="L2253" s="105"/>
      <c r="M2253" s="105"/>
      <c r="N2253" s="105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C2253" s="25"/>
      <c r="AD2253" s="25"/>
      <c r="AE2253" s="25"/>
      <c r="AF2253" s="25"/>
      <c r="AG2253" s="25"/>
      <c r="AH2253" s="25"/>
      <c r="AI2253" s="25"/>
      <c r="AJ2253" s="25"/>
      <c r="AK2253" s="25"/>
      <c r="AL2253" s="25"/>
      <c r="AM2253" s="25"/>
      <c r="AN2253" s="25"/>
      <c r="AO2253" s="25"/>
      <c r="AP2253" s="25"/>
      <c r="AQ2253" s="25"/>
      <c r="AR2253" s="25"/>
      <c r="AS2253" s="25"/>
      <c r="AT2253" s="25"/>
      <c r="AU2253" s="25"/>
      <c r="AV2253" s="25"/>
      <c r="AW2253" s="25"/>
      <c r="AX2253" s="25"/>
    </row>
    <row r="2254" spans="7:50" ht="13.2">
      <c r="G2254" s="49"/>
      <c r="K2254" s="105"/>
      <c r="L2254" s="105"/>
      <c r="M2254" s="105"/>
      <c r="N2254" s="105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C2254" s="25"/>
      <c r="AD2254" s="25"/>
      <c r="AE2254" s="25"/>
      <c r="AF2254" s="25"/>
      <c r="AG2254" s="25"/>
      <c r="AH2254" s="25"/>
      <c r="AI2254" s="25"/>
      <c r="AJ2254" s="25"/>
      <c r="AK2254" s="25"/>
      <c r="AL2254" s="25"/>
      <c r="AM2254" s="25"/>
      <c r="AN2254" s="25"/>
      <c r="AO2254" s="25"/>
      <c r="AP2254" s="25"/>
      <c r="AQ2254" s="25"/>
      <c r="AR2254" s="25"/>
      <c r="AS2254" s="25"/>
      <c r="AT2254" s="25"/>
      <c r="AU2254" s="25"/>
      <c r="AV2254" s="25"/>
      <c r="AW2254" s="25"/>
      <c r="AX2254" s="25"/>
    </row>
    <row r="2255" spans="7:50" ht="13.2">
      <c r="G2255" s="49"/>
      <c r="K2255" s="105"/>
      <c r="L2255" s="105"/>
      <c r="M2255" s="105"/>
      <c r="N2255" s="105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C2255" s="25"/>
      <c r="AD2255" s="25"/>
      <c r="AE2255" s="25"/>
      <c r="AF2255" s="25"/>
      <c r="AG2255" s="25"/>
      <c r="AH2255" s="25"/>
      <c r="AI2255" s="25"/>
      <c r="AJ2255" s="25"/>
      <c r="AK2255" s="25"/>
      <c r="AL2255" s="25"/>
      <c r="AM2255" s="25"/>
      <c r="AN2255" s="25"/>
      <c r="AO2255" s="25"/>
      <c r="AP2255" s="25"/>
      <c r="AQ2255" s="25"/>
      <c r="AR2255" s="25"/>
      <c r="AS2255" s="25"/>
      <c r="AT2255" s="25"/>
      <c r="AU2255" s="25"/>
      <c r="AV2255" s="25"/>
      <c r="AW2255" s="25"/>
      <c r="AX2255" s="25"/>
    </row>
    <row r="2256" spans="7:50" ht="13.2">
      <c r="G2256" s="49"/>
      <c r="K2256" s="105"/>
      <c r="L2256" s="105"/>
      <c r="M2256" s="105"/>
      <c r="N2256" s="105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C2256" s="25"/>
      <c r="AD2256" s="25"/>
      <c r="AE2256" s="25"/>
      <c r="AF2256" s="25"/>
      <c r="AG2256" s="25"/>
      <c r="AH2256" s="25"/>
      <c r="AI2256" s="25"/>
      <c r="AJ2256" s="25"/>
      <c r="AK2256" s="25"/>
      <c r="AL2256" s="25"/>
      <c r="AM2256" s="25"/>
      <c r="AN2256" s="25"/>
      <c r="AO2256" s="25"/>
      <c r="AP2256" s="25"/>
      <c r="AQ2256" s="25"/>
      <c r="AR2256" s="25"/>
      <c r="AS2256" s="25"/>
      <c r="AT2256" s="25"/>
      <c r="AU2256" s="25"/>
      <c r="AV2256" s="25"/>
      <c r="AW2256" s="25"/>
      <c r="AX2256" s="25"/>
    </row>
    <row r="2257" spans="7:50" ht="13.2">
      <c r="G2257" s="49"/>
      <c r="K2257" s="105"/>
      <c r="L2257" s="105"/>
      <c r="M2257" s="105"/>
      <c r="N2257" s="105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C2257" s="25"/>
      <c r="AD2257" s="25"/>
      <c r="AE2257" s="25"/>
      <c r="AF2257" s="25"/>
      <c r="AG2257" s="25"/>
      <c r="AH2257" s="25"/>
      <c r="AI2257" s="25"/>
      <c r="AJ2257" s="25"/>
      <c r="AK2257" s="25"/>
      <c r="AL2257" s="25"/>
      <c r="AM2257" s="25"/>
      <c r="AN2257" s="25"/>
      <c r="AO2257" s="25"/>
      <c r="AP2257" s="25"/>
      <c r="AQ2257" s="25"/>
      <c r="AR2257" s="25"/>
      <c r="AS2257" s="25"/>
      <c r="AT2257" s="25"/>
      <c r="AU2257" s="25"/>
      <c r="AV2257" s="25"/>
      <c r="AW2257" s="25"/>
      <c r="AX2257" s="25"/>
    </row>
    <row r="2258" spans="7:50" ht="13.2">
      <c r="G2258" s="49"/>
      <c r="K2258" s="105"/>
      <c r="L2258" s="105"/>
      <c r="M2258" s="105"/>
      <c r="N2258" s="105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C2258" s="25"/>
      <c r="AD2258" s="25"/>
      <c r="AE2258" s="25"/>
      <c r="AF2258" s="25"/>
      <c r="AG2258" s="25"/>
      <c r="AH2258" s="25"/>
      <c r="AI2258" s="25"/>
      <c r="AJ2258" s="25"/>
      <c r="AK2258" s="25"/>
      <c r="AL2258" s="25"/>
      <c r="AM2258" s="25"/>
      <c r="AN2258" s="25"/>
      <c r="AO2258" s="25"/>
      <c r="AP2258" s="25"/>
      <c r="AQ2258" s="25"/>
      <c r="AR2258" s="25"/>
      <c r="AS2258" s="25"/>
      <c r="AT2258" s="25"/>
      <c r="AU2258" s="25"/>
      <c r="AV2258" s="25"/>
      <c r="AW2258" s="25"/>
      <c r="AX2258" s="25"/>
    </row>
    <row r="2259" spans="7:50" ht="13.2">
      <c r="G2259" s="49"/>
      <c r="K2259" s="105"/>
      <c r="L2259" s="105"/>
      <c r="M2259" s="105"/>
      <c r="N2259" s="105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C2259" s="25"/>
      <c r="AD2259" s="25"/>
      <c r="AE2259" s="25"/>
      <c r="AF2259" s="25"/>
      <c r="AG2259" s="25"/>
      <c r="AH2259" s="25"/>
      <c r="AI2259" s="25"/>
      <c r="AJ2259" s="25"/>
      <c r="AK2259" s="25"/>
      <c r="AL2259" s="25"/>
      <c r="AM2259" s="25"/>
      <c r="AN2259" s="25"/>
      <c r="AO2259" s="25"/>
      <c r="AP2259" s="25"/>
      <c r="AQ2259" s="25"/>
      <c r="AR2259" s="25"/>
      <c r="AS2259" s="25"/>
      <c r="AT2259" s="25"/>
      <c r="AU2259" s="25"/>
      <c r="AV2259" s="25"/>
      <c r="AW2259" s="25"/>
      <c r="AX2259" s="25"/>
    </row>
    <row r="2260" spans="7:50" ht="13.2">
      <c r="G2260" s="49"/>
      <c r="K2260" s="105"/>
      <c r="L2260" s="105"/>
      <c r="M2260" s="105"/>
      <c r="N2260" s="105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C2260" s="25"/>
      <c r="AD2260" s="25"/>
      <c r="AE2260" s="25"/>
      <c r="AF2260" s="25"/>
      <c r="AG2260" s="25"/>
      <c r="AH2260" s="25"/>
      <c r="AI2260" s="25"/>
      <c r="AJ2260" s="25"/>
      <c r="AK2260" s="25"/>
      <c r="AL2260" s="25"/>
      <c r="AM2260" s="25"/>
      <c r="AN2260" s="25"/>
      <c r="AO2260" s="25"/>
      <c r="AP2260" s="25"/>
      <c r="AQ2260" s="25"/>
      <c r="AR2260" s="25"/>
      <c r="AS2260" s="25"/>
      <c r="AT2260" s="25"/>
      <c r="AU2260" s="25"/>
      <c r="AV2260" s="25"/>
      <c r="AW2260" s="25"/>
      <c r="AX2260" s="25"/>
    </row>
    <row r="2261" spans="7:50" ht="13.2">
      <c r="G2261" s="49"/>
      <c r="K2261" s="105"/>
      <c r="L2261" s="105"/>
      <c r="M2261" s="105"/>
      <c r="N2261" s="105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C2261" s="25"/>
      <c r="AD2261" s="25"/>
      <c r="AE2261" s="25"/>
      <c r="AF2261" s="25"/>
      <c r="AG2261" s="25"/>
      <c r="AH2261" s="25"/>
      <c r="AI2261" s="25"/>
      <c r="AJ2261" s="25"/>
      <c r="AK2261" s="25"/>
      <c r="AL2261" s="25"/>
      <c r="AM2261" s="25"/>
      <c r="AN2261" s="25"/>
      <c r="AO2261" s="25"/>
      <c r="AP2261" s="25"/>
      <c r="AQ2261" s="25"/>
      <c r="AR2261" s="25"/>
      <c r="AS2261" s="25"/>
      <c r="AT2261" s="25"/>
      <c r="AU2261" s="25"/>
      <c r="AV2261" s="25"/>
      <c r="AW2261" s="25"/>
      <c r="AX2261" s="25"/>
    </row>
    <row r="2262" spans="7:50" ht="13.2">
      <c r="G2262" s="49"/>
      <c r="K2262" s="105"/>
      <c r="L2262" s="105"/>
      <c r="M2262" s="105"/>
      <c r="N2262" s="105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C2262" s="25"/>
      <c r="AD2262" s="25"/>
      <c r="AE2262" s="25"/>
      <c r="AF2262" s="25"/>
      <c r="AG2262" s="25"/>
      <c r="AH2262" s="25"/>
      <c r="AI2262" s="25"/>
      <c r="AJ2262" s="25"/>
      <c r="AK2262" s="25"/>
      <c r="AL2262" s="25"/>
      <c r="AM2262" s="25"/>
      <c r="AN2262" s="25"/>
      <c r="AO2262" s="25"/>
      <c r="AP2262" s="25"/>
      <c r="AQ2262" s="25"/>
      <c r="AR2262" s="25"/>
      <c r="AS2262" s="25"/>
      <c r="AT2262" s="25"/>
      <c r="AU2262" s="25"/>
      <c r="AV2262" s="25"/>
      <c r="AW2262" s="25"/>
      <c r="AX2262" s="25"/>
    </row>
    <row r="2263" spans="7:50" ht="13.2">
      <c r="G2263" s="49"/>
      <c r="K2263" s="105"/>
      <c r="L2263" s="105"/>
      <c r="M2263" s="105"/>
      <c r="N2263" s="105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C2263" s="25"/>
      <c r="AD2263" s="25"/>
      <c r="AE2263" s="25"/>
      <c r="AF2263" s="25"/>
      <c r="AG2263" s="25"/>
      <c r="AH2263" s="25"/>
      <c r="AI2263" s="25"/>
      <c r="AJ2263" s="25"/>
      <c r="AK2263" s="25"/>
      <c r="AL2263" s="25"/>
      <c r="AM2263" s="25"/>
      <c r="AN2263" s="25"/>
      <c r="AO2263" s="25"/>
      <c r="AP2263" s="25"/>
      <c r="AQ2263" s="25"/>
      <c r="AR2263" s="25"/>
      <c r="AS2263" s="25"/>
      <c r="AT2263" s="25"/>
      <c r="AU2263" s="25"/>
      <c r="AV2263" s="25"/>
      <c r="AW2263" s="25"/>
      <c r="AX2263" s="25"/>
    </row>
    <row r="2264" spans="7:50" ht="13.2">
      <c r="G2264" s="49"/>
      <c r="K2264" s="105"/>
      <c r="L2264" s="105"/>
      <c r="M2264" s="105"/>
      <c r="N2264" s="105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C2264" s="25"/>
      <c r="AD2264" s="25"/>
      <c r="AE2264" s="25"/>
      <c r="AF2264" s="25"/>
      <c r="AG2264" s="25"/>
      <c r="AH2264" s="25"/>
      <c r="AI2264" s="25"/>
      <c r="AJ2264" s="25"/>
      <c r="AK2264" s="25"/>
      <c r="AL2264" s="25"/>
      <c r="AM2264" s="25"/>
      <c r="AN2264" s="25"/>
      <c r="AO2264" s="25"/>
      <c r="AP2264" s="25"/>
      <c r="AQ2264" s="25"/>
      <c r="AR2264" s="25"/>
      <c r="AS2264" s="25"/>
      <c r="AT2264" s="25"/>
      <c r="AU2264" s="25"/>
      <c r="AV2264" s="25"/>
      <c r="AW2264" s="25"/>
      <c r="AX2264" s="25"/>
    </row>
    <row r="2265" spans="7:50" ht="13.2">
      <c r="G2265" s="49"/>
      <c r="K2265" s="105"/>
      <c r="L2265" s="105"/>
      <c r="M2265" s="105"/>
      <c r="N2265" s="105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C2265" s="25"/>
      <c r="AD2265" s="25"/>
      <c r="AE2265" s="25"/>
      <c r="AF2265" s="25"/>
      <c r="AG2265" s="25"/>
      <c r="AH2265" s="25"/>
      <c r="AI2265" s="25"/>
      <c r="AJ2265" s="25"/>
      <c r="AK2265" s="25"/>
      <c r="AL2265" s="25"/>
      <c r="AM2265" s="25"/>
      <c r="AN2265" s="25"/>
      <c r="AO2265" s="25"/>
      <c r="AP2265" s="25"/>
      <c r="AQ2265" s="25"/>
      <c r="AR2265" s="25"/>
      <c r="AS2265" s="25"/>
      <c r="AT2265" s="25"/>
      <c r="AU2265" s="25"/>
      <c r="AV2265" s="25"/>
      <c r="AW2265" s="25"/>
      <c r="AX2265" s="25"/>
    </row>
    <row r="2266" spans="7:50" ht="13.2">
      <c r="G2266" s="49"/>
      <c r="K2266" s="105"/>
      <c r="L2266" s="105"/>
      <c r="M2266" s="105"/>
      <c r="N2266" s="105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C2266" s="25"/>
      <c r="AD2266" s="25"/>
      <c r="AE2266" s="25"/>
      <c r="AF2266" s="25"/>
      <c r="AG2266" s="25"/>
      <c r="AH2266" s="25"/>
      <c r="AI2266" s="25"/>
      <c r="AJ2266" s="25"/>
      <c r="AK2266" s="25"/>
      <c r="AL2266" s="25"/>
      <c r="AM2266" s="25"/>
      <c r="AN2266" s="25"/>
      <c r="AO2266" s="25"/>
      <c r="AP2266" s="25"/>
      <c r="AQ2266" s="25"/>
      <c r="AR2266" s="25"/>
      <c r="AS2266" s="25"/>
      <c r="AT2266" s="25"/>
      <c r="AU2266" s="25"/>
      <c r="AV2266" s="25"/>
      <c r="AW2266" s="25"/>
      <c r="AX2266" s="25"/>
    </row>
    <row r="2267" spans="7:50" ht="13.2">
      <c r="G2267" s="49"/>
      <c r="K2267" s="105"/>
      <c r="L2267" s="105"/>
      <c r="M2267" s="105"/>
      <c r="N2267" s="105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C2267" s="25"/>
      <c r="AD2267" s="25"/>
      <c r="AE2267" s="25"/>
      <c r="AF2267" s="25"/>
      <c r="AG2267" s="25"/>
      <c r="AH2267" s="25"/>
      <c r="AI2267" s="25"/>
      <c r="AJ2267" s="25"/>
      <c r="AK2267" s="25"/>
      <c r="AL2267" s="25"/>
      <c r="AM2267" s="25"/>
      <c r="AN2267" s="25"/>
      <c r="AO2267" s="25"/>
      <c r="AP2267" s="25"/>
      <c r="AQ2267" s="25"/>
      <c r="AR2267" s="25"/>
      <c r="AS2267" s="25"/>
      <c r="AT2267" s="25"/>
      <c r="AU2267" s="25"/>
      <c r="AV2267" s="25"/>
      <c r="AW2267" s="25"/>
      <c r="AX2267" s="25"/>
    </row>
    <row r="2268" spans="7:50" ht="13.2">
      <c r="G2268" s="49"/>
      <c r="K2268" s="105"/>
      <c r="L2268" s="105"/>
      <c r="M2268" s="105"/>
      <c r="N2268" s="105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C2268" s="25"/>
      <c r="AD2268" s="25"/>
      <c r="AE2268" s="25"/>
      <c r="AF2268" s="25"/>
      <c r="AG2268" s="25"/>
      <c r="AH2268" s="25"/>
      <c r="AI2268" s="25"/>
      <c r="AJ2268" s="25"/>
      <c r="AK2268" s="25"/>
      <c r="AL2268" s="25"/>
      <c r="AM2268" s="25"/>
      <c r="AN2268" s="25"/>
      <c r="AO2268" s="25"/>
      <c r="AP2268" s="25"/>
      <c r="AQ2268" s="25"/>
      <c r="AR2268" s="25"/>
      <c r="AS2268" s="25"/>
      <c r="AT2268" s="25"/>
      <c r="AU2268" s="25"/>
      <c r="AV2268" s="25"/>
      <c r="AW2268" s="25"/>
      <c r="AX2268" s="25"/>
    </row>
    <row r="2269" spans="7:50" ht="13.2">
      <c r="G2269" s="49"/>
      <c r="K2269" s="105"/>
      <c r="L2269" s="105"/>
      <c r="M2269" s="105"/>
      <c r="N2269" s="105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C2269" s="25"/>
      <c r="AD2269" s="25"/>
      <c r="AE2269" s="25"/>
      <c r="AF2269" s="25"/>
      <c r="AG2269" s="25"/>
      <c r="AH2269" s="25"/>
      <c r="AI2269" s="25"/>
      <c r="AJ2269" s="25"/>
      <c r="AK2269" s="25"/>
      <c r="AL2269" s="25"/>
      <c r="AM2269" s="25"/>
      <c r="AN2269" s="25"/>
      <c r="AO2269" s="25"/>
      <c r="AP2269" s="25"/>
      <c r="AQ2269" s="25"/>
      <c r="AR2269" s="25"/>
      <c r="AS2269" s="25"/>
      <c r="AT2269" s="25"/>
      <c r="AU2269" s="25"/>
      <c r="AV2269" s="25"/>
      <c r="AW2269" s="25"/>
      <c r="AX2269" s="25"/>
    </row>
    <row r="2270" spans="7:50" ht="13.2">
      <c r="G2270" s="49"/>
      <c r="K2270" s="105"/>
      <c r="L2270" s="105"/>
      <c r="M2270" s="105"/>
      <c r="N2270" s="105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C2270" s="25"/>
      <c r="AD2270" s="25"/>
      <c r="AE2270" s="25"/>
      <c r="AF2270" s="25"/>
      <c r="AG2270" s="25"/>
      <c r="AH2270" s="25"/>
      <c r="AI2270" s="25"/>
      <c r="AJ2270" s="25"/>
      <c r="AK2270" s="25"/>
      <c r="AL2270" s="25"/>
      <c r="AM2270" s="25"/>
      <c r="AN2270" s="25"/>
      <c r="AO2270" s="25"/>
      <c r="AP2270" s="25"/>
      <c r="AQ2270" s="25"/>
      <c r="AR2270" s="25"/>
      <c r="AS2270" s="25"/>
      <c r="AT2270" s="25"/>
      <c r="AU2270" s="25"/>
      <c r="AV2270" s="25"/>
      <c r="AW2270" s="25"/>
      <c r="AX2270" s="25"/>
    </row>
    <row r="2271" spans="7:50" ht="13.2">
      <c r="G2271" s="49"/>
      <c r="K2271" s="105"/>
      <c r="L2271" s="105"/>
      <c r="M2271" s="105"/>
      <c r="N2271" s="105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C2271" s="25"/>
      <c r="AD2271" s="25"/>
      <c r="AE2271" s="25"/>
      <c r="AF2271" s="25"/>
      <c r="AG2271" s="25"/>
      <c r="AH2271" s="25"/>
      <c r="AI2271" s="25"/>
      <c r="AJ2271" s="25"/>
      <c r="AK2271" s="25"/>
      <c r="AL2271" s="25"/>
      <c r="AM2271" s="25"/>
      <c r="AN2271" s="25"/>
      <c r="AO2271" s="25"/>
      <c r="AP2271" s="25"/>
      <c r="AQ2271" s="25"/>
      <c r="AR2271" s="25"/>
      <c r="AS2271" s="25"/>
      <c r="AT2271" s="25"/>
      <c r="AU2271" s="25"/>
      <c r="AV2271" s="25"/>
      <c r="AW2271" s="25"/>
      <c r="AX2271" s="25"/>
    </row>
    <row r="2272" spans="7:50" ht="13.2">
      <c r="G2272" s="49"/>
      <c r="K2272" s="105"/>
      <c r="L2272" s="105"/>
      <c r="M2272" s="105"/>
      <c r="N2272" s="105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C2272" s="25"/>
      <c r="AD2272" s="25"/>
      <c r="AE2272" s="25"/>
      <c r="AF2272" s="25"/>
      <c r="AG2272" s="25"/>
      <c r="AH2272" s="25"/>
      <c r="AI2272" s="25"/>
      <c r="AJ2272" s="25"/>
      <c r="AK2272" s="25"/>
      <c r="AL2272" s="25"/>
      <c r="AM2272" s="25"/>
      <c r="AN2272" s="25"/>
      <c r="AO2272" s="25"/>
      <c r="AP2272" s="25"/>
      <c r="AQ2272" s="25"/>
      <c r="AR2272" s="25"/>
      <c r="AS2272" s="25"/>
      <c r="AT2272" s="25"/>
      <c r="AU2272" s="25"/>
      <c r="AV2272" s="25"/>
      <c r="AW2272" s="25"/>
      <c r="AX2272" s="25"/>
    </row>
    <row r="2273" spans="7:50" ht="13.2">
      <c r="G2273" s="49"/>
      <c r="K2273" s="105"/>
      <c r="L2273" s="105"/>
      <c r="M2273" s="105"/>
      <c r="N2273" s="105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C2273" s="25"/>
      <c r="AD2273" s="25"/>
      <c r="AE2273" s="25"/>
      <c r="AF2273" s="25"/>
      <c r="AG2273" s="25"/>
      <c r="AH2273" s="25"/>
      <c r="AI2273" s="25"/>
      <c r="AJ2273" s="25"/>
      <c r="AK2273" s="25"/>
      <c r="AL2273" s="25"/>
      <c r="AM2273" s="25"/>
      <c r="AN2273" s="25"/>
      <c r="AO2273" s="25"/>
      <c r="AP2273" s="25"/>
      <c r="AQ2273" s="25"/>
      <c r="AR2273" s="25"/>
      <c r="AS2273" s="25"/>
      <c r="AT2273" s="25"/>
      <c r="AU2273" s="25"/>
      <c r="AV2273" s="25"/>
      <c r="AW2273" s="25"/>
      <c r="AX2273" s="25"/>
    </row>
    <row r="2274" spans="7:50" ht="13.2">
      <c r="G2274" s="49"/>
      <c r="K2274" s="105"/>
      <c r="L2274" s="105"/>
      <c r="M2274" s="105"/>
      <c r="N2274" s="105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C2274" s="25"/>
      <c r="AD2274" s="25"/>
      <c r="AE2274" s="25"/>
      <c r="AF2274" s="25"/>
      <c r="AG2274" s="25"/>
      <c r="AH2274" s="25"/>
      <c r="AI2274" s="25"/>
      <c r="AJ2274" s="25"/>
      <c r="AK2274" s="25"/>
      <c r="AL2274" s="25"/>
      <c r="AM2274" s="25"/>
      <c r="AN2274" s="25"/>
      <c r="AO2274" s="25"/>
      <c r="AP2274" s="25"/>
      <c r="AQ2274" s="25"/>
      <c r="AR2274" s="25"/>
      <c r="AS2274" s="25"/>
      <c r="AT2274" s="25"/>
      <c r="AU2274" s="25"/>
      <c r="AV2274" s="25"/>
      <c r="AW2274" s="25"/>
      <c r="AX2274" s="25"/>
    </row>
    <row r="2275" spans="7:50" ht="13.2">
      <c r="G2275" s="49"/>
      <c r="K2275" s="105"/>
      <c r="L2275" s="105"/>
      <c r="M2275" s="105"/>
      <c r="N2275" s="105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C2275" s="25"/>
      <c r="AD2275" s="25"/>
      <c r="AE2275" s="25"/>
      <c r="AF2275" s="25"/>
      <c r="AG2275" s="25"/>
      <c r="AH2275" s="25"/>
      <c r="AI2275" s="25"/>
      <c r="AJ2275" s="25"/>
      <c r="AK2275" s="25"/>
      <c r="AL2275" s="25"/>
      <c r="AM2275" s="25"/>
      <c r="AN2275" s="25"/>
      <c r="AO2275" s="25"/>
      <c r="AP2275" s="25"/>
      <c r="AQ2275" s="25"/>
      <c r="AR2275" s="25"/>
      <c r="AS2275" s="25"/>
      <c r="AT2275" s="25"/>
      <c r="AU2275" s="25"/>
      <c r="AV2275" s="25"/>
      <c r="AW2275" s="25"/>
      <c r="AX2275" s="25"/>
    </row>
    <row r="2276" spans="7:50" ht="13.2">
      <c r="G2276" s="49"/>
      <c r="K2276" s="105"/>
      <c r="L2276" s="105"/>
      <c r="M2276" s="105"/>
      <c r="N2276" s="105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C2276" s="25"/>
      <c r="AD2276" s="25"/>
      <c r="AE2276" s="25"/>
      <c r="AF2276" s="25"/>
      <c r="AG2276" s="25"/>
      <c r="AH2276" s="25"/>
      <c r="AI2276" s="25"/>
      <c r="AJ2276" s="25"/>
      <c r="AK2276" s="25"/>
      <c r="AL2276" s="25"/>
      <c r="AM2276" s="25"/>
      <c r="AN2276" s="25"/>
      <c r="AO2276" s="25"/>
      <c r="AP2276" s="25"/>
      <c r="AQ2276" s="25"/>
      <c r="AR2276" s="25"/>
      <c r="AS2276" s="25"/>
      <c r="AT2276" s="25"/>
      <c r="AU2276" s="25"/>
      <c r="AV2276" s="25"/>
      <c r="AW2276" s="25"/>
      <c r="AX2276" s="25"/>
    </row>
    <row r="2277" spans="7:50" ht="13.2">
      <c r="G2277" s="49"/>
      <c r="K2277" s="105"/>
      <c r="L2277" s="105"/>
      <c r="M2277" s="105"/>
      <c r="N2277" s="105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C2277" s="25"/>
      <c r="AD2277" s="25"/>
      <c r="AE2277" s="25"/>
      <c r="AF2277" s="25"/>
      <c r="AG2277" s="25"/>
      <c r="AH2277" s="25"/>
      <c r="AI2277" s="25"/>
      <c r="AJ2277" s="25"/>
      <c r="AK2277" s="25"/>
      <c r="AL2277" s="25"/>
      <c r="AM2277" s="25"/>
      <c r="AN2277" s="25"/>
      <c r="AO2277" s="25"/>
      <c r="AP2277" s="25"/>
      <c r="AQ2277" s="25"/>
      <c r="AR2277" s="25"/>
      <c r="AS2277" s="25"/>
      <c r="AT2277" s="25"/>
      <c r="AU2277" s="25"/>
      <c r="AV2277" s="25"/>
      <c r="AW2277" s="25"/>
      <c r="AX2277" s="25"/>
    </row>
    <row r="2278" spans="7:50" ht="13.2">
      <c r="G2278" s="49"/>
      <c r="K2278" s="105"/>
      <c r="L2278" s="105"/>
      <c r="M2278" s="105"/>
      <c r="N2278" s="105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C2278" s="25"/>
      <c r="AD2278" s="25"/>
      <c r="AE2278" s="25"/>
      <c r="AF2278" s="25"/>
      <c r="AG2278" s="25"/>
      <c r="AH2278" s="25"/>
      <c r="AI2278" s="25"/>
      <c r="AJ2278" s="25"/>
      <c r="AK2278" s="25"/>
      <c r="AL2278" s="25"/>
      <c r="AM2278" s="25"/>
      <c r="AN2278" s="25"/>
      <c r="AO2278" s="25"/>
      <c r="AP2278" s="25"/>
      <c r="AQ2278" s="25"/>
      <c r="AR2278" s="25"/>
      <c r="AS2278" s="25"/>
      <c r="AT2278" s="25"/>
      <c r="AU2278" s="25"/>
      <c r="AV2278" s="25"/>
      <c r="AW2278" s="25"/>
      <c r="AX2278" s="25"/>
    </row>
    <row r="2279" spans="7:50" ht="13.2">
      <c r="G2279" s="49"/>
      <c r="K2279" s="105"/>
      <c r="L2279" s="105"/>
      <c r="M2279" s="105"/>
      <c r="N2279" s="105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C2279" s="25"/>
      <c r="AD2279" s="25"/>
      <c r="AE2279" s="25"/>
      <c r="AF2279" s="25"/>
      <c r="AG2279" s="25"/>
      <c r="AH2279" s="25"/>
      <c r="AI2279" s="25"/>
      <c r="AJ2279" s="25"/>
      <c r="AK2279" s="25"/>
      <c r="AL2279" s="25"/>
      <c r="AM2279" s="25"/>
      <c r="AN2279" s="25"/>
      <c r="AO2279" s="25"/>
      <c r="AP2279" s="25"/>
      <c r="AQ2279" s="25"/>
      <c r="AR2279" s="25"/>
      <c r="AS2279" s="25"/>
      <c r="AT2279" s="25"/>
      <c r="AU2279" s="25"/>
      <c r="AV2279" s="25"/>
      <c r="AW2279" s="25"/>
      <c r="AX2279" s="25"/>
    </row>
    <row r="2280" spans="7:50" ht="13.2">
      <c r="G2280" s="49"/>
      <c r="K2280" s="105"/>
      <c r="L2280" s="105"/>
      <c r="M2280" s="105"/>
      <c r="N2280" s="105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C2280" s="25"/>
      <c r="AD2280" s="25"/>
      <c r="AE2280" s="25"/>
      <c r="AF2280" s="25"/>
      <c r="AG2280" s="25"/>
      <c r="AH2280" s="25"/>
      <c r="AI2280" s="25"/>
      <c r="AJ2280" s="25"/>
      <c r="AK2280" s="25"/>
      <c r="AL2280" s="25"/>
      <c r="AM2280" s="25"/>
      <c r="AN2280" s="25"/>
      <c r="AO2280" s="25"/>
      <c r="AP2280" s="25"/>
      <c r="AQ2280" s="25"/>
      <c r="AR2280" s="25"/>
      <c r="AS2280" s="25"/>
      <c r="AT2280" s="25"/>
      <c r="AU2280" s="25"/>
      <c r="AV2280" s="25"/>
      <c r="AW2280" s="25"/>
      <c r="AX2280" s="25"/>
    </row>
    <row r="2281" spans="7:50" ht="13.2">
      <c r="G2281" s="49"/>
      <c r="K2281" s="105"/>
      <c r="L2281" s="105"/>
      <c r="M2281" s="105"/>
      <c r="N2281" s="105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C2281" s="25"/>
      <c r="AD2281" s="25"/>
      <c r="AE2281" s="25"/>
      <c r="AF2281" s="25"/>
      <c r="AG2281" s="25"/>
      <c r="AH2281" s="25"/>
      <c r="AI2281" s="25"/>
      <c r="AJ2281" s="25"/>
      <c r="AK2281" s="25"/>
      <c r="AL2281" s="25"/>
      <c r="AM2281" s="25"/>
      <c r="AN2281" s="25"/>
      <c r="AO2281" s="25"/>
      <c r="AP2281" s="25"/>
      <c r="AQ2281" s="25"/>
      <c r="AR2281" s="25"/>
      <c r="AS2281" s="25"/>
      <c r="AT2281" s="25"/>
      <c r="AU2281" s="25"/>
      <c r="AV2281" s="25"/>
      <c r="AW2281" s="25"/>
      <c r="AX2281" s="25"/>
    </row>
    <row r="2282" spans="7:50" ht="13.2">
      <c r="G2282" s="49"/>
      <c r="K2282" s="105"/>
      <c r="L2282" s="105"/>
      <c r="M2282" s="105"/>
      <c r="N2282" s="105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C2282" s="25"/>
      <c r="AD2282" s="25"/>
      <c r="AE2282" s="25"/>
      <c r="AF2282" s="25"/>
      <c r="AG2282" s="25"/>
      <c r="AH2282" s="25"/>
      <c r="AI2282" s="25"/>
      <c r="AJ2282" s="25"/>
      <c r="AK2282" s="25"/>
      <c r="AL2282" s="25"/>
      <c r="AM2282" s="25"/>
      <c r="AN2282" s="25"/>
      <c r="AO2282" s="25"/>
      <c r="AP2282" s="25"/>
      <c r="AQ2282" s="25"/>
      <c r="AR2282" s="25"/>
      <c r="AS2282" s="25"/>
      <c r="AT2282" s="25"/>
      <c r="AU2282" s="25"/>
      <c r="AV2282" s="25"/>
      <c r="AW2282" s="25"/>
      <c r="AX2282" s="25"/>
    </row>
    <row r="2283" spans="7:50" ht="13.2">
      <c r="G2283" s="49"/>
      <c r="K2283" s="105"/>
      <c r="L2283" s="105"/>
      <c r="M2283" s="105"/>
      <c r="N2283" s="105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C2283" s="25"/>
      <c r="AD2283" s="25"/>
      <c r="AE2283" s="25"/>
      <c r="AF2283" s="25"/>
      <c r="AG2283" s="25"/>
      <c r="AH2283" s="25"/>
      <c r="AI2283" s="25"/>
      <c r="AJ2283" s="25"/>
      <c r="AK2283" s="25"/>
      <c r="AL2283" s="25"/>
      <c r="AM2283" s="25"/>
      <c r="AN2283" s="25"/>
      <c r="AO2283" s="25"/>
      <c r="AP2283" s="25"/>
      <c r="AQ2283" s="25"/>
      <c r="AR2283" s="25"/>
      <c r="AS2283" s="25"/>
      <c r="AT2283" s="25"/>
      <c r="AU2283" s="25"/>
      <c r="AV2283" s="25"/>
      <c r="AW2283" s="25"/>
      <c r="AX2283" s="25"/>
    </row>
    <row r="2284" spans="7:50" ht="13.2">
      <c r="G2284" s="49"/>
      <c r="K2284" s="105"/>
      <c r="L2284" s="105"/>
      <c r="M2284" s="105"/>
      <c r="N2284" s="105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C2284" s="25"/>
      <c r="AD2284" s="25"/>
      <c r="AE2284" s="25"/>
      <c r="AF2284" s="25"/>
      <c r="AG2284" s="25"/>
      <c r="AH2284" s="25"/>
      <c r="AI2284" s="25"/>
      <c r="AJ2284" s="25"/>
      <c r="AK2284" s="25"/>
      <c r="AL2284" s="25"/>
      <c r="AM2284" s="25"/>
      <c r="AN2284" s="25"/>
      <c r="AO2284" s="25"/>
      <c r="AP2284" s="25"/>
      <c r="AQ2284" s="25"/>
      <c r="AR2284" s="25"/>
      <c r="AS2284" s="25"/>
      <c r="AT2284" s="25"/>
      <c r="AU2284" s="25"/>
      <c r="AV2284" s="25"/>
      <c r="AW2284" s="25"/>
      <c r="AX2284" s="25"/>
    </row>
    <row r="2285" spans="7:50" ht="13.2">
      <c r="G2285" s="49"/>
      <c r="K2285" s="105"/>
      <c r="L2285" s="105"/>
      <c r="M2285" s="105"/>
      <c r="N2285" s="105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C2285" s="25"/>
      <c r="AD2285" s="25"/>
      <c r="AE2285" s="25"/>
      <c r="AF2285" s="25"/>
      <c r="AG2285" s="25"/>
      <c r="AH2285" s="25"/>
      <c r="AI2285" s="25"/>
      <c r="AJ2285" s="25"/>
      <c r="AK2285" s="25"/>
      <c r="AL2285" s="25"/>
      <c r="AM2285" s="25"/>
      <c r="AN2285" s="25"/>
      <c r="AO2285" s="25"/>
      <c r="AP2285" s="25"/>
      <c r="AQ2285" s="25"/>
      <c r="AR2285" s="25"/>
      <c r="AS2285" s="25"/>
      <c r="AT2285" s="25"/>
      <c r="AU2285" s="25"/>
      <c r="AV2285" s="25"/>
      <c r="AW2285" s="25"/>
      <c r="AX2285" s="25"/>
    </row>
    <row r="2286" spans="7:50" ht="13.2">
      <c r="G2286" s="49"/>
      <c r="K2286" s="105"/>
      <c r="L2286" s="105"/>
      <c r="M2286" s="105"/>
      <c r="N2286" s="105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C2286" s="25"/>
      <c r="AD2286" s="25"/>
      <c r="AE2286" s="25"/>
      <c r="AF2286" s="25"/>
      <c r="AG2286" s="25"/>
      <c r="AH2286" s="25"/>
      <c r="AI2286" s="25"/>
      <c r="AJ2286" s="25"/>
      <c r="AK2286" s="25"/>
      <c r="AL2286" s="25"/>
      <c r="AM2286" s="25"/>
      <c r="AN2286" s="25"/>
      <c r="AO2286" s="25"/>
      <c r="AP2286" s="25"/>
      <c r="AQ2286" s="25"/>
      <c r="AR2286" s="25"/>
      <c r="AS2286" s="25"/>
      <c r="AT2286" s="25"/>
      <c r="AU2286" s="25"/>
      <c r="AV2286" s="25"/>
      <c r="AW2286" s="25"/>
      <c r="AX2286" s="25"/>
    </row>
    <row r="2287" spans="7:50" ht="13.2">
      <c r="G2287" s="49"/>
      <c r="K2287" s="105"/>
      <c r="L2287" s="105"/>
      <c r="M2287" s="105"/>
      <c r="N2287" s="105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C2287" s="25"/>
      <c r="AD2287" s="25"/>
      <c r="AE2287" s="25"/>
      <c r="AF2287" s="25"/>
      <c r="AG2287" s="25"/>
      <c r="AH2287" s="25"/>
      <c r="AI2287" s="25"/>
      <c r="AJ2287" s="25"/>
      <c r="AK2287" s="25"/>
      <c r="AL2287" s="25"/>
      <c r="AM2287" s="25"/>
      <c r="AN2287" s="25"/>
      <c r="AO2287" s="25"/>
      <c r="AP2287" s="25"/>
      <c r="AQ2287" s="25"/>
      <c r="AR2287" s="25"/>
      <c r="AS2287" s="25"/>
      <c r="AT2287" s="25"/>
      <c r="AU2287" s="25"/>
      <c r="AV2287" s="25"/>
      <c r="AW2287" s="25"/>
      <c r="AX2287" s="25"/>
    </row>
    <row r="2288" spans="7:50" ht="13.2">
      <c r="G2288" s="49"/>
      <c r="K2288" s="105"/>
      <c r="L2288" s="105"/>
      <c r="M2288" s="105"/>
      <c r="N2288" s="105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C2288" s="25"/>
      <c r="AD2288" s="25"/>
      <c r="AE2288" s="25"/>
      <c r="AF2288" s="25"/>
      <c r="AG2288" s="25"/>
      <c r="AH2288" s="25"/>
      <c r="AI2288" s="25"/>
      <c r="AJ2288" s="25"/>
      <c r="AK2288" s="25"/>
      <c r="AL2288" s="25"/>
      <c r="AM2288" s="25"/>
      <c r="AN2288" s="25"/>
      <c r="AO2288" s="25"/>
      <c r="AP2288" s="25"/>
      <c r="AQ2288" s="25"/>
      <c r="AR2288" s="25"/>
      <c r="AS2288" s="25"/>
      <c r="AT2288" s="25"/>
      <c r="AU2288" s="25"/>
      <c r="AV2288" s="25"/>
      <c r="AW2288" s="25"/>
      <c r="AX2288" s="25"/>
    </row>
    <row r="2289" spans="7:50" ht="13.2">
      <c r="G2289" s="49"/>
      <c r="K2289" s="105"/>
      <c r="L2289" s="105"/>
      <c r="M2289" s="105"/>
      <c r="N2289" s="105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C2289" s="25"/>
      <c r="AD2289" s="25"/>
      <c r="AE2289" s="25"/>
      <c r="AF2289" s="25"/>
      <c r="AG2289" s="25"/>
      <c r="AH2289" s="25"/>
      <c r="AI2289" s="25"/>
      <c r="AJ2289" s="25"/>
      <c r="AK2289" s="25"/>
      <c r="AL2289" s="25"/>
      <c r="AM2289" s="25"/>
      <c r="AN2289" s="25"/>
      <c r="AO2289" s="25"/>
      <c r="AP2289" s="25"/>
      <c r="AQ2289" s="25"/>
      <c r="AR2289" s="25"/>
      <c r="AS2289" s="25"/>
      <c r="AT2289" s="25"/>
      <c r="AU2289" s="25"/>
      <c r="AV2289" s="25"/>
      <c r="AW2289" s="25"/>
      <c r="AX2289" s="25"/>
    </row>
    <row r="2290" spans="7:50" ht="13.2">
      <c r="G2290" s="49"/>
      <c r="K2290" s="105"/>
      <c r="L2290" s="105"/>
      <c r="M2290" s="105"/>
      <c r="N2290" s="105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C2290" s="25"/>
      <c r="AD2290" s="25"/>
      <c r="AE2290" s="25"/>
      <c r="AF2290" s="25"/>
      <c r="AG2290" s="25"/>
      <c r="AH2290" s="25"/>
      <c r="AI2290" s="25"/>
      <c r="AJ2290" s="25"/>
      <c r="AK2290" s="25"/>
      <c r="AL2290" s="25"/>
      <c r="AM2290" s="25"/>
      <c r="AN2290" s="25"/>
      <c r="AO2290" s="25"/>
      <c r="AP2290" s="25"/>
      <c r="AQ2290" s="25"/>
      <c r="AR2290" s="25"/>
      <c r="AS2290" s="25"/>
      <c r="AT2290" s="25"/>
      <c r="AU2290" s="25"/>
      <c r="AV2290" s="25"/>
      <c r="AW2290" s="25"/>
      <c r="AX2290" s="25"/>
    </row>
    <row r="2291" spans="7:50" ht="13.2">
      <c r="G2291" s="49"/>
      <c r="K2291" s="105"/>
      <c r="L2291" s="105"/>
      <c r="M2291" s="105"/>
      <c r="N2291" s="105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C2291" s="25"/>
      <c r="AD2291" s="25"/>
      <c r="AE2291" s="25"/>
      <c r="AF2291" s="25"/>
      <c r="AG2291" s="25"/>
      <c r="AH2291" s="25"/>
      <c r="AI2291" s="25"/>
      <c r="AJ2291" s="25"/>
      <c r="AK2291" s="25"/>
      <c r="AL2291" s="25"/>
      <c r="AM2291" s="25"/>
      <c r="AN2291" s="25"/>
      <c r="AO2291" s="25"/>
      <c r="AP2291" s="25"/>
      <c r="AQ2291" s="25"/>
      <c r="AR2291" s="25"/>
      <c r="AS2291" s="25"/>
      <c r="AT2291" s="25"/>
      <c r="AU2291" s="25"/>
      <c r="AV2291" s="25"/>
      <c r="AW2291" s="25"/>
      <c r="AX2291" s="25"/>
    </row>
    <row r="2292" spans="7:50" ht="13.2">
      <c r="G2292" s="49"/>
      <c r="K2292" s="105"/>
      <c r="L2292" s="105"/>
      <c r="M2292" s="105"/>
      <c r="N2292" s="105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C2292" s="25"/>
      <c r="AD2292" s="25"/>
      <c r="AE2292" s="25"/>
      <c r="AF2292" s="25"/>
      <c r="AG2292" s="25"/>
      <c r="AH2292" s="25"/>
      <c r="AI2292" s="25"/>
      <c r="AJ2292" s="25"/>
      <c r="AK2292" s="25"/>
      <c r="AL2292" s="25"/>
      <c r="AM2292" s="25"/>
      <c r="AN2292" s="25"/>
      <c r="AO2292" s="25"/>
      <c r="AP2292" s="25"/>
      <c r="AQ2292" s="25"/>
      <c r="AR2292" s="25"/>
      <c r="AS2292" s="25"/>
      <c r="AT2292" s="25"/>
      <c r="AU2292" s="25"/>
      <c r="AV2292" s="25"/>
      <c r="AW2292" s="25"/>
      <c r="AX2292" s="25"/>
    </row>
    <row r="2293" spans="7:50" ht="13.2">
      <c r="G2293" s="49"/>
      <c r="K2293" s="105"/>
      <c r="L2293" s="105"/>
      <c r="M2293" s="105"/>
      <c r="N2293" s="105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C2293" s="25"/>
      <c r="AD2293" s="25"/>
      <c r="AE2293" s="25"/>
      <c r="AF2293" s="25"/>
      <c r="AG2293" s="25"/>
      <c r="AH2293" s="25"/>
      <c r="AI2293" s="25"/>
      <c r="AJ2293" s="25"/>
      <c r="AK2293" s="25"/>
      <c r="AL2293" s="25"/>
      <c r="AM2293" s="25"/>
      <c r="AN2293" s="25"/>
      <c r="AO2293" s="25"/>
      <c r="AP2293" s="25"/>
      <c r="AQ2293" s="25"/>
      <c r="AR2293" s="25"/>
      <c r="AS2293" s="25"/>
      <c r="AT2293" s="25"/>
      <c r="AU2293" s="25"/>
      <c r="AV2293" s="25"/>
      <c r="AW2293" s="25"/>
      <c r="AX2293" s="25"/>
    </row>
    <row r="2294" spans="7:50" ht="13.2">
      <c r="G2294" s="49"/>
      <c r="K2294" s="105"/>
      <c r="L2294" s="105"/>
      <c r="M2294" s="105"/>
      <c r="N2294" s="105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C2294" s="25"/>
      <c r="AD2294" s="25"/>
      <c r="AE2294" s="25"/>
      <c r="AF2294" s="25"/>
      <c r="AG2294" s="25"/>
      <c r="AH2294" s="25"/>
      <c r="AI2294" s="25"/>
      <c r="AJ2294" s="25"/>
      <c r="AK2294" s="25"/>
      <c r="AL2294" s="25"/>
      <c r="AM2294" s="25"/>
      <c r="AN2294" s="25"/>
      <c r="AO2294" s="25"/>
      <c r="AP2294" s="25"/>
      <c r="AQ2294" s="25"/>
      <c r="AR2294" s="25"/>
      <c r="AS2294" s="25"/>
      <c r="AT2294" s="25"/>
      <c r="AU2294" s="25"/>
      <c r="AV2294" s="25"/>
      <c r="AW2294" s="25"/>
      <c r="AX2294" s="25"/>
    </row>
    <row r="2295" spans="7:50" ht="13.2">
      <c r="G2295" s="49"/>
      <c r="K2295" s="105"/>
      <c r="L2295" s="105"/>
      <c r="M2295" s="105"/>
      <c r="N2295" s="105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C2295" s="25"/>
      <c r="AD2295" s="25"/>
      <c r="AE2295" s="25"/>
      <c r="AF2295" s="25"/>
      <c r="AG2295" s="25"/>
      <c r="AH2295" s="25"/>
      <c r="AI2295" s="25"/>
      <c r="AJ2295" s="25"/>
      <c r="AK2295" s="25"/>
      <c r="AL2295" s="25"/>
      <c r="AM2295" s="25"/>
      <c r="AN2295" s="25"/>
      <c r="AO2295" s="25"/>
      <c r="AP2295" s="25"/>
      <c r="AQ2295" s="25"/>
      <c r="AR2295" s="25"/>
      <c r="AS2295" s="25"/>
      <c r="AT2295" s="25"/>
      <c r="AU2295" s="25"/>
      <c r="AV2295" s="25"/>
      <c r="AW2295" s="25"/>
      <c r="AX2295" s="25"/>
    </row>
    <row r="2296" spans="7:50" ht="13.2">
      <c r="G2296" s="49"/>
      <c r="K2296" s="105"/>
      <c r="L2296" s="105"/>
      <c r="M2296" s="105"/>
      <c r="N2296" s="105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C2296" s="25"/>
      <c r="AD2296" s="25"/>
      <c r="AE2296" s="25"/>
      <c r="AF2296" s="25"/>
      <c r="AG2296" s="25"/>
      <c r="AH2296" s="25"/>
      <c r="AI2296" s="25"/>
      <c r="AJ2296" s="25"/>
      <c r="AK2296" s="25"/>
      <c r="AL2296" s="25"/>
      <c r="AM2296" s="25"/>
      <c r="AN2296" s="25"/>
      <c r="AO2296" s="25"/>
      <c r="AP2296" s="25"/>
      <c r="AQ2296" s="25"/>
      <c r="AR2296" s="25"/>
      <c r="AS2296" s="25"/>
      <c r="AT2296" s="25"/>
      <c r="AU2296" s="25"/>
      <c r="AV2296" s="25"/>
      <c r="AW2296" s="25"/>
      <c r="AX2296" s="25"/>
    </row>
    <row r="2297" spans="7:50" ht="13.2">
      <c r="G2297" s="49"/>
      <c r="K2297" s="105"/>
      <c r="L2297" s="105"/>
      <c r="M2297" s="105"/>
      <c r="N2297" s="105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C2297" s="25"/>
      <c r="AD2297" s="25"/>
      <c r="AE2297" s="25"/>
      <c r="AF2297" s="25"/>
      <c r="AG2297" s="25"/>
      <c r="AH2297" s="25"/>
      <c r="AI2297" s="25"/>
      <c r="AJ2297" s="25"/>
      <c r="AK2297" s="25"/>
      <c r="AL2297" s="25"/>
      <c r="AM2297" s="25"/>
      <c r="AN2297" s="25"/>
      <c r="AO2297" s="25"/>
      <c r="AP2297" s="25"/>
      <c r="AQ2297" s="25"/>
      <c r="AR2297" s="25"/>
      <c r="AS2297" s="25"/>
      <c r="AT2297" s="25"/>
      <c r="AU2297" s="25"/>
      <c r="AV2297" s="25"/>
      <c r="AW2297" s="25"/>
      <c r="AX2297" s="25"/>
    </row>
    <row r="2298" spans="7:50" ht="13.2">
      <c r="G2298" s="49"/>
      <c r="K2298" s="105"/>
      <c r="L2298" s="105"/>
      <c r="M2298" s="105"/>
      <c r="N2298" s="105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C2298" s="25"/>
      <c r="AD2298" s="25"/>
      <c r="AE2298" s="25"/>
      <c r="AF2298" s="25"/>
      <c r="AG2298" s="25"/>
      <c r="AH2298" s="25"/>
      <c r="AI2298" s="25"/>
      <c r="AJ2298" s="25"/>
      <c r="AK2298" s="25"/>
      <c r="AL2298" s="25"/>
      <c r="AM2298" s="25"/>
      <c r="AN2298" s="25"/>
      <c r="AO2298" s="25"/>
      <c r="AP2298" s="25"/>
      <c r="AQ2298" s="25"/>
      <c r="AR2298" s="25"/>
      <c r="AS2298" s="25"/>
      <c r="AT2298" s="25"/>
      <c r="AU2298" s="25"/>
      <c r="AV2298" s="25"/>
      <c r="AW2298" s="25"/>
      <c r="AX2298" s="25"/>
    </row>
    <row r="2299" spans="7:50" ht="13.2">
      <c r="G2299" s="49"/>
      <c r="K2299" s="105"/>
      <c r="L2299" s="105"/>
      <c r="M2299" s="105"/>
      <c r="N2299" s="105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C2299" s="25"/>
      <c r="AD2299" s="25"/>
      <c r="AE2299" s="25"/>
      <c r="AF2299" s="25"/>
      <c r="AG2299" s="25"/>
      <c r="AH2299" s="25"/>
      <c r="AI2299" s="25"/>
      <c r="AJ2299" s="25"/>
      <c r="AK2299" s="25"/>
      <c r="AL2299" s="25"/>
      <c r="AM2299" s="25"/>
      <c r="AN2299" s="25"/>
      <c r="AO2299" s="25"/>
      <c r="AP2299" s="25"/>
      <c r="AQ2299" s="25"/>
      <c r="AR2299" s="25"/>
      <c r="AS2299" s="25"/>
      <c r="AT2299" s="25"/>
      <c r="AU2299" s="25"/>
      <c r="AV2299" s="25"/>
      <c r="AW2299" s="25"/>
      <c r="AX2299" s="25"/>
    </row>
    <row r="2300" spans="7:50" ht="13.2">
      <c r="G2300" s="49"/>
      <c r="K2300" s="105"/>
      <c r="L2300" s="105"/>
      <c r="M2300" s="105"/>
      <c r="N2300" s="105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C2300" s="25"/>
      <c r="AD2300" s="25"/>
      <c r="AE2300" s="25"/>
      <c r="AF2300" s="25"/>
      <c r="AG2300" s="25"/>
      <c r="AH2300" s="25"/>
      <c r="AI2300" s="25"/>
      <c r="AJ2300" s="25"/>
      <c r="AK2300" s="25"/>
      <c r="AL2300" s="25"/>
      <c r="AM2300" s="25"/>
      <c r="AN2300" s="25"/>
      <c r="AO2300" s="25"/>
      <c r="AP2300" s="25"/>
      <c r="AQ2300" s="25"/>
      <c r="AR2300" s="25"/>
      <c r="AS2300" s="25"/>
      <c r="AT2300" s="25"/>
      <c r="AU2300" s="25"/>
      <c r="AV2300" s="25"/>
      <c r="AW2300" s="25"/>
      <c r="AX2300" s="25"/>
    </row>
    <row r="2301" spans="7:50" ht="13.2">
      <c r="G2301" s="49"/>
      <c r="K2301" s="105"/>
      <c r="L2301" s="105"/>
      <c r="M2301" s="105"/>
      <c r="N2301" s="105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C2301" s="25"/>
      <c r="AD2301" s="25"/>
      <c r="AE2301" s="25"/>
      <c r="AF2301" s="25"/>
      <c r="AG2301" s="25"/>
      <c r="AH2301" s="25"/>
      <c r="AI2301" s="25"/>
      <c r="AJ2301" s="25"/>
      <c r="AK2301" s="25"/>
      <c r="AL2301" s="25"/>
      <c r="AM2301" s="25"/>
      <c r="AN2301" s="25"/>
      <c r="AO2301" s="25"/>
      <c r="AP2301" s="25"/>
      <c r="AQ2301" s="25"/>
      <c r="AR2301" s="25"/>
      <c r="AS2301" s="25"/>
      <c r="AT2301" s="25"/>
      <c r="AU2301" s="25"/>
      <c r="AV2301" s="25"/>
      <c r="AW2301" s="25"/>
      <c r="AX2301" s="25"/>
    </row>
    <row r="2302" spans="7:50" ht="13.2">
      <c r="G2302" s="49"/>
      <c r="K2302" s="105"/>
      <c r="L2302" s="105"/>
      <c r="M2302" s="105"/>
      <c r="N2302" s="105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C2302" s="25"/>
      <c r="AD2302" s="25"/>
      <c r="AE2302" s="25"/>
      <c r="AF2302" s="25"/>
      <c r="AG2302" s="25"/>
      <c r="AH2302" s="25"/>
      <c r="AI2302" s="25"/>
      <c r="AJ2302" s="25"/>
      <c r="AK2302" s="25"/>
      <c r="AL2302" s="25"/>
      <c r="AM2302" s="25"/>
      <c r="AN2302" s="25"/>
      <c r="AO2302" s="25"/>
      <c r="AP2302" s="25"/>
      <c r="AQ2302" s="25"/>
      <c r="AR2302" s="25"/>
      <c r="AS2302" s="25"/>
      <c r="AT2302" s="25"/>
      <c r="AU2302" s="25"/>
      <c r="AV2302" s="25"/>
      <c r="AW2302" s="25"/>
      <c r="AX2302" s="25"/>
    </row>
    <row r="2303" spans="7:50" ht="13.2">
      <c r="G2303" s="49"/>
      <c r="K2303" s="105"/>
      <c r="L2303" s="105"/>
      <c r="M2303" s="105"/>
      <c r="N2303" s="105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C2303" s="25"/>
      <c r="AD2303" s="25"/>
      <c r="AE2303" s="25"/>
      <c r="AF2303" s="25"/>
      <c r="AG2303" s="25"/>
      <c r="AH2303" s="25"/>
      <c r="AI2303" s="25"/>
      <c r="AJ2303" s="25"/>
      <c r="AK2303" s="25"/>
      <c r="AL2303" s="25"/>
      <c r="AM2303" s="25"/>
      <c r="AN2303" s="25"/>
      <c r="AO2303" s="25"/>
      <c r="AP2303" s="25"/>
      <c r="AQ2303" s="25"/>
      <c r="AR2303" s="25"/>
      <c r="AS2303" s="25"/>
      <c r="AT2303" s="25"/>
      <c r="AU2303" s="25"/>
      <c r="AV2303" s="25"/>
      <c r="AW2303" s="25"/>
      <c r="AX2303" s="25"/>
    </row>
    <row r="2304" spans="7:50" ht="13.2">
      <c r="G2304" s="49"/>
      <c r="K2304" s="105"/>
      <c r="L2304" s="105"/>
      <c r="M2304" s="105"/>
      <c r="N2304" s="105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C2304" s="25"/>
      <c r="AD2304" s="25"/>
      <c r="AE2304" s="25"/>
      <c r="AF2304" s="25"/>
      <c r="AG2304" s="25"/>
      <c r="AH2304" s="25"/>
      <c r="AI2304" s="25"/>
      <c r="AJ2304" s="25"/>
      <c r="AK2304" s="25"/>
      <c r="AL2304" s="25"/>
      <c r="AM2304" s="25"/>
      <c r="AN2304" s="25"/>
      <c r="AO2304" s="25"/>
      <c r="AP2304" s="25"/>
      <c r="AQ2304" s="25"/>
      <c r="AR2304" s="25"/>
      <c r="AS2304" s="25"/>
      <c r="AT2304" s="25"/>
      <c r="AU2304" s="25"/>
      <c r="AV2304" s="25"/>
      <c r="AW2304" s="25"/>
      <c r="AX2304" s="25"/>
    </row>
    <row r="2305" spans="7:50" ht="13.2">
      <c r="G2305" s="49"/>
      <c r="K2305" s="105"/>
      <c r="L2305" s="105"/>
      <c r="M2305" s="105"/>
      <c r="N2305" s="105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C2305" s="25"/>
      <c r="AD2305" s="25"/>
      <c r="AE2305" s="25"/>
      <c r="AF2305" s="25"/>
      <c r="AG2305" s="25"/>
      <c r="AH2305" s="25"/>
      <c r="AI2305" s="25"/>
      <c r="AJ2305" s="25"/>
      <c r="AK2305" s="25"/>
      <c r="AL2305" s="25"/>
      <c r="AM2305" s="25"/>
      <c r="AN2305" s="25"/>
      <c r="AO2305" s="25"/>
      <c r="AP2305" s="25"/>
      <c r="AQ2305" s="25"/>
      <c r="AR2305" s="25"/>
      <c r="AS2305" s="25"/>
      <c r="AT2305" s="25"/>
      <c r="AU2305" s="25"/>
      <c r="AV2305" s="25"/>
      <c r="AW2305" s="25"/>
      <c r="AX2305" s="25"/>
    </row>
    <row r="2306" spans="7:50" ht="13.2">
      <c r="G2306" s="49"/>
      <c r="K2306" s="105"/>
      <c r="L2306" s="105"/>
      <c r="M2306" s="105"/>
      <c r="N2306" s="105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C2306" s="25"/>
      <c r="AD2306" s="25"/>
      <c r="AE2306" s="25"/>
      <c r="AF2306" s="25"/>
      <c r="AG2306" s="25"/>
      <c r="AH2306" s="25"/>
      <c r="AI2306" s="25"/>
      <c r="AJ2306" s="25"/>
      <c r="AK2306" s="25"/>
      <c r="AL2306" s="25"/>
      <c r="AM2306" s="25"/>
      <c r="AN2306" s="25"/>
      <c r="AO2306" s="25"/>
      <c r="AP2306" s="25"/>
      <c r="AQ2306" s="25"/>
      <c r="AR2306" s="25"/>
      <c r="AS2306" s="25"/>
      <c r="AT2306" s="25"/>
      <c r="AU2306" s="25"/>
      <c r="AV2306" s="25"/>
      <c r="AW2306" s="25"/>
      <c r="AX2306" s="25"/>
    </row>
    <row r="2307" spans="7:50" ht="13.2">
      <c r="G2307" s="49"/>
      <c r="K2307" s="105"/>
      <c r="L2307" s="105"/>
      <c r="M2307" s="105"/>
      <c r="N2307" s="105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C2307" s="25"/>
      <c r="AD2307" s="25"/>
      <c r="AE2307" s="25"/>
      <c r="AF2307" s="25"/>
      <c r="AG2307" s="25"/>
      <c r="AH2307" s="25"/>
      <c r="AI2307" s="25"/>
      <c r="AJ2307" s="25"/>
      <c r="AK2307" s="25"/>
      <c r="AL2307" s="25"/>
      <c r="AM2307" s="25"/>
      <c r="AN2307" s="25"/>
      <c r="AO2307" s="25"/>
      <c r="AP2307" s="25"/>
      <c r="AQ2307" s="25"/>
      <c r="AR2307" s="25"/>
      <c r="AS2307" s="25"/>
      <c r="AT2307" s="25"/>
      <c r="AU2307" s="25"/>
      <c r="AV2307" s="25"/>
      <c r="AW2307" s="25"/>
      <c r="AX2307" s="25"/>
    </row>
    <row r="2308" spans="7:50" ht="13.2">
      <c r="G2308" s="49"/>
      <c r="K2308" s="105"/>
      <c r="L2308" s="105"/>
      <c r="M2308" s="105"/>
      <c r="N2308" s="105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C2308" s="25"/>
      <c r="AD2308" s="25"/>
      <c r="AE2308" s="25"/>
      <c r="AF2308" s="25"/>
      <c r="AG2308" s="25"/>
      <c r="AH2308" s="25"/>
      <c r="AI2308" s="25"/>
      <c r="AJ2308" s="25"/>
      <c r="AK2308" s="25"/>
      <c r="AL2308" s="25"/>
      <c r="AM2308" s="25"/>
      <c r="AN2308" s="25"/>
      <c r="AO2308" s="25"/>
      <c r="AP2308" s="25"/>
      <c r="AQ2308" s="25"/>
      <c r="AR2308" s="25"/>
      <c r="AS2308" s="25"/>
      <c r="AT2308" s="25"/>
      <c r="AU2308" s="25"/>
      <c r="AV2308" s="25"/>
      <c r="AW2308" s="25"/>
      <c r="AX2308" s="25"/>
    </row>
    <row r="2309" spans="7:50" ht="13.2">
      <c r="G2309" s="49"/>
      <c r="K2309" s="105"/>
      <c r="L2309" s="105"/>
      <c r="M2309" s="105"/>
      <c r="N2309" s="105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C2309" s="25"/>
      <c r="AD2309" s="25"/>
      <c r="AE2309" s="25"/>
      <c r="AF2309" s="25"/>
      <c r="AG2309" s="25"/>
      <c r="AH2309" s="25"/>
      <c r="AI2309" s="25"/>
      <c r="AJ2309" s="25"/>
      <c r="AK2309" s="25"/>
      <c r="AL2309" s="25"/>
      <c r="AM2309" s="25"/>
      <c r="AN2309" s="25"/>
      <c r="AO2309" s="25"/>
      <c r="AP2309" s="25"/>
      <c r="AQ2309" s="25"/>
      <c r="AR2309" s="25"/>
      <c r="AS2309" s="25"/>
      <c r="AT2309" s="25"/>
      <c r="AU2309" s="25"/>
      <c r="AV2309" s="25"/>
      <c r="AW2309" s="25"/>
      <c r="AX2309" s="25"/>
    </row>
    <row r="2310" spans="7:50" ht="13.2">
      <c r="G2310" s="49"/>
      <c r="K2310" s="105"/>
      <c r="L2310" s="105"/>
      <c r="M2310" s="105"/>
      <c r="N2310" s="105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C2310" s="25"/>
      <c r="AD2310" s="25"/>
      <c r="AE2310" s="25"/>
      <c r="AF2310" s="25"/>
      <c r="AG2310" s="25"/>
      <c r="AH2310" s="25"/>
      <c r="AI2310" s="25"/>
      <c r="AJ2310" s="25"/>
      <c r="AK2310" s="25"/>
      <c r="AL2310" s="25"/>
      <c r="AM2310" s="25"/>
      <c r="AN2310" s="25"/>
      <c r="AO2310" s="25"/>
      <c r="AP2310" s="25"/>
      <c r="AQ2310" s="25"/>
      <c r="AR2310" s="25"/>
      <c r="AS2310" s="25"/>
      <c r="AT2310" s="25"/>
      <c r="AU2310" s="25"/>
      <c r="AV2310" s="25"/>
      <c r="AW2310" s="25"/>
      <c r="AX2310" s="25"/>
    </row>
    <row r="2311" spans="7:50" ht="13.2">
      <c r="G2311" s="49"/>
      <c r="K2311" s="105"/>
      <c r="L2311" s="105"/>
      <c r="M2311" s="105"/>
      <c r="N2311" s="105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C2311" s="25"/>
      <c r="AD2311" s="25"/>
      <c r="AE2311" s="25"/>
      <c r="AF2311" s="25"/>
      <c r="AG2311" s="25"/>
      <c r="AH2311" s="25"/>
      <c r="AI2311" s="25"/>
      <c r="AJ2311" s="25"/>
      <c r="AK2311" s="25"/>
      <c r="AL2311" s="25"/>
      <c r="AM2311" s="25"/>
      <c r="AN2311" s="25"/>
      <c r="AO2311" s="25"/>
      <c r="AP2311" s="25"/>
      <c r="AQ2311" s="25"/>
      <c r="AR2311" s="25"/>
      <c r="AS2311" s="25"/>
      <c r="AT2311" s="25"/>
      <c r="AU2311" s="25"/>
      <c r="AV2311" s="25"/>
      <c r="AW2311" s="25"/>
      <c r="AX2311" s="25"/>
    </row>
    <row r="2312" spans="7:50" ht="13.2">
      <c r="G2312" s="49"/>
      <c r="K2312" s="105"/>
      <c r="L2312" s="105"/>
      <c r="M2312" s="105"/>
      <c r="N2312" s="105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C2312" s="25"/>
      <c r="AD2312" s="25"/>
      <c r="AE2312" s="25"/>
      <c r="AF2312" s="25"/>
      <c r="AG2312" s="25"/>
      <c r="AH2312" s="25"/>
      <c r="AI2312" s="25"/>
      <c r="AJ2312" s="25"/>
      <c r="AK2312" s="25"/>
      <c r="AL2312" s="25"/>
      <c r="AM2312" s="25"/>
      <c r="AN2312" s="25"/>
      <c r="AO2312" s="25"/>
      <c r="AP2312" s="25"/>
      <c r="AQ2312" s="25"/>
      <c r="AR2312" s="25"/>
      <c r="AS2312" s="25"/>
      <c r="AT2312" s="25"/>
      <c r="AU2312" s="25"/>
      <c r="AV2312" s="25"/>
      <c r="AW2312" s="25"/>
      <c r="AX2312" s="25"/>
    </row>
    <row r="2313" spans="7:50" ht="13.2">
      <c r="G2313" s="49"/>
      <c r="K2313" s="105"/>
      <c r="L2313" s="105"/>
      <c r="M2313" s="105"/>
      <c r="N2313" s="105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C2313" s="25"/>
      <c r="AD2313" s="25"/>
      <c r="AE2313" s="25"/>
      <c r="AF2313" s="25"/>
      <c r="AG2313" s="25"/>
      <c r="AH2313" s="25"/>
      <c r="AI2313" s="25"/>
      <c r="AJ2313" s="25"/>
      <c r="AK2313" s="25"/>
      <c r="AL2313" s="25"/>
      <c r="AM2313" s="25"/>
      <c r="AN2313" s="25"/>
      <c r="AO2313" s="25"/>
      <c r="AP2313" s="25"/>
      <c r="AQ2313" s="25"/>
      <c r="AR2313" s="25"/>
      <c r="AS2313" s="25"/>
      <c r="AT2313" s="25"/>
      <c r="AU2313" s="25"/>
      <c r="AV2313" s="25"/>
      <c r="AW2313" s="25"/>
      <c r="AX2313" s="25"/>
    </row>
    <row r="2314" spans="7:50" ht="13.2">
      <c r="G2314" s="49"/>
      <c r="K2314" s="105"/>
      <c r="L2314" s="105"/>
      <c r="M2314" s="105"/>
      <c r="N2314" s="105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C2314" s="25"/>
      <c r="AD2314" s="25"/>
      <c r="AE2314" s="25"/>
      <c r="AF2314" s="25"/>
      <c r="AG2314" s="25"/>
      <c r="AH2314" s="25"/>
      <c r="AI2314" s="25"/>
      <c r="AJ2314" s="25"/>
      <c r="AK2314" s="25"/>
      <c r="AL2314" s="25"/>
      <c r="AM2314" s="25"/>
      <c r="AN2314" s="25"/>
      <c r="AO2314" s="25"/>
      <c r="AP2314" s="25"/>
      <c r="AQ2314" s="25"/>
      <c r="AR2314" s="25"/>
      <c r="AS2314" s="25"/>
      <c r="AT2314" s="25"/>
      <c r="AU2314" s="25"/>
      <c r="AV2314" s="25"/>
      <c r="AW2314" s="25"/>
      <c r="AX2314" s="25"/>
    </row>
    <row r="2315" spans="7:50" ht="13.2">
      <c r="G2315" s="49"/>
      <c r="K2315" s="105"/>
      <c r="L2315" s="105"/>
      <c r="M2315" s="105"/>
      <c r="N2315" s="105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C2315" s="25"/>
      <c r="AD2315" s="25"/>
      <c r="AE2315" s="25"/>
      <c r="AF2315" s="25"/>
      <c r="AG2315" s="25"/>
      <c r="AH2315" s="25"/>
      <c r="AI2315" s="25"/>
      <c r="AJ2315" s="25"/>
      <c r="AK2315" s="25"/>
      <c r="AL2315" s="25"/>
      <c r="AM2315" s="25"/>
      <c r="AN2315" s="25"/>
      <c r="AO2315" s="25"/>
      <c r="AP2315" s="25"/>
      <c r="AQ2315" s="25"/>
      <c r="AR2315" s="25"/>
      <c r="AS2315" s="25"/>
      <c r="AT2315" s="25"/>
      <c r="AU2315" s="25"/>
      <c r="AV2315" s="25"/>
      <c r="AW2315" s="25"/>
      <c r="AX2315" s="25"/>
    </row>
    <row r="2316" spans="7:50" ht="13.2">
      <c r="G2316" s="49"/>
      <c r="K2316" s="105"/>
      <c r="L2316" s="105"/>
      <c r="M2316" s="105"/>
      <c r="N2316" s="105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C2316" s="25"/>
      <c r="AD2316" s="25"/>
      <c r="AE2316" s="25"/>
      <c r="AF2316" s="25"/>
      <c r="AG2316" s="25"/>
      <c r="AH2316" s="25"/>
      <c r="AI2316" s="25"/>
      <c r="AJ2316" s="25"/>
      <c r="AK2316" s="25"/>
      <c r="AL2316" s="25"/>
      <c r="AM2316" s="25"/>
      <c r="AN2316" s="25"/>
      <c r="AO2316" s="25"/>
      <c r="AP2316" s="25"/>
      <c r="AQ2316" s="25"/>
      <c r="AR2316" s="25"/>
      <c r="AS2316" s="25"/>
      <c r="AT2316" s="25"/>
      <c r="AU2316" s="25"/>
      <c r="AV2316" s="25"/>
      <c r="AW2316" s="25"/>
      <c r="AX2316" s="25"/>
    </row>
    <row r="2317" spans="7:50" ht="13.2">
      <c r="G2317" s="49"/>
      <c r="K2317" s="105"/>
      <c r="L2317" s="105"/>
      <c r="M2317" s="105"/>
      <c r="N2317" s="105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C2317" s="25"/>
      <c r="AD2317" s="25"/>
      <c r="AE2317" s="25"/>
      <c r="AF2317" s="25"/>
      <c r="AG2317" s="25"/>
      <c r="AH2317" s="25"/>
      <c r="AI2317" s="25"/>
      <c r="AJ2317" s="25"/>
      <c r="AK2317" s="25"/>
      <c r="AL2317" s="25"/>
      <c r="AM2317" s="25"/>
      <c r="AN2317" s="25"/>
      <c r="AO2317" s="25"/>
      <c r="AP2317" s="25"/>
      <c r="AQ2317" s="25"/>
      <c r="AR2317" s="25"/>
      <c r="AS2317" s="25"/>
      <c r="AT2317" s="25"/>
      <c r="AU2317" s="25"/>
      <c r="AV2317" s="25"/>
      <c r="AW2317" s="25"/>
      <c r="AX2317" s="25"/>
    </row>
    <row r="2318" spans="7:50" ht="13.2">
      <c r="G2318" s="49"/>
      <c r="K2318" s="105"/>
      <c r="L2318" s="105"/>
      <c r="M2318" s="105"/>
      <c r="N2318" s="105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C2318" s="25"/>
      <c r="AD2318" s="25"/>
      <c r="AE2318" s="25"/>
      <c r="AF2318" s="25"/>
      <c r="AG2318" s="25"/>
      <c r="AH2318" s="25"/>
      <c r="AI2318" s="25"/>
      <c r="AJ2318" s="25"/>
      <c r="AK2318" s="25"/>
      <c r="AL2318" s="25"/>
      <c r="AM2318" s="25"/>
      <c r="AN2318" s="25"/>
      <c r="AO2318" s="25"/>
      <c r="AP2318" s="25"/>
      <c r="AQ2318" s="25"/>
      <c r="AR2318" s="25"/>
      <c r="AS2318" s="25"/>
      <c r="AT2318" s="25"/>
      <c r="AU2318" s="25"/>
      <c r="AV2318" s="25"/>
      <c r="AW2318" s="25"/>
      <c r="AX2318" s="25"/>
    </row>
    <row r="2319" spans="7:50" ht="13.2">
      <c r="G2319" s="49"/>
      <c r="K2319" s="105"/>
      <c r="L2319" s="105"/>
      <c r="M2319" s="105"/>
      <c r="N2319" s="105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C2319" s="25"/>
      <c r="AD2319" s="25"/>
      <c r="AE2319" s="25"/>
      <c r="AF2319" s="25"/>
      <c r="AG2319" s="25"/>
      <c r="AH2319" s="25"/>
      <c r="AI2319" s="25"/>
      <c r="AJ2319" s="25"/>
      <c r="AK2319" s="25"/>
      <c r="AL2319" s="25"/>
      <c r="AM2319" s="25"/>
      <c r="AN2319" s="25"/>
      <c r="AO2319" s="25"/>
      <c r="AP2319" s="25"/>
      <c r="AQ2319" s="25"/>
      <c r="AR2319" s="25"/>
      <c r="AS2319" s="25"/>
      <c r="AT2319" s="25"/>
      <c r="AU2319" s="25"/>
      <c r="AV2319" s="25"/>
      <c r="AW2319" s="25"/>
      <c r="AX2319" s="25"/>
    </row>
    <row r="2320" spans="7:50" ht="13.2">
      <c r="G2320" s="49"/>
      <c r="K2320" s="105"/>
      <c r="L2320" s="105"/>
      <c r="M2320" s="105"/>
      <c r="N2320" s="105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C2320" s="25"/>
      <c r="AD2320" s="25"/>
      <c r="AE2320" s="25"/>
      <c r="AF2320" s="25"/>
      <c r="AG2320" s="25"/>
      <c r="AH2320" s="25"/>
      <c r="AI2320" s="25"/>
      <c r="AJ2320" s="25"/>
      <c r="AK2320" s="25"/>
      <c r="AL2320" s="25"/>
      <c r="AM2320" s="25"/>
      <c r="AN2320" s="25"/>
      <c r="AO2320" s="25"/>
      <c r="AP2320" s="25"/>
      <c r="AQ2320" s="25"/>
      <c r="AR2320" s="25"/>
      <c r="AS2320" s="25"/>
      <c r="AT2320" s="25"/>
      <c r="AU2320" s="25"/>
      <c r="AV2320" s="25"/>
      <c r="AW2320" s="25"/>
      <c r="AX2320" s="25"/>
    </row>
    <row r="2321" spans="7:50" ht="13.2">
      <c r="G2321" s="49"/>
      <c r="K2321" s="105"/>
      <c r="L2321" s="105"/>
      <c r="M2321" s="105"/>
      <c r="N2321" s="105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C2321" s="25"/>
      <c r="AD2321" s="25"/>
      <c r="AE2321" s="25"/>
      <c r="AF2321" s="25"/>
      <c r="AG2321" s="25"/>
      <c r="AH2321" s="25"/>
      <c r="AI2321" s="25"/>
      <c r="AJ2321" s="25"/>
      <c r="AK2321" s="25"/>
      <c r="AL2321" s="25"/>
      <c r="AM2321" s="25"/>
      <c r="AN2321" s="25"/>
      <c r="AO2321" s="25"/>
      <c r="AP2321" s="25"/>
      <c r="AQ2321" s="25"/>
      <c r="AR2321" s="25"/>
      <c r="AS2321" s="25"/>
      <c r="AT2321" s="25"/>
      <c r="AU2321" s="25"/>
      <c r="AV2321" s="25"/>
      <c r="AW2321" s="25"/>
      <c r="AX2321" s="25"/>
    </row>
    <row r="2322" spans="7:50" ht="13.2">
      <c r="G2322" s="49"/>
      <c r="K2322" s="105"/>
      <c r="L2322" s="105"/>
      <c r="M2322" s="105"/>
      <c r="N2322" s="105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C2322" s="25"/>
      <c r="AD2322" s="25"/>
      <c r="AE2322" s="25"/>
      <c r="AF2322" s="25"/>
      <c r="AG2322" s="25"/>
      <c r="AH2322" s="25"/>
      <c r="AI2322" s="25"/>
      <c r="AJ2322" s="25"/>
      <c r="AK2322" s="25"/>
      <c r="AL2322" s="25"/>
      <c r="AM2322" s="25"/>
      <c r="AN2322" s="25"/>
      <c r="AO2322" s="25"/>
      <c r="AP2322" s="25"/>
      <c r="AQ2322" s="25"/>
      <c r="AR2322" s="25"/>
      <c r="AS2322" s="25"/>
      <c r="AT2322" s="25"/>
      <c r="AU2322" s="25"/>
      <c r="AV2322" s="25"/>
      <c r="AW2322" s="25"/>
      <c r="AX2322" s="25"/>
    </row>
    <row r="2323" spans="7:50" ht="13.2">
      <c r="G2323" s="49"/>
      <c r="K2323" s="105"/>
      <c r="L2323" s="105"/>
      <c r="M2323" s="105"/>
      <c r="N2323" s="105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C2323" s="25"/>
      <c r="AD2323" s="25"/>
      <c r="AE2323" s="25"/>
      <c r="AF2323" s="25"/>
      <c r="AG2323" s="25"/>
      <c r="AH2323" s="25"/>
      <c r="AI2323" s="25"/>
      <c r="AJ2323" s="25"/>
      <c r="AK2323" s="25"/>
      <c r="AL2323" s="25"/>
      <c r="AM2323" s="25"/>
      <c r="AN2323" s="25"/>
      <c r="AO2323" s="25"/>
      <c r="AP2323" s="25"/>
      <c r="AQ2323" s="25"/>
      <c r="AR2323" s="25"/>
      <c r="AS2323" s="25"/>
      <c r="AT2323" s="25"/>
      <c r="AU2323" s="25"/>
      <c r="AV2323" s="25"/>
      <c r="AW2323" s="25"/>
      <c r="AX2323" s="25"/>
    </row>
    <row r="2324" spans="7:50" ht="13.2">
      <c r="G2324" s="49"/>
      <c r="K2324" s="105"/>
      <c r="L2324" s="105"/>
      <c r="M2324" s="105"/>
      <c r="N2324" s="105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C2324" s="25"/>
      <c r="AD2324" s="25"/>
      <c r="AE2324" s="25"/>
      <c r="AF2324" s="25"/>
      <c r="AG2324" s="25"/>
      <c r="AH2324" s="25"/>
      <c r="AI2324" s="25"/>
      <c r="AJ2324" s="25"/>
      <c r="AK2324" s="25"/>
      <c r="AL2324" s="25"/>
      <c r="AM2324" s="25"/>
      <c r="AN2324" s="25"/>
      <c r="AO2324" s="25"/>
      <c r="AP2324" s="25"/>
      <c r="AQ2324" s="25"/>
      <c r="AR2324" s="25"/>
      <c r="AS2324" s="25"/>
      <c r="AT2324" s="25"/>
      <c r="AU2324" s="25"/>
      <c r="AV2324" s="25"/>
      <c r="AW2324" s="25"/>
      <c r="AX2324" s="25"/>
    </row>
    <row r="2325" spans="7:50" ht="13.2">
      <c r="G2325" s="49"/>
      <c r="K2325" s="105"/>
      <c r="L2325" s="105"/>
      <c r="M2325" s="105"/>
      <c r="N2325" s="105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C2325" s="25"/>
      <c r="AD2325" s="25"/>
      <c r="AE2325" s="25"/>
      <c r="AF2325" s="25"/>
      <c r="AG2325" s="25"/>
      <c r="AH2325" s="25"/>
      <c r="AI2325" s="25"/>
      <c r="AJ2325" s="25"/>
      <c r="AK2325" s="25"/>
      <c r="AL2325" s="25"/>
      <c r="AM2325" s="25"/>
      <c r="AN2325" s="25"/>
      <c r="AO2325" s="25"/>
      <c r="AP2325" s="25"/>
      <c r="AQ2325" s="25"/>
      <c r="AR2325" s="25"/>
      <c r="AS2325" s="25"/>
      <c r="AT2325" s="25"/>
      <c r="AU2325" s="25"/>
      <c r="AV2325" s="25"/>
      <c r="AW2325" s="25"/>
      <c r="AX2325" s="25"/>
    </row>
    <row r="2326" spans="7:50" ht="13.2">
      <c r="G2326" s="49"/>
      <c r="K2326" s="105"/>
      <c r="L2326" s="105"/>
      <c r="M2326" s="105"/>
      <c r="N2326" s="105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C2326" s="25"/>
      <c r="AD2326" s="25"/>
      <c r="AE2326" s="25"/>
      <c r="AF2326" s="25"/>
      <c r="AG2326" s="25"/>
      <c r="AH2326" s="25"/>
      <c r="AI2326" s="25"/>
      <c r="AJ2326" s="25"/>
      <c r="AK2326" s="25"/>
      <c r="AL2326" s="25"/>
      <c r="AM2326" s="25"/>
      <c r="AN2326" s="25"/>
      <c r="AO2326" s="25"/>
      <c r="AP2326" s="25"/>
      <c r="AQ2326" s="25"/>
      <c r="AR2326" s="25"/>
      <c r="AS2326" s="25"/>
      <c r="AT2326" s="25"/>
      <c r="AU2326" s="25"/>
      <c r="AV2326" s="25"/>
      <c r="AW2326" s="25"/>
      <c r="AX2326" s="25"/>
    </row>
    <row r="2327" spans="7:50" ht="13.2">
      <c r="G2327" s="49"/>
      <c r="K2327" s="105"/>
      <c r="L2327" s="105"/>
      <c r="M2327" s="105"/>
      <c r="N2327" s="105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C2327" s="25"/>
      <c r="AD2327" s="25"/>
      <c r="AE2327" s="25"/>
      <c r="AF2327" s="25"/>
      <c r="AG2327" s="25"/>
      <c r="AH2327" s="25"/>
      <c r="AI2327" s="25"/>
      <c r="AJ2327" s="25"/>
      <c r="AK2327" s="25"/>
      <c r="AL2327" s="25"/>
      <c r="AM2327" s="25"/>
      <c r="AN2327" s="25"/>
      <c r="AO2327" s="25"/>
      <c r="AP2327" s="25"/>
      <c r="AQ2327" s="25"/>
      <c r="AR2327" s="25"/>
      <c r="AS2327" s="25"/>
      <c r="AT2327" s="25"/>
      <c r="AU2327" s="25"/>
      <c r="AV2327" s="25"/>
      <c r="AW2327" s="25"/>
      <c r="AX2327" s="25"/>
    </row>
    <row r="2328" spans="7:50" ht="13.2">
      <c r="G2328" s="49"/>
      <c r="K2328" s="105"/>
      <c r="L2328" s="105"/>
      <c r="M2328" s="105"/>
      <c r="N2328" s="105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C2328" s="25"/>
      <c r="AD2328" s="25"/>
      <c r="AE2328" s="25"/>
      <c r="AF2328" s="25"/>
      <c r="AG2328" s="25"/>
      <c r="AH2328" s="25"/>
      <c r="AI2328" s="25"/>
      <c r="AJ2328" s="25"/>
      <c r="AK2328" s="25"/>
      <c r="AL2328" s="25"/>
      <c r="AM2328" s="25"/>
      <c r="AN2328" s="25"/>
      <c r="AO2328" s="25"/>
      <c r="AP2328" s="25"/>
      <c r="AQ2328" s="25"/>
      <c r="AR2328" s="25"/>
      <c r="AS2328" s="25"/>
      <c r="AT2328" s="25"/>
      <c r="AU2328" s="25"/>
      <c r="AV2328" s="25"/>
      <c r="AW2328" s="25"/>
      <c r="AX2328" s="25"/>
    </row>
    <row r="2329" spans="7:50" ht="13.2">
      <c r="G2329" s="49"/>
      <c r="K2329" s="105"/>
      <c r="L2329" s="105"/>
      <c r="M2329" s="105"/>
      <c r="N2329" s="105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C2329" s="25"/>
      <c r="AD2329" s="25"/>
      <c r="AE2329" s="25"/>
      <c r="AF2329" s="25"/>
      <c r="AG2329" s="25"/>
      <c r="AH2329" s="25"/>
      <c r="AI2329" s="25"/>
      <c r="AJ2329" s="25"/>
      <c r="AK2329" s="25"/>
      <c r="AL2329" s="25"/>
      <c r="AM2329" s="25"/>
      <c r="AN2329" s="25"/>
      <c r="AO2329" s="25"/>
      <c r="AP2329" s="25"/>
      <c r="AQ2329" s="25"/>
      <c r="AR2329" s="25"/>
      <c r="AS2329" s="25"/>
      <c r="AT2329" s="25"/>
      <c r="AU2329" s="25"/>
      <c r="AV2329" s="25"/>
      <c r="AW2329" s="25"/>
      <c r="AX2329" s="25"/>
    </row>
    <row r="2330" spans="7:50" ht="13.2">
      <c r="G2330" s="49"/>
      <c r="K2330" s="105"/>
      <c r="L2330" s="105"/>
      <c r="M2330" s="105"/>
      <c r="N2330" s="105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C2330" s="25"/>
      <c r="AD2330" s="25"/>
      <c r="AE2330" s="25"/>
      <c r="AF2330" s="25"/>
      <c r="AG2330" s="25"/>
      <c r="AH2330" s="25"/>
      <c r="AI2330" s="25"/>
      <c r="AJ2330" s="25"/>
      <c r="AK2330" s="25"/>
      <c r="AL2330" s="25"/>
      <c r="AM2330" s="25"/>
      <c r="AN2330" s="25"/>
      <c r="AO2330" s="25"/>
      <c r="AP2330" s="25"/>
      <c r="AQ2330" s="25"/>
      <c r="AR2330" s="25"/>
      <c r="AS2330" s="25"/>
      <c r="AT2330" s="25"/>
      <c r="AU2330" s="25"/>
      <c r="AV2330" s="25"/>
      <c r="AW2330" s="25"/>
      <c r="AX2330" s="25"/>
    </row>
    <row r="2331" spans="7:50" ht="13.2">
      <c r="G2331" s="49"/>
      <c r="K2331" s="105"/>
      <c r="L2331" s="105"/>
      <c r="M2331" s="105"/>
      <c r="N2331" s="105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C2331" s="25"/>
      <c r="AD2331" s="25"/>
      <c r="AE2331" s="25"/>
      <c r="AF2331" s="25"/>
      <c r="AG2331" s="25"/>
      <c r="AH2331" s="25"/>
      <c r="AI2331" s="25"/>
      <c r="AJ2331" s="25"/>
      <c r="AK2331" s="25"/>
      <c r="AL2331" s="25"/>
      <c r="AM2331" s="25"/>
      <c r="AN2331" s="25"/>
      <c r="AO2331" s="25"/>
      <c r="AP2331" s="25"/>
      <c r="AQ2331" s="25"/>
      <c r="AR2331" s="25"/>
      <c r="AS2331" s="25"/>
      <c r="AT2331" s="25"/>
      <c r="AU2331" s="25"/>
      <c r="AV2331" s="25"/>
      <c r="AW2331" s="25"/>
      <c r="AX2331" s="25"/>
    </row>
    <row r="2332" spans="7:50" ht="13.2">
      <c r="G2332" s="49"/>
      <c r="K2332" s="105"/>
      <c r="L2332" s="105"/>
      <c r="M2332" s="105"/>
      <c r="N2332" s="105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C2332" s="25"/>
      <c r="AD2332" s="25"/>
      <c r="AE2332" s="25"/>
      <c r="AF2332" s="25"/>
      <c r="AG2332" s="25"/>
      <c r="AH2332" s="25"/>
      <c r="AI2332" s="25"/>
      <c r="AJ2332" s="25"/>
      <c r="AK2332" s="25"/>
      <c r="AL2332" s="25"/>
      <c r="AM2332" s="25"/>
      <c r="AN2332" s="25"/>
      <c r="AO2332" s="25"/>
      <c r="AP2332" s="25"/>
      <c r="AQ2332" s="25"/>
      <c r="AR2332" s="25"/>
      <c r="AS2332" s="25"/>
      <c r="AT2332" s="25"/>
      <c r="AU2332" s="25"/>
      <c r="AV2332" s="25"/>
      <c r="AW2332" s="25"/>
      <c r="AX2332" s="25"/>
    </row>
    <row r="2333" spans="7:50" ht="13.2">
      <c r="G2333" s="49"/>
      <c r="K2333" s="105"/>
      <c r="L2333" s="105"/>
      <c r="M2333" s="105"/>
      <c r="N2333" s="105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C2333" s="25"/>
      <c r="AD2333" s="25"/>
      <c r="AE2333" s="25"/>
      <c r="AF2333" s="25"/>
      <c r="AG2333" s="25"/>
      <c r="AH2333" s="25"/>
      <c r="AI2333" s="25"/>
      <c r="AJ2333" s="25"/>
      <c r="AK2333" s="25"/>
      <c r="AL2333" s="25"/>
      <c r="AM2333" s="25"/>
      <c r="AN2333" s="25"/>
      <c r="AO2333" s="25"/>
      <c r="AP2333" s="25"/>
      <c r="AQ2333" s="25"/>
      <c r="AR2333" s="25"/>
      <c r="AS2333" s="25"/>
      <c r="AT2333" s="25"/>
      <c r="AU2333" s="25"/>
      <c r="AV2333" s="25"/>
      <c r="AW2333" s="25"/>
      <c r="AX2333" s="25"/>
    </row>
    <row r="2334" spans="7:50" ht="13.2">
      <c r="G2334" s="49"/>
      <c r="K2334" s="105"/>
      <c r="L2334" s="105"/>
      <c r="M2334" s="105"/>
      <c r="N2334" s="105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C2334" s="25"/>
      <c r="AD2334" s="25"/>
      <c r="AE2334" s="25"/>
      <c r="AF2334" s="25"/>
      <c r="AG2334" s="25"/>
      <c r="AH2334" s="25"/>
      <c r="AI2334" s="25"/>
      <c r="AJ2334" s="25"/>
      <c r="AK2334" s="25"/>
      <c r="AL2334" s="25"/>
      <c r="AM2334" s="25"/>
      <c r="AN2334" s="25"/>
      <c r="AO2334" s="25"/>
      <c r="AP2334" s="25"/>
      <c r="AQ2334" s="25"/>
      <c r="AR2334" s="25"/>
      <c r="AS2334" s="25"/>
      <c r="AT2334" s="25"/>
      <c r="AU2334" s="25"/>
      <c r="AV2334" s="25"/>
      <c r="AW2334" s="25"/>
      <c r="AX2334" s="25"/>
    </row>
    <row r="2335" spans="7:50" ht="13.2">
      <c r="G2335" s="49"/>
      <c r="K2335" s="105"/>
      <c r="L2335" s="105"/>
      <c r="M2335" s="105"/>
      <c r="N2335" s="105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C2335" s="25"/>
      <c r="AD2335" s="25"/>
      <c r="AE2335" s="25"/>
      <c r="AF2335" s="25"/>
      <c r="AG2335" s="25"/>
      <c r="AH2335" s="25"/>
      <c r="AI2335" s="25"/>
      <c r="AJ2335" s="25"/>
      <c r="AK2335" s="25"/>
      <c r="AL2335" s="25"/>
      <c r="AM2335" s="25"/>
      <c r="AN2335" s="25"/>
      <c r="AO2335" s="25"/>
      <c r="AP2335" s="25"/>
      <c r="AQ2335" s="25"/>
      <c r="AR2335" s="25"/>
      <c r="AS2335" s="25"/>
      <c r="AT2335" s="25"/>
      <c r="AU2335" s="25"/>
      <c r="AV2335" s="25"/>
      <c r="AW2335" s="25"/>
      <c r="AX2335" s="25"/>
    </row>
    <row r="2336" spans="7:50" ht="13.2">
      <c r="G2336" s="49"/>
      <c r="K2336" s="105"/>
      <c r="L2336" s="105"/>
      <c r="M2336" s="105"/>
      <c r="N2336" s="105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C2336" s="25"/>
      <c r="AD2336" s="25"/>
      <c r="AE2336" s="25"/>
      <c r="AF2336" s="25"/>
      <c r="AG2336" s="25"/>
      <c r="AH2336" s="25"/>
      <c r="AI2336" s="25"/>
      <c r="AJ2336" s="25"/>
      <c r="AK2336" s="25"/>
      <c r="AL2336" s="25"/>
      <c r="AM2336" s="25"/>
      <c r="AN2336" s="25"/>
      <c r="AO2336" s="25"/>
      <c r="AP2336" s="25"/>
      <c r="AQ2336" s="25"/>
      <c r="AR2336" s="25"/>
      <c r="AS2336" s="25"/>
      <c r="AT2336" s="25"/>
      <c r="AU2336" s="25"/>
      <c r="AV2336" s="25"/>
      <c r="AW2336" s="25"/>
      <c r="AX2336" s="25"/>
    </row>
    <row r="2337" spans="7:50" ht="13.2">
      <c r="G2337" s="49"/>
      <c r="K2337" s="105"/>
      <c r="L2337" s="105"/>
      <c r="M2337" s="105"/>
      <c r="N2337" s="105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C2337" s="25"/>
      <c r="AD2337" s="25"/>
      <c r="AE2337" s="25"/>
      <c r="AF2337" s="25"/>
      <c r="AG2337" s="25"/>
      <c r="AH2337" s="25"/>
      <c r="AI2337" s="25"/>
      <c r="AJ2337" s="25"/>
      <c r="AK2337" s="25"/>
      <c r="AL2337" s="25"/>
      <c r="AM2337" s="25"/>
      <c r="AN2337" s="25"/>
      <c r="AO2337" s="25"/>
      <c r="AP2337" s="25"/>
      <c r="AQ2337" s="25"/>
      <c r="AR2337" s="25"/>
      <c r="AS2337" s="25"/>
      <c r="AT2337" s="25"/>
      <c r="AU2337" s="25"/>
      <c r="AV2337" s="25"/>
      <c r="AW2337" s="25"/>
      <c r="AX2337" s="25"/>
    </row>
    <row r="2338" spans="7:50" ht="13.2">
      <c r="G2338" s="49"/>
      <c r="K2338" s="105"/>
      <c r="L2338" s="105"/>
      <c r="M2338" s="105"/>
      <c r="N2338" s="105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C2338" s="25"/>
      <c r="AD2338" s="25"/>
      <c r="AE2338" s="25"/>
      <c r="AF2338" s="25"/>
      <c r="AG2338" s="25"/>
      <c r="AH2338" s="25"/>
      <c r="AI2338" s="25"/>
      <c r="AJ2338" s="25"/>
      <c r="AK2338" s="25"/>
      <c r="AL2338" s="25"/>
      <c r="AM2338" s="25"/>
      <c r="AN2338" s="25"/>
      <c r="AO2338" s="25"/>
      <c r="AP2338" s="25"/>
      <c r="AQ2338" s="25"/>
      <c r="AR2338" s="25"/>
      <c r="AS2338" s="25"/>
      <c r="AT2338" s="25"/>
      <c r="AU2338" s="25"/>
      <c r="AV2338" s="25"/>
      <c r="AW2338" s="25"/>
      <c r="AX2338" s="25"/>
    </row>
    <row r="2339" spans="7:50" ht="13.2">
      <c r="G2339" s="49"/>
      <c r="K2339" s="105"/>
      <c r="L2339" s="105"/>
      <c r="M2339" s="105"/>
      <c r="N2339" s="105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C2339" s="25"/>
      <c r="AD2339" s="25"/>
      <c r="AE2339" s="25"/>
      <c r="AF2339" s="25"/>
      <c r="AG2339" s="25"/>
      <c r="AH2339" s="25"/>
      <c r="AI2339" s="25"/>
      <c r="AJ2339" s="25"/>
      <c r="AK2339" s="25"/>
      <c r="AL2339" s="25"/>
      <c r="AM2339" s="25"/>
      <c r="AN2339" s="25"/>
      <c r="AO2339" s="25"/>
      <c r="AP2339" s="25"/>
      <c r="AQ2339" s="25"/>
      <c r="AR2339" s="25"/>
      <c r="AS2339" s="25"/>
      <c r="AT2339" s="25"/>
      <c r="AU2339" s="25"/>
      <c r="AV2339" s="25"/>
      <c r="AW2339" s="25"/>
      <c r="AX2339" s="25"/>
    </row>
    <row r="2340" spans="7:50" ht="13.2">
      <c r="G2340" s="49"/>
      <c r="K2340" s="105"/>
      <c r="L2340" s="105"/>
      <c r="M2340" s="105"/>
      <c r="N2340" s="105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C2340" s="25"/>
      <c r="AD2340" s="25"/>
      <c r="AE2340" s="25"/>
      <c r="AF2340" s="25"/>
      <c r="AG2340" s="25"/>
      <c r="AH2340" s="25"/>
      <c r="AI2340" s="25"/>
      <c r="AJ2340" s="25"/>
      <c r="AK2340" s="25"/>
      <c r="AL2340" s="25"/>
      <c r="AM2340" s="25"/>
      <c r="AN2340" s="25"/>
      <c r="AO2340" s="25"/>
      <c r="AP2340" s="25"/>
      <c r="AQ2340" s="25"/>
      <c r="AR2340" s="25"/>
      <c r="AS2340" s="25"/>
      <c r="AT2340" s="25"/>
      <c r="AU2340" s="25"/>
      <c r="AV2340" s="25"/>
      <c r="AW2340" s="25"/>
      <c r="AX2340" s="25"/>
    </row>
    <row r="2341" spans="7:50" ht="13.2">
      <c r="G2341" s="49"/>
      <c r="K2341" s="105"/>
      <c r="L2341" s="105"/>
      <c r="M2341" s="105"/>
      <c r="N2341" s="105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C2341" s="25"/>
      <c r="AD2341" s="25"/>
      <c r="AE2341" s="25"/>
      <c r="AF2341" s="25"/>
      <c r="AG2341" s="25"/>
      <c r="AH2341" s="25"/>
      <c r="AI2341" s="25"/>
      <c r="AJ2341" s="25"/>
      <c r="AK2341" s="25"/>
      <c r="AL2341" s="25"/>
      <c r="AM2341" s="25"/>
      <c r="AN2341" s="25"/>
      <c r="AO2341" s="25"/>
      <c r="AP2341" s="25"/>
      <c r="AQ2341" s="25"/>
      <c r="AR2341" s="25"/>
      <c r="AS2341" s="25"/>
      <c r="AT2341" s="25"/>
      <c r="AU2341" s="25"/>
      <c r="AV2341" s="25"/>
      <c r="AW2341" s="25"/>
      <c r="AX2341" s="25"/>
    </row>
    <row r="2342" spans="7:50" ht="13.2">
      <c r="G2342" s="49"/>
      <c r="K2342" s="105"/>
      <c r="L2342" s="105"/>
      <c r="M2342" s="105"/>
      <c r="N2342" s="105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C2342" s="25"/>
      <c r="AD2342" s="25"/>
      <c r="AE2342" s="25"/>
      <c r="AF2342" s="25"/>
      <c r="AG2342" s="25"/>
      <c r="AH2342" s="25"/>
      <c r="AI2342" s="25"/>
      <c r="AJ2342" s="25"/>
      <c r="AK2342" s="25"/>
      <c r="AL2342" s="25"/>
      <c r="AM2342" s="25"/>
      <c r="AN2342" s="25"/>
      <c r="AO2342" s="25"/>
      <c r="AP2342" s="25"/>
      <c r="AQ2342" s="25"/>
      <c r="AR2342" s="25"/>
      <c r="AS2342" s="25"/>
      <c r="AT2342" s="25"/>
      <c r="AU2342" s="25"/>
      <c r="AV2342" s="25"/>
      <c r="AW2342" s="25"/>
      <c r="AX2342" s="25"/>
    </row>
    <row r="2343" spans="7:50" ht="13.2">
      <c r="G2343" s="49"/>
      <c r="K2343" s="105"/>
      <c r="L2343" s="105"/>
      <c r="M2343" s="105"/>
      <c r="N2343" s="105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C2343" s="25"/>
      <c r="AD2343" s="25"/>
      <c r="AE2343" s="25"/>
      <c r="AF2343" s="25"/>
      <c r="AG2343" s="25"/>
      <c r="AH2343" s="25"/>
      <c r="AI2343" s="25"/>
      <c r="AJ2343" s="25"/>
      <c r="AK2343" s="25"/>
      <c r="AL2343" s="25"/>
      <c r="AM2343" s="25"/>
      <c r="AN2343" s="25"/>
      <c r="AO2343" s="25"/>
      <c r="AP2343" s="25"/>
      <c r="AQ2343" s="25"/>
      <c r="AR2343" s="25"/>
      <c r="AS2343" s="25"/>
      <c r="AT2343" s="25"/>
      <c r="AU2343" s="25"/>
      <c r="AV2343" s="25"/>
      <c r="AW2343" s="25"/>
      <c r="AX2343" s="25"/>
    </row>
    <row r="2344" spans="7:50" ht="13.2">
      <c r="G2344" s="49"/>
      <c r="K2344" s="105"/>
      <c r="L2344" s="105"/>
      <c r="M2344" s="105"/>
      <c r="N2344" s="105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C2344" s="25"/>
      <c r="AD2344" s="25"/>
      <c r="AE2344" s="25"/>
      <c r="AF2344" s="25"/>
      <c r="AG2344" s="25"/>
      <c r="AH2344" s="25"/>
      <c r="AI2344" s="25"/>
      <c r="AJ2344" s="25"/>
      <c r="AK2344" s="25"/>
      <c r="AL2344" s="25"/>
      <c r="AM2344" s="25"/>
      <c r="AN2344" s="25"/>
      <c r="AO2344" s="25"/>
      <c r="AP2344" s="25"/>
      <c r="AQ2344" s="25"/>
      <c r="AR2344" s="25"/>
      <c r="AS2344" s="25"/>
      <c r="AT2344" s="25"/>
      <c r="AU2344" s="25"/>
      <c r="AV2344" s="25"/>
      <c r="AW2344" s="25"/>
      <c r="AX2344" s="25"/>
    </row>
    <row r="2345" spans="7:50" ht="13.2">
      <c r="G2345" s="49"/>
      <c r="K2345" s="105"/>
      <c r="L2345" s="105"/>
      <c r="M2345" s="105"/>
      <c r="N2345" s="105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C2345" s="25"/>
      <c r="AD2345" s="25"/>
      <c r="AE2345" s="25"/>
      <c r="AF2345" s="25"/>
      <c r="AG2345" s="25"/>
      <c r="AH2345" s="25"/>
      <c r="AI2345" s="25"/>
      <c r="AJ2345" s="25"/>
      <c r="AK2345" s="25"/>
      <c r="AL2345" s="25"/>
      <c r="AM2345" s="25"/>
      <c r="AN2345" s="25"/>
      <c r="AO2345" s="25"/>
      <c r="AP2345" s="25"/>
      <c r="AQ2345" s="25"/>
      <c r="AR2345" s="25"/>
      <c r="AS2345" s="25"/>
      <c r="AT2345" s="25"/>
      <c r="AU2345" s="25"/>
      <c r="AV2345" s="25"/>
      <c r="AW2345" s="25"/>
      <c r="AX2345" s="25"/>
    </row>
    <row r="2346" spans="7:50" ht="13.2">
      <c r="G2346" s="49"/>
      <c r="K2346" s="105"/>
      <c r="L2346" s="105"/>
      <c r="M2346" s="105"/>
      <c r="N2346" s="105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C2346" s="25"/>
      <c r="AD2346" s="25"/>
      <c r="AE2346" s="25"/>
      <c r="AF2346" s="25"/>
      <c r="AG2346" s="25"/>
      <c r="AH2346" s="25"/>
      <c r="AI2346" s="25"/>
      <c r="AJ2346" s="25"/>
      <c r="AK2346" s="25"/>
      <c r="AL2346" s="25"/>
      <c r="AM2346" s="25"/>
      <c r="AN2346" s="25"/>
      <c r="AO2346" s="25"/>
      <c r="AP2346" s="25"/>
      <c r="AQ2346" s="25"/>
      <c r="AR2346" s="25"/>
      <c r="AS2346" s="25"/>
      <c r="AT2346" s="25"/>
      <c r="AU2346" s="25"/>
      <c r="AV2346" s="25"/>
      <c r="AW2346" s="25"/>
      <c r="AX2346" s="25"/>
    </row>
    <row r="2347" spans="7:50" ht="13.2">
      <c r="G2347" s="49"/>
      <c r="K2347" s="105"/>
      <c r="L2347" s="105"/>
      <c r="M2347" s="105"/>
      <c r="N2347" s="105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C2347" s="25"/>
      <c r="AD2347" s="25"/>
      <c r="AE2347" s="25"/>
      <c r="AF2347" s="25"/>
      <c r="AG2347" s="25"/>
      <c r="AH2347" s="25"/>
      <c r="AI2347" s="25"/>
      <c r="AJ2347" s="25"/>
      <c r="AK2347" s="25"/>
      <c r="AL2347" s="25"/>
      <c r="AM2347" s="25"/>
      <c r="AN2347" s="25"/>
      <c r="AO2347" s="25"/>
      <c r="AP2347" s="25"/>
      <c r="AQ2347" s="25"/>
      <c r="AR2347" s="25"/>
      <c r="AS2347" s="25"/>
      <c r="AT2347" s="25"/>
      <c r="AU2347" s="25"/>
      <c r="AV2347" s="25"/>
      <c r="AW2347" s="25"/>
      <c r="AX2347" s="25"/>
    </row>
    <row r="2348" spans="7:50" ht="13.2">
      <c r="G2348" s="49"/>
      <c r="K2348" s="105"/>
      <c r="L2348" s="105"/>
      <c r="M2348" s="105"/>
      <c r="N2348" s="105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C2348" s="25"/>
      <c r="AD2348" s="25"/>
      <c r="AE2348" s="25"/>
      <c r="AF2348" s="25"/>
      <c r="AG2348" s="25"/>
      <c r="AH2348" s="25"/>
      <c r="AI2348" s="25"/>
      <c r="AJ2348" s="25"/>
      <c r="AK2348" s="25"/>
      <c r="AL2348" s="25"/>
      <c r="AM2348" s="25"/>
      <c r="AN2348" s="25"/>
      <c r="AO2348" s="25"/>
      <c r="AP2348" s="25"/>
      <c r="AQ2348" s="25"/>
      <c r="AR2348" s="25"/>
      <c r="AS2348" s="25"/>
      <c r="AT2348" s="25"/>
      <c r="AU2348" s="25"/>
      <c r="AV2348" s="25"/>
      <c r="AW2348" s="25"/>
      <c r="AX2348" s="25"/>
    </row>
    <row r="2349" spans="7:50" ht="13.2">
      <c r="G2349" s="49"/>
      <c r="K2349" s="105"/>
      <c r="L2349" s="105"/>
      <c r="M2349" s="105"/>
      <c r="N2349" s="105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C2349" s="25"/>
      <c r="AD2349" s="25"/>
      <c r="AE2349" s="25"/>
      <c r="AF2349" s="25"/>
      <c r="AG2349" s="25"/>
      <c r="AH2349" s="25"/>
      <c r="AI2349" s="25"/>
      <c r="AJ2349" s="25"/>
      <c r="AK2349" s="25"/>
      <c r="AL2349" s="25"/>
      <c r="AM2349" s="25"/>
      <c r="AN2349" s="25"/>
      <c r="AO2349" s="25"/>
      <c r="AP2349" s="25"/>
      <c r="AQ2349" s="25"/>
      <c r="AR2349" s="25"/>
      <c r="AS2349" s="25"/>
      <c r="AT2349" s="25"/>
      <c r="AU2349" s="25"/>
      <c r="AV2349" s="25"/>
      <c r="AW2349" s="25"/>
      <c r="AX2349" s="25"/>
    </row>
    <row r="2350" spans="7:50" ht="13.2">
      <c r="G2350" s="49"/>
      <c r="K2350" s="105"/>
      <c r="L2350" s="105"/>
      <c r="M2350" s="105"/>
      <c r="N2350" s="105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C2350" s="25"/>
      <c r="AD2350" s="25"/>
      <c r="AE2350" s="25"/>
      <c r="AF2350" s="25"/>
      <c r="AG2350" s="25"/>
      <c r="AH2350" s="25"/>
      <c r="AI2350" s="25"/>
      <c r="AJ2350" s="25"/>
      <c r="AK2350" s="25"/>
      <c r="AL2350" s="25"/>
      <c r="AM2350" s="25"/>
      <c r="AN2350" s="25"/>
      <c r="AO2350" s="25"/>
      <c r="AP2350" s="25"/>
      <c r="AQ2350" s="25"/>
      <c r="AR2350" s="25"/>
      <c r="AS2350" s="25"/>
      <c r="AT2350" s="25"/>
      <c r="AU2350" s="25"/>
      <c r="AV2350" s="25"/>
      <c r="AW2350" s="25"/>
      <c r="AX2350" s="25"/>
    </row>
    <row r="2351" spans="7:50" ht="13.2">
      <c r="G2351" s="49"/>
      <c r="K2351" s="105"/>
      <c r="L2351" s="105"/>
      <c r="M2351" s="105"/>
      <c r="N2351" s="105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C2351" s="25"/>
      <c r="AD2351" s="25"/>
      <c r="AE2351" s="25"/>
      <c r="AF2351" s="25"/>
      <c r="AG2351" s="25"/>
      <c r="AH2351" s="25"/>
      <c r="AI2351" s="25"/>
      <c r="AJ2351" s="25"/>
      <c r="AK2351" s="25"/>
      <c r="AL2351" s="25"/>
      <c r="AM2351" s="25"/>
      <c r="AN2351" s="25"/>
      <c r="AO2351" s="25"/>
      <c r="AP2351" s="25"/>
      <c r="AQ2351" s="25"/>
      <c r="AR2351" s="25"/>
      <c r="AS2351" s="25"/>
      <c r="AT2351" s="25"/>
      <c r="AU2351" s="25"/>
      <c r="AV2351" s="25"/>
      <c r="AW2351" s="25"/>
      <c r="AX2351" s="25"/>
    </row>
    <row r="2352" spans="7:50" ht="13.2">
      <c r="G2352" s="49"/>
      <c r="K2352" s="105"/>
      <c r="L2352" s="105"/>
      <c r="M2352" s="105"/>
      <c r="N2352" s="105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C2352" s="25"/>
      <c r="AD2352" s="25"/>
      <c r="AE2352" s="25"/>
      <c r="AF2352" s="25"/>
      <c r="AG2352" s="25"/>
      <c r="AH2352" s="25"/>
      <c r="AI2352" s="25"/>
      <c r="AJ2352" s="25"/>
      <c r="AK2352" s="25"/>
      <c r="AL2352" s="25"/>
      <c r="AM2352" s="25"/>
      <c r="AN2352" s="25"/>
      <c r="AO2352" s="25"/>
      <c r="AP2352" s="25"/>
      <c r="AQ2352" s="25"/>
      <c r="AR2352" s="25"/>
      <c r="AS2352" s="25"/>
      <c r="AT2352" s="25"/>
      <c r="AU2352" s="25"/>
      <c r="AV2352" s="25"/>
      <c r="AW2352" s="25"/>
      <c r="AX2352" s="25"/>
    </row>
    <row r="2353" spans="7:50" ht="13.2">
      <c r="G2353" s="49"/>
      <c r="K2353" s="105"/>
      <c r="L2353" s="105"/>
      <c r="M2353" s="105"/>
      <c r="N2353" s="105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C2353" s="25"/>
      <c r="AD2353" s="25"/>
      <c r="AE2353" s="25"/>
      <c r="AF2353" s="25"/>
      <c r="AG2353" s="25"/>
      <c r="AH2353" s="25"/>
      <c r="AI2353" s="25"/>
      <c r="AJ2353" s="25"/>
      <c r="AK2353" s="25"/>
      <c r="AL2353" s="25"/>
      <c r="AM2353" s="25"/>
      <c r="AN2353" s="25"/>
      <c r="AO2353" s="25"/>
      <c r="AP2353" s="25"/>
      <c r="AQ2353" s="25"/>
      <c r="AR2353" s="25"/>
      <c r="AS2353" s="25"/>
      <c r="AT2353" s="25"/>
      <c r="AU2353" s="25"/>
      <c r="AV2353" s="25"/>
      <c r="AW2353" s="25"/>
      <c r="AX2353" s="25"/>
    </row>
    <row r="2354" spans="7:50" ht="13.2">
      <c r="G2354" s="49"/>
      <c r="K2354" s="105"/>
      <c r="L2354" s="105"/>
      <c r="M2354" s="105"/>
      <c r="N2354" s="105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C2354" s="25"/>
      <c r="AD2354" s="25"/>
      <c r="AE2354" s="25"/>
      <c r="AF2354" s="25"/>
      <c r="AG2354" s="25"/>
      <c r="AH2354" s="25"/>
      <c r="AI2354" s="25"/>
      <c r="AJ2354" s="25"/>
      <c r="AK2354" s="25"/>
      <c r="AL2354" s="25"/>
      <c r="AM2354" s="25"/>
      <c r="AN2354" s="25"/>
      <c r="AO2354" s="25"/>
      <c r="AP2354" s="25"/>
      <c r="AQ2354" s="25"/>
      <c r="AR2354" s="25"/>
      <c r="AS2354" s="25"/>
      <c r="AT2354" s="25"/>
      <c r="AU2354" s="25"/>
      <c r="AV2354" s="25"/>
      <c r="AW2354" s="25"/>
      <c r="AX2354" s="25"/>
    </row>
    <row r="2355" spans="7:50" ht="13.2">
      <c r="G2355" s="49"/>
      <c r="K2355" s="105"/>
      <c r="L2355" s="105"/>
      <c r="M2355" s="105"/>
      <c r="N2355" s="105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C2355" s="25"/>
      <c r="AD2355" s="25"/>
      <c r="AE2355" s="25"/>
      <c r="AF2355" s="25"/>
      <c r="AG2355" s="25"/>
      <c r="AH2355" s="25"/>
      <c r="AI2355" s="25"/>
      <c r="AJ2355" s="25"/>
      <c r="AK2355" s="25"/>
      <c r="AL2355" s="25"/>
      <c r="AM2355" s="25"/>
      <c r="AN2355" s="25"/>
      <c r="AO2355" s="25"/>
      <c r="AP2355" s="25"/>
      <c r="AQ2355" s="25"/>
      <c r="AR2355" s="25"/>
      <c r="AS2355" s="25"/>
      <c r="AT2355" s="25"/>
      <c r="AU2355" s="25"/>
      <c r="AV2355" s="25"/>
      <c r="AW2355" s="25"/>
      <c r="AX2355" s="25"/>
    </row>
    <row r="2356" spans="7:50" ht="13.2">
      <c r="G2356" s="49"/>
      <c r="K2356" s="105"/>
      <c r="L2356" s="105"/>
      <c r="M2356" s="105"/>
      <c r="N2356" s="105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C2356" s="25"/>
      <c r="AD2356" s="25"/>
      <c r="AE2356" s="25"/>
      <c r="AF2356" s="25"/>
      <c r="AG2356" s="25"/>
      <c r="AH2356" s="25"/>
      <c r="AI2356" s="25"/>
      <c r="AJ2356" s="25"/>
      <c r="AK2356" s="25"/>
      <c r="AL2356" s="25"/>
      <c r="AM2356" s="25"/>
      <c r="AN2356" s="25"/>
      <c r="AO2356" s="25"/>
      <c r="AP2356" s="25"/>
      <c r="AQ2356" s="25"/>
      <c r="AR2356" s="25"/>
      <c r="AS2356" s="25"/>
      <c r="AT2356" s="25"/>
      <c r="AU2356" s="25"/>
      <c r="AV2356" s="25"/>
      <c r="AW2356" s="25"/>
      <c r="AX2356" s="25"/>
    </row>
    <row r="2357" spans="7:50" ht="13.2">
      <c r="G2357" s="49"/>
      <c r="K2357" s="105"/>
      <c r="L2357" s="105"/>
      <c r="M2357" s="105"/>
      <c r="N2357" s="105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C2357" s="25"/>
      <c r="AD2357" s="25"/>
      <c r="AE2357" s="25"/>
      <c r="AF2357" s="25"/>
      <c r="AG2357" s="25"/>
      <c r="AH2357" s="25"/>
      <c r="AI2357" s="25"/>
      <c r="AJ2357" s="25"/>
      <c r="AK2357" s="25"/>
      <c r="AL2357" s="25"/>
      <c r="AM2357" s="25"/>
      <c r="AN2357" s="25"/>
      <c r="AO2357" s="25"/>
      <c r="AP2357" s="25"/>
      <c r="AQ2357" s="25"/>
      <c r="AR2357" s="25"/>
      <c r="AS2357" s="25"/>
      <c r="AT2357" s="25"/>
      <c r="AU2357" s="25"/>
      <c r="AV2357" s="25"/>
      <c r="AW2357" s="25"/>
      <c r="AX2357" s="25"/>
    </row>
    <row r="2358" spans="7:50" ht="13.2">
      <c r="G2358" s="49"/>
      <c r="K2358" s="105"/>
      <c r="L2358" s="105"/>
      <c r="M2358" s="105"/>
      <c r="N2358" s="105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C2358" s="25"/>
      <c r="AD2358" s="25"/>
      <c r="AE2358" s="25"/>
      <c r="AF2358" s="25"/>
      <c r="AG2358" s="25"/>
      <c r="AH2358" s="25"/>
      <c r="AI2358" s="25"/>
      <c r="AJ2358" s="25"/>
      <c r="AK2358" s="25"/>
      <c r="AL2358" s="25"/>
      <c r="AM2358" s="25"/>
      <c r="AN2358" s="25"/>
      <c r="AO2358" s="25"/>
      <c r="AP2358" s="25"/>
      <c r="AQ2358" s="25"/>
      <c r="AR2358" s="25"/>
      <c r="AS2358" s="25"/>
      <c r="AT2358" s="25"/>
      <c r="AU2358" s="25"/>
      <c r="AV2358" s="25"/>
      <c r="AW2358" s="25"/>
      <c r="AX2358" s="25"/>
    </row>
    <row r="2359" spans="7:50" ht="13.2">
      <c r="G2359" s="49"/>
      <c r="K2359" s="105"/>
      <c r="L2359" s="105"/>
      <c r="M2359" s="105"/>
      <c r="N2359" s="105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C2359" s="25"/>
      <c r="AD2359" s="25"/>
      <c r="AE2359" s="25"/>
      <c r="AF2359" s="25"/>
      <c r="AG2359" s="25"/>
      <c r="AH2359" s="25"/>
      <c r="AI2359" s="25"/>
      <c r="AJ2359" s="25"/>
      <c r="AK2359" s="25"/>
      <c r="AL2359" s="25"/>
      <c r="AM2359" s="25"/>
      <c r="AN2359" s="25"/>
      <c r="AO2359" s="25"/>
      <c r="AP2359" s="25"/>
      <c r="AQ2359" s="25"/>
      <c r="AR2359" s="25"/>
      <c r="AS2359" s="25"/>
      <c r="AT2359" s="25"/>
      <c r="AU2359" s="25"/>
      <c r="AV2359" s="25"/>
      <c r="AW2359" s="25"/>
      <c r="AX2359" s="25"/>
    </row>
    <row r="2360" spans="7:50" ht="13.2">
      <c r="G2360" s="49"/>
      <c r="K2360" s="105"/>
      <c r="L2360" s="105"/>
      <c r="M2360" s="105"/>
      <c r="N2360" s="105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C2360" s="25"/>
      <c r="AD2360" s="25"/>
      <c r="AE2360" s="25"/>
      <c r="AF2360" s="25"/>
      <c r="AG2360" s="25"/>
      <c r="AH2360" s="25"/>
      <c r="AI2360" s="25"/>
      <c r="AJ2360" s="25"/>
      <c r="AK2360" s="25"/>
      <c r="AL2360" s="25"/>
      <c r="AM2360" s="25"/>
      <c r="AN2360" s="25"/>
      <c r="AO2360" s="25"/>
      <c r="AP2360" s="25"/>
      <c r="AQ2360" s="25"/>
      <c r="AR2360" s="25"/>
      <c r="AS2360" s="25"/>
      <c r="AT2360" s="25"/>
      <c r="AU2360" s="25"/>
      <c r="AV2360" s="25"/>
      <c r="AW2360" s="25"/>
      <c r="AX2360" s="25"/>
    </row>
    <row r="2361" spans="7:50" ht="13.2">
      <c r="G2361" s="49"/>
      <c r="K2361" s="105"/>
      <c r="L2361" s="105"/>
      <c r="M2361" s="105"/>
      <c r="N2361" s="105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C2361" s="25"/>
      <c r="AD2361" s="25"/>
      <c r="AE2361" s="25"/>
      <c r="AF2361" s="25"/>
      <c r="AG2361" s="25"/>
      <c r="AH2361" s="25"/>
      <c r="AI2361" s="25"/>
      <c r="AJ2361" s="25"/>
      <c r="AK2361" s="25"/>
      <c r="AL2361" s="25"/>
      <c r="AM2361" s="25"/>
      <c r="AN2361" s="25"/>
      <c r="AO2361" s="25"/>
      <c r="AP2361" s="25"/>
      <c r="AQ2361" s="25"/>
      <c r="AR2361" s="25"/>
      <c r="AS2361" s="25"/>
      <c r="AT2361" s="25"/>
      <c r="AU2361" s="25"/>
      <c r="AV2361" s="25"/>
      <c r="AW2361" s="25"/>
      <c r="AX2361" s="25"/>
    </row>
    <row r="2362" spans="7:50" ht="13.2">
      <c r="G2362" s="49"/>
      <c r="K2362" s="105"/>
      <c r="L2362" s="105"/>
      <c r="M2362" s="105"/>
      <c r="N2362" s="105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C2362" s="25"/>
      <c r="AD2362" s="25"/>
      <c r="AE2362" s="25"/>
      <c r="AF2362" s="25"/>
      <c r="AG2362" s="25"/>
      <c r="AH2362" s="25"/>
      <c r="AI2362" s="25"/>
      <c r="AJ2362" s="25"/>
      <c r="AK2362" s="25"/>
      <c r="AL2362" s="25"/>
      <c r="AM2362" s="25"/>
      <c r="AN2362" s="25"/>
      <c r="AO2362" s="25"/>
      <c r="AP2362" s="25"/>
      <c r="AQ2362" s="25"/>
      <c r="AR2362" s="25"/>
      <c r="AS2362" s="25"/>
      <c r="AT2362" s="25"/>
      <c r="AU2362" s="25"/>
      <c r="AV2362" s="25"/>
      <c r="AW2362" s="25"/>
      <c r="AX2362" s="25"/>
    </row>
    <row r="2363" spans="7:50" ht="13.2">
      <c r="G2363" s="49"/>
      <c r="K2363" s="105"/>
      <c r="L2363" s="105"/>
      <c r="M2363" s="105"/>
      <c r="N2363" s="105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C2363" s="25"/>
      <c r="AD2363" s="25"/>
      <c r="AE2363" s="25"/>
      <c r="AF2363" s="25"/>
      <c r="AG2363" s="25"/>
      <c r="AH2363" s="25"/>
      <c r="AI2363" s="25"/>
      <c r="AJ2363" s="25"/>
      <c r="AK2363" s="25"/>
      <c r="AL2363" s="25"/>
      <c r="AM2363" s="25"/>
      <c r="AN2363" s="25"/>
      <c r="AO2363" s="25"/>
      <c r="AP2363" s="25"/>
      <c r="AQ2363" s="25"/>
      <c r="AR2363" s="25"/>
      <c r="AS2363" s="25"/>
      <c r="AT2363" s="25"/>
      <c r="AU2363" s="25"/>
      <c r="AV2363" s="25"/>
      <c r="AW2363" s="25"/>
      <c r="AX2363" s="25"/>
    </row>
    <row r="2364" spans="7:50" ht="13.2">
      <c r="G2364" s="49"/>
      <c r="K2364" s="105"/>
      <c r="L2364" s="105"/>
      <c r="M2364" s="105"/>
      <c r="N2364" s="105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C2364" s="25"/>
      <c r="AD2364" s="25"/>
      <c r="AE2364" s="25"/>
      <c r="AF2364" s="25"/>
      <c r="AG2364" s="25"/>
      <c r="AH2364" s="25"/>
      <c r="AI2364" s="25"/>
      <c r="AJ2364" s="25"/>
      <c r="AK2364" s="25"/>
      <c r="AL2364" s="25"/>
      <c r="AM2364" s="25"/>
      <c r="AN2364" s="25"/>
      <c r="AO2364" s="25"/>
      <c r="AP2364" s="25"/>
      <c r="AQ2364" s="25"/>
      <c r="AR2364" s="25"/>
      <c r="AS2364" s="25"/>
      <c r="AT2364" s="25"/>
      <c r="AU2364" s="25"/>
      <c r="AV2364" s="25"/>
      <c r="AW2364" s="25"/>
      <c r="AX2364" s="25"/>
    </row>
    <row r="2365" spans="7:50" ht="13.2">
      <c r="G2365" s="49"/>
      <c r="K2365" s="105"/>
      <c r="L2365" s="105"/>
      <c r="M2365" s="105"/>
      <c r="N2365" s="105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C2365" s="25"/>
      <c r="AD2365" s="25"/>
      <c r="AE2365" s="25"/>
      <c r="AF2365" s="25"/>
      <c r="AG2365" s="25"/>
      <c r="AH2365" s="25"/>
      <c r="AI2365" s="25"/>
      <c r="AJ2365" s="25"/>
      <c r="AK2365" s="25"/>
      <c r="AL2365" s="25"/>
      <c r="AM2365" s="25"/>
      <c r="AN2365" s="25"/>
      <c r="AO2365" s="25"/>
      <c r="AP2365" s="25"/>
      <c r="AQ2365" s="25"/>
      <c r="AR2365" s="25"/>
      <c r="AS2365" s="25"/>
      <c r="AT2365" s="25"/>
      <c r="AU2365" s="25"/>
      <c r="AV2365" s="25"/>
      <c r="AW2365" s="25"/>
      <c r="AX2365" s="25"/>
    </row>
    <row r="2366" spans="7:50" ht="13.2">
      <c r="G2366" s="49"/>
      <c r="K2366" s="105"/>
      <c r="L2366" s="105"/>
      <c r="M2366" s="105"/>
      <c r="N2366" s="105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C2366" s="25"/>
      <c r="AD2366" s="25"/>
      <c r="AE2366" s="25"/>
      <c r="AF2366" s="25"/>
      <c r="AG2366" s="25"/>
      <c r="AH2366" s="25"/>
      <c r="AI2366" s="25"/>
      <c r="AJ2366" s="25"/>
      <c r="AK2366" s="25"/>
      <c r="AL2366" s="25"/>
      <c r="AM2366" s="25"/>
      <c r="AN2366" s="25"/>
      <c r="AO2366" s="25"/>
      <c r="AP2366" s="25"/>
      <c r="AQ2366" s="25"/>
      <c r="AR2366" s="25"/>
      <c r="AS2366" s="25"/>
      <c r="AT2366" s="25"/>
      <c r="AU2366" s="25"/>
      <c r="AV2366" s="25"/>
      <c r="AW2366" s="25"/>
      <c r="AX2366" s="25"/>
    </row>
    <row r="2367" spans="7:50" ht="13.2">
      <c r="G2367" s="49"/>
      <c r="K2367" s="105"/>
      <c r="L2367" s="105"/>
      <c r="M2367" s="105"/>
      <c r="N2367" s="105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C2367" s="25"/>
      <c r="AD2367" s="25"/>
      <c r="AE2367" s="25"/>
      <c r="AF2367" s="25"/>
      <c r="AG2367" s="25"/>
      <c r="AH2367" s="25"/>
      <c r="AI2367" s="25"/>
      <c r="AJ2367" s="25"/>
      <c r="AK2367" s="25"/>
      <c r="AL2367" s="25"/>
      <c r="AM2367" s="25"/>
      <c r="AN2367" s="25"/>
      <c r="AO2367" s="25"/>
      <c r="AP2367" s="25"/>
      <c r="AQ2367" s="25"/>
      <c r="AR2367" s="25"/>
      <c r="AS2367" s="25"/>
      <c r="AT2367" s="25"/>
      <c r="AU2367" s="25"/>
      <c r="AV2367" s="25"/>
      <c r="AW2367" s="25"/>
      <c r="AX2367" s="25"/>
    </row>
    <row r="2368" spans="7:50" ht="13.2">
      <c r="G2368" s="49"/>
      <c r="K2368" s="105"/>
      <c r="L2368" s="105"/>
      <c r="M2368" s="105"/>
      <c r="N2368" s="105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C2368" s="25"/>
      <c r="AD2368" s="25"/>
      <c r="AE2368" s="25"/>
      <c r="AF2368" s="25"/>
      <c r="AG2368" s="25"/>
      <c r="AH2368" s="25"/>
      <c r="AI2368" s="25"/>
      <c r="AJ2368" s="25"/>
      <c r="AK2368" s="25"/>
      <c r="AL2368" s="25"/>
      <c r="AM2368" s="25"/>
      <c r="AN2368" s="25"/>
      <c r="AO2368" s="25"/>
      <c r="AP2368" s="25"/>
      <c r="AQ2368" s="25"/>
      <c r="AR2368" s="25"/>
      <c r="AS2368" s="25"/>
      <c r="AT2368" s="25"/>
      <c r="AU2368" s="25"/>
      <c r="AV2368" s="25"/>
      <c r="AW2368" s="25"/>
      <c r="AX2368" s="25"/>
    </row>
    <row r="2369" spans="7:50" ht="13.2">
      <c r="G2369" s="49"/>
      <c r="K2369" s="105"/>
      <c r="L2369" s="105"/>
      <c r="M2369" s="105"/>
      <c r="N2369" s="105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C2369" s="25"/>
      <c r="AD2369" s="25"/>
      <c r="AE2369" s="25"/>
      <c r="AF2369" s="25"/>
      <c r="AG2369" s="25"/>
      <c r="AH2369" s="25"/>
      <c r="AI2369" s="25"/>
      <c r="AJ2369" s="25"/>
      <c r="AK2369" s="25"/>
      <c r="AL2369" s="25"/>
      <c r="AM2369" s="25"/>
      <c r="AN2369" s="25"/>
      <c r="AO2369" s="25"/>
      <c r="AP2369" s="25"/>
      <c r="AQ2369" s="25"/>
      <c r="AR2369" s="25"/>
      <c r="AS2369" s="25"/>
      <c r="AT2369" s="25"/>
      <c r="AU2369" s="25"/>
      <c r="AV2369" s="25"/>
      <c r="AW2369" s="25"/>
      <c r="AX2369" s="25"/>
    </row>
    <row r="2370" spans="7:50" ht="13.2">
      <c r="G2370" s="49"/>
      <c r="K2370" s="105"/>
      <c r="L2370" s="105"/>
      <c r="M2370" s="105"/>
      <c r="N2370" s="105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C2370" s="25"/>
      <c r="AD2370" s="25"/>
      <c r="AE2370" s="25"/>
      <c r="AF2370" s="25"/>
      <c r="AG2370" s="25"/>
      <c r="AH2370" s="25"/>
      <c r="AI2370" s="25"/>
      <c r="AJ2370" s="25"/>
      <c r="AK2370" s="25"/>
      <c r="AL2370" s="25"/>
      <c r="AM2370" s="25"/>
      <c r="AN2370" s="25"/>
      <c r="AO2370" s="25"/>
      <c r="AP2370" s="25"/>
      <c r="AQ2370" s="25"/>
      <c r="AR2370" s="25"/>
      <c r="AS2370" s="25"/>
      <c r="AT2370" s="25"/>
      <c r="AU2370" s="25"/>
      <c r="AV2370" s="25"/>
      <c r="AW2370" s="25"/>
      <c r="AX2370" s="25"/>
    </row>
    <row r="2371" spans="7:50" ht="13.2">
      <c r="G2371" s="49"/>
      <c r="K2371" s="105"/>
      <c r="L2371" s="105"/>
      <c r="M2371" s="105"/>
      <c r="N2371" s="105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C2371" s="25"/>
      <c r="AD2371" s="25"/>
      <c r="AE2371" s="25"/>
      <c r="AF2371" s="25"/>
      <c r="AG2371" s="25"/>
      <c r="AH2371" s="25"/>
      <c r="AI2371" s="25"/>
      <c r="AJ2371" s="25"/>
      <c r="AK2371" s="25"/>
      <c r="AL2371" s="25"/>
      <c r="AM2371" s="25"/>
      <c r="AN2371" s="25"/>
      <c r="AO2371" s="25"/>
      <c r="AP2371" s="25"/>
      <c r="AQ2371" s="25"/>
      <c r="AR2371" s="25"/>
      <c r="AS2371" s="25"/>
      <c r="AT2371" s="25"/>
      <c r="AU2371" s="25"/>
      <c r="AV2371" s="25"/>
      <c r="AW2371" s="25"/>
      <c r="AX2371" s="25"/>
    </row>
    <row r="2372" spans="7:50" ht="13.2">
      <c r="G2372" s="49"/>
      <c r="K2372" s="105"/>
      <c r="L2372" s="105"/>
      <c r="M2372" s="105"/>
      <c r="N2372" s="105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C2372" s="25"/>
      <c r="AD2372" s="25"/>
      <c r="AE2372" s="25"/>
      <c r="AF2372" s="25"/>
      <c r="AG2372" s="25"/>
      <c r="AH2372" s="25"/>
      <c r="AI2372" s="25"/>
      <c r="AJ2372" s="25"/>
      <c r="AK2372" s="25"/>
      <c r="AL2372" s="25"/>
      <c r="AM2372" s="25"/>
      <c r="AN2372" s="25"/>
      <c r="AO2372" s="25"/>
      <c r="AP2372" s="25"/>
      <c r="AQ2372" s="25"/>
      <c r="AR2372" s="25"/>
      <c r="AS2372" s="25"/>
      <c r="AT2372" s="25"/>
      <c r="AU2372" s="25"/>
      <c r="AV2372" s="25"/>
      <c r="AW2372" s="25"/>
      <c r="AX2372" s="25"/>
    </row>
    <row r="2373" spans="7:50" ht="13.2">
      <c r="G2373" s="49"/>
      <c r="K2373" s="105"/>
      <c r="L2373" s="105"/>
      <c r="M2373" s="105"/>
      <c r="N2373" s="105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C2373" s="25"/>
      <c r="AD2373" s="25"/>
      <c r="AE2373" s="25"/>
      <c r="AF2373" s="25"/>
      <c r="AG2373" s="25"/>
      <c r="AH2373" s="25"/>
      <c r="AI2373" s="25"/>
      <c r="AJ2373" s="25"/>
      <c r="AK2373" s="25"/>
      <c r="AL2373" s="25"/>
      <c r="AM2373" s="25"/>
      <c r="AN2373" s="25"/>
      <c r="AO2373" s="25"/>
      <c r="AP2373" s="25"/>
      <c r="AQ2373" s="25"/>
      <c r="AR2373" s="25"/>
      <c r="AS2373" s="25"/>
      <c r="AT2373" s="25"/>
      <c r="AU2373" s="25"/>
      <c r="AV2373" s="25"/>
      <c r="AW2373" s="25"/>
      <c r="AX2373" s="25"/>
    </row>
    <row r="2374" spans="7:50" ht="13.2">
      <c r="G2374" s="49"/>
      <c r="K2374" s="105"/>
      <c r="L2374" s="105"/>
      <c r="M2374" s="105"/>
      <c r="N2374" s="105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C2374" s="25"/>
      <c r="AD2374" s="25"/>
      <c r="AE2374" s="25"/>
      <c r="AF2374" s="25"/>
      <c r="AG2374" s="25"/>
      <c r="AH2374" s="25"/>
      <c r="AI2374" s="25"/>
      <c r="AJ2374" s="25"/>
      <c r="AK2374" s="25"/>
      <c r="AL2374" s="25"/>
      <c r="AM2374" s="25"/>
      <c r="AN2374" s="25"/>
      <c r="AO2374" s="25"/>
      <c r="AP2374" s="25"/>
      <c r="AQ2374" s="25"/>
      <c r="AR2374" s="25"/>
      <c r="AS2374" s="25"/>
      <c r="AT2374" s="25"/>
      <c r="AU2374" s="25"/>
      <c r="AV2374" s="25"/>
      <c r="AW2374" s="25"/>
      <c r="AX2374" s="25"/>
    </row>
    <row r="2375" spans="7:50" ht="13.2">
      <c r="G2375" s="49"/>
      <c r="K2375" s="105"/>
      <c r="L2375" s="105"/>
      <c r="M2375" s="105"/>
      <c r="N2375" s="105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C2375" s="25"/>
      <c r="AD2375" s="25"/>
      <c r="AE2375" s="25"/>
      <c r="AF2375" s="25"/>
      <c r="AG2375" s="25"/>
      <c r="AH2375" s="25"/>
      <c r="AI2375" s="25"/>
      <c r="AJ2375" s="25"/>
      <c r="AK2375" s="25"/>
      <c r="AL2375" s="25"/>
      <c r="AM2375" s="25"/>
      <c r="AN2375" s="25"/>
      <c r="AO2375" s="25"/>
      <c r="AP2375" s="25"/>
      <c r="AQ2375" s="25"/>
      <c r="AR2375" s="25"/>
      <c r="AS2375" s="25"/>
      <c r="AT2375" s="25"/>
      <c r="AU2375" s="25"/>
      <c r="AV2375" s="25"/>
      <c r="AW2375" s="25"/>
      <c r="AX2375" s="25"/>
    </row>
    <row r="2376" spans="7:50" ht="13.2">
      <c r="G2376" s="49"/>
      <c r="K2376" s="105"/>
      <c r="L2376" s="105"/>
      <c r="M2376" s="105"/>
      <c r="N2376" s="105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C2376" s="25"/>
      <c r="AD2376" s="25"/>
      <c r="AE2376" s="25"/>
      <c r="AF2376" s="25"/>
      <c r="AG2376" s="25"/>
      <c r="AH2376" s="25"/>
      <c r="AI2376" s="25"/>
      <c r="AJ2376" s="25"/>
      <c r="AK2376" s="25"/>
      <c r="AL2376" s="25"/>
      <c r="AM2376" s="25"/>
      <c r="AN2376" s="25"/>
      <c r="AO2376" s="25"/>
      <c r="AP2376" s="25"/>
      <c r="AQ2376" s="25"/>
      <c r="AR2376" s="25"/>
      <c r="AS2376" s="25"/>
      <c r="AT2376" s="25"/>
      <c r="AU2376" s="25"/>
      <c r="AV2376" s="25"/>
      <c r="AW2376" s="25"/>
      <c r="AX2376" s="25"/>
    </row>
    <row r="2377" spans="7:50" ht="13.2">
      <c r="G2377" s="49"/>
      <c r="K2377" s="105"/>
      <c r="L2377" s="105"/>
      <c r="M2377" s="105"/>
      <c r="N2377" s="105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C2377" s="25"/>
      <c r="AD2377" s="25"/>
      <c r="AE2377" s="25"/>
      <c r="AF2377" s="25"/>
      <c r="AG2377" s="25"/>
      <c r="AH2377" s="25"/>
      <c r="AI2377" s="25"/>
      <c r="AJ2377" s="25"/>
      <c r="AK2377" s="25"/>
      <c r="AL2377" s="25"/>
      <c r="AM2377" s="25"/>
      <c r="AN2377" s="25"/>
      <c r="AO2377" s="25"/>
      <c r="AP2377" s="25"/>
      <c r="AQ2377" s="25"/>
      <c r="AR2377" s="25"/>
      <c r="AS2377" s="25"/>
      <c r="AT2377" s="25"/>
      <c r="AU2377" s="25"/>
      <c r="AV2377" s="25"/>
      <c r="AW2377" s="25"/>
      <c r="AX2377" s="25"/>
    </row>
    <row r="2378" spans="7:50" ht="13.2">
      <c r="G2378" s="49"/>
      <c r="K2378" s="105"/>
      <c r="L2378" s="105"/>
      <c r="M2378" s="105"/>
      <c r="N2378" s="105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C2378" s="25"/>
      <c r="AD2378" s="25"/>
      <c r="AE2378" s="25"/>
      <c r="AF2378" s="25"/>
      <c r="AG2378" s="25"/>
      <c r="AH2378" s="25"/>
      <c r="AI2378" s="25"/>
      <c r="AJ2378" s="25"/>
      <c r="AK2378" s="25"/>
      <c r="AL2378" s="25"/>
      <c r="AM2378" s="25"/>
      <c r="AN2378" s="25"/>
      <c r="AO2378" s="25"/>
      <c r="AP2378" s="25"/>
      <c r="AQ2378" s="25"/>
      <c r="AR2378" s="25"/>
      <c r="AS2378" s="25"/>
      <c r="AT2378" s="25"/>
      <c r="AU2378" s="25"/>
      <c r="AV2378" s="25"/>
      <c r="AW2378" s="25"/>
      <c r="AX2378" s="25"/>
    </row>
    <row r="2379" spans="7:50" ht="13.2">
      <c r="G2379" s="49"/>
      <c r="K2379" s="105"/>
      <c r="L2379" s="105"/>
      <c r="M2379" s="105"/>
      <c r="N2379" s="105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C2379" s="25"/>
      <c r="AD2379" s="25"/>
      <c r="AE2379" s="25"/>
      <c r="AF2379" s="25"/>
      <c r="AG2379" s="25"/>
      <c r="AH2379" s="25"/>
      <c r="AI2379" s="25"/>
      <c r="AJ2379" s="25"/>
      <c r="AK2379" s="25"/>
      <c r="AL2379" s="25"/>
      <c r="AM2379" s="25"/>
      <c r="AN2379" s="25"/>
      <c r="AO2379" s="25"/>
      <c r="AP2379" s="25"/>
      <c r="AQ2379" s="25"/>
      <c r="AR2379" s="25"/>
      <c r="AS2379" s="25"/>
      <c r="AT2379" s="25"/>
      <c r="AU2379" s="25"/>
      <c r="AV2379" s="25"/>
      <c r="AW2379" s="25"/>
      <c r="AX2379" s="25"/>
    </row>
    <row r="2380" spans="7:50" ht="13.2">
      <c r="G2380" s="49"/>
      <c r="K2380" s="105"/>
      <c r="L2380" s="105"/>
      <c r="M2380" s="105"/>
      <c r="N2380" s="105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C2380" s="25"/>
      <c r="AD2380" s="25"/>
      <c r="AE2380" s="25"/>
      <c r="AF2380" s="25"/>
      <c r="AG2380" s="25"/>
      <c r="AH2380" s="25"/>
      <c r="AI2380" s="25"/>
      <c r="AJ2380" s="25"/>
      <c r="AK2380" s="25"/>
      <c r="AL2380" s="25"/>
      <c r="AM2380" s="25"/>
      <c r="AN2380" s="25"/>
      <c r="AO2380" s="25"/>
      <c r="AP2380" s="25"/>
      <c r="AQ2380" s="25"/>
      <c r="AR2380" s="25"/>
      <c r="AS2380" s="25"/>
      <c r="AT2380" s="25"/>
      <c r="AU2380" s="25"/>
      <c r="AV2380" s="25"/>
      <c r="AW2380" s="25"/>
      <c r="AX2380" s="25"/>
    </row>
    <row r="2381" spans="7:50" ht="13.2">
      <c r="G2381" s="49"/>
      <c r="K2381" s="105"/>
      <c r="L2381" s="105"/>
      <c r="M2381" s="105"/>
      <c r="N2381" s="105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C2381" s="25"/>
      <c r="AD2381" s="25"/>
      <c r="AE2381" s="25"/>
      <c r="AF2381" s="25"/>
      <c r="AG2381" s="25"/>
      <c r="AH2381" s="25"/>
      <c r="AI2381" s="25"/>
      <c r="AJ2381" s="25"/>
      <c r="AK2381" s="25"/>
      <c r="AL2381" s="25"/>
      <c r="AM2381" s="25"/>
      <c r="AN2381" s="25"/>
      <c r="AO2381" s="25"/>
      <c r="AP2381" s="25"/>
      <c r="AQ2381" s="25"/>
      <c r="AR2381" s="25"/>
      <c r="AS2381" s="25"/>
      <c r="AT2381" s="25"/>
      <c r="AU2381" s="25"/>
      <c r="AV2381" s="25"/>
      <c r="AW2381" s="25"/>
      <c r="AX2381" s="25"/>
    </row>
    <row r="2382" spans="7:50" ht="13.2">
      <c r="G2382" s="49"/>
      <c r="K2382" s="105"/>
      <c r="L2382" s="105"/>
      <c r="M2382" s="105"/>
      <c r="N2382" s="105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C2382" s="25"/>
      <c r="AD2382" s="25"/>
      <c r="AE2382" s="25"/>
      <c r="AF2382" s="25"/>
      <c r="AG2382" s="25"/>
      <c r="AH2382" s="25"/>
      <c r="AI2382" s="25"/>
      <c r="AJ2382" s="25"/>
      <c r="AK2382" s="25"/>
      <c r="AL2382" s="25"/>
      <c r="AM2382" s="25"/>
      <c r="AN2382" s="25"/>
      <c r="AO2382" s="25"/>
      <c r="AP2382" s="25"/>
      <c r="AQ2382" s="25"/>
      <c r="AR2382" s="25"/>
      <c r="AS2382" s="25"/>
      <c r="AT2382" s="25"/>
      <c r="AU2382" s="25"/>
      <c r="AV2382" s="25"/>
      <c r="AW2382" s="25"/>
      <c r="AX2382" s="25"/>
    </row>
    <row r="2383" spans="7:50" ht="13.2">
      <c r="G2383" s="49"/>
      <c r="K2383" s="105"/>
      <c r="L2383" s="105"/>
      <c r="M2383" s="105"/>
      <c r="N2383" s="105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C2383" s="25"/>
      <c r="AD2383" s="25"/>
      <c r="AE2383" s="25"/>
      <c r="AF2383" s="25"/>
      <c r="AG2383" s="25"/>
      <c r="AH2383" s="25"/>
      <c r="AI2383" s="25"/>
      <c r="AJ2383" s="25"/>
      <c r="AK2383" s="25"/>
      <c r="AL2383" s="25"/>
      <c r="AM2383" s="25"/>
      <c r="AN2383" s="25"/>
      <c r="AO2383" s="25"/>
      <c r="AP2383" s="25"/>
      <c r="AQ2383" s="25"/>
      <c r="AR2383" s="25"/>
      <c r="AS2383" s="25"/>
      <c r="AT2383" s="25"/>
      <c r="AU2383" s="25"/>
      <c r="AV2383" s="25"/>
      <c r="AW2383" s="25"/>
      <c r="AX2383" s="25"/>
    </row>
    <row r="2384" spans="7:50" ht="13.2">
      <c r="G2384" s="49"/>
      <c r="K2384" s="105"/>
      <c r="L2384" s="105"/>
      <c r="M2384" s="105"/>
      <c r="N2384" s="105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C2384" s="25"/>
      <c r="AD2384" s="25"/>
      <c r="AE2384" s="25"/>
      <c r="AF2384" s="25"/>
      <c r="AG2384" s="25"/>
      <c r="AH2384" s="25"/>
      <c r="AI2384" s="25"/>
      <c r="AJ2384" s="25"/>
      <c r="AK2384" s="25"/>
      <c r="AL2384" s="25"/>
      <c r="AM2384" s="25"/>
      <c r="AN2384" s="25"/>
      <c r="AO2384" s="25"/>
      <c r="AP2384" s="25"/>
      <c r="AQ2384" s="25"/>
      <c r="AR2384" s="25"/>
      <c r="AS2384" s="25"/>
      <c r="AT2384" s="25"/>
      <c r="AU2384" s="25"/>
      <c r="AV2384" s="25"/>
      <c r="AW2384" s="25"/>
      <c r="AX2384" s="25"/>
    </row>
    <row r="2385" spans="7:50" ht="13.2">
      <c r="G2385" s="49"/>
      <c r="K2385" s="105"/>
      <c r="L2385" s="105"/>
      <c r="M2385" s="105"/>
      <c r="N2385" s="105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C2385" s="25"/>
      <c r="AD2385" s="25"/>
      <c r="AE2385" s="25"/>
      <c r="AF2385" s="25"/>
      <c r="AG2385" s="25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</row>
    <row r="2386" spans="7:50" ht="13.2">
      <c r="G2386" s="49"/>
      <c r="K2386" s="105"/>
      <c r="L2386" s="105"/>
      <c r="M2386" s="105"/>
      <c r="N2386" s="105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C2386" s="25"/>
      <c r="AD2386" s="25"/>
      <c r="AE2386" s="25"/>
      <c r="AF2386" s="25"/>
      <c r="AG2386" s="25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</row>
    <row r="2387" spans="7:50" ht="13.2">
      <c r="G2387" s="49"/>
      <c r="K2387" s="105"/>
      <c r="L2387" s="105"/>
      <c r="M2387" s="105"/>
      <c r="N2387" s="105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C2387" s="25"/>
      <c r="AD2387" s="25"/>
      <c r="AE2387" s="25"/>
      <c r="AF2387" s="25"/>
      <c r="AG2387" s="25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</row>
    <row r="2388" spans="7:50" ht="13.2">
      <c r="G2388" s="49"/>
      <c r="K2388" s="105"/>
      <c r="L2388" s="105"/>
      <c r="M2388" s="105"/>
      <c r="N2388" s="105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C2388" s="25"/>
      <c r="AD2388" s="25"/>
      <c r="AE2388" s="25"/>
      <c r="AF2388" s="25"/>
      <c r="AG2388" s="25"/>
      <c r="AH2388" s="25"/>
      <c r="AI2388" s="25"/>
      <c r="AJ2388" s="25"/>
      <c r="AK2388" s="25"/>
      <c r="AL2388" s="25"/>
      <c r="AM2388" s="25"/>
      <c r="AN2388" s="25"/>
      <c r="AO2388" s="25"/>
      <c r="AP2388" s="25"/>
      <c r="AQ2388" s="25"/>
      <c r="AR2388" s="25"/>
      <c r="AS2388" s="25"/>
      <c r="AT2388" s="25"/>
      <c r="AU2388" s="25"/>
      <c r="AV2388" s="25"/>
      <c r="AW2388" s="25"/>
      <c r="AX2388" s="25"/>
    </row>
    <row r="2389" spans="7:50" ht="13.2">
      <c r="G2389" s="49"/>
      <c r="K2389" s="105"/>
      <c r="L2389" s="105"/>
      <c r="M2389" s="105"/>
      <c r="N2389" s="105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C2389" s="25"/>
      <c r="AD2389" s="25"/>
      <c r="AE2389" s="25"/>
      <c r="AF2389" s="25"/>
      <c r="AG2389" s="25"/>
      <c r="AH2389" s="25"/>
      <c r="AI2389" s="25"/>
      <c r="AJ2389" s="25"/>
      <c r="AK2389" s="25"/>
      <c r="AL2389" s="25"/>
      <c r="AM2389" s="25"/>
      <c r="AN2389" s="25"/>
      <c r="AO2389" s="25"/>
      <c r="AP2389" s="25"/>
      <c r="AQ2389" s="25"/>
      <c r="AR2389" s="25"/>
      <c r="AS2389" s="25"/>
      <c r="AT2389" s="25"/>
      <c r="AU2389" s="25"/>
      <c r="AV2389" s="25"/>
      <c r="AW2389" s="25"/>
      <c r="AX2389" s="25"/>
    </row>
    <row r="2390" spans="7:50" ht="13.2">
      <c r="G2390" s="49"/>
      <c r="K2390" s="105"/>
      <c r="L2390" s="105"/>
      <c r="M2390" s="105"/>
      <c r="N2390" s="105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C2390" s="25"/>
      <c r="AD2390" s="25"/>
      <c r="AE2390" s="25"/>
      <c r="AF2390" s="25"/>
      <c r="AG2390" s="25"/>
      <c r="AH2390" s="25"/>
      <c r="AI2390" s="25"/>
      <c r="AJ2390" s="25"/>
      <c r="AK2390" s="25"/>
      <c r="AL2390" s="25"/>
      <c r="AM2390" s="25"/>
      <c r="AN2390" s="25"/>
      <c r="AO2390" s="25"/>
      <c r="AP2390" s="25"/>
      <c r="AQ2390" s="25"/>
      <c r="AR2390" s="25"/>
      <c r="AS2390" s="25"/>
      <c r="AT2390" s="25"/>
      <c r="AU2390" s="25"/>
      <c r="AV2390" s="25"/>
      <c r="AW2390" s="25"/>
      <c r="AX2390" s="25"/>
    </row>
    <row r="2391" spans="7:50" ht="13.2">
      <c r="G2391" s="49"/>
      <c r="K2391" s="105"/>
      <c r="L2391" s="105"/>
      <c r="M2391" s="105"/>
      <c r="N2391" s="105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C2391" s="25"/>
      <c r="AD2391" s="25"/>
      <c r="AE2391" s="25"/>
      <c r="AF2391" s="25"/>
      <c r="AG2391" s="25"/>
      <c r="AH2391" s="25"/>
      <c r="AI2391" s="25"/>
      <c r="AJ2391" s="25"/>
      <c r="AK2391" s="25"/>
      <c r="AL2391" s="25"/>
      <c r="AM2391" s="25"/>
      <c r="AN2391" s="25"/>
      <c r="AO2391" s="25"/>
      <c r="AP2391" s="25"/>
      <c r="AQ2391" s="25"/>
      <c r="AR2391" s="25"/>
      <c r="AS2391" s="25"/>
      <c r="AT2391" s="25"/>
      <c r="AU2391" s="25"/>
      <c r="AV2391" s="25"/>
      <c r="AW2391" s="25"/>
      <c r="AX2391" s="25"/>
    </row>
    <row r="2392" spans="7:50" ht="13.2">
      <c r="G2392" s="49"/>
      <c r="K2392" s="105"/>
      <c r="L2392" s="105"/>
      <c r="M2392" s="105"/>
      <c r="N2392" s="105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C2392" s="25"/>
      <c r="AD2392" s="25"/>
      <c r="AE2392" s="25"/>
      <c r="AF2392" s="25"/>
      <c r="AG2392" s="25"/>
      <c r="AH2392" s="25"/>
      <c r="AI2392" s="25"/>
      <c r="AJ2392" s="25"/>
      <c r="AK2392" s="25"/>
      <c r="AL2392" s="25"/>
      <c r="AM2392" s="25"/>
      <c r="AN2392" s="25"/>
      <c r="AO2392" s="25"/>
      <c r="AP2392" s="25"/>
      <c r="AQ2392" s="25"/>
      <c r="AR2392" s="25"/>
      <c r="AS2392" s="25"/>
      <c r="AT2392" s="25"/>
      <c r="AU2392" s="25"/>
      <c r="AV2392" s="25"/>
      <c r="AW2392" s="25"/>
      <c r="AX2392" s="25"/>
    </row>
    <row r="2393" spans="7:50" ht="13.2">
      <c r="G2393" s="49"/>
      <c r="K2393" s="105"/>
      <c r="L2393" s="105"/>
      <c r="M2393" s="105"/>
      <c r="N2393" s="105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C2393" s="25"/>
      <c r="AD2393" s="25"/>
      <c r="AE2393" s="25"/>
      <c r="AF2393" s="25"/>
      <c r="AG2393" s="25"/>
      <c r="AH2393" s="25"/>
      <c r="AI2393" s="25"/>
      <c r="AJ2393" s="25"/>
      <c r="AK2393" s="25"/>
      <c r="AL2393" s="25"/>
      <c r="AM2393" s="25"/>
      <c r="AN2393" s="25"/>
      <c r="AO2393" s="25"/>
      <c r="AP2393" s="25"/>
      <c r="AQ2393" s="25"/>
      <c r="AR2393" s="25"/>
      <c r="AS2393" s="25"/>
      <c r="AT2393" s="25"/>
      <c r="AU2393" s="25"/>
      <c r="AV2393" s="25"/>
      <c r="AW2393" s="25"/>
      <c r="AX2393" s="25"/>
    </row>
    <row r="2394" spans="7:50" ht="13.2">
      <c r="G2394" s="49"/>
      <c r="K2394" s="105"/>
      <c r="L2394" s="105"/>
      <c r="M2394" s="105"/>
      <c r="N2394" s="105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C2394" s="25"/>
      <c r="AD2394" s="25"/>
      <c r="AE2394" s="25"/>
      <c r="AF2394" s="25"/>
      <c r="AG2394" s="25"/>
      <c r="AH2394" s="25"/>
      <c r="AI2394" s="25"/>
      <c r="AJ2394" s="25"/>
      <c r="AK2394" s="25"/>
      <c r="AL2394" s="25"/>
      <c r="AM2394" s="25"/>
      <c r="AN2394" s="25"/>
      <c r="AO2394" s="25"/>
      <c r="AP2394" s="25"/>
      <c r="AQ2394" s="25"/>
      <c r="AR2394" s="25"/>
      <c r="AS2394" s="25"/>
      <c r="AT2394" s="25"/>
      <c r="AU2394" s="25"/>
      <c r="AV2394" s="25"/>
      <c r="AW2394" s="25"/>
      <c r="AX2394" s="25"/>
    </row>
    <row r="2395" spans="7:50" ht="13.2">
      <c r="G2395" s="49"/>
      <c r="K2395" s="105"/>
      <c r="L2395" s="105"/>
      <c r="M2395" s="105"/>
      <c r="N2395" s="105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C2395" s="25"/>
      <c r="AD2395" s="25"/>
      <c r="AE2395" s="25"/>
      <c r="AF2395" s="25"/>
      <c r="AG2395" s="25"/>
      <c r="AH2395" s="25"/>
      <c r="AI2395" s="25"/>
      <c r="AJ2395" s="25"/>
      <c r="AK2395" s="25"/>
      <c r="AL2395" s="25"/>
      <c r="AM2395" s="25"/>
      <c r="AN2395" s="25"/>
      <c r="AO2395" s="25"/>
      <c r="AP2395" s="25"/>
      <c r="AQ2395" s="25"/>
      <c r="AR2395" s="25"/>
      <c r="AS2395" s="25"/>
      <c r="AT2395" s="25"/>
      <c r="AU2395" s="25"/>
      <c r="AV2395" s="25"/>
      <c r="AW2395" s="25"/>
      <c r="AX2395" s="25"/>
    </row>
    <row r="2396" spans="7:50" ht="13.2">
      <c r="G2396" s="49"/>
      <c r="K2396" s="105"/>
      <c r="L2396" s="105"/>
      <c r="M2396" s="105"/>
      <c r="N2396" s="105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C2396" s="25"/>
      <c r="AD2396" s="25"/>
      <c r="AE2396" s="25"/>
      <c r="AF2396" s="25"/>
      <c r="AG2396" s="25"/>
      <c r="AH2396" s="25"/>
      <c r="AI2396" s="25"/>
      <c r="AJ2396" s="25"/>
      <c r="AK2396" s="25"/>
      <c r="AL2396" s="25"/>
      <c r="AM2396" s="25"/>
      <c r="AN2396" s="25"/>
      <c r="AO2396" s="25"/>
      <c r="AP2396" s="25"/>
      <c r="AQ2396" s="25"/>
      <c r="AR2396" s="25"/>
      <c r="AS2396" s="25"/>
      <c r="AT2396" s="25"/>
      <c r="AU2396" s="25"/>
      <c r="AV2396" s="25"/>
      <c r="AW2396" s="25"/>
      <c r="AX2396" s="25"/>
    </row>
    <row r="2397" spans="7:50" ht="13.2">
      <c r="G2397" s="49"/>
      <c r="K2397" s="105"/>
      <c r="L2397" s="105"/>
      <c r="M2397" s="105"/>
      <c r="N2397" s="105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C2397" s="25"/>
      <c r="AD2397" s="25"/>
      <c r="AE2397" s="25"/>
      <c r="AF2397" s="25"/>
      <c r="AG2397" s="25"/>
      <c r="AH2397" s="25"/>
      <c r="AI2397" s="25"/>
      <c r="AJ2397" s="25"/>
      <c r="AK2397" s="25"/>
      <c r="AL2397" s="25"/>
      <c r="AM2397" s="25"/>
      <c r="AN2397" s="25"/>
      <c r="AO2397" s="25"/>
      <c r="AP2397" s="25"/>
      <c r="AQ2397" s="25"/>
      <c r="AR2397" s="25"/>
      <c r="AS2397" s="25"/>
      <c r="AT2397" s="25"/>
      <c r="AU2397" s="25"/>
      <c r="AV2397" s="25"/>
      <c r="AW2397" s="25"/>
      <c r="AX2397" s="25"/>
    </row>
    <row r="2398" spans="7:50" ht="13.2">
      <c r="G2398" s="49"/>
      <c r="K2398" s="105"/>
      <c r="L2398" s="105"/>
      <c r="M2398" s="105"/>
      <c r="N2398" s="105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C2398" s="25"/>
      <c r="AD2398" s="25"/>
      <c r="AE2398" s="25"/>
      <c r="AF2398" s="25"/>
      <c r="AG2398" s="25"/>
      <c r="AH2398" s="25"/>
      <c r="AI2398" s="25"/>
      <c r="AJ2398" s="25"/>
      <c r="AK2398" s="25"/>
      <c r="AL2398" s="25"/>
      <c r="AM2398" s="25"/>
      <c r="AN2398" s="25"/>
      <c r="AO2398" s="25"/>
      <c r="AP2398" s="25"/>
      <c r="AQ2398" s="25"/>
      <c r="AR2398" s="25"/>
      <c r="AS2398" s="25"/>
      <c r="AT2398" s="25"/>
      <c r="AU2398" s="25"/>
      <c r="AV2398" s="25"/>
      <c r="AW2398" s="25"/>
      <c r="AX2398" s="25"/>
    </row>
    <row r="2399" spans="7:50" ht="13.2">
      <c r="G2399" s="49"/>
      <c r="K2399" s="105"/>
      <c r="L2399" s="105"/>
      <c r="M2399" s="105"/>
      <c r="N2399" s="105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C2399" s="25"/>
      <c r="AD2399" s="25"/>
      <c r="AE2399" s="25"/>
      <c r="AF2399" s="25"/>
      <c r="AG2399" s="25"/>
      <c r="AH2399" s="25"/>
      <c r="AI2399" s="25"/>
      <c r="AJ2399" s="25"/>
      <c r="AK2399" s="25"/>
      <c r="AL2399" s="25"/>
      <c r="AM2399" s="25"/>
      <c r="AN2399" s="25"/>
      <c r="AO2399" s="25"/>
      <c r="AP2399" s="25"/>
      <c r="AQ2399" s="25"/>
      <c r="AR2399" s="25"/>
      <c r="AS2399" s="25"/>
      <c r="AT2399" s="25"/>
      <c r="AU2399" s="25"/>
      <c r="AV2399" s="25"/>
      <c r="AW2399" s="25"/>
      <c r="AX2399" s="25"/>
    </row>
    <row r="2400" spans="7:50" ht="13.2">
      <c r="G2400" s="49"/>
      <c r="K2400" s="105"/>
      <c r="L2400" s="105"/>
      <c r="M2400" s="105"/>
      <c r="N2400" s="105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C2400" s="25"/>
      <c r="AD2400" s="25"/>
      <c r="AE2400" s="25"/>
      <c r="AF2400" s="25"/>
      <c r="AG2400" s="25"/>
      <c r="AH2400" s="25"/>
      <c r="AI2400" s="25"/>
      <c r="AJ2400" s="25"/>
      <c r="AK2400" s="25"/>
      <c r="AL2400" s="25"/>
      <c r="AM2400" s="25"/>
      <c r="AN2400" s="25"/>
      <c r="AO2400" s="25"/>
      <c r="AP2400" s="25"/>
      <c r="AQ2400" s="25"/>
      <c r="AR2400" s="25"/>
      <c r="AS2400" s="25"/>
      <c r="AT2400" s="25"/>
      <c r="AU2400" s="25"/>
      <c r="AV2400" s="25"/>
      <c r="AW2400" s="25"/>
      <c r="AX2400" s="25"/>
    </row>
    <row r="2401" spans="7:50" ht="13.2">
      <c r="G2401" s="49"/>
      <c r="K2401" s="105"/>
      <c r="L2401" s="105"/>
      <c r="M2401" s="105"/>
      <c r="N2401" s="105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C2401" s="25"/>
      <c r="AD2401" s="25"/>
      <c r="AE2401" s="25"/>
      <c r="AF2401" s="25"/>
      <c r="AG2401" s="25"/>
      <c r="AH2401" s="25"/>
      <c r="AI2401" s="25"/>
      <c r="AJ2401" s="25"/>
      <c r="AK2401" s="25"/>
      <c r="AL2401" s="25"/>
      <c r="AM2401" s="25"/>
      <c r="AN2401" s="25"/>
      <c r="AO2401" s="25"/>
      <c r="AP2401" s="25"/>
      <c r="AQ2401" s="25"/>
      <c r="AR2401" s="25"/>
      <c r="AS2401" s="25"/>
      <c r="AT2401" s="25"/>
      <c r="AU2401" s="25"/>
      <c r="AV2401" s="25"/>
      <c r="AW2401" s="25"/>
      <c r="AX2401" s="25"/>
    </row>
    <row r="2402" spans="7:50" ht="13.2">
      <c r="G2402" s="49"/>
      <c r="K2402" s="105"/>
      <c r="L2402" s="105"/>
      <c r="M2402" s="105"/>
      <c r="N2402" s="105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C2402" s="25"/>
      <c r="AD2402" s="25"/>
      <c r="AE2402" s="25"/>
      <c r="AF2402" s="25"/>
      <c r="AG2402" s="25"/>
      <c r="AH2402" s="25"/>
      <c r="AI2402" s="25"/>
      <c r="AJ2402" s="25"/>
      <c r="AK2402" s="25"/>
      <c r="AL2402" s="25"/>
      <c r="AM2402" s="25"/>
      <c r="AN2402" s="25"/>
      <c r="AO2402" s="25"/>
      <c r="AP2402" s="25"/>
      <c r="AQ2402" s="25"/>
      <c r="AR2402" s="25"/>
      <c r="AS2402" s="25"/>
      <c r="AT2402" s="25"/>
      <c r="AU2402" s="25"/>
      <c r="AV2402" s="25"/>
      <c r="AW2402" s="25"/>
      <c r="AX2402" s="25"/>
    </row>
    <row r="2403" spans="7:50" ht="13.2">
      <c r="G2403" s="49"/>
      <c r="K2403" s="105"/>
      <c r="L2403" s="105"/>
      <c r="M2403" s="105"/>
      <c r="N2403" s="105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C2403" s="25"/>
      <c r="AD2403" s="25"/>
      <c r="AE2403" s="25"/>
      <c r="AF2403" s="25"/>
      <c r="AG2403" s="25"/>
      <c r="AH2403" s="25"/>
      <c r="AI2403" s="25"/>
      <c r="AJ2403" s="25"/>
      <c r="AK2403" s="25"/>
      <c r="AL2403" s="25"/>
      <c r="AM2403" s="25"/>
      <c r="AN2403" s="25"/>
      <c r="AO2403" s="25"/>
      <c r="AP2403" s="25"/>
      <c r="AQ2403" s="25"/>
      <c r="AR2403" s="25"/>
      <c r="AS2403" s="25"/>
      <c r="AT2403" s="25"/>
      <c r="AU2403" s="25"/>
      <c r="AV2403" s="25"/>
      <c r="AW2403" s="25"/>
      <c r="AX2403" s="25"/>
    </row>
    <row r="2404" spans="7:50" ht="13.2">
      <c r="G2404" s="49"/>
      <c r="K2404" s="105"/>
      <c r="L2404" s="105"/>
      <c r="M2404" s="105"/>
      <c r="N2404" s="105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C2404" s="25"/>
      <c r="AD2404" s="25"/>
      <c r="AE2404" s="25"/>
      <c r="AF2404" s="25"/>
      <c r="AG2404" s="25"/>
      <c r="AH2404" s="25"/>
      <c r="AI2404" s="25"/>
      <c r="AJ2404" s="25"/>
      <c r="AK2404" s="25"/>
      <c r="AL2404" s="25"/>
      <c r="AM2404" s="25"/>
      <c r="AN2404" s="25"/>
      <c r="AO2404" s="25"/>
      <c r="AP2404" s="25"/>
      <c r="AQ2404" s="25"/>
      <c r="AR2404" s="25"/>
      <c r="AS2404" s="25"/>
      <c r="AT2404" s="25"/>
      <c r="AU2404" s="25"/>
      <c r="AV2404" s="25"/>
      <c r="AW2404" s="25"/>
      <c r="AX2404" s="25"/>
    </row>
    <row r="2405" spans="7:50" ht="13.2">
      <c r="G2405" s="49"/>
      <c r="K2405" s="105"/>
      <c r="L2405" s="105"/>
      <c r="M2405" s="105"/>
      <c r="N2405" s="105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C2405" s="25"/>
      <c r="AD2405" s="25"/>
      <c r="AE2405" s="25"/>
      <c r="AF2405" s="25"/>
      <c r="AG2405" s="25"/>
      <c r="AH2405" s="25"/>
      <c r="AI2405" s="25"/>
      <c r="AJ2405" s="25"/>
      <c r="AK2405" s="25"/>
      <c r="AL2405" s="25"/>
      <c r="AM2405" s="25"/>
      <c r="AN2405" s="25"/>
      <c r="AO2405" s="25"/>
      <c r="AP2405" s="25"/>
      <c r="AQ2405" s="25"/>
      <c r="AR2405" s="25"/>
      <c r="AS2405" s="25"/>
      <c r="AT2405" s="25"/>
      <c r="AU2405" s="25"/>
      <c r="AV2405" s="25"/>
      <c r="AW2405" s="25"/>
      <c r="AX2405" s="25"/>
    </row>
    <row r="2406" spans="7:50" ht="13.2">
      <c r="G2406" s="49"/>
      <c r="K2406" s="105"/>
      <c r="L2406" s="105"/>
      <c r="M2406" s="105"/>
      <c r="N2406" s="105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C2406" s="25"/>
      <c r="AD2406" s="25"/>
      <c r="AE2406" s="25"/>
      <c r="AF2406" s="25"/>
      <c r="AG2406" s="25"/>
      <c r="AH2406" s="25"/>
      <c r="AI2406" s="25"/>
      <c r="AJ2406" s="25"/>
      <c r="AK2406" s="25"/>
      <c r="AL2406" s="25"/>
      <c r="AM2406" s="25"/>
      <c r="AN2406" s="25"/>
      <c r="AO2406" s="25"/>
      <c r="AP2406" s="25"/>
      <c r="AQ2406" s="25"/>
      <c r="AR2406" s="25"/>
      <c r="AS2406" s="25"/>
      <c r="AT2406" s="25"/>
      <c r="AU2406" s="25"/>
      <c r="AV2406" s="25"/>
      <c r="AW2406" s="25"/>
      <c r="AX2406" s="25"/>
    </row>
    <row r="2407" spans="7:50" ht="13.2">
      <c r="G2407" s="49"/>
      <c r="K2407" s="105"/>
      <c r="L2407" s="105"/>
      <c r="M2407" s="105"/>
      <c r="N2407" s="105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C2407" s="25"/>
      <c r="AD2407" s="25"/>
      <c r="AE2407" s="25"/>
      <c r="AF2407" s="25"/>
      <c r="AG2407" s="25"/>
      <c r="AH2407" s="25"/>
      <c r="AI2407" s="25"/>
      <c r="AJ2407" s="25"/>
      <c r="AK2407" s="25"/>
      <c r="AL2407" s="25"/>
      <c r="AM2407" s="25"/>
      <c r="AN2407" s="25"/>
      <c r="AO2407" s="25"/>
      <c r="AP2407" s="25"/>
      <c r="AQ2407" s="25"/>
      <c r="AR2407" s="25"/>
      <c r="AS2407" s="25"/>
      <c r="AT2407" s="25"/>
      <c r="AU2407" s="25"/>
      <c r="AV2407" s="25"/>
      <c r="AW2407" s="25"/>
      <c r="AX2407" s="25"/>
    </row>
    <row r="2408" spans="7:50" ht="13.2">
      <c r="G2408" s="49"/>
      <c r="K2408" s="105"/>
      <c r="L2408" s="105"/>
      <c r="M2408" s="105"/>
      <c r="N2408" s="105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C2408" s="25"/>
      <c r="AD2408" s="25"/>
      <c r="AE2408" s="25"/>
      <c r="AF2408" s="25"/>
      <c r="AG2408" s="25"/>
      <c r="AH2408" s="25"/>
      <c r="AI2408" s="25"/>
      <c r="AJ2408" s="25"/>
      <c r="AK2408" s="25"/>
      <c r="AL2408" s="25"/>
      <c r="AM2408" s="25"/>
      <c r="AN2408" s="25"/>
      <c r="AO2408" s="25"/>
      <c r="AP2408" s="25"/>
      <c r="AQ2408" s="25"/>
      <c r="AR2408" s="25"/>
      <c r="AS2408" s="25"/>
      <c r="AT2408" s="25"/>
      <c r="AU2408" s="25"/>
      <c r="AV2408" s="25"/>
      <c r="AW2408" s="25"/>
      <c r="AX2408" s="25"/>
    </row>
    <row r="2409" spans="7:50" ht="13.2">
      <c r="G2409" s="49"/>
      <c r="K2409" s="105"/>
      <c r="L2409" s="105"/>
      <c r="M2409" s="105"/>
      <c r="N2409" s="105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C2409" s="25"/>
      <c r="AD2409" s="25"/>
      <c r="AE2409" s="25"/>
      <c r="AF2409" s="25"/>
      <c r="AG2409" s="25"/>
      <c r="AH2409" s="25"/>
      <c r="AI2409" s="25"/>
      <c r="AJ2409" s="25"/>
      <c r="AK2409" s="25"/>
      <c r="AL2409" s="25"/>
      <c r="AM2409" s="25"/>
      <c r="AN2409" s="25"/>
      <c r="AO2409" s="25"/>
      <c r="AP2409" s="25"/>
      <c r="AQ2409" s="25"/>
      <c r="AR2409" s="25"/>
      <c r="AS2409" s="25"/>
      <c r="AT2409" s="25"/>
      <c r="AU2409" s="25"/>
      <c r="AV2409" s="25"/>
      <c r="AW2409" s="25"/>
      <c r="AX2409" s="25"/>
    </row>
    <row r="2410" spans="7:50" ht="13.2">
      <c r="G2410" s="49"/>
      <c r="K2410" s="105"/>
      <c r="L2410" s="105"/>
      <c r="M2410" s="105"/>
      <c r="N2410" s="105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C2410" s="25"/>
      <c r="AD2410" s="25"/>
      <c r="AE2410" s="25"/>
      <c r="AF2410" s="25"/>
      <c r="AG2410" s="25"/>
      <c r="AH2410" s="25"/>
      <c r="AI2410" s="25"/>
      <c r="AJ2410" s="25"/>
      <c r="AK2410" s="25"/>
      <c r="AL2410" s="25"/>
      <c r="AM2410" s="25"/>
      <c r="AN2410" s="25"/>
      <c r="AO2410" s="25"/>
      <c r="AP2410" s="25"/>
      <c r="AQ2410" s="25"/>
      <c r="AR2410" s="25"/>
      <c r="AS2410" s="25"/>
      <c r="AT2410" s="25"/>
      <c r="AU2410" s="25"/>
      <c r="AV2410" s="25"/>
      <c r="AW2410" s="25"/>
      <c r="AX2410" s="25"/>
    </row>
    <row r="2411" spans="7:50" ht="13.2">
      <c r="G2411" s="49"/>
      <c r="K2411" s="105"/>
      <c r="L2411" s="105"/>
      <c r="M2411" s="105"/>
      <c r="N2411" s="105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C2411" s="25"/>
      <c r="AD2411" s="25"/>
      <c r="AE2411" s="25"/>
      <c r="AF2411" s="25"/>
      <c r="AG2411" s="25"/>
      <c r="AH2411" s="25"/>
      <c r="AI2411" s="25"/>
      <c r="AJ2411" s="25"/>
      <c r="AK2411" s="25"/>
      <c r="AL2411" s="25"/>
      <c r="AM2411" s="25"/>
      <c r="AN2411" s="25"/>
      <c r="AO2411" s="25"/>
      <c r="AP2411" s="25"/>
      <c r="AQ2411" s="25"/>
      <c r="AR2411" s="25"/>
      <c r="AS2411" s="25"/>
      <c r="AT2411" s="25"/>
      <c r="AU2411" s="25"/>
      <c r="AV2411" s="25"/>
      <c r="AW2411" s="25"/>
      <c r="AX2411" s="25"/>
    </row>
    <row r="2412" spans="7:50" ht="13.2">
      <c r="G2412" s="49"/>
      <c r="K2412" s="105"/>
      <c r="L2412" s="105"/>
      <c r="M2412" s="105"/>
      <c r="N2412" s="105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C2412" s="25"/>
      <c r="AD2412" s="25"/>
      <c r="AE2412" s="25"/>
      <c r="AF2412" s="25"/>
      <c r="AG2412" s="25"/>
      <c r="AH2412" s="25"/>
      <c r="AI2412" s="25"/>
      <c r="AJ2412" s="25"/>
      <c r="AK2412" s="25"/>
      <c r="AL2412" s="25"/>
      <c r="AM2412" s="25"/>
      <c r="AN2412" s="25"/>
      <c r="AO2412" s="25"/>
      <c r="AP2412" s="25"/>
      <c r="AQ2412" s="25"/>
      <c r="AR2412" s="25"/>
      <c r="AS2412" s="25"/>
      <c r="AT2412" s="25"/>
      <c r="AU2412" s="25"/>
      <c r="AV2412" s="25"/>
      <c r="AW2412" s="25"/>
      <c r="AX2412" s="25"/>
    </row>
    <row r="2413" spans="7:50" ht="13.2">
      <c r="G2413" s="49"/>
      <c r="K2413" s="105"/>
      <c r="L2413" s="105"/>
      <c r="M2413" s="105"/>
      <c r="N2413" s="105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C2413" s="25"/>
      <c r="AD2413" s="25"/>
      <c r="AE2413" s="25"/>
      <c r="AF2413" s="25"/>
      <c r="AG2413" s="25"/>
      <c r="AH2413" s="25"/>
      <c r="AI2413" s="25"/>
      <c r="AJ2413" s="25"/>
      <c r="AK2413" s="25"/>
      <c r="AL2413" s="25"/>
      <c r="AM2413" s="25"/>
      <c r="AN2413" s="25"/>
      <c r="AO2413" s="25"/>
      <c r="AP2413" s="25"/>
      <c r="AQ2413" s="25"/>
      <c r="AR2413" s="25"/>
      <c r="AS2413" s="25"/>
      <c r="AT2413" s="25"/>
      <c r="AU2413" s="25"/>
      <c r="AV2413" s="25"/>
      <c r="AW2413" s="25"/>
      <c r="AX2413" s="25"/>
    </row>
    <row r="2414" spans="7:50" ht="13.2">
      <c r="G2414" s="49"/>
      <c r="K2414" s="105"/>
      <c r="L2414" s="105"/>
      <c r="M2414" s="105"/>
      <c r="N2414" s="105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C2414" s="25"/>
      <c r="AD2414" s="25"/>
      <c r="AE2414" s="25"/>
      <c r="AF2414" s="25"/>
      <c r="AG2414" s="25"/>
      <c r="AH2414" s="25"/>
      <c r="AI2414" s="25"/>
      <c r="AJ2414" s="25"/>
      <c r="AK2414" s="25"/>
      <c r="AL2414" s="25"/>
      <c r="AM2414" s="25"/>
      <c r="AN2414" s="25"/>
      <c r="AO2414" s="25"/>
      <c r="AP2414" s="25"/>
      <c r="AQ2414" s="25"/>
      <c r="AR2414" s="25"/>
      <c r="AS2414" s="25"/>
      <c r="AT2414" s="25"/>
      <c r="AU2414" s="25"/>
      <c r="AV2414" s="25"/>
      <c r="AW2414" s="25"/>
      <c r="AX2414" s="25"/>
    </row>
    <row r="2415" spans="7:50" ht="13.2">
      <c r="G2415" s="49"/>
      <c r="K2415" s="105"/>
      <c r="L2415" s="105"/>
      <c r="M2415" s="105"/>
      <c r="N2415" s="105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C2415" s="25"/>
      <c r="AD2415" s="25"/>
      <c r="AE2415" s="25"/>
      <c r="AF2415" s="25"/>
      <c r="AG2415" s="25"/>
      <c r="AH2415" s="25"/>
      <c r="AI2415" s="25"/>
      <c r="AJ2415" s="25"/>
      <c r="AK2415" s="25"/>
      <c r="AL2415" s="25"/>
      <c r="AM2415" s="25"/>
      <c r="AN2415" s="25"/>
      <c r="AO2415" s="25"/>
      <c r="AP2415" s="25"/>
      <c r="AQ2415" s="25"/>
      <c r="AR2415" s="25"/>
      <c r="AS2415" s="25"/>
      <c r="AT2415" s="25"/>
      <c r="AU2415" s="25"/>
      <c r="AV2415" s="25"/>
      <c r="AW2415" s="25"/>
      <c r="AX2415" s="25"/>
    </row>
    <row r="2416" spans="7:50" ht="13.2">
      <c r="G2416" s="49"/>
      <c r="K2416" s="105"/>
      <c r="L2416" s="105"/>
      <c r="M2416" s="105"/>
      <c r="N2416" s="105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C2416" s="25"/>
      <c r="AD2416" s="25"/>
      <c r="AE2416" s="25"/>
      <c r="AF2416" s="25"/>
      <c r="AG2416" s="25"/>
      <c r="AH2416" s="25"/>
      <c r="AI2416" s="25"/>
      <c r="AJ2416" s="25"/>
      <c r="AK2416" s="25"/>
      <c r="AL2416" s="25"/>
      <c r="AM2416" s="25"/>
      <c r="AN2416" s="25"/>
      <c r="AO2416" s="25"/>
      <c r="AP2416" s="25"/>
      <c r="AQ2416" s="25"/>
      <c r="AR2416" s="25"/>
      <c r="AS2416" s="25"/>
      <c r="AT2416" s="25"/>
      <c r="AU2416" s="25"/>
      <c r="AV2416" s="25"/>
      <c r="AW2416" s="25"/>
      <c r="AX2416" s="25"/>
    </row>
    <row r="2417" spans="7:50" ht="13.2">
      <c r="G2417" s="49"/>
      <c r="K2417" s="105"/>
      <c r="L2417" s="105"/>
      <c r="M2417" s="105"/>
      <c r="N2417" s="105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C2417" s="25"/>
      <c r="AD2417" s="25"/>
      <c r="AE2417" s="25"/>
      <c r="AF2417" s="25"/>
      <c r="AG2417" s="25"/>
      <c r="AH2417" s="25"/>
      <c r="AI2417" s="25"/>
      <c r="AJ2417" s="25"/>
      <c r="AK2417" s="25"/>
      <c r="AL2417" s="25"/>
      <c r="AM2417" s="25"/>
      <c r="AN2417" s="25"/>
      <c r="AO2417" s="25"/>
      <c r="AP2417" s="25"/>
      <c r="AQ2417" s="25"/>
      <c r="AR2417" s="25"/>
      <c r="AS2417" s="25"/>
      <c r="AT2417" s="25"/>
      <c r="AU2417" s="25"/>
      <c r="AV2417" s="25"/>
      <c r="AW2417" s="25"/>
      <c r="AX2417" s="25"/>
    </row>
    <row r="2418" spans="7:50" ht="13.2">
      <c r="G2418" s="49"/>
      <c r="K2418" s="105"/>
      <c r="L2418" s="105"/>
      <c r="M2418" s="105"/>
      <c r="N2418" s="105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C2418" s="25"/>
      <c r="AD2418" s="25"/>
      <c r="AE2418" s="25"/>
      <c r="AF2418" s="25"/>
      <c r="AG2418" s="25"/>
      <c r="AH2418" s="25"/>
      <c r="AI2418" s="25"/>
      <c r="AJ2418" s="25"/>
      <c r="AK2418" s="25"/>
      <c r="AL2418" s="25"/>
      <c r="AM2418" s="25"/>
      <c r="AN2418" s="25"/>
      <c r="AO2418" s="25"/>
      <c r="AP2418" s="25"/>
      <c r="AQ2418" s="25"/>
      <c r="AR2418" s="25"/>
      <c r="AS2418" s="25"/>
      <c r="AT2418" s="25"/>
      <c r="AU2418" s="25"/>
      <c r="AV2418" s="25"/>
      <c r="AW2418" s="25"/>
      <c r="AX2418" s="25"/>
    </row>
    <row r="2419" spans="7:50" ht="13.2">
      <c r="G2419" s="49"/>
      <c r="K2419" s="105"/>
      <c r="L2419" s="105"/>
      <c r="M2419" s="105"/>
      <c r="N2419" s="105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C2419" s="25"/>
      <c r="AD2419" s="25"/>
      <c r="AE2419" s="25"/>
      <c r="AF2419" s="25"/>
      <c r="AG2419" s="25"/>
      <c r="AH2419" s="25"/>
      <c r="AI2419" s="25"/>
      <c r="AJ2419" s="25"/>
      <c r="AK2419" s="25"/>
      <c r="AL2419" s="25"/>
      <c r="AM2419" s="25"/>
      <c r="AN2419" s="25"/>
      <c r="AO2419" s="25"/>
      <c r="AP2419" s="25"/>
      <c r="AQ2419" s="25"/>
      <c r="AR2419" s="25"/>
      <c r="AS2419" s="25"/>
      <c r="AT2419" s="25"/>
      <c r="AU2419" s="25"/>
      <c r="AV2419" s="25"/>
      <c r="AW2419" s="25"/>
      <c r="AX2419" s="25"/>
    </row>
    <row r="2420" spans="7:50" ht="13.2">
      <c r="G2420" s="49"/>
      <c r="K2420" s="105"/>
      <c r="L2420" s="105"/>
      <c r="M2420" s="105"/>
      <c r="N2420" s="105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C2420" s="25"/>
      <c r="AD2420" s="25"/>
      <c r="AE2420" s="25"/>
      <c r="AF2420" s="25"/>
      <c r="AG2420" s="25"/>
      <c r="AH2420" s="25"/>
      <c r="AI2420" s="25"/>
      <c r="AJ2420" s="25"/>
      <c r="AK2420" s="25"/>
      <c r="AL2420" s="25"/>
      <c r="AM2420" s="25"/>
      <c r="AN2420" s="25"/>
      <c r="AO2420" s="25"/>
      <c r="AP2420" s="25"/>
      <c r="AQ2420" s="25"/>
      <c r="AR2420" s="25"/>
      <c r="AS2420" s="25"/>
      <c r="AT2420" s="25"/>
      <c r="AU2420" s="25"/>
      <c r="AV2420" s="25"/>
      <c r="AW2420" s="25"/>
      <c r="AX2420" s="25"/>
    </row>
    <row r="2421" spans="7:50" ht="13.2">
      <c r="G2421" s="49"/>
      <c r="K2421" s="105"/>
      <c r="L2421" s="105"/>
      <c r="M2421" s="105"/>
      <c r="N2421" s="105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C2421" s="25"/>
      <c r="AD2421" s="25"/>
      <c r="AE2421" s="25"/>
      <c r="AF2421" s="25"/>
      <c r="AG2421" s="25"/>
      <c r="AH2421" s="25"/>
      <c r="AI2421" s="25"/>
      <c r="AJ2421" s="25"/>
      <c r="AK2421" s="25"/>
      <c r="AL2421" s="25"/>
      <c r="AM2421" s="25"/>
      <c r="AN2421" s="25"/>
      <c r="AO2421" s="25"/>
      <c r="AP2421" s="25"/>
      <c r="AQ2421" s="25"/>
      <c r="AR2421" s="25"/>
      <c r="AS2421" s="25"/>
      <c r="AT2421" s="25"/>
      <c r="AU2421" s="25"/>
      <c r="AV2421" s="25"/>
      <c r="AW2421" s="25"/>
      <c r="AX2421" s="25"/>
    </row>
    <row r="2422" spans="7:50" ht="13.2">
      <c r="G2422" s="49"/>
      <c r="K2422" s="105"/>
      <c r="L2422" s="105"/>
      <c r="M2422" s="105"/>
      <c r="N2422" s="105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C2422" s="25"/>
      <c r="AD2422" s="25"/>
      <c r="AE2422" s="25"/>
      <c r="AF2422" s="25"/>
      <c r="AG2422" s="25"/>
      <c r="AH2422" s="25"/>
      <c r="AI2422" s="25"/>
      <c r="AJ2422" s="25"/>
      <c r="AK2422" s="25"/>
      <c r="AL2422" s="25"/>
      <c r="AM2422" s="25"/>
      <c r="AN2422" s="25"/>
      <c r="AO2422" s="25"/>
      <c r="AP2422" s="25"/>
      <c r="AQ2422" s="25"/>
      <c r="AR2422" s="25"/>
      <c r="AS2422" s="25"/>
      <c r="AT2422" s="25"/>
      <c r="AU2422" s="25"/>
      <c r="AV2422" s="25"/>
      <c r="AW2422" s="25"/>
      <c r="AX2422" s="25"/>
    </row>
    <row r="2423" spans="7:50" ht="13.2">
      <c r="G2423" s="49"/>
      <c r="K2423" s="105"/>
      <c r="L2423" s="105"/>
      <c r="M2423" s="105"/>
      <c r="N2423" s="105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C2423" s="25"/>
      <c r="AD2423" s="25"/>
      <c r="AE2423" s="25"/>
      <c r="AF2423" s="25"/>
      <c r="AG2423" s="25"/>
      <c r="AH2423" s="25"/>
      <c r="AI2423" s="25"/>
      <c r="AJ2423" s="25"/>
      <c r="AK2423" s="25"/>
      <c r="AL2423" s="25"/>
      <c r="AM2423" s="25"/>
      <c r="AN2423" s="25"/>
      <c r="AO2423" s="25"/>
      <c r="AP2423" s="25"/>
      <c r="AQ2423" s="25"/>
      <c r="AR2423" s="25"/>
      <c r="AS2423" s="25"/>
      <c r="AT2423" s="25"/>
      <c r="AU2423" s="25"/>
      <c r="AV2423" s="25"/>
      <c r="AW2423" s="25"/>
      <c r="AX2423" s="25"/>
    </row>
    <row r="2424" spans="7:50" ht="13.2">
      <c r="G2424" s="49"/>
      <c r="K2424" s="105"/>
      <c r="L2424" s="105"/>
      <c r="M2424" s="105"/>
      <c r="N2424" s="105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C2424" s="25"/>
      <c r="AD2424" s="25"/>
      <c r="AE2424" s="25"/>
      <c r="AF2424" s="25"/>
      <c r="AG2424" s="25"/>
      <c r="AH2424" s="25"/>
      <c r="AI2424" s="25"/>
      <c r="AJ2424" s="25"/>
      <c r="AK2424" s="25"/>
      <c r="AL2424" s="25"/>
      <c r="AM2424" s="25"/>
      <c r="AN2424" s="25"/>
      <c r="AO2424" s="25"/>
      <c r="AP2424" s="25"/>
      <c r="AQ2424" s="25"/>
      <c r="AR2424" s="25"/>
      <c r="AS2424" s="25"/>
      <c r="AT2424" s="25"/>
      <c r="AU2424" s="25"/>
      <c r="AV2424" s="25"/>
      <c r="AW2424" s="25"/>
      <c r="AX2424" s="25"/>
    </row>
    <row r="2425" spans="7:50" ht="13.2">
      <c r="G2425" s="49"/>
      <c r="K2425" s="105"/>
      <c r="L2425" s="105"/>
      <c r="M2425" s="105"/>
      <c r="N2425" s="105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C2425" s="25"/>
      <c r="AD2425" s="25"/>
      <c r="AE2425" s="25"/>
      <c r="AF2425" s="25"/>
      <c r="AG2425" s="25"/>
      <c r="AH2425" s="25"/>
      <c r="AI2425" s="25"/>
      <c r="AJ2425" s="25"/>
      <c r="AK2425" s="25"/>
      <c r="AL2425" s="25"/>
      <c r="AM2425" s="25"/>
      <c r="AN2425" s="25"/>
      <c r="AO2425" s="25"/>
      <c r="AP2425" s="25"/>
      <c r="AQ2425" s="25"/>
      <c r="AR2425" s="25"/>
      <c r="AS2425" s="25"/>
      <c r="AT2425" s="25"/>
      <c r="AU2425" s="25"/>
      <c r="AV2425" s="25"/>
      <c r="AW2425" s="25"/>
      <c r="AX2425" s="25"/>
    </row>
    <row r="2426" spans="7:50" ht="13.2">
      <c r="G2426" s="49"/>
      <c r="K2426" s="105"/>
      <c r="L2426" s="105"/>
      <c r="M2426" s="105"/>
      <c r="N2426" s="105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C2426" s="25"/>
      <c r="AD2426" s="25"/>
      <c r="AE2426" s="25"/>
      <c r="AF2426" s="25"/>
      <c r="AG2426" s="25"/>
      <c r="AH2426" s="25"/>
      <c r="AI2426" s="25"/>
      <c r="AJ2426" s="25"/>
      <c r="AK2426" s="25"/>
      <c r="AL2426" s="25"/>
      <c r="AM2426" s="25"/>
      <c r="AN2426" s="25"/>
      <c r="AO2426" s="25"/>
      <c r="AP2426" s="25"/>
      <c r="AQ2426" s="25"/>
      <c r="AR2426" s="25"/>
      <c r="AS2426" s="25"/>
      <c r="AT2426" s="25"/>
      <c r="AU2426" s="25"/>
      <c r="AV2426" s="25"/>
      <c r="AW2426" s="25"/>
      <c r="AX2426" s="25"/>
    </row>
    <row r="2427" spans="7:50" ht="13.2">
      <c r="G2427" s="49"/>
      <c r="K2427" s="105"/>
      <c r="L2427" s="105"/>
      <c r="M2427" s="105"/>
      <c r="N2427" s="105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C2427" s="25"/>
      <c r="AD2427" s="25"/>
      <c r="AE2427" s="25"/>
      <c r="AF2427" s="25"/>
      <c r="AG2427" s="25"/>
      <c r="AH2427" s="25"/>
      <c r="AI2427" s="25"/>
      <c r="AJ2427" s="25"/>
      <c r="AK2427" s="25"/>
      <c r="AL2427" s="25"/>
      <c r="AM2427" s="25"/>
      <c r="AN2427" s="25"/>
      <c r="AO2427" s="25"/>
      <c r="AP2427" s="25"/>
      <c r="AQ2427" s="25"/>
      <c r="AR2427" s="25"/>
      <c r="AS2427" s="25"/>
      <c r="AT2427" s="25"/>
      <c r="AU2427" s="25"/>
      <c r="AV2427" s="25"/>
      <c r="AW2427" s="25"/>
      <c r="AX2427" s="25"/>
    </row>
    <row r="2428" spans="7:50" ht="13.2">
      <c r="G2428" s="49"/>
      <c r="K2428" s="105"/>
      <c r="L2428" s="105"/>
      <c r="M2428" s="105"/>
      <c r="N2428" s="105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C2428" s="25"/>
      <c r="AD2428" s="25"/>
      <c r="AE2428" s="25"/>
      <c r="AF2428" s="25"/>
      <c r="AG2428" s="25"/>
      <c r="AH2428" s="25"/>
      <c r="AI2428" s="25"/>
      <c r="AJ2428" s="25"/>
      <c r="AK2428" s="25"/>
      <c r="AL2428" s="25"/>
      <c r="AM2428" s="25"/>
      <c r="AN2428" s="25"/>
      <c r="AO2428" s="25"/>
      <c r="AP2428" s="25"/>
      <c r="AQ2428" s="25"/>
      <c r="AR2428" s="25"/>
      <c r="AS2428" s="25"/>
      <c r="AT2428" s="25"/>
      <c r="AU2428" s="25"/>
      <c r="AV2428" s="25"/>
      <c r="AW2428" s="25"/>
      <c r="AX2428" s="25"/>
    </row>
    <row r="2429" spans="7:50" ht="13.2">
      <c r="G2429" s="49"/>
      <c r="K2429" s="105"/>
      <c r="L2429" s="105"/>
      <c r="M2429" s="105"/>
      <c r="N2429" s="105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C2429" s="25"/>
      <c r="AD2429" s="25"/>
      <c r="AE2429" s="25"/>
      <c r="AF2429" s="25"/>
      <c r="AG2429" s="25"/>
      <c r="AH2429" s="25"/>
      <c r="AI2429" s="25"/>
      <c r="AJ2429" s="25"/>
      <c r="AK2429" s="25"/>
      <c r="AL2429" s="25"/>
      <c r="AM2429" s="25"/>
      <c r="AN2429" s="25"/>
      <c r="AO2429" s="25"/>
      <c r="AP2429" s="25"/>
      <c r="AQ2429" s="25"/>
      <c r="AR2429" s="25"/>
      <c r="AS2429" s="25"/>
      <c r="AT2429" s="25"/>
      <c r="AU2429" s="25"/>
      <c r="AV2429" s="25"/>
      <c r="AW2429" s="25"/>
      <c r="AX2429" s="25"/>
    </row>
    <row r="2430" spans="7:50" ht="13.2">
      <c r="G2430" s="49"/>
      <c r="K2430" s="105"/>
      <c r="L2430" s="105"/>
      <c r="M2430" s="105"/>
      <c r="N2430" s="105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C2430" s="25"/>
      <c r="AD2430" s="25"/>
      <c r="AE2430" s="25"/>
      <c r="AF2430" s="25"/>
      <c r="AG2430" s="25"/>
      <c r="AH2430" s="25"/>
      <c r="AI2430" s="25"/>
      <c r="AJ2430" s="25"/>
      <c r="AK2430" s="25"/>
      <c r="AL2430" s="25"/>
      <c r="AM2430" s="25"/>
      <c r="AN2430" s="25"/>
      <c r="AO2430" s="25"/>
      <c r="AP2430" s="25"/>
      <c r="AQ2430" s="25"/>
      <c r="AR2430" s="25"/>
      <c r="AS2430" s="25"/>
      <c r="AT2430" s="25"/>
      <c r="AU2430" s="25"/>
      <c r="AV2430" s="25"/>
      <c r="AW2430" s="25"/>
      <c r="AX2430" s="25"/>
    </row>
    <row r="2431" spans="7:50" ht="13.2">
      <c r="G2431" s="49"/>
      <c r="K2431" s="105"/>
      <c r="L2431" s="105"/>
      <c r="M2431" s="105"/>
      <c r="N2431" s="105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C2431" s="25"/>
      <c r="AD2431" s="25"/>
      <c r="AE2431" s="25"/>
      <c r="AF2431" s="25"/>
      <c r="AG2431" s="25"/>
      <c r="AH2431" s="25"/>
      <c r="AI2431" s="25"/>
      <c r="AJ2431" s="25"/>
      <c r="AK2431" s="25"/>
      <c r="AL2431" s="25"/>
      <c r="AM2431" s="25"/>
      <c r="AN2431" s="25"/>
      <c r="AO2431" s="25"/>
      <c r="AP2431" s="25"/>
      <c r="AQ2431" s="25"/>
      <c r="AR2431" s="25"/>
      <c r="AS2431" s="25"/>
      <c r="AT2431" s="25"/>
      <c r="AU2431" s="25"/>
      <c r="AV2431" s="25"/>
      <c r="AW2431" s="25"/>
      <c r="AX2431" s="25"/>
    </row>
    <row r="2432" spans="7:50" ht="13.2">
      <c r="G2432" s="49"/>
      <c r="K2432" s="105"/>
      <c r="L2432" s="105"/>
      <c r="M2432" s="105"/>
      <c r="N2432" s="105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C2432" s="25"/>
      <c r="AD2432" s="25"/>
      <c r="AE2432" s="25"/>
      <c r="AF2432" s="25"/>
      <c r="AG2432" s="25"/>
      <c r="AH2432" s="25"/>
      <c r="AI2432" s="25"/>
      <c r="AJ2432" s="25"/>
      <c r="AK2432" s="25"/>
      <c r="AL2432" s="25"/>
      <c r="AM2432" s="25"/>
      <c r="AN2432" s="25"/>
      <c r="AO2432" s="25"/>
      <c r="AP2432" s="25"/>
      <c r="AQ2432" s="25"/>
      <c r="AR2432" s="25"/>
      <c r="AS2432" s="25"/>
      <c r="AT2432" s="25"/>
      <c r="AU2432" s="25"/>
      <c r="AV2432" s="25"/>
      <c r="AW2432" s="25"/>
      <c r="AX2432" s="25"/>
    </row>
    <row r="2433" spans="7:50" ht="13.2">
      <c r="G2433" s="49"/>
      <c r="K2433" s="105"/>
      <c r="L2433" s="105"/>
      <c r="M2433" s="105"/>
      <c r="N2433" s="105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C2433" s="25"/>
      <c r="AD2433" s="25"/>
      <c r="AE2433" s="25"/>
      <c r="AF2433" s="25"/>
      <c r="AG2433" s="25"/>
      <c r="AH2433" s="25"/>
      <c r="AI2433" s="25"/>
      <c r="AJ2433" s="25"/>
      <c r="AK2433" s="25"/>
      <c r="AL2433" s="25"/>
      <c r="AM2433" s="25"/>
      <c r="AN2433" s="25"/>
      <c r="AO2433" s="25"/>
      <c r="AP2433" s="25"/>
      <c r="AQ2433" s="25"/>
      <c r="AR2433" s="25"/>
      <c r="AS2433" s="25"/>
      <c r="AT2433" s="25"/>
      <c r="AU2433" s="25"/>
      <c r="AV2433" s="25"/>
      <c r="AW2433" s="25"/>
      <c r="AX2433" s="25"/>
    </row>
    <row r="2434" spans="7:50" ht="13.2">
      <c r="G2434" s="49"/>
      <c r="K2434" s="105"/>
      <c r="L2434" s="105"/>
      <c r="M2434" s="105"/>
      <c r="N2434" s="105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C2434" s="25"/>
      <c r="AD2434" s="25"/>
      <c r="AE2434" s="25"/>
      <c r="AF2434" s="25"/>
      <c r="AG2434" s="25"/>
      <c r="AH2434" s="25"/>
      <c r="AI2434" s="25"/>
      <c r="AJ2434" s="25"/>
      <c r="AK2434" s="25"/>
      <c r="AL2434" s="25"/>
      <c r="AM2434" s="25"/>
      <c r="AN2434" s="25"/>
      <c r="AO2434" s="25"/>
      <c r="AP2434" s="25"/>
      <c r="AQ2434" s="25"/>
      <c r="AR2434" s="25"/>
      <c r="AS2434" s="25"/>
      <c r="AT2434" s="25"/>
      <c r="AU2434" s="25"/>
      <c r="AV2434" s="25"/>
      <c r="AW2434" s="25"/>
      <c r="AX2434" s="25"/>
    </row>
    <row r="2435" spans="7:50" ht="13.2">
      <c r="G2435" s="49"/>
      <c r="K2435" s="105"/>
      <c r="L2435" s="105"/>
      <c r="M2435" s="105"/>
      <c r="N2435" s="105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C2435" s="25"/>
      <c r="AD2435" s="25"/>
      <c r="AE2435" s="25"/>
      <c r="AF2435" s="25"/>
      <c r="AG2435" s="25"/>
      <c r="AH2435" s="25"/>
      <c r="AI2435" s="25"/>
      <c r="AJ2435" s="25"/>
      <c r="AK2435" s="25"/>
      <c r="AL2435" s="25"/>
      <c r="AM2435" s="25"/>
      <c r="AN2435" s="25"/>
      <c r="AO2435" s="25"/>
      <c r="AP2435" s="25"/>
      <c r="AQ2435" s="25"/>
      <c r="AR2435" s="25"/>
      <c r="AS2435" s="25"/>
      <c r="AT2435" s="25"/>
      <c r="AU2435" s="25"/>
      <c r="AV2435" s="25"/>
      <c r="AW2435" s="25"/>
      <c r="AX2435" s="25"/>
    </row>
    <row r="2436" spans="7:50" ht="13.2">
      <c r="G2436" s="49"/>
      <c r="K2436" s="105"/>
      <c r="L2436" s="105"/>
      <c r="M2436" s="105"/>
      <c r="N2436" s="105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C2436" s="25"/>
      <c r="AD2436" s="25"/>
      <c r="AE2436" s="25"/>
      <c r="AF2436" s="25"/>
      <c r="AG2436" s="25"/>
      <c r="AH2436" s="25"/>
      <c r="AI2436" s="25"/>
      <c r="AJ2436" s="25"/>
      <c r="AK2436" s="25"/>
      <c r="AL2436" s="25"/>
      <c r="AM2436" s="25"/>
      <c r="AN2436" s="25"/>
      <c r="AO2436" s="25"/>
      <c r="AP2436" s="25"/>
      <c r="AQ2436" s="25"/>
      <c r="AR2436" s="25"/>
      <c r="AS2436" s="25"/>
      <c r="AT2436" s="25"/>
      <c r="AU2436" s="25"/>
      <c r="AV2436" s="25"/>
      <c r="AW2436" s="25"/>
      <c r="AX2436" s="25"/>
    </row>
    <row r="2437" spans="7:50" ht="13.2">
      <c r="G2437" s="49"/>
      <c r="K2437" s="105"/>
      <c r="L2437" s="105"/>
      <c r="M2437" s="105"/>
      <c r="N2437" s="105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C2437" s="25"/>
      <c r="AD2437" s="25"/>
      <c r="AE2437" s="25"/>
      <c r="AF2437" s="25"/>
      <c r="AG2437" s="25"/>
      <c r="AH2437" s="25"/>
      <c r="AI2437" s="25"/>
      <c r="AJ2437" s="25"/>
      <c r="AK2437" s="25"/>
      <c r="AL2437" s="25"/>
      <c r="AM2437" s="25"/>
      <c r="AN2437" s="25"/>
      <c r="AO2437" s="25"/>
      <c r="AP2437" s="25"/>
      <c r="AQ2437" s="25"/>
      <c r="AR2437" s="25"/>
      <c r="AS2437" s="25"/>
      <c r="AT2437" s="25"/>
      <c r="AU2437" s="25"/>
      <c r="AV2437" s="25"/>
      <c r="AW2437" s="25"/>
      <c r="AX2437" s="25"/>
    </row>
    <row r="2438" spans="7:50" ht="13.2">
      <c r="G2438" s="49"/>
      <c r="K2438" s="105"/>
      <c r="L2438" s="105"/>
      <c r="M2438" s="105"/>
      <c r="N2438" s="105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C2438" s="25"/>
      <c r="AD2438" s="25"/>
      <c r="AE2438" s="25"/>
      <c r="AF2438" s="25"/>
      <c r="AG2438" s="25"/>
      <c r="AH2438" s="25"/>
      <c r="AI2438" s="25"/>
      <c r="AJ2438" s="25"/>
      <c r="AK2438" s="25"/>
      <c r="AL2438" s="25"/>
      <c r="AM2438" s="25"/>
      <c r="AN2438" s="25"/>
      <c r="AO2438" s="25"/>
      <c r="AP2438" s="25"/>
      <c r="AQ2438" s="25"/>
      <c r="AR2438" s="25"/>
      <c r="AS2438" s="25"/>
      <c r="AT2438" s="25"/>
      <c r="AU2438" s="25"/>
      <c r="AV2438" s="25"/>
      <c r="AW2438" s="25"/>
      <c r="AX2438" s="25"/>
    </row>
    <row r="2439" spans="7:50" ht="13.2">
      <c r="G2439" s="49"/>
      <c r="K2439" s="105"/>
      <c r="L2439" s="105"/>
      <c r="M2439" s="105"/>
      <c r="N2439" s="105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C2439" s="25"/>
      <c r="AD2439" s="25"/>
      <c r="AE2439" s="25"/>
      <c r="AF2439" s="25"/>
      <c r="AG2439" s="25"/>
      <c r="AH2439" s="25"/>
      <c r="AI2439" s="25"/>
      <c r="AJ2439" s="25"/>
      <c r="AK2439" s="25"/>
      <c r="AL2439" s="25"/>
      <c r="AM2439" s="25"/>
      <c r="AN2439" s="25"/>
      <c r="AO2439" s="25"/>
      <c r="AP2439" s="25"/>
      <c r="AQ2439" s="25"/>
      <c r="AR2439" s="25"/>
      <c r="AS2439" s="25"/>
      <c r="AT2439" s="25"/>
      <c r="AU2439" s="25"/>
      <c r="AV2439" s="25"/>
      <c r="AW2439" s="25"/>
      <c r="AX2439" s="25"/>
    </row>
    <row r="2440" spans="7:50" ht="13.2">
      <c r="G2440" s="49"/>
      <c r="K2440" s="105"/>
      <c r="L2440" s="105"/>
      <c r="M2440" s="105"/>
      <c r="N2440" s="105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C2440" s="25"/>
      <c r="AD2440" s="25"/>
      <c r="AE2440" s="25"/>
      <c r="AF2440" s="25"/>
      <c r="AG2440" s="25"/>
      <c r="AH2440" s="25"/>
      <c r="AI2440" s="25"/>
      <c r="AJ2440" s="25"/>
      <c r="AK2440" s="25"/>
      <c r="AL2440" s="25"/>
      <c r="AM2440" s="25"/>
      <c r="AN2440" s="25"/>
      <c r="AO2440" s="25"/>
      <c r="AP2440" s="25"/>
      <c r="AQ2440" s="25"/>
      <c r="AR2440" s="25"/>
      <c r="AS2440" s="25"/>
      <c r="AT2440" s="25"/>
      <c r="AU2440" s="25"/>
      <c r="AV2440" s="25"/>
      <c r="AW2440" s="25"/>
      <c r="AX2440" s="25"/>
    </row>
    <row r="2441" spans="7:50" ht="13.2">
      <c r="G2441" s="49"/>
      <c r="K2441" s="105"/>
      <c r="L2441" s="105"/>
      <c r="M2441" s="105"/>
      <c r="N2441" s="105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C2441" s="25"/>
      <c r="AD2441" s="25"/>
      <c r="AE2441" s="25"/>
      <c r="AF2441" s="25"/>
      <c r="AG2441" s="25"/>
      <c r="AH2441" s="25"/>
      <c r="AI2441" s="25"/>
      <c r="AJ2441" s="25"/>
      <c r="AK2441" s="25"/>
      <c r="AL2441" s="25"/>
      <c r="AM2441" s="25"/>
      <c r="AN2441" s="25"/>
      <c r="AO2441" s="25"/>
      <c r="AP2441" s="25"/>
      <c r="AQ2441" s="25"/>
      <c r="AR2441" s="25"/>
      <c r="AS2441" s="25"/>
      <c r="AT2441" s="25"/>
      <c r="AU2441" s="25"/>
      <c r="AV2441" s="25"/>
      <c r="AW2441" s="25"/>
      <c r="AX2441" s="25"/>
    </row>
    <row r="2442" spans="7:50" ht="13.2">
      <c r="G2442" s="49"/>
      <c r="K2442" s="105"/>
      <c r="L2442" s="105"/>
      <c r="M2442" s="105"/>
      <c r="N2442" s="105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C2442" s="25"/>
      <c r="AD2442" s="25"/>
      <c r="AE2442" s="25"/>
      <c r="AF2442" s="25"/>
      <c r="AG2442" s="25"/>
      <c r="AH2442" s="25"/>
      <c r="AI2442" s="25"/>
      <c r="AJ2442" s="25"/>
      <c r="AK2442" s="25"/>
      <c r="AL2442" s="25"/>
      <c r="AM2442" s="25"/>
      <c r="AN2442" s="25"/>
      <c r="AO2442" s="25"/>
      <c r="AP2442" s="25"/>
      <c r="AQ2442" s="25"/>
      <c r="AR2442" s="25"/>
      <c r="AS2442" s="25"/>
      <c r="AT2442" s="25"/>
      <c r="AU2442" s="25"/>
      <c r="AV2442" s="25"/>
      <c r="AW2442" s="25"/>
      <c r="AX2442" s="25"/>
    </row>
    <row r="2443" spans="7:50" ht="13.2">
      <c r="G2443" s="49"/>
      <c r="K2443" s="105"/>
      <c r="L2443" s="105"/>
      <c r="M2443" s="105"/>
      <c r="N2443" s="105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C2443" s="25"/>
      <c r="AD2443" s="25"/>
      <c r="AE2443" s="25"/>
      <c r="AF2443" s="25"/>
      <c r="AG2443" s="25"/>
      <c r="AH2443" s="25"/>
      <c r="AI2443" s="25"/>
      <c r="AJ2443" s="25"/>
      <c r="AK2443" s="25"/>
      <c r="AL2443" s="25"/>
      <c r="AM2443" s="25"/>
      <c r="AN2443" s="25"/>
      <c r="AO2443" s="25"/>
      <c r="AP2443" s="25"/>
      <c r="AQ2443" s="25"/>
      <c r="AR2443" s="25"/>
      <c r="AS2443" s="25"/>
      <c r="AT2443" s="25"/>
      <c r="AU2443" s="25"/>
      <c r="AV2443" s="25"/>
      <c r="AW2443" s="25"/>
      <c r="AX2443" s="25"/>
    </row>
    <row r="2444" spans="7:50" ht="13.2">
      <c r="G2444" s="49"/>
      <c r="K2444" s="105"/>
      <c r="L2444" s="105"/>
      <c r="M2444" s="105"/>
      <c r="N2444" s="105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C2444" s="25"/>
      <c r="AD2444" s="25"/>
      <c r="AE2444" s="25"/>
      <c r="AF2444" s="25"/>
      <c r="AG2444" s="25"/>
      <c r="AH2444" s="25"/>
      <c r="AI2444" s="25"/>
      <c r="AJ2444" s="25"/>
      <c r="AK2444" s="25"/>
      <c r="AL2444" s="25"/>
      <c r="AM2444" s="25"/>
      <c r="AN2444" s="25"/>
      <c r="AO2444" s="25"/>
      <c r="AP2444" s="25"/>
      <c r="AQ2444" s="25"/>
      <c r="AR2444" s="25"/>
      <c r="AS2444" s="25"/>
      <c r="AT2444" s="25"/>
      <c r="AU2444" s="25"/>
      <c r="AV2444" s="25"/>
      <c r="AW2444" s="25"/>
      <c r="AX2444" s="25"/>
    </row>
    <row r="2445" spans="7:50" ht="13.2">
      <c r="G2445" s="49"/>
      <c r="K2445" s="105"/>
      <c r="L2445" s="105"/>
      <c r="M2445" s="105"/>
      <c r="N2445" s="105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C2445" s="25"/>
      <c r="AD2445" s="25"/>
      <c r="AE2445" s="25"/>
      <c r="AF2445" s="25"/>
      <c r="AG2445" s="25"/>
      <c r="AH2445" s="25"/>
      <c r="AI2445" s="25"/>
      <c r="AJ2445" s="25"/>
      <c r="AK2445" s="25"/>
      <c r="AL2445" s="25"/>
      <c r="AM2445" s="25"/>
      <c r="AN2445" s="25"/>
      <c r="AO2445" s="25"/>
      <c r="AP2445" s="25"/>
      <c r="AQ2445" s="25"/>
      <c r="AR2445" s="25"/>
      <c r="AS2445" s="25"/>
      <c r="AT2445" s="25"/>
      <c r="AU2445" s="25"/>
      <c r="AV2445" s="25"/>
      <c r="AW2445" s="25"/>
      <c r="AX2445" s="25"/>
    </row>
    <row r="2446" spans="7:50" ht="13.2">
      <c r="G2446" s="49"/>
      <c r="K2446" s="105"/>
      <c r="L2446" s="105"/>
      <c r="M2446" s="105"/>
      <c r="N2446" s="105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C2446" s="25"/>
      <c r="AD2446" s="25"/>
      <c r="AE2446" s="25"/>
      <c r="AF2446" s="25"/>
      <c r="AG2446" s="25"/>
      <c r="AH2446" s="25"/>
      <c r="AI2446" s="25"/>
      <c r="AJ2446" s="25"/>
      <c r="AK2446" s="25"/>
      <c r="AL2446" s="25"/>
      <c r="AM2446" s="25"/>
      <c r="AN2446" s="25"/>
      <c r="AO2446" s="25"/>
      <c r="AP2446" s="25"/>
      <c r="AQ2446" s="25"/>
      <c r="AR2446" s="25"/>
      <c r="AS2446" s="25"/>
      <c r="AT2446" s="25"/>
      <c r="AU2446" s="25"/>
      <c r="AV2446" s="25"/>
      <c r="AW2446" s="25"/>
      <c r="AX2446" s="25"/>
    </row>
    <row r="2447" spans="7:50" ht="13.2">
      <c r="G2447" s="49"/>
      <c r="K2447" s="105"/>
      <c r="L2447" s="105"/>
      <c r="M2447" s="105"/>
      <c r="N2447" s="105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C2447" s="25"/>
      <c r="AD2447" s="25"/>
      <c r="AE2447" s="25"/>
      <c r="AF2447" s="25"/>
      <c r="AG2447" s="25"/>
      <c r="AH2447" s="25"/>
      <c r="AI2447" s="25"/>
      <c r="AJ2447" s="25"/>
      <c r="AK2447" s="25"/>
      <c r="AL2447" s="25"/>
      <c r="AM2447" s="25"/>
      <c r="AN2447" s="25"/>
      <c r="AO2447" s="25"/>
      <c r="AP2447" s="25"/>
      <c r="AQ2447" s="25"/>
      <c r="AR2447" s="25"/>
      <c r="AS2447" s="25"/>
      <c r="AT2447" s="25"/>
      <c r="AU2447" s="25"/>
      <c r="AV2447" s="25"/>
      <c r="AW2447" s="25"/>
      <c r="AX2447" s="25"/>
    </row>
    <row r="2448" spans="7:50" ht="13.2">
      <c r="G2448" s="49"/>
      <c r="K2448" s="105"/>
      <c r="L2448" s="105"/>
      <c r="M2448" s="105"/>
      <c r="N2448" s="105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C2448" s="25"/>
      <c r="AD2448" s="25"/>
      <c r="AE2448" s="25"/>
      <c r="AF2448" s="25"/>
      <c r="AG2448" s="25"/>
      <c r="AH2448" s="25"/>
      <c r="AI2448" s="25"/>
      <c r="AJ2448" s="25"/>
      <c r="AK2448" s="25"/>
      <c r="AL2448" s="25"/>
      <c r="AM2448" s="25"/>
      <c r="AN2448" s="25"/>
      <c r="AO2448" s="25"/>
      <c r="AP2448" s="25"/>
      <c r="AQ2448" s="25"/>
      <c r="AR2448" s="25"/>
      <c r="AS2448" s="25"/>
      <c r="AT2448" s="25"/>
      <c r="AU2448" s="25"/>
      <c r="AV2448" s="25"/>
      <c r="AW2448" s="25"/>
      <c r="AX2448" s="25"/>
    </row>
    <row r="2449" spans="7:50" ht="13.2">
      <c r="G2449" s="49"/>
      <c r="K2449" s="105"/>
      <c r="L2449" s="105"/>
      <c r="M2449" s="105"/>
      <c r="N2449" s="105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C2449" s="25"/>
      <c r="AD2449" s="25"/>
      <c r="AE2449" s="25"/>
      <c r="AF2449" s="25"/>
      <c r="AG2449" s="25"/>
      <c r="AH2449" s="25"/>
      <c r="AI2449" s="25"/>
      <c r="AJ2449" s="25"/>
      <c r="AK2449" s="25"/>
      <c r="AL2449" s="25"/>
      <c r="AM2449" s="25"/>
      <c r="AN2449" s="25"/>
      <c r="AO2449" s="25"/>
      <c r="AP2449" s="25"/>
      <c r="AQ2449" s="25"/>
      <c r="AR2449" s="25"/>
      <c r="AS2449" s="25"/>
      <c r="AT2449" s="25"/>
      <c r="AU2449" s="25"/>
      <c r="AV2449" s="25"/>
      <c r="AW2449" s="25"/>
      <c r="AX2449" s="25"/>
    </row>
    <row r="2450" spans="7:50" ht="13.2">
      <c r="G2450" s="49"/>
      <c r="K2450" s="105"/>
      <c r="L2450" s="105"/>
      <c r="M2450" s="105"/>
      <c r="N2450" s="105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C2450" s="25"/>
      <c r="AD2450" s="25"/>
      <c r="AE2450" s="25"/>
      <c r="AF2450" s="25"/>
      <c r="AG2450" s="25"/>
      <c r="AH2450" s="25"/>
      <c r="AI2450" s="25"/>
      <c r="AJ2450" s="25"/>
      <c r="AK2450" s="25"/>
      <c r="AL2450" s="25"/>
      <c r="AM2450" s="25"/>
      <c r="AN2450" s="25"/>
      <c r="AO2450" s="25"/>
      <c r="AP2450" s="25"/>
      <c r="AQ2450" s="25"/>
      <c r="AR2450" s="25"/>
      <c r="AS2450" s="25"/>
      <c r="AT2450" s="25"/>
      <c r="AU2450" s="25"/>
      <c r="AV2450" s="25"/>
      <c r="AW2450" s="25"/>
      <c r="AX2450" s="25"/>
    </row>
    <row r="2451" spans="7:50" ht="13.2">
      <c r="G2451" s="49"/>
      <c r="K2451" s="105"/>
      <c r="L2451" s="105"/>
      <c r="M2451" s="105"/>
      <c r="N2451" s="105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C2451" s="25"/>
      <c r="AD2451" s="25"/>
      <c r="AE2451" s="25"/>
      <c r="AF2451" s="25"/>
      <c r="AG2451" s="25"/>
      <c r="AH2451" s="25"/>
      <c r="AI2451" s="25"/>
      <c r="AJ2451" s="25"/>
      <c r="AK2451" s="25"/>
      <c r="AL2451" s="25"/>
      <c r="AM2451" s="25"/>
      <c r="AN2451" s="25"/>
      <c r="AO2451" s="25"/>
      <c r="AP2451" s="25"/>
      <c r="AQ2451" s="25"/>
      <c r="AR2451" s="25"/>
      <c r="AS2451" s="25"/>
      <c r="AT2451" s="25"/>
      <c r="AU2451" s="25"/>
      <c r="AV2451" s="25"/>
      <c r="AW2451" s="25"/>
      <c r="AX2451" s="25"/>
    </row>
    <row r="2452" spans="7:50" ht="13.2">
      <c r="G2452" s="49"/>
      <c r="K2452" s="105"/>
      <c r="L2452" s="105"/>
      <c r="M2452" s="105"/>
      <c r="N2452" s="105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C2452" s="25"/>
      <c r="AD2452" s="25"/>
      <c r="AE2452" s="25"/>
      <c r="AF2452" s="25"/>
      <c r="AG2452" s="25"/>
      <c r="AH2452" s="25"/>
      <c r="AI2452" s="25"/>
      <c r="AJ2452" s="25"/>
      <c r="AK2452" s="25"/>
      <c r="AL2452" s="25"/>
      <c r="AM2452" s="25"/>
      <c r="AN2452" s="25"/>
      <c r="AO2452" s="25"/>
      <c r="AP2452" s="25"/>
      <c r="AQ2452" s="25"/>
      <c r="AR2452" s="25"/>
      <c r="AS2452" s="25"/>
      <c r="AT2452" s="25"/>
      <c r="AU2452" s="25"/>
      <c r="AV2452" s="25"/>
      <c r="AW2452" s="25"/>
      <c r="AX2452" s="25"/>
    </row>
    <row r="2453" spans="7:50" ht="13.2">
      <c r="G2453" s="49"/>
      <c r="K2453" s="105"/>
      <c r="L2453" s="105"/>
      <c r="M2453" s="105"/>
      <c r="N2453" s="105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C2453" s="25"/>
      <c r="AD2453" s="25"/>
      <c r="AE2453" s="25"/>
      <c r="AF2453" s="25"/>
      <c r="AG2453" s="25"/>
      <c r="AH2453" s="25"/>
      <c r="AI2453" s="25"/>
      <c r="AJ2453" s="25"/>
      <c r="AK2453" s="25"/>
      <c r="AL2453" s="25"/>
      <c r="AM2453" s="25"/>
      <c r="AN2453" s="25"/>
      <c r="AO2453" s="25"/>
      <c r="AP2453" s="25"/>
      <c r="AQ2453" s="25"/>
      <c r="AR2453" s="25"/>
      <c r="AS2453" s="25"/>
      <c r="AT2453" s="25"/>
      <c r="AU2453" s="25"/>
      <c r="AV2453" s="25"/>
      <c r="AW2453" s="25"/>
      <c r="AX2453" s="25"/>
    </row>
    <row r="2454" spans="7:50" ht="13.2">
      <c r="G2454" s="49"/>
      <c r="K2454" s="105"/>
      <c r="L2454" s="105"/>
      <c r="M2454" s="105"/>
      <c r="N2454" s="105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C2454" s="25"/>
      <c r="AD2454" s="25"/>
      <c r="AE2454" s="25"/>
      <c r="AF2454" s="25"/>
      <c r="AG2454" s="25"/>
      <c r="AH2454" s="25"/>
      <c r="AI2454" s="25"/>
      <c r="AJ2454" s="25"/>
      <c r="AK2454" s="25"/>
      <c r="AL2454" s="25"/>
      <c r="AM2454" s="25"/>
      <c r="AN2454" s="25"/>
      <c r="AO2454" s="25"/>
      <c r="AP2454" s="25"/>
      <c r="AQ2454" s="25"/>
      <c r="AR2454" s="25"/>
      <c r="AS2454" s="25"/>
      <c r="AT2454" s="25"/>
      <c r="AU2454" s="25"/>
      <c r="AV2454" s="25"/>
      <c r="AW2454" s="25"/>
      <c r="AX2454" s="25"/>
    </row>
    <row r="2455" spans="7:50" ht="13.2">
      <c r="G2455" s="49"/>
      <c r="K2455" s="105"/>
      <c r="L2455" s="105"/>
      <c r="M2455" s="105"/>
      <c r="N2455" s="105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C2455" s="25"/>
      <c r="AD2455" s="25"/>
      <c r="AE2455" s="25"/>
      <c r="AF2455" s="25"/>
      <c r="AG2455" s="25"/>
      <c r="AH2455" s="25"/>
      <c r="AI2455" s="25"/>
      <c r="AJ2455" s="25"/>
      <c r="AK2455" s="25"/>
      <c r="AL2455" s="25"/>
      <c r="AM2455" s="25"/>
      <c r="AN2455" s="25"/>
      <c r="AO2455" s="25"/>
      <c r="AP2455" s="25"/>
      <c r="AQ2455" s="25"/>
      <c r="AR2455" s="25"/>
      <c r="AS2455" s="25"/>
      <c r="AT2455" s="25"/>
      <c r="AU2455" s="25"/>
      <c r="AV2455" s="25"/>
      <c r="AW2455" s="25"/>
      <c r="AX2455" s="25"/>
    </row>
    <row r="2456" spans="7:50" ht="13.2">
      <c r="G2456" s="49"/>
      <c r="K2456" s="105"/>
      <c r="L2456" s="105"/>
      <c r="M2456" s="105"/>
      <c r="N2456" s="105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C2456" s="25"/>
      <c r="AD2456" s="25"/>
      <c r="AE2456" s="25"/>
      <c r="AF2456" s="25"/>
      <c r="AG2456" s="25"/>
      <c r="AH2456" s="25"/>
      <c r="AI2456" s="25"/>
      <c r="AJ2456" s="25"/>
      <c r="AK2456" s="25"/>
      <c r="AL2456" s="25"/>
      <c r="AM2456" s="25"/>
      <c r="AN2456" s="25"/>
      <c r="AO2456" s="25"/>
      <c r="AP2456" s="25"/>
      <c r="AQ2456" s="25"/>
      <c r="AR2456" s="25"/>
      <c r="AS2456" s="25"/>
      <c r="AT2456" s="25"/>
      <c r="AU2456" s="25"/>
      <c r="AV2456" s="25"/>
      <c r="AW2456" s="25"/>
      <c r="AX2456" s="25"/>
    </row>
    <row r="2457" spans="7:50" ht="13.2">
      <c r="G2457" s="49"/>
      <c r="K2457" s="105"/>
      <c r="L2457" s="105"/>
      <c r="M2457" s="105"/>
      <c r="N2457" s="105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C2457" s="25"/>
      <c r="AD2457" s="25"/>
      <c r="AE2457" s="25"/>
      <c r="AF2457" s="25"/>
      <c r="AG2457" s="25"/>
      <c r="AH2457" s="25"/>
      <c r="AI2457" s="25"/>
      <c r="AJ2457" s="25"/>
      <c r="AK2457" s="25"/>
      <c r="AL2457" s="25"/>
      <c r="AM2457" s="25"/>
      <c r="AN2457" s="25"/>
      <c r="AO2457" s="25"/>
      <c r="AP2457" s="25"/>
      <c r="AQ2457" s="25"/>
      <c r="AR2457" s="25"/>
      <c r="AS2457" s="25"/>
      <c r="AT2457" s="25"/>
      <c r="AU2457" s="25"/>
      <c r="AV2457" s="25"/>
      <c r="AW2457" s="25"/>
      <c r="AX2457" s="25"/>
    </row>
    <row r="2458" spans="7:50" ht="13.2">
      <c r="G2458" s="49"/>
      <c r="K2458" s="105"/>
      <c r="L2458" s="105"/>
      <c r="M2458" s="105"/>
      <c r="N2458" s="105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C2458" s="25"/>
      <c r="AD2458" s="25"/>
      <c r="AE2458" s="25"/>
      <c r="AF2458" s="25"/>
      <c r="AG2458" s="25"/>
      <c r="AH2458" s="25"/>
      <c r="AI2458" s="25"/>
      <c r="AJ2458" s="25"/>
      <c r="AK2458" s="25"/>
      <c r="AL2458" s="25"/>
      <c r="AM2458" s="25"/>
      <c r="AN2458" s="25"/>
      <c r="AO2458" s="25"/>
      <c r="AP2458" s="25"/>
      <c r="AQ2458" s="25"/>
      <c r="AR2458" s="25"/>
      <c r="AS2458" s="25"/>
      <c r="AT2458" s="25"/>
      <c r="AU2458" s="25"/>
      <c r="AV2458" s="25"/>
      <c r="AW2458" s="25"/>
      <c r="AX2458" s="25"/>
    </row>
    <row r="2459" spans="7:50" ht="13.2">
      <c r="G2459" s="49"/>
      <c r="K2459" s="105"/>
      <c r="L2459" s="105"/>
      <c r="M2459" s="105"/>
      <c r="N2459" s="105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C2459" s="25"/>
      <c r="AD2459" s="25"/>
      <c r="AE2459" s="25"/>
      <c r="AF2459" s="25"/>
      <c r="AG2459" s="25"/>
      <c r="AH2459" s="25"/>
      <c r="AI2459" s="25"/>
      <c r="AJ2459" s="25"/>
      <c r="AK2459" s="25"/>
      <c r="AL2459" s="25"/>
      <c r="AM2459" s="25"/>
      <c r="AN2459" s="25"/>
      <c r="AO2459" s="25"/>
      <c r="AP2459" s="25"/>
      <c r="AQ2459" s="25"/>
      <c r="AR2459" s="25"/>
      <c r="AS2459" s="25"/>
      <c r="AT2459" s="25"/>
      <c r="AU2459" s="25"/>
      <c r="AV2459" s="25"/>
      <c r="AW2459" s="25"/>
      <c r="AX2459" s="25"/>
    </row>
    <row r="2460" spans="7:50" ht="13.2">
      <c r="G2460" s="49"/>
      <c r="K2460" s="105"/>
      <c r="L2460" s="105"/>
      <c r="M2460" s="105"/>
      <c r="N2460" s="105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C2460" s="25"/>
      <c r="AD2460" s="25"/>
      <c r="AE2460" s="25"/>
      <c r="AF2460" s="25"/>
      <c r="AG2460" s="25"/>
      <c r="AH2460" s="25"/>
      <c r="AI2460" s="25"/>
      <c r="AJ2460" s="25"/>
      <c r="AK2460" s="25"/>
      <c r="AL2460" s="25"/>
      <c r="AM2460" s="25"/>
      <c r="AN2460" s="25"/>
      <c r="AO2460" s="25"/>
      <c r="AP2460" s="25"/>
      <c r="AQ2460" s="25"/>
      <c r="AR2460" s="25"/>
      <c r="AS2460" s="25"/>
      <c r="AT2460" s="25"/>
      <c r="AU2460" s="25"/>
      <c r="AV2460" s="25"/>
      <c r="AW2460" s="25"/>
      <c r="AX2460" s="25"/>
    </row>
    <row r="2461" spans="7:50" ht="13.2">
      <c r="G2461" s="49"/>
      <c r="K2461" s="105"/>
      <c r="L2461" s="105"/>
      <c r="M2461" s="105"/>
      <c r="N2461" s="105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C2461" s="25"/>
      <c r="AD2461" s="25"/>
      <c r="AE2461" s="25"/>
      <c r="AF2461" s="25"/>
      <c r="AG2461" s="25"/>
      <c r="AH2461" s="25"/>
      <c r="AI2461" s="25"/>
      <c r="AJ2461" s="25"/>
      <c r="AK2461" s="25"/>
      <c r="AL2461" s="25"/>
      <c r="AM2461" s="25"/>
      <c r="AN2461" s="25"/>
      <c r="AO2461" s="25"/>
      <c r="AP2461" s="25"/>
      <c r="AQ2461" s="25"/>
      <c r="AR2461" s="25"/>
      <c r="AS2461" s="25"/>
      <c r="AT2461" s="25"/>
      <c r="AU2461" s="25"/>
      <c r="AV2461" s="25"/>
      <c r="AW2461" s="25"/>
      <c r="AX2461" s="25"/>
    </row>
    <row r="2462" spans="7:50" ht="13.2">
      <c r="G2462" s="49"/>
      <c r="K2462" s="105"/>
      <c r="L2462" s="105"/>
      <c r="M2462" s="105"/>
      <c r="N2462" s="105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C2462" s="25"/>
      <c r="AD2462" s="25"/>
      <c r="AE2462" s="25"/>
      <c r="AF2462" s="25"/>
      <c r="AG2462" s="25"/>
      <c r="AH2462" s="25"/>
      <c r="AI2462" s="25"/>
      <c r="AJ2462" s="25"/>
      <c r="AK2462" s="25"/>
      <c r="AL2462" s="25"/>
      <c r="AM2462" s="25"/>
      <c r="AN2462" s="25"/>
      <c r="AO2462" s="25"/>
      <c r="AP2462" s="25"/>
      <c r="AQ2462" s="25"/>
      <c r="AR2462" s="25"/>
      <c r="AS2462" s="25"/>
      <c r="AT2462" s="25"/>
      <c r="AU2462" s="25"/>
      <c r="AV2462" s="25"/>
      <c r="AW2462" s="25"/>
      <c r="AX2462" s="25"/>
    </row>
    <row r="2463" spans="7:50" ht="13.2">
      <c r="G2463" s="49"/>
      <c r="K2463" s="105"/>
      <c r="L2463" s="105"/>
      <c r="M2463" s="105"/>
      <c r="N2463" s="105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C2463" s="25"/>
      <c r="AD2463" s="25"/>
      <c r="AE2463" s="25"/>
      <c r="AF2463" s="25"/>
      <c r="AG2463" s="25"/>
      <c r="AH2463" s="25"/>
      <c r="AI2463" s="25"/>
      <c r="AJ2463" s="25"/>
      <c r="AK2463" s="25"/>
      <c r="AL2463" s="25"/>
      <c r="AM2463" s="25"/>
      <c r="AN2463" s="25"/>
      <c r="AO2463" s="25"/>
      <c r="AP2463" s="25"/>
      <c r="AQ2463" s="25"/>
      <c r="AR2463" s="25"/>
      <c r="AS2463" s="25"/>
      <c r="AT2463" s="25"/>
      <c r="AU2463" s="25"/>
      <c r="AV2463" s="25"/>
      <c r="AW2463" s="25"/>
      <c r="AX2463" s="25"/>
    </row>
    <row r="2464" spans="7:50" ht="13.2">
      <c r="G2464" s="49"/>
      <c r="K2464" s="105"/>
      <c r="L2464" s="105"/>
      <c r="M2464" s="105"/>
      <c r="N2464" s="105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C2464" s="25"/>
      <c r="AD2464" s="25"/>
      <c r="AE2464" s="25"/>
      <c r="AF2464" s="25"/>
      <c r="AG2464" s="25"/>
      <c r="AH2464" s="25"/>
      <c r="AI2464" s="25"/>
      <c r="AJ2464" s="25"/>
      <c r="AK2464" s="25"/>
      <c r="AL2464" s="25"/>
      <c r="AM2464" s="25"/>
      <c r="AN2464" s="25"/>
      <c r="AO2464" s="25"/>
      <c r="AP2464" s="25"/>
      <c r="AQ2464" s="25"/>
      <c r="AR2464" s="25"/>
      <c r="AS2464" s="25"/>
      <c r="AT2464" s="25"/>
      <c r="AU2464" s="25"/>
      <c r="AV2464" s="25"/>
      <c r="AW2464" s="25"/>
      <c r="AX2464" s="25"/>
    </row>
    <row r="2465" spans="7:50" ht="13.2">
      <c r="G2465" s="49"/>
      <c r="K2465" s="105"/>
      <c r="L2465" s="105"/>
      <c r="M2465" s="105"/>
      <c r="N2465" s="105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C2465" s="25"/>
      <c r="AD2465" s="25"/>
      <c r="AE2465" s="25"/>
      <c r="AF2465" s="25"/>
      <c r="AG2465" s="25"/>
      <c r="AH2465" s="25"/>
      <c r="AI2465" s="25"/>
      <c r="AJ2465" s="25"/>
      <c r="AK2465" s="25"/>
      <c r="AL2465" s="25"/>
      <c r="AM2465" s="25"/>
      <c r="AN2465" s="25"/>
      <c r="AO2465" s="25"/>
      <c r="AP2465" s="25"/>
      <c r="AQ2465" s="25"/>
      <c r="AR2465" s="25"/>
      <c r="AS2465" s="25"/>
      <c r="AT2465" s="25"/>
      <c r="AU2465" s="25"/>
      <c r="AV2465" s="25"/>
      <c r="AW2465" s="25"/>
      <c r="AX2465" s="25"/>
    </row>
    <row r="2466" spans="7:50" ht="13.2">
      <c r="G2466" s="49"/>
      <c r="K2466" s="105"/>
      <c r="L2466" s="105"/>
      <c r="M2466" s="105"/>
      <c r="N2466" s="105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C2466" s="25"/>
      <c r="AD2466" s="25"/>
      <c r="AE2466" s="25"/>
      <c r="AF2466" s="25"/>
      <c r="AG2466" s="25"/>
      <c r="AH2466" s="25"/>
      <c r="AI2466" s="25"/>
      <c r="AJ2466" s="25"/>
      <c r="AK2466" s="25"/>
      <c r="AL2466" s="25"/>
      <c r="AM2466" s="25"/>
      <c r="AN2466" s="25"/>
      <c r="AO2466" s="25"/>
      <c r="AP2466" s="25"/>
      <c r="AQ2466" s="25"/>
      <c r="AR2466" s="25"/>
      <c r="AS2466" s="25"/>
      <c r="AT2466" s="25"/>
      <c r="AU2466" s="25"/>
      <c r="AV2466" s="25"/>
      <c r="AW2466" s="25"/>
      <c r="AX2466" s="25"/>
    </row>
    <row r="2467" spans="7:50" ht="13.2">
      <c r="G2467" s="49"/>
      <c r="K2467" s="105"/>
      <c r="L2467" s="105"/>
      <c r="M2467" s="105"/>
      <c r="N2467" s="105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C2467" s="25"/>
      <c r="AD2467" s="25"/>
      <c r="AE2467" s="25"/>
      <c r="AF2467" s="25"/>
      <c r="AG2467" s="25"/>
      <c r="AH2467" s="25"/>
      <c r="AI2467" s="25"/>
      <c r="AJ2467" s="25"/>
      <c r="AK2467" s="25"/>
      <c r="AL2467" s="25"/>
      <c r="AM2467" s="25"/>
      <c r="AN2467" s="25"/>
      <c r="AO2467" s="25"/>
      <c r="AP2467" s="25"/>
      <c r="AQ2467" s="25"/>
      <c r="AR2467" s="25"/>
      <c r="AS2467" s="25"/>
      <c r="AT2467" s="25"/>
      <c r="AU2467" s="25"/>
      <c r="AV2467" s="25"/>
      <c r="AW2467" s="25"/>
      <c r="AX2467" s="25"/>
    </row>
    <row r="2468" spans="7:50" ht="13.2">
      <c r="G2468" s="49"/>
      <c r="K2468" s="105"/>
      <c r="L2468" s="105"/>
      <c r="M2468" s="105"/>
      <c r="N2468" s="105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C2468" s="25"/>
      <c r="AD2468" s="25"/>
      <c r="AE2468" s="25"/>
      <c r="AF2468" s="25"/>
      <c r="AG2468" s="25"/>
      <c r="AH2468" s="25"/>
      <c r="AI2468" s="25"/>
      <c r="AJ2468" s="25"/>
      <c r="AK2468" s="25"/>
      <c r="AL2468" s="25"/>
      <c r="AM2468" s="25"/>
      <c r="AN2468" s="25"/>
      <c r="AO2468" s="25"/>
      <c r="AP2468" s="25"/>
      <c r="AQ2468" s="25"/>
      <c r="AR2468" s="25"/>
      <c r="AS2468" s="25"/>
      <c r="AT2468" s="25"/>
      <c r="AU2468" s="25"/>
      <c r="AV2468" s="25"/>
      <c r="AW2468" s="25"/>
      <c r="AX2468" s="25"/>
    </row>
    <row r="2469" spans="7:50" ht="13.2">
      <c r="G2469" s="49"/>
      <c r="K2469" s="105"/>
      <c r="L2469" s="105"/>
      <c r="M2469" s="105"/>
      <c r="N2469" s="105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C2469" s="25"/>
      <c r="AD2469" s="25"/>
      <c r="AE2469" s="25"/>
      <c r="AF2469" s="25"/>
      <c r="AG2469" s="25"/>
      <c r="AH2469" s="25"/>
      <c r="AI2469" s="25"/>
      <c r="AJ2469" s="25"/>
      <c r="AK2469" s="25"/>
      <c r="AL2469" s="25"/>
      <c r="AM2469" s="25"/>
      <c r="AN2469" s="25"/>
      <c r="AO2469" s="25"/>
      <c r="AP2469" s="25"/>
      <c r="AQ2469" s="25"/>
      <c r="AR2469" s="25"/>
      <c r="AS2469" s="25"/>
      <c r="AT2469" s="25"/>
      <c r="AU2469" s="25"/>
      <c r="AV2469" s="25"/>
      <c r="AW2469" s="25"/>
      <c r="AX2469" s="25"/>
    </row>
    <row r="2470" spans="7:50" ht="13.2">
      <c r="G2470" s="49"/>
      <c r="K2470" s="105"/>
      <c r="L2470" s="105"/>
      <c r="M2470" s="105"/>
      <c r="N2470" s="105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C2470" s="25"/>
      <c r="AD2470" s="25"/>
      <c r="AE2470" s="25"/>
      <c r="AF2470" s="25"/>
      <c r="AG2470" s="25"/>
      <c r="AH2470" s="25"/>
      <c r="AI2470" s="25"/>
      <c r="AJ2470" s="25"/>
      <c r="AK2470" s="25"/>
      <c r="AL2470" s="25"/>
      <c r="AM2470" s="25"/>
      <c r="AN2470" s="25"/>
      <c r="AO2470" s="25"/>
      <c r="AP2470" s="25"/>
      <c r="AQ2470" s="25"/>
      <c r="AR2470" s="25"/>
      <c r="AS2470" s="25"/>
      <c r="AT2470" s="25"/>
      <c r="AU2470" s="25"/>
      <c r="AV2470" s="25"/>
      <c r="AW2470" s="25"/>
      <c r="AX2470" s="25"/>
    </row>
    <row r="2471" spans="7:50" ht="13.2">
      <c r="G2471" s="49"/>
      <c r="K2471" s="105"/>
      <c r="L2471" s="105"/>
      <c r="M2471" s="105"/>
      <c r="N2471" s="105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C2471" s="25"/>
      <c r="AD2471" s="25"/>
      <c r="AE2471" s="25"/>
      <c r="AF2471" s="25"/>
      <c r="AG2471" s="25"/>
      <c r="AH2471" s="25"/>
      <c r="AI2471" s="25"/>
      <c r="AJ2471" s="25"/>
      <c r="AK2471" s="25"/>
      <c r="AL2471" s="25"/>
      <c r="AM2471" s="25"/>
      <c r="AN2471" s="25"/>
      <c r="AO2471" s="25"/>
      <c r="AP2471" s="25"/>
      <c r="AQ2471" s="25"/>
      <c r="AR2471" s="25"/>
      <c r="AS2471" s="25"/>
      <c r="AT2471" s="25"/>
      <c r="AU2471" s="25"/>
      <c r="AV2471" s="25"/>
      <c r="AW2471" s="25"/>
      <c r="AX2471" s="25"/>
    </row>
    <row r="2472" spans="7:50" ht="13.2">
      <c r="G2472" s="49"/>
      <c r="K2472" s="105"/>
      <c r="L2472" s="105"/>
      <c r="M2472" s="105"/>
      <c r="N2472" s="105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C2472" s="25"/>
      <c r="AD2472" s="25"/>
      <c r="AE2472" s="25"/>
      <c r="AF2472" s="25"/>
      <c r="AG2472" s="25"/>
      <c r="AH2472" s="25"/>
      <c r="AI2472" s="25"/>
      <c r="AJ2472" s="25"/>
      <c r="AK2472" s="25"/>
      <c r="AL2472" s="25"/>
      <c r="AM2472" s="25"/>
      <c r="AN2472" s="25"/>
      <c r="AO2472" s="25"/>
      <c r="AP2472" s="25"/>
      <c r="AQ2472" s="25"/>
      <c r="AR2472" s="25"/>
      <c r="AS2472" s="25"/>
      <c r="AT2472" s="25"/>
      <c r="AU2472" s="25"/>
      <c r="AV2472" s="25"/>
      <c r="AW2472" s="25"/>
      <c r="AX2472" s="25"/>
    </row>
    <row r="2473" spans="7:50" ht="13.2">
      <c r="G2473" s="49"/>
      <c r="K2473" s="105"/>
      <c r="L2473" s="105"/>
      <c r="M2473" s="105"/>
      <c r="N2473" s="105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C2473" s="25"/>
      <c r="AD2473" s="25"/>
      <c r="AE2473" s="25"/>
      <c r="AF2473" s="25"/>
      <c r="AG2473" s="25"/>
      <c r="AH2473" s="25"/>
      <c r="AI2473" s="25"/>
      <c r="AJ2473" s="25"/>
      <c r="AK2473" s="25"/>
      <c r="AL2473" s="25"/>
      <c r="AM2473" s="25"/>
      <c r="AN2473" s="25"/>
      <c r="AO2473" s="25"/>
      <c r="AP2473" s="25"/>
      <c r="AQ2473" s="25"/>
      <c r="AR2473" s="25"/>
      <c r="AS2473" s="25"/>
      <c r="AT2473" s="25"/>
      <c r="AU2473" s="25"/>
      <c r="AV2473" s="25"/>
      <c r="AW2473" s="25"/>
      <c r="AX2473" s="25"/>
    </row>
    <row r="2474" spans="7:50" ht="13.2">
      <c r="G2474" s="49"/>
      <c r="K2474" s="105"/>
      <c r="L2474" s="105"/>
      <c r="M2474" s="105"/>
      <c r="N2474" s="105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C2474" s="25"/>
      <c r="AD2474" s="25"/>
      <c r="AE2474" s="25"/>
      <c r="AF2474" s="25"/>
      <c r="AG2474" s="25"/>
      <c r="AH2474" s="25"/>
      <c r="AI2474" s="25"/>
      <c r="AJ2474" s="25"/>
      <c r="AK2474" s="25"/>
      <c r="AL2474" s="25"/>
      <c r="AM2474" s="25"/>
      <c r="AN2474" s="25"/>
      <c r="AO2474" s="25"/>
      <c r="AP2474" s="25"/>
      <c r="AQ2474" s="25"/>
      <c r="AR2474" s="25"/>
      <c r="AS2474" s="25"/>
      <c r="AT2474" s="25"/>
      <c r="AU2474" s="25"/>
      <c r="AV2474" s="25"/>
      <c r="AW2474" s="25"/>
      <c r="AX2474" s="25"/>
    </row>
    <row r="2475" spans="7:50" ht="13.2">
      <c r="G2475" s="49"/>
      <c r="K2475" s="105"/>
      <c r="L2475" s="105"/>
      <c r="M2475" s="105"/>
      <c r="N2475" s="105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C2475" s="25"/>
      <c r="AD2475" s="25"/>
      <c r="AE2475" s="25"/>
      <c r="AF2475" s="25"/>
      <c r="AG2475" s="25"/>
      <c r="AH2475" s="25"/>
      <c r="AI2475" s="25"/>
      <c r="AJ2475" s="25"/>
      <c r="AK2475" s="25"/>
      <c r="AL2475" s="25"/>
      <c r="AM2475" s="25"/>
      <c r="AN2475" s="25"/>
      <c r="AO2475" s="25"/>
      <c r="AP2475" s="25"/>
      <c r="AQ2475" s="25"/>
      <c r="AR2475" s="25"/>
      <c r="AS2475" s="25"/>
      <c r="AT2475" s="25"/>
      <c r="AU2475" s="25"/>
      <c r="AV2475" s="25"/>
      <c r="AW2475" s="25"/>
      <c r="AX2475" s="25"/>
    </row>
    <row r="2476" spans="7:50" ht="13.2">
      <c r="G2476" s="49"/>
      <c r="K2476" s="105"/>
      <c r="L2476" s="105"/>
      <c r="M2476" s="105"/>
      <c r="N2476" s="105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C2476" s="25"/>
      <c r="AD2476" s="25"/>
      <c r="AE2476" s="25"/>
      <c r="AF2476" s="25"/>
      <c r="AG2476" s="25"/>
      <c r="AH2476" s="25"/>
      <c r="AI2476" s="25"/>
      <c r="AJ2476" s="25"/>
      <c r="AK2476" s="25"/>
      <c r="AL2476" s="25"/>
      <c r="AM2476" s="25"/>
      <c r="AN2476" s="25"/>
      <c r="AO2476" s="25"/>
      <c r="AP2476" s="25"/>
      <c r="AQ2476" s="25"/>
      <c r="AR2476" s="25"/>
      <c r="AS2476" s="25"/>
      <c r="AT2476" s="25"/>
      <c r="AU2476" s="25"/>
      <c r="AV2476" s="25"/>
      <c r="AW2476" s="25"/>
      <c r="AX2476" s="25"/>
    </row>
    <row r="2477" spans="7:50" ht="13.2">
      <c r="G2477" s="49"/>
      <c r="K2477" s="105"/>
      <c r="L2477" s="105"/>
      <c r="M2477" s="105"/>
      <c r="N2477" s="105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C2477" s="25"/>
      <c r="AD2477" s="25"/>
      <c r="AE2477" s="25"/>
      <c r="AF2477" s="25"/>
      <c r="AG2477" s="25"/>
      <c r="AH2477" s="25"/>
      <c r="AI2477" s="25"/>
      <c r="AJ2477" s="25"/>
      <c r="AK2477" s="25"/>
      <c r="AL2477" s="25"/>
      <c r="AM2477" s="25"/>
      <c r="AN2477" s="25"/>
      <c r="AO2477" s="25"/>
      <c r="AP2477" s="25"/>
      <c r="AQ2477" s="25"/>
      <c r="AR2477" s="25"/>
      <c r="AS2477" s="25"/>
      <c r="AT2477" s="25"/>
      <c r="AU2477" s="25"/>
      <c r="AV2477" s="25"/>
      <c r="AW2477" s="25"/>
      <c r="AX2477" s="25"/>
    </row>
    <row r="2478" spans="7:50" ht="13.2">
      <c r="G2478" s="49"/>
      <c r="K2478" s="105"/>
      <c r="L2478" s="105"/>
      <c r="M2478" s="105"/>
      <c r="N2478" s="105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C2478" s="25"/>
      <c r="AD2478" s="25"/>
      <c r="AE2478" s="25"/>
      <c r="AF2478" s="25"/>
      <c r="AG2478" s="25"/>
      <c r="AH2478" s="25"/>
      <c r="AI2478" s="25"/>
      <c r="AJ2478" s="25"/>
      <c r="AK2478" s="25"/>
      <c r="AL2478" s="25"/>
      <c r="AM2478" s="25"/>
      <c r="AN2478" s="25"/>
      <c r="AO2478" s="25"/>
      <c r="AP2478" s="25"/>
      <c r="AQ2478" s="25"/>
      <c r="AR2478" s="25"/>
      <c r="AS2478" s="25"/>
      <c r="AT2478" s="25"/>
      <c r="AU2478" s="25"/>
      <c r="AV2478" s="25"/>
      <c r="AW2478" s="25"/>
      <c r="AX2478" s="25"/>
    </row>
    <row r="2479" spans="7:50" ht="13.2">
      <c r="G2479" s="49"/>
      <c r="K2479" s="105"/>
      <c r="L2479" s="105"/>
      <c r="M2479" s="105"/>
      <c r="N2479" s="105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C2479" s="25"/>
      <c r="AD2479" s="25"/>
      <c r="AE2479" s="25"/>
      <c r="AF2479" s="25"/>
      <c r="AG2479" s="25"/>
      <c r="AH2479" s="25"/>
      <c r="AI2479" s="25"/>
      <c r="AJ2479" s="25"/>
      <c r="AK2479" s="25"/>
      <c r="AL2479" s="25"/>
      <c r="AM2479" s="25"/>
      <c r="AN2479" s="25"/>
      <c r="AO2479" s="25"/>
      <c r="AP2479" s="25"/>
      <c r="AQ2479" s="25"/>
      <c r="AR2479" s="25"/>
      <c r="AS2479" s="25"/>
      <c r="AT2479" s="25"/>
      <c r="AU2479" s="25"/>
      <c r="AV2479" s="25"/>
      <c r="AW2479" s="25"/>
      <c r="AX2479" s="25"/>
    </row>
    <row r="2480" spans="7:50" ht="13.2">
      <c r="G2480" s="49"/>
      <c r="K2480" s="105"/>
      <c r="L2480" s="105"/>
      <c r="M2480" s="105"/>
      <c r="N2480" s="105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C2480" s="25"/>
      <c r="AD2480" s="25"/>
      <c r="AE2480" s="25"/>
      <c r="AF2480" s="25"/>
      <c r="AG2480" s="25"/>
      <c r="AH2480" s="25"/>
      <c r="AI2480" s="25"/>
      <c r="AJ2480" s="25"/>
      <c r="AK2480" s="25"/>
      <c r="AL2480" s="25"/>
      <c r="AM2480" s="25"/>
      <c r="AN2480" s="25"/>
      <c r="AO2480" s="25"/>
      <c r="AP2480" s="25"/>
      <c r="AQ2480" s="25"/>
      <c r="AR2480" s="25"/>
      <c r="AS2480" s="25"/>
      <c r="AT2480" s="25"/>
      <c r="AU2480" s="25"/>
      <c r="AV2480" s="25"/>
      <c r="AW2480" s="25"/>
      <c r="AX2480" s="25"/>
    </row>
    <row r="2481" spans="7:50" ht="13.2">
      <c r="G2481" s="49"/>
      <c r="K2481" s="105"/>
      <c r="L2481" s="105"/>
      <c r="M2481" s="105"/>
      <c r="N2481" s="105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C2481" s="25"/>
      <c r="AD2481" s="25"/>
      <c r="AE2481" s="25"/>
      <c r="AF2481" s="25"/>
      <c r="AG2481" s="25"/>
      <c r="AH2481" s="25"/>
      <c r="AI2481" s="25"/>
      <c r="AJ2481" s="25"/>
      <c r="AK2481" s="25"/>
      <c r="AL2481" s="25"/>
      <c r="AM2481" s="25"/>
      <c r="AN2481" s="25"/>
      <c r="AO2481" s="25"/>
      <c r="AP2481" s="25"/>
      <c r="AQ2481" s="25"/>
      <c r="AR2481" s="25"/>
      <c r="AS2481" s="25"/>
      <c r="AT2481" s="25"/>
      <c r="AU2481" s="25"/>
      <c r="AV2481" s="25"/>
      <c r="AW2481" s="25"/>
      <c r="AX2481" s="25"/>
    </row>
    <row r="2482" spans="7:50" ht="13.2">
      <c r="G2482" s="49"/>
      <c r="K2482" s="105"/>
      <c r="L2482" s="105"/>
      <c r="M2482" s="105"/>
      <c r="N2482" s="105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C2482" s="25"/>
      <c r="AD2482" s="25"/>
      <c r="AE2482" s="25"/>
      <c r="AF2482" s="25"/>
      <c r="AG2482" s="25"/>
      <c r="AH2482" s="25"/>
      <c r="AI2482" s="25"/>
      <c r="AJ2482" s="25"/>
      <c r="AK2482" s="25"/>
      <c r="AL2482" s="25"/>
      <c r="AM2482" s="25"/>
      <c r="AN2482" s="25"/>
      <c r="AO2482" s="25"/>
      <c r="AP2482" s="25"/>
      <c r="AQ2482" s="25"/>
      <c r="AR2482" s="25"/>
      <c r="AS2482" s="25"/>
      <c r="AT2482" s="25"/>
      <c r="AU2482" s="25"/>
      <c r="AV2482" s="25"/>
      <c r="AW2482" s="25"/>
      <c r="AX2482" s="25"/>
    </row>
    <row r="2483" spans="7:50" ht="13.2">
      <c r="G2483" s="49"/>
      <c r="K2483" s="105"/>
      <c r="L2483" s="105"/>
      <c r="M2483" s="105"/>
      <c r="N2483" s="105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C2483" s="25"/>
      <c r="AD2483" s="25"/>
      <c r="AE2483" s="25"/>
      <c r="AF2483" s="25"/>
      <c r="AG2483" s="25"/>
      <c r="AH2483" s="25"/>
      <c r="AI2483" s="25"/>
      <c r="AJ2483" s="25"/>
      <c r="AK2483" s="25"/>
      <c r="AL2483" s="25"/>
      <c r="AM2483" s="25"/>
      <c r="AN2483" s="25"/>
      <c r="AO2483" s="25"/>
      <c r="AP2483" s="25"/>
      <c r="AQ2483" s="25"/>
      <c r="AR2483" s="25"/>
      <c r="AS2483" s="25"/>
      <c r="AT2483" s="25"/>
      <c r="AU2483" s="25"/>
      <c r="AV2483" s="25"/>
      <c r="AW2483" s="25"/>
      <c r="AX2483" s="25"/>
    </row>
    <row r="2484" spans="7:50" ht="13.2">
      <c r="G2484" s="49"/>
      <c r="K2484" s="105"/>
      <c r="L2484" s="105"/>
      <c r="M2484" s="105"/>
      <c r="N2484" s="105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C2484" s="25"/>
      <c r="AD2484" s="25"/>
      <c r="AE2484" s="25"/>
      <c r="AF2484" s="25"/>
      <c r="AG2484" s="25"/>
      <c r="AH2484" s="25"/>
      <c r="AI2484" s="25"/>
      <c r="AJ2484" s="25"/>
      <c r="AK2484" s="25"/>
      <c r="AL2484" s="25"/>
      <c r="AM2484" s="25"/>
      <c r="AN2484" s="25"/>
      <c r="AO2484" s="25"/>
      <c r="AP2484" s="25"/>
      <c r="AQ2484" s="25"/>
      <c r="AR2484" s="25"/>
      <c r="AS2484" s="25"/>
      <c r="AT2484" s="25"/>
      <c r="AU2484" s="25"/>
      <c r="AV2484" s="25"/>
      <c r="AW2484" s="25"/>
      <c r="AX2484" s="25"/>
    </row>
    <row r="2485" spans="7:50" ht="13.2">
      <c r="G2485" s="49"/>
      <c r="K2485" s="105"/>
      <c r="L2485" s="105"/>
      <c r="M2485" s="105"/>
      <c r="N2485" s="105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C2485" s="25"/>
      <c r="AD2485" s="25"/>
      <c r="AE2485" s="25"/>
      <c r="AF2485" s="25"/>
      <c r="AG2485" s="25"/>
      <c r="AH2485" s="25"/>
      <c r="AI2485" s="25"/>
      <c r="AJ2485" s="25"/>
      <c r="AK2485" s="25"/>
      <c r="AL2485" s="25"/>
      <c r="AM2485" s="25"/>
      <c r="AN2485" s="25"/>
      <c r="AO2485" s="25"/>
      <c r="AP2485" s="25"/>
      <c r="AQ2485" s="25"/>
      <c r="AR2485" s="25"/>
      <c r="AS2485" s="25"/>
      <c r="AT2485" s="25"/>
      <c r="AU2485" s="25"/>
      <c r="AV2485" s="25"/>
      <c r="AW2485" s="25"/>
      <c r="AX2485" s="25"/>
    </row>
    <row r="2486" spans="7:50" ht="13.2">
      <c r="G2486" s="49"/>
      <c r="K2486" s="105"/>
      <c r="L2486" s="105"/>
      <c r="M2486" s="105"/>
      <c r="N2486" s="105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C2486" s="25"/>
      <c r="AD2486" s="25"/>
      <c r="AE2486" s="25"/>
      <c r="AF2486" s="25"/>
      <c r="AG2486" s="25"/>
      <c r="AH2486" s="25"/>
      <c r="AI2486" s="25"/>
      <c r="AJ2486" s="25"/>
      <c r="AK2486" s="25"/>
      <c r="AL2486" s="25"/>
      <c r="AM2486" s="25"/>
      <c r="AN2486" s="25"/>
      <c r="AO2486" s="25"/>
      <c r="AP2486" s="25"/>
      <c r="AQ2486" s="25"/>
      <c r="AR2486" s="25"/>
      <c r="AS2486" s="25"/>
      <c r="AT2486" s="25"/>
      <c r="AU2486" s="25"/>
      <c r="AV2486" s="25"/>
      <c r="AW2486" s="25"/>
      <c r="AX2486" s="25"/>
    </row>
    <row r="2487" spans="7:50" ht="13.2">
      <c r="G2487" s="49"/>
      <c r="K2487" s="105"/>
      <c r="L2487" s="105"/>
      <c r="M2487" s="105"/>
      <c r="N2487" s="105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C2487" s="25"/>
      <c r="AD2487" s="25"/>
      <c r="AE2487" s="25"/>
      <c r="AF2487" s="25"/>
      <c r="AG2487" s="25"/>
      <c r="AH2487" s="25"/>
      <c r="AI2487" s="25"/>
      <c r="AJ2487" s="25"/>
      <c r="AK2487" s="25"/>
      <c r="AL2487" s="25"/>
      <c r="AM2487" s="25"/>
      <c r="AN2487" s="25"/>
      <c r="AO2487" s="25"/>
      <c r="AP2487" s="25"/>
      <c r="AQ2487" s="25"/>
      <c r="AR2487" s="25"/>
      <c r="AS2487" s="25"/>
      <c r="AT2487" s="25"/>
      <c r="AU2487" s="25"/>
      <c r="AV2487" s="25"/>
      <c r="AW2487" s="25"/>
      <c r="AX2487" s="25"/>
    </row>
    <row r="2488" spans="7:50" ht="13.2">
      <c r="G2488" s="49"/>
      <c r="K2488" s="105"/>
      <c r="L2488" s="105"/>
      <c r="M2488" s="105"/>
      <c r="N2488" s="105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C2488" s="25"/>
      <c r="AD2488" s="25"/>
      <c r="AE2488" s="25"/>
      <c r="AF2488" s="25"/>
      <c r="AG2488" s="25"/>
      <c r="AH2488" s="25"/>
      <c r="AI2488" s="25"/>
      <c r="AJ2488" s="25"/>
      <c r="AK2488" s="25"/>
      <c r="AL2488" s="25"/>
      <c r="AM2488" s="25"/>
      <c r="AN2488" s="25"/>
      <c r="AO2488" s="25"/>
      <c r="AP2488" s="25"/>
      <c r="AQ2488" s="25"/>
      <c r="AR2488" s="25"/>
      <c r="AS2488" s="25"/>
      <c r="AT2488" s="25"/>
      <c r="AU2488" s="25"/>
      <c r="AV2488" s="25"/>
      <c r="AW2488" s="25"/>
      <c r="AX2488" s="25"/>
    </row>
    <row r="2489" spans="7:50" ht="13.2">
      <c r="G2489" s="49"/>
      <c r="K2489" s="105"/>
      <c r="L2489" s="105"/>
      <c r="M2489" s="105"/>
      <c r="N2489" s="105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C2489" s="25"/>
      <c r="AD2489" s="25"/>
      <c r="AE2489" s="25"/>
      <c r="AF2489" s="25"/>
      <c r="AG2489" s="25"/>
      <c r="AH2489" s="25"/>
      <c r="AI2489" s="25"/>
      <c r="AJ2489" s="25"/>
      <c r="AK2489" s="25"/>
      <c r="AL2489" s="25"/>
      <c r="AM2489" s="25"/>
      <c r="AN2489" s="25"/>
      <c r="AO2489" s="25"/>
      <c r="AP2489" s="25"/>
      <c r="AQ2489" s="25"/>
      <c r="AR2489" s="25"/>
      <c r="AS2489" s="25"/>
      <c r="AT2489" s="25"/>
      <c r="AU2489" s="25"/>
      <c r="AV2489" s="25"/>
      <c r="AW2489" s="25"/>
      <c r="AX2489" s="25"/>
    </row>
    <row r="2490" spans="7:50" ht="13.2">
      <c r="G2490" s="49"/>
      <c r="K2490" s="105"/>
      <c r="L2490" s="105"/>
      <c r="M2490" s="105"/>
      <c r="N2490" s="105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C2490" s="25"/>
      <c r="AD2490" s="25"/>
      <c r="AE2490" s="25"/>
      <c r="AF2490" s="25"/>
      <c r="AG2490" s="25"/>
      <c r="AH2490" s="25"/>
      <c r="AI2490" s="25"/>
      <c r="AJ2490" s="25"/>
      <c r="AK2490" s="25"/>
      <c r="AL2490" s="25"/>
      <c r="AM2490" s="25"/>
      <c r="AN2490" s="25"/>
      <c r="AO2490" s="25"/>
      <c r="AP2490" s="25"/>
      <c r="AQ2490" s="25"/>
      <c r="AR2490" s="25"/>
      <c r="AS2490" s="25"/>
      <c r="AT2490" s="25"/>
      <c r="AU2490" s="25"/>
      <c r="AV2490" s="25"/>
      <c r="AW2490" s="25"/>
      <c r="AX2490" s="25"/>
    </row>
    <row r="2491" spans="7:50" ht="13.2">
      <c r="G2491" s="49"/>
      <c r="K2491" s="105"/>
      <c r="L2491" s="105"/>
      <c r="M2491" s="105"/>
      <c r="N2491" s="105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C2491" s="25"/>
      <c r="AD2491" s="25"/>
      <c r="AE2491" s="25"/>
      <c r="AF2491" s="25"/>
      <c r="AG2491" s="25"/>
      <c r="AH2491" s="25"/>
      <c r="AI2491" s="25"/>
      <c r="AJ2491" s="25"/>
      <c r="AK2491" s="25"/>
      <c r="AL2491" s="25"/>
      <c r="AM2491" s="25"/>
      <c r="AN2491" s="25"/>
      <c r="AO2491" s="25"/>
      <c r="AP2491" s="25"/>
      <c r="AQ2491" s="25"/>
      <c r="AR2491" s="25"/>
      <c r="AS2491" s="25"/>
      <c r="AT2491" s="25"/>
      <c r="AU2491" s="25"/>
      <c r="AV2491" s="25"/>
      <c r="AW2491" s="25"/>
      <c r="AX2491" s="25"/>
    </row>
    <row r="2492" spans="7:50" ht="13.2">
      <c r="G2492" s="49"/>
      <c r="K2492" s="105"/>
      <c r="L2492" s="105"/>
      <c r="M2492" s="105"/>
      <c r="N2492" s="105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C2492" s="25"/>
      <c r="AD2492" s="25"/>
      <c r="AE2492" s="25"/>
      <c r="AF2492" s="25"/>
      <c r="AG2492" s="25"/>
      <c r="AH2492" s="25"/>
      <c r="AI2492" s="25"/>
      <c r="AJ2492" s="25"/>
      <c r="AK2492" s="25"/>
      <c r="AL2492" s="25"/>
      <c r="AM2492" s="25"/>
      <c r="AN2492" s="25"/>
      <c r="AO2492" s="25"/>
      <c r="AP2492" s="25"/>
      <c r="AQ2492" s="25"/>
      <c r="AR2492" s="25"/>
      <c r="AS2492" s="25"/>
      <c r="AT2492" s="25"/>
      <c r="AU2492" s="25"/>
      <c r="AV2492" s="25"/>
      <c r="AW2492" s="25"/>
      <c r="AX2492" s="25"/>
    </row>
    <row r="2493" spans="7:50" ht="13.2">
      <c r="G2493" s="49"/>
      <c r="K2493" s="105"/>
      <c r="L2493" s="105"/>
      <c r="M2493" s="105"/>
      <c r="N2493" s="105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C2493" s="25"/>
      <c r="AD2493" s="25"/>
      <c r="AE2493" s="25"/>
      <c r="AF2493" s="25"/>
      <c r="AG2493" s="25"/>
      <c r="AH2493" s="25"/>
      <c r="AI2493" s="25"/>
      <c r="AJ2493" s="25"/>
      <c r="AK2493" s="25"/>
      <c r="AL2493" s="25"/>
      <c r="AM2493" s="25"/>
      <c r="AN2493" s="25"/>
      <c r="AO2493" s="25"/>
      <c r="AP2493" s="25"/>
      <c r="AQ2493" s="25"/>
      <c r="AR2493" s="25"/>
      <c r="AS2493" s="25"/>
      <c r="AT2493" s="25"/>
      <c r="AU2493" s="25"/>
      <c r="AV2493" s="25"/>
      <c r="AW2493" s="25"/>
      <c r="AX2493" s="25"/>
    </row>
    <row r="2494" spans="7:50" ht="13.2">
      <c r="G2494" s="49"/>
      <c r="K2494" s="105"/>
      <c r="L2494" s="105"/>
      <c r="M2494" s="105"/>
      <c r="N2494" s="105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C2494" s="25"/>
      <c r="AD2494" s="25"/>
      <c r="AE2494" s="25"/>
      <c r="AF2494" s="25"/>
      <c r="AG2494" s="25"/>
      <c r="AH2494" s="25"/>
      <c r="AI2494" s="25"/>
      <c r="AJ2494" s="25"/>
      <c r="AK2494" s="25"/>
      <c r="AL2494" s="25"/>
      <c r="AM2494" s="25"/>
      <c r="AN2494" s="25"/>
      <c r="AO2494" s="25"/>
      <c r="AP2494" s="25"/>
      <c r="AQ2494" s="25"/>
      <c r="AR2494" s="25"/>
      <c r="AS2494" s="25"/>
      <c r="AT2494" s="25"/>
      <c r="AU2494" s="25"/>
      <c r="AV2494" s="25"/>
      <c r="AW2494" s="25"/>
      <c r="AX2494" s="25"/>
    </row>
    <row r="2495" spans="7:50" ht="13.2">
      <c r="G2495" s="49"/>
      <c r="K2495" s="105"/>
      <c r="L2495" s="105"/>
      <c r="M2495" s="105"/>
      <c r="N2495" s="105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C2495" s="25"/>
      <c r="AD2495" s="25"/>
      <c r="AE2495" s="25"/>
      <c r="AF2495" s="25"/>
      <c r="AG2495" s="25"/>
      <c r="AH2495" s="25"/>
      <c r="AI2495" s="25"/>
      <c r="AJ2495" s="25"/>
      <c r="AK2495" s="25"/>
      <c r="AL2495" s="25"/>
      <c r="AM2495" s="25"/>
      <c r="AN2495" s="25"/>
      <c r="AO2495" s="25"/>
      <c r="AP2495" s="25"/>
      <c r="AQ2495" s="25"/>
      <c r="AR2495" s="25"/>
      <c r="AS2495" s="25"/>
      <c r="AT2495" s="25"/>
      <c r="AU2495" s="25"/>
      <c r="AV2495" s="25"/>
      <c r="AW2495" s="25"/>
      <c r="AX2495" s="25"/>
    </row>
    <row r="2496" spans="7:50" ht="13.2">
      <c r="G2496" s="49"/>
      <c r="K2496" s="105"/>
      <c r="L2496" s="105"/>
      <c r="M2496" s="105"/>
      <c r="N2496" s="105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C2496" s="25"/>
      <c r="AD2496" s="25"/>
      <c r="AE2496" s="25"/>
      <c r="AF2496" s="25"/>
      <c r="AG2496" s="25"/>
      <c r="AH2496" s="25"/>
      <c r="AI2496" s="25"/>
      <c r="AJ2496" s="25"/>
      <c r="AK2496" s="25"/>
      <c r="AL2496" s="25"/>
      <c r="AM2496" s="25"/>
      <c r="AN2496" s="25"/>
      <c r="AO2496" s="25"/>
      <c r="AP2496" s="25"/>
      <c r="AQ2496" s="25"/>
      <c r="AR2496" s="25"/>
      <c r="AS2496" s="25"/>
      <c r="AT2496" s="25"/>
      <c r="AU2496" s="25"/>
      <c r="AV2496" s="25"/>
      <c r="AW2496" s="25"/>
      <c r="AX2496" s="25"/>
    </row>
    <row r="2497" spans="7:50" ht="13.2">
      <c r="G2497" s="49"/>
      <c r="K2497" s="105"/>
      <c r="L2497" s="105"/>
      <c r="M2497" s="105"/>
      <c r="N2497" s="105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C2497" s="25"/>
      <c r="AD2497" s="25"/>
      <c r="AE2497" s="25"/>
      <c r="AF2497" s="25"/>
      <c r="AG2497" s="25"/>
      <c r="AH2497" s="25"/>
      <c r="AI2497" s="25"/>
      <c r="AJ2497" s="25"/>
      <c r="AK2497" s="25"/>
      <c r="AL2497" s="25"/>
      <c r="AM2497" s="25"/>
      <c r="AN2497" s="25"/>
      <c r="AO2497" s="25"/>
      <c r="AP2497" s="25"/>
      <c r="AQ2497" s="25"/>
      <c r="AR2497" s="25"/>
      <c r="AS2497" s="25"/>
      <c r="AT2497" s="25"/>
      <c r="AU2497" s="25"/>
      <c r="AV2497" s="25"/>
      <c r="AW2497" s="25"/>
      <c r="AX2497" s="25"/>
    </row>
    <row r="2498" spans="7:50" ht="13.2">
      <c r="G2498" s="49"/>
      <c r="K2498" s="105"/>
      <c r="L2498" s="105"/>
      <c r="M2498" s="105"/>
      <c r="N2498" s="105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C2498" s="25"/>
      <c r="AD2498" s="25"/>
      <c r="AE2498" s="25"/>
      <c r="AF2498" s="25"/>
      <c r="AG2498" s="25"/>
      <c r="AH2498" s="25"/>
      <c r="AI2498" s="25"/>
      <c r="AJ2498" s="25"/>
      <c r="AK2498" s="25"/>
      <c r="AL2498" s="25"/>
      <c r="AM2498" s="25"/>
      <c r="AN2498" s="25"/>
      <c r="AO2498" s="25"/>
      <c r="AP2498" s="25"/>
      <c r="AQ2498" s="25"/>
      <c r="AR2498" s="25"/>
      <c r="AS2498" s="25"/>
      <c r="AT2498" s="25"/>
      <c r="AU2498" s="25"/>
      <c r="AV2498" s="25"/>
      <c r="AW2498" s="25"/>
      <c r="AX2498" s="25"/>
    </row>
    <row r="2499" spans="7:50" ht="13.2">
      <c r="G2499" s="49"/>
      <c r="K2499" s="105"/>
      <c r="L2499" s="105"/>
      <c r="M2499" s="105"/>
      <c r="N2499" s="105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C2499" s="25"/>
      <c r="AD2499" s="25"/>
      <c r="AE2499" s="25"/>
      <c r="AF2499" s="25"/>
      <c r="AG2499" s="25"/>
      <c r="AH2499" s="25"/>
      <c r="AI2499" s="25"/>
      <c r="AJ2499" s="25"/>
      <c r="AK2499" s="25"/>
      <c r="AL2499" s="25"/>
      <c r="AM2499" s="25"/>
      <c r="AN2499" s="25"/>
      <c r="AO2499" s="25"/>
      <c r="AP2499" s="25"/>
      <c r="AQ2499" s="25"/>
      <c r="AR2499" s="25"/>
      <c r="AS2499" s="25"/>
      <c r="AT2499" s="25"/>
      <c r="AU2499" s="25"/>
      <c r="AV2499" s="25"/>
      <c r="AW2499" s="25"/>
      <c r="AX2499" s="25"/>
    </row>
    <row r="2500" spans="7:50" ht="13.2">
      <c r="G2500" s="49"/>
      <c r="K2500" s="105"/>
      <c r="L2500" s="105"/>
      <c r="M2500" s="105"/>
      <c r="N2500" s="105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C2500" s="25"/>
      <c r="AD2500" s="25"/>
      <c r="AE2500" s="25"/>
      <c r="AF2500" s="25"/>
      <c r="AG2500" s="25"/>
      <c r="AH2500" s="25"/>
      <c r="AI2500" s="25"/>
      <c r="AJ2500" s="25"/>
      <c r="AK2500" s="25"/>
      <c r="AL2500" s="25"/>
      <c r="AM2500" s="25"/>
      <c r="AN2500" s="25"/>
      <c r="AO2500" s="25"/>
      <c r="AP2500" s="25"/>
      <c r="AQ2500" s="25"/>
      <c r="AR2500" s="25"/>
      <c r="AS2500" s="25"/>
      <c r="AT2500" s="25"/>
      <c r="AU2500" s="25"/>
      <c r="AV2500" s="25"/>
      <c r="AW2500" s="25"/>
      <c r="AX2500" s="25"/>
    </row>
    <row r="2501" spans="7:50" ht="13.2">
      <c r="G2501" s="49"/>
      <c r="K2501" s="105"/>
      <c r="L2501" s="105"/>
      <c r="M2501" s="105"/>
      <c r="N2501" s="105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C2501" s="25"/>
      <c r="AD2501" s="25"/>
      <c r="AE2501" s="25"/>
      <c r="AF2501" s="25"/>
      <c r="AG2501" s="25"/>
      <c r="AH2501" s="25"/>
      <c r="AI2501" s="25"/>
      <c r="AJ2501" s="25"/>
      <c r="AK2501" s="25"/>
      <c r="AL2501" s="25"/>
      <c r="AM2501" s="25"/>
      <c r="AN2501" s="25"/>
      <c r="AO2501" s="25"/>
      <c r="AP2501" s="25"/>
      <c r="AQ2501" s="25"/>
      <c r="AR2501" s="25"/>
      <c r="AS2501" s="25"/>
      <c r="AT2501" s="25"/>
      <c r="AU2501" s="25"/>
      <c r="AV2501" s="25"/>
      <c r="AW2501" s="25"/>
      <c r="AX2501" s="25"/>
    </row>
    <row r="2502" spans="7:50" ht="13.2">
      <c r="G2502" s="49"/>
      <c r="K2502" s="105"/>
      <c r="L2502" s="105"/>
      <c r="M2502" s="105"/>
      <c r="N2502" s="105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C2502" s="25"/>
      <c r="AD2502" s="25"/>
      <c r="AE2502" s="25"/>
      <c r="AF2502" s="25"/>
      <c r="AG2502" s="25"/>
      <c r="AH2502" s="25"/>
      <c r="AI2502" s="25"/>
      <c r="AJ2502" s="25"/>
      <c r="AK2502" s="25"/>
      <c r="AL2502" s="25"/>
      <c r="AM2502" s="25"/>
      <c r="AN2502" s="25"/>
      <c r="AO2502" s="25"/>
      <c r="AP2502" s="25"/>
      <c r="AQ2502" s="25"/>
      <c r="AR2502" s="25"/>
      <c r="AS2502" s="25"/>
      <c r="AT2502" s="25"/>
      <c r="AU2502" s="25"/>
      <c r="AV2502" s="25"/>
      <c r="AW2502" s="25"/>
      <c r="AX2502" s="25"/>
    </row>
    <row r="2503" spans="7:50" ht="13.2">
      <c r="G2503" s="49"/>
      <c r="K2503" s="105"/>
      <c r="L2503" s="105"/>
      <c r="M2503" s="105"/>
      <c r="N2503" s="105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C2503" s="25"/>
      <c r="AD2503" s="25"/>
      <c r="AE2503" s="25"/>
      <c r="AF2503" s="25"/>
      <c r="AG2503" s="25"/>
      <c r="AH2503" s="25"/>
      <c r="AI2503" s="25"/>
      <c r="AJ2503" s="25"/>
      <c r="AK2503" s="25"/>
      <c r="AL2503" s="25"/>
      <c r="AM2503" s="25"/>
      <c r="AN2503" s="25"/>
      <c r="AO2503" s="25"/>
      <c r="AP2503" s="25"/>
      <c r="AQ2503" s="25"/>
      <c r="AR2503" s="25"/>
      <c r="AS2503" s="25"/>
      <c r="AT2503" s="25"/>
      <c r="AU2503" s="25"/>
      <c r="AV2503" s="25"/>
      <c r="AW2503" s="25"/>
      <c r="AX2503" s="25"/>
    </row>
    <row r="2504" spans="7:50" ht="13.2">
      <c r="G2504" s="49"/>
      <c r="K2504" s="105"/>
      <c r="L2504" s="105"/>
      <c r="M2504" s="105"/>
      <c r="N2504" s="105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C2504" s="25"/>
      <c r="AD2504" s="25"/>
      <c r="AE2504" s="25"/>
      <c r="AF2504" s="25"/>
      <c r="AG2504" s="25"/>
      <c r="AH2504" s="25"/>
      <c r="AI2504" s="25"/>
      <c r="AJ2504" s="25"/>
      <c r="AK2504" s="25"/>
      <c r="AL2504" s="25"/>
      <c r="AM2504" s="25"/>
      <c r="AN2504" s="25"/>
      <c r="AO2504" s="25"/>
      <c r="AP2504" s="25"/>
      <c r="AQ2504" s="25"/>
      <c r="AR2504" s="25"/>
      <c r="AS2504" s="25"/>
      <c r="AT2504" s="25"/>
      <c r="AU2504" s="25"/>
      <c r="AV2504" s="25"/>
      <c r="AW2504" s="25"/>
      <c r="AX2504" s="25"/>
    </row>
    <row r="2505" spans="7:50" ht="13.2">
      <c r="G2505" s="49"/>
      <c r="K2505" s="105"/>
      <c r="L2505" s="105"/>
      <c r="M2505" s="105"/>
      <c r="N2505" s="105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C2505" s="25"/>
      <c r="AD2505" s="25"/>
      <c r="AE2505" s="25"/>
      <c r="AF2505" s="25"/>
      <c r="AG2505" s="25"/>
      <c r="AH2505" s="25"/>
      <c r="AI2505" s="25"/>
      <c r="AJ2505" s="25"/>
      <c r="AK2505" s="25"/>
      <c r="AL2505" s="25"/>
      <c r="AM2505" s="25"/>
      <c r="AN2505" s="25"/>
      <c r="AO2505" s="25"/>
      <c r="AP2505" s="25"/>
      <c r="AQ2505" s="25"/>
      <c r="AR2505" s="25"/>
      <c r="AS2505" s="25"/>
      <c r="AT2505" s="25"/>
      <c r="AU2505" s="25"/>
      <c r="AV2505" s="25"/>
      <c r="AW2505" s="25"/>
      <c r="AX2505" s="25"/>
    </row>
    <row r="2506" spans="7:50" ht="13.2">
      <c r="G2506" s="49"/>
      <c r="K2506" s="105"/>
      <c r="L2506" s="105"/>
      <c r="M2506" s="105"/>
      <c r="N2506" s="105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C2506" s="25"/>
      <c r="AD2506" s="25"/>
      <c r="AE2506" s="25"/>
      <c r="AF2506" s="25"/>
      <c r="AG2506" s="25"/>
      <c r="AH2506" s="25"/>
      <c r="AI2506" s="25"/>
      <c r="AJ2506" s="25"/>
      <c r="AK2506" s="25"/>
      <c r="AL2506" s="25"/>
      <c r="AM2506" s="25"/>
      <c r="AN2506" s="25"/>
      <c r="AO2506" s="25"/>
      <c r="AP2506" s="25"/>
      <c r="AQ2506" s="25"/>
      <c r="AR2506" s="25"/>
      <c r="AS2506" s="25"/>
      <c r="AT2506" s="25"/>
      <c r="AU2506" s="25"/>
      <c r="AV2506" s="25"/>
      <c r="AW2506" s="25"/>
      <c r="AX2506" s="25"/>
    </row>
    <row r="2507" spans="7:50" ht="13.2">
      <c r="G2507" s="49"/>
      <c r="K2507" s="105"/>
      <c r="L2507" s="105"/>
      <c r="M2507" s="105"/>
      <c r="N2507" s="105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C2507" s="25"/>
      <c r="AD2507" s="25"/>
      <c r="AE2507" s="25"/>
      <c r="AF2507" s="25"/>
      <c r="AG2507" s="25"/>
      <c r="AH2507" s="25"/>
      <c r="AI2507" s="25"/>
      <c r="AJ2507" s="25"/>
      <c r="AK2507" s="25"/>
      <c r="AL2507" s="25"/>
      <c r="AM2507" s="25"/>
      <c r="AN2507" s="25"/>
      <c r="AO2507" s="25"/>
      <c r="AP2507" s="25"/>
      <c r="AQ2507" s="25"/>
      <c r="AR2507" s="25"/>
      <c r="AS2507" s="25"/>
      <c r="AT2507" s="25"/>
      <c r="AU2507" s="25"/>
      <c r="AV2507" s="25"/>
      <c r="AW2507" s="25"/>
      <c r="AX2507" s="25"/>
    </row>
    <row r="2508" spans="7:50" ht="13.2">
      <c r="G2508" s="49"/>
      <c r="K2508" s="105"/>
      <c r="L2508" s="105"/>
      <c r="M2508" s="105"/>
      <c r="N2508" s="105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C2508" s="25"/>
      <c r="AD2508" s="25"/>
      <c r="AE2508" s="25"/>
      <c r="AF2508" s="25"/>
      <c r="AG2508" s="25"/>
      <c r="AH2508" s="25"/>
      <c r="AI2508" s="25"/>
      <c r="AJ2508" s="25"/>
      <c r="AK2508" s="25"/>
      <c r="AL2508" s="25"/>
      <c r="AM2508" s="25"/>
      <c r="AN2508" s="25"/>
      <c r="AO2508" s="25"/>
      <c r="AP2508" s="25"/>
      <c r="AQ2508" s="25"/>
      <c r="AR2508" s="25"/>
      <c r="AS2508" s="25"/>
      <c r="AT2508" s="25"/>
      <c r="AU2508" s="25"/>
      <c r="AV2508" s="25"/>
      <c r="AW2508" s="25"/>
      <c r="AX2508" s="25"/>
    </row>
    <row r="2509" spans="7:50" ht="13.2">
      <c r="G2509" s="49"/>
      <c r="K2509" s="105"/>
      <c r="L2509" s="105"/>
      <c r="M2509" s="105"/>
      <c r="N2509" s="105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C2509" s="25"/>
      <c r="AD2509" s="25"/>
      <c r="AE2509" s="25"/>
      <c r="AF2509" s="25"/>
      <c r="AG2509" s="25"/>
      <c r="AH2509" s="25"/>
      <c r="AI2509" s="25"/>
      <c r="AJ2509" s="25"/>
      <c r="AK2509" s="25"/>
      <c r="AL2509" s="25"/>
      <c r="AM2509" s="25"/>
      <c r="AN2509" s="25"/>
      <c r="AO2509" s="25"/>
      <c r="AP2509" s="25"/>
      <c r="AQ2509" s="25"/>
      <c r="AR2509" s="25"/>
      <c r="AS2509" s="25"/>
      <c r="AT2509" s="25"/>
      <c r="AU2509" s="25"/>
      <c r="AV2509" s="25"/>
      <c r="AW2509" s="25"/>
      <c r="AX2509" s="25"/>
    </row>
    <row r="2510" spans="7:50" ht="13.2">
      <c r="G2510" s="49"/>
      <c r="K2510" s="105"/>
      <c r="L2510" s="105"/>
      <c r="M2510" s="105"/>
      <c r="N2510" s="105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C2510" s="25"/>
      <c r="AD2510" s="25"/>
      <c r="AE2510" s="25"/>
      <c r="AF2510" s="25"/>
      <c r="AG2510" s="25"/>
      <c r="AH2510" s="25"/>
      <c r="AI2510" s="25"/>
      <c r="AJ2510" s="25"/>
      <c r="AK2510" s="25"/>
      <c r="AL2510" s="25"/>
      <c r="AM2510" s="25"/>
      <c r="AN2510" s="25"/>
      <c r="AO2510" s="25"/>
      <c r="AP2510" s="25"/>
      <c r="AQ2510" s="25"/>
      <c r="AR2510" s="25"/>
      <c r="AS2510" s="25"/>
      <c r="AT2510" s="25"/>
      <c r="AU2510" s="25"/>
      <c r="AV2510" s="25"/>
      <c r="AW2510" s="25"/>
      <c r="AX2510" s="25"/>
    </row>
    <row r="2511" spans="7:50" ht="13.2">
      <c r="G2511" s="49"/>
      <c r="K2511" s="105"/>
      <c r="L2511" s="105"/>
      <c r="M2511" s="105"/>
      <c r="N2511" s="105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C2511" s="25"/>
      <c r="AD2511" s="25"/>
      <c r="AE2511" s="25"/>
      <c r="AF2511" s="25"/>
      <c r="AG2511" s="25"/>
      <c r="AH2511" s="25"/>
      <c r="AI2511" s="25"/>
      <c r="AJ2511" s="25"/>
      <c r="AK2511" s="25"/>
      <c r="AL2511" s="25"/>
      <c r="AM2511" s="25"/>
      <c r="AN2511" s="25"/>
      <c r="AO2511" s="25"/>
      <c r="AP2511" s="25"/>
      <c r="AQ2511" s="25"/>
      <c r="AR2511" s="25"/>
      <c r="AS2511" s="25"/>
      <c r="AT2511" s="25"/>
      <c r="AU2511" s="25"/>
      <c r="AV2511" s="25"/>
      <c r="AW2511" s="25"/>
      <c r="AX2511" s="25"/>
    </row>
    <row r="2512" spans="7:50" ht="13.2">
      <c r="G2512" s="49"/>
      <c r="K2512" s="105"/>
      <c r="L2512" s="105"/>
      <c r="M2512" s="105"/>
      <c r="N2512" s="105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C2512" s="25"/>
      <c r="AD2512" s="25"/>
      <c r="AE2512" s="25"/>
      <c r="AF2512" s="25"/>
      <c r="AG2512" s="25"/>
      <c r="AH2512" s="25"/>
      <c r="AI2512" s="25"/>
      <c r="AJ2512" s="25"/>
      <c r="AK2512" s="25"/>
      <c r="AL2512" s="25"/>
      <c r="AM2512" s="25"/>
      <c r="AN2512" s="25"/>
      <c r="AO2512" s="25"/>
      <c r="AP2512" s="25"/>
      <c r="AQ2512" s="25"/>
      <c r="AR2512" s="25"/>
      <c r="AS2512" s="25"/>
      <c r="AT2512" s="25"/>
      <c r="AU2512" s="25"/>
      <c r="AV2512" s="25"/>
      <c r="AW2512" s="25"/>
      <c r="AX2512" s="25"/>
    </row>
    <row r="2513" spans="7:50" ht="13.2">
      <c r="G2513" s="49"/>
      <c r="K2513" s="105"/>
      <c r="L2513" s="105"/>
      <c r="M2513" s="105"/>
      <c r="N2513" s="105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C2513" s="25"/>
      <c r="AD2513" s="25"/>
      <c r="AE2513" s="25"/>
      <c r="AF2513" s="25"/>
      <c r="AG2513" s="25"/>
      <c r="AH2513" s="25"/>
      <c r="AI2513" s="25"/>
      <c r="AJ2513" s="25"/>
      <c r="AK2513" s="25"/>
      <c r="AL2513" s="25"/>
      <c r="AM2513" s="25"/>
      <c r="AN2513" s="25"/>
      <c r="AO2513" s="25"/>
      <c r="AP2513" s="25"/>
      <c r="AQ2513" s="25"/>
      <c r="AR2513" s="25"/>
      <c r="AS2513" s="25"/>
      <c r="AT2513" s="25"/>
      <c r="AU2513" s="25"/>
      <c r="AV2513" s="25"/>
      <c r="AW2513" s="25"/>
      <c r="AX2513" s="25"/>
    </row>
    <row r="2514" spans="7:50" ht="13.2">
      <c r="G2514" s="49"/>
      <c r="K2514" s="105"/>
      <c r="L2514" s="105"/>
      <c r="M2514" s="105"/>
      <c r="N2514" s="105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C2514" s="25"/>
      <c r="AD2514" s="25"/>
      <c r="AE2514" s="25"/>
      <c r="AF2514" s="25"/>
      <c r="AG2514" s="25"/>
      <c r="AH2514" s="25"/>
      <c r="AI2514" s="25"/>
      <c r="AJ2514" s="25"/>
      <c r="AK2514" s="25"/>
      <c r="AL2514" s="25"/>
      <c r="AM2514" s="25"/>
      <c r="AN2514" s="25"/>
      <c r="AO2514" s="25"/>
      <c r="AP2514" s="25"/>
      <c r="AQ2514" s="25"/>
      <c r="AR2514" s="25"/>
      <c r="AS2514" s="25"/>
      <c r="AT2514" s="25"/>
      <c r="AU2514" s="25"/>
      <c r="AV2514" s="25"/>
      <c r="AW2514" s="25"/>
      <c r="AX2514" s="25"/>
    </row>
    <row r="2515" spans="7:50" ht="13.2">
      <c r="G2515" s="49"/>
      <c r="K2515" s="105"/>
      <c r="L2515" s="105"/>
      <c r="M2515" s="105"/>
      <c r="N2515" s="105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C2515" s="25"/>
      <c r="AD2515" s="25"/>
      <c r="AE2515" s="25"/>
      <c r="AF2515" s="25"/>
      <c r="AG2515" s="25"/>
      <c r="AH2515" s="25"/>
      <c r="AI2515" s="25"/>
      <c r="AJ2515" s="25"/>
      <c r="AK2515" s="25"/>
      <c r="AL2515" s="25"/>
      <c r="AM2515" s="25"/>
      <c r="AN2515" s="25"/>
      <c r="AO2515" s="25"/>
      <c r="AP2515" s="25"/>
      <c r="AQ2515" s="25"/>
      <c r="AR2515" s="25"/>
      <c r="AS2515" s="25"/>
      <c r="AT2515" s="25"/>
      <c r="AU2515" s="25"/>
      <c r="AV2515" s="25"/>
      <c r="AW2515" s="25"/>
      <c r="AX2515" s="25"/>
    </row>
    <row r="2516" spans="7:50" ht="13.2">
      <c r="G2516" s="49"/>
      <c r="K2516" s="105"/>
      <c r="L2516" s="105"/>
      <c r="M2516" s="105"/>
      <c r="N2516" s="105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C2516" s="25"/>
      <c r="AD2516" s="25"/>
      <c r="AE2516" s="25"/>
      <c r="AF2516" s="25"/>
      <c r="AG2516" s="25"/>
      <c r="AH2516" s="25"/>
      <c r="AI2516" s="25"/>
      <c r="AJ2516" s="25"/>
      <c r="AK2516" s="25"/>
      <c r="AL2516" s="25"/>
      <c r="AM2516" s="25"/>
      <c r="AN2516" s="25"/>
      <c r="AO2516" s="25"/>
      <c r="AP2516" s="25"/>
      <c r="AQ2516" s="25"/>
      <c r="AR2516" s="25"/>
      <c r="AS2516" s="25"/>
      <c r="AT2516" s="25"/>
      <c r="AU2516" s="25"/>
      <c r="AV2516" s="25"/>
      <c r="AW2516" s="25"/>
      <c r="AX2516" s="25"/>
    </row>
    <row r="2517" spans="7:50" ht="13.2">
      <c r="G2517" s="49"/>
      <c r="K2517" s="105"/>
      <c r="L2517" s="105"/>
      <c r="M2517" s="105"/>
      <c r="N2517" s="105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C2517" s="25"/>
      <c r="AD2517" s="25"/>
      <c r="AE2517" s="25"/>
      <c r="AF2517" s="25"/>
      <c r="AG2517" s="25"/>
      <c r="AH2517" s="25"/>
      <c r="AI2517" s="25"/>
      <c r="AJ2517" s="25"/>
      <c r="AK2517" s="25"/>
      <c r="AL2517" s="25"/>
      <c r="AM2517" s="25"/>
      <c r="AN2517" s="25"/>
      <c r="AO2517" s="25"/>
      <c r="AP2517" s="25"/>
      <c r="AQ2517" s="25"/>
      <c r="AR2517" s="25"/>
      <c r="AS2517" s="25"/>
      <c r="AT2517" s="25"/>
      <c r="AU2517" s="25"/>
      <c r="AV2517" s="25"/>
      <c r="AW2517" s="25"/>
      <c r="AX2517" s="25"/>
    </row>
    <row r="2518" spans="7:50" ht="13.2">
      <c r="G2518" s="49"/>
      <c r="K2518" s="105"/>
      <c r="L2518" s="105"/>
      <c r="M2518" s="105"/>
      <c r="N2518" s="105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C2518" s="25"/>
      <c r="AD2518" s="25"/>
      <c r="AE2518" s="25"/>
      <c r="AF2518" s="25"/>
      <c r="AG2518" s="25"/>
      <c r="AH2518" s="25"/>
      <c r="AI2518" s="25"/>
      <c r="AJ2518" s="25"/>
      <c r="AK2518" s="25"/>
      <c r="AL2518" s="25"/>
      <c r="AM2518" s="25"/>
      <c r="AN2518" s="25"/>
      <c r="AO2518" s="25"/>
      <c r="AP2518" s="25"/>
      <c r="AQ2518" s="25"/>
      <c r="AR2518" s="25"/>
      <c r="AS2518" s="25"/>
      <c r="AT2518" s="25"/>
      <c r="AU2518" s="25"/>
      <c r="AV2518" s="25"/>
      <c r="AW2518" s="25"/>
      <c r="AX2518" s="25"/>
    </row>
    <row r="2519" spans="7:50" ht="13.2">
      <c r="G2519" s="49"/>
      <c r="K2519" s="105"/>
      <c r="L2519" s="105"/>
      <c r="M2519" s="105"/>
      <c r="N2519" s="105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C2519" s="25"/>
      <c r="AD2519" s="25"/>
      <c r="AE2519" s="25"/>
      <c r="AF2519" s="25"/>
      <c r="AG2519" s="25"/>
      <c r="AH2519" s="25"/>
      <c r="AI2519" s="25"/>
      <c r="AJ2519" s="25"/>
      <c r="AK2519" s="25"/>
      <c r="AL2519" s="25"/>
      <c r="AM2519" s="25"/>
      <c r="AN2519" s="25"/>
      <c r="AO2519" s="25"/>
      <c r="AP2519" s="25"/>
      <c r="AQ2519" s="25"/>
      <c r="AR2519" s="25"/>
      <c r="AS2519" s="25"/>
      <c r="AT2519" s="25"/>
      <c r="AU2519" s="25"/>
      <c r="AV2519" s="25"/>
      <c r="AW2519" s="25"/>
      <c r="AX2519" s="25"/>
    </row>
    <row r="2520" spans="7:50" ht="13.2">
      <c r="G2520" s="49"/>
      <c r="K2520" s="105"/>
      <c r="L2520" s="105"/>
      <c r="M2520" s="105"/>
      <c r="N2520" s="105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C2520" s="25"/>
      <c r="AD2520" s="25"/>
      <c r="AE2520" s="25"/>
      <c r="AF2520" s="25"/>
      <c r="AG2520" s="25"/>
      <c r="AH2520" s="25"/>
      <c r="AI2520" s="25"/>
      <c r="AJ2520" s="25"/>
      <c r="AK2520" s="25"/>
      <c r="AL2520" s="25"/>
      <c r="AM2520" s="25"/>
      <c r="AN2520" s="25"/>
      <c r="AO2520" s="25"/>
      <c r="AP2520" s="25"/>
      <c r="AQ2520" s="25"/>
      <c r="AR2520" s="25"/>
      <c r="AS2520" s="25"/>
      <c r="AT2520" s="25"/>
      <c r="AU2520" s="25"/>
      <c r="AV2520" s="25"/>
      <c r="AW2520" s="25"/>
      <c r="AX2520" s="25"/>
    </row>
    <row r="2521" spans="7:50" ht="13.2">
      <c r="G2521" s="49"/>
      <c r="K2521" s="105"/>
      <c r="L2521" s="105"/>
      <c r="M2521" s="105"/>
      <c r="N2521" s="105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C2521" s="25"/>
      <c r="AD2521" s="25"/>
      <c r="AE2521" s="25"/>
      <c r="AF2521" s="25"/>
      <c r="AG2521" s="25"/>
      <c r="AH2521" s="25"/>
      <c r="AI2521" s="25"/>
      <c r="AJ2521" s="25"/>
      <c r="AK2521" s="25"/>
      <c r="AL2521" s="25"/>
      <c r="AM2521" s="25"/>
      <c r="AN2521" s="25"/>
      <c r="AO2521" s="25"/>
      <c r="AP2521" s="25"/>
      <c r="AQ2521" s="25"/>
      <c r="AR2521" s="25"/>
      <c r="AS2521" s="25"/>
      <c r="AT2521" s="25"/>
      <c r="AU2521" s="25"/>
      <c r="AV2521" s="25"/>
      <c r="AW2521" s="25"/>
      <c r="AX2521" s="25"/>
    </row>
    <row r="2522" spans="7:50" ht="13.2">
      <c r="G2522" s="49"/>
      <c r="K2522" s="105"/>
      <c r="L2522" s="105"/>
      <c r="M2522" s="105"/>
      <c r="N2522" s="105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C2522" s="25"/>
      <c r="AD2522" s="25"/>
      <c r="AE2522" s="25"/>
      <c r="AF2522" s="25"/>
      <c r="AG2522" s="25"/>
      <c r="AH2522" s="25"/>
      <c r="AI2522" s="25"/>
      <c r="AJ2522" s="25"/>
      <c r="AK2522" s="25"/>
      <c r="AL2522" s="25"/>
      <c r="AM2522" s="25"/>
      <c r="AN2522" s="25"/>
      <c r="AO2522" s="25"/>
      <c r="AP2522" s="25"/>
      <c r="AQ2522" s="25"/>
      <c r="AR2522" s="25"/>
      <c r="AS2522" s="25"/>
      <c r="AT2522" s="25"/>
      <c r="AU2522" s="25"/>
      <c r="AV2522" s="25"/>
      <c r="AW2522" s="25"/>
      <c r="AX2522" s="25"/>
    </row>
    <row r="2523" spans="7:50" ht="13.2">
      <c r="G2523" s="49"/>
      <c r="K2523" s="105"/>
      <c r="L2523" s="105"/>
      <c r="M2523" s="105"/>
      <c r="N2523" s="105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C2523" s="25"/>
      <c r="AD2523" s="25"/>
      <c r="AE2523" s="25"/>
      <c r="AF2523" s="25"/>
      <c r="AG2523" s="25"/>
      <c r="AH2523" s="25"/>
      <c r="AI2523" s="25"/>
      <c r="AJ2523" s="25"/>
      <c r="AK2523" s="25"/>
      <c r="AL2523" s="25"/>
      <c r="AM2523" s="25"/>
      <c r="AN2523" s="25"/>
      <c r="AO2523" s="25"/>
      <c r="AP2523" s="25"/>
      <c r="AQ2523" s="25"/>
      <c r="AR2523" s="25"/>
      <c r="AS2523" s="25"/>
      <c r="AT2523" s="25"/>
      <c r="AU2523" s="25"/>
      <c r="AV2523" s="25"/>
      <c r="AW2523" s="25"/>
      <c r="AX2523" s="25"/>
    </row>
    <row r="2524" spans="7:50" ht="13.2">
      <c r="G2524" s="49"/>
      <c r="K2524" s="105"/>
      <c r="L2524" s="105"/>
      <c r="M2524" s="105"/>
      <c r="N2524" s="105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C2524" s="25"/>
      <c r="AD2524" s="25"/>
      <c r="AE2524" s="25"/>
      <c r="AF2524" s="25"/>
      <c r="AG2524" s="25"/>
      <c r="AH2524" s="25"/>
      <c r="AI2524" s="25"/>
      <c r="AJ2524" s="25"/>
      <c r="AK2524" s="25"/>
      <c r="AL2524" s="25"/>
      <c r="AM2524" s="25"/>
      <c r="AN2524" s="25"/>
      <c r="AO2524" s="25"/>
      <c r="AP2524" s="25"/>
      <c r="AQ2524" s="25"/>
      <c r="AR2524" s="25"/>
      <c r="AS2524" s="25"/>
      <c r="AT2524" s="25"/>
      <c r="AU2524" s="25"/>
      <c r="AV2524" s="25"/>
      <c r="AW2524" s="25"/>
      <c r="AX2524" s="25"/>
    </row>
    <row r="2525" spans="7:50" ht="13.2">
      <c r="G2525" s="49"/>
      <c r="K2525" s="105"/>
      <c r="L2525" s="105"/>
      <c r="M2525" s="105"/>
      <c r="N2525" s="105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C2525" s="25"/>
      <c r="AD2525" s="25"/>
      <c r="AE2525" s="25"/>
      <c r="AF2525" s="25"/>
      <c r="AG2525" s="25"/>
      <c r="AH2525" s="25"/>
      <c r="AI2525" s="25"/>
      <c r="AJ2525" s="25"/>
      <c r="AK2525" s="25"/>
      <c r="AL2525" s="25"/>
      <c r="AM2525" s="25"/>
      <c r="AN2525" s="25"/>
      <c r="AO2525" s="25"/>
      <c r="AP2525" s="25"/>
      <c r="AQ2525" s="25"/>
      <c r="AR2525" s="25"/>
      <c r="AS2525" s="25"/>
      <c r="AT2525" s="25"/>
      <c r="AU2525" s="25"/>
      <c r="AV2525" s="25"/>
      <c r="AW2525" s="25"/>
      <c r="AX2525" s="25"/>
    </row>
    <row r="2526" spans="7:50" ht="13.2">
      <c r="G2526" s="49"/>
      <c r="K2526" s="105"/>
      <c r="L2526" s="105"/>
      <c r="M2526" s="105"/>
      <c r="N2526" s="105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C2526" s="25"/>
      <c r="AD2526" s="25"/>
      <c r="AE2526" s="25"/>
      <c r="AF2526" s="25"/>
      <c r="AG2526" s="25"/>
      <c r="AH2526" s="25"/>
      <c r="AI2526" s="25"/>
      <c r="AJ2526" s="25"/>
      <c r="AK2526" s="25"/>
      <c r="AL2526" s="25"/>
      <c r="AM2526" s="25"/>
      <c r="AN2526" s="25"/>
      <c r="AO2526" s="25"/>
      <c r="AP2526" s="25"/>
      <c r="AQ2526" s="25"/>
      <c r="AR2526" s="25"/>
      <c r="AS2526" s="25"/>
      <c r="AT2526" s="25"/>
      <c r="AU2526" s="25"/>
      <c r="AV2526" s="25"/>
      <c r="AW2526" s="25"/>
      <c r="AX2526" s="25"/>
    </row>
    <row r="2527" spans="7:50" ht="13.2">
      <c r="G2527" s="49"/>
      <c r="K2527" s="105"/>
      <c r="L2527" s="105"/>
      <c r="M2527" s="105"/>
      <c r="N2527" s="105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C2527" s="25"/>
      <c r="AD2527" s="25"/>
      <c r="AE2527" s="25"/>
      <c r="AF2527" s="25"/>
      <c r="AG2527" s="25"/>
      <c r="AH2527" s="25"/>
      <c r="AI2527" s="25"/>
      <c r="AJ2527" s="25"/>
      <c r="AK2527" s="25"/>
      <c r="AL2527" s="25"/>
      <c r="AM2527" s="25"/>
      <c r="AN2527" s="25"/>
      <c r="AO2527" s="25"/>
      <c r="AP2527" s="25"/>
      <c r="AQ2527" s="25"/>
      <c r="AR2527" s="25"/>
      <c r="AS2527" s="25"/>
      <c r="AT2527" s="25"/>
      <c r="AU2527" s="25"/>
      <c r="AV2527" s="25"/>
      <c r="AW2527" s="25"/>
      <c r="AX2527" s="25"/>
    </row>
    <row r="2528" spans="7:50" ht="13.2">
      <c r="AC2528" s="25"/>
      <c r="AD2528" s="25"/>
      <c r="AE2528" s="25"/>
      <c r="AF2528" s="25"/>
      <c r="AG2528" s="25"/>
      <c r="AH2528" s="25"/>
      <c r="AI2528" s="25"/>
      <c r="AJ2528" s="25"/>
      <c r="AK2528" s="25"/>
      <c r="AL2528" s="25"/>
      <c r="AM2528" s="25"/>
      <c r="AN2528" s="25"/>
      <c r="AO2528" s="25"/>
      <c r="AP2528" s="25"/>
      <c r="AQ2528" s="25"/>
      <c r="AR2528" s="25"/>
      <c r="AS2528" s="25"/>
      <c r="AT2528" s="25"/>
      <c r="AU2528" s="25"/>
      <c r="AV2528" s="25"/>
      <c r="AW2528" s="25"/>
      <c r="AX2528" s="25"/>
    </row>
    <row r="2529" spans="29:50" ht="13.2">
      <c r="AC2529" s="25"/>
      <c r="AD2529" s="25"/>
      <c r="AE2529" s="25"/>
      <c r="AF2529" s="25"/>
      <c r="AG2529" s="25"/>
      <c r="AH2529" s="25"/>
      <c r="AI2529" s="25"/>
      <c r="AJ2529" s="25"/>
      <c r="AK2529" s="25"/>
      <c r="AL2529" s="25"/>
      <c r="AM2529" s="25"/>
      <c r="AN2529" s="25"/>
      <c r="AO2529" s="25"/>
      <c r="AP2529" s="25"/>
      <c r="AQ2529" s="25"/>
      <c r="AR2529" s="25"/>
      <c r="AS2529" s="25"/>
      <c r="AT2529" s="25"/>
      <c r="AU2529" s="25"/>
      <c r="AV2529" s="25"/>
      <c r="AW2529" s="25"/>
      <c r="AX2529" s="25"/>
    </row>
    <row r="2530" spans="29:50" ht="13.2">
      <c r="AC2530" s="25"/>
      <c r="AD2530" s="25"/>
      <c r="AE2530" s="25"/>
      <c r="AF2530" s="25"/>
      <c r="AG2530" s="25"/>
      <c r="AH2530" s="25"/>
      <c r="AI2530" s="25"/>
      <c r="AJ2530" s="25"/>
      <c r="AK2530" s="25"/>
      <c r="AL2530" s="25"/>
      <c r="AM2530" s="25"/>
      <c r="AN2530" s="25"/>
      <c r="AO2530" s="25"/>
      <c r="AP2530" s="25"/>
      <c r="AQ2530" s="25"/>
      <c r="AR2530" s="25"/>
      <c r="AS2530" s="25"/>
      <c r="AT2530" s="25"/>
      <c r="AU2530" s="25"/>
      <c r="AV2530" s="25"/>
      <c r="AW2530" s="25"/>
      <c r="AX2530" s="25"/>
    </row>
    <row r="2531" spans="29:50" ht="13.2">
      <c r="AC2531" s="25"/>
      <c r="AD2531" s="25"/>
      <c r="AE2531" s="25"/>
      <c r="AF2531" s="25"/>
      <c r="AG2531" s="25"/>
      <c r="AH2531" s="25"/>
      <c r="AI2531" s="25"/>
      <c r="AJ2531" s="25"/>
      <c r="AK2531" s="25"/>
      <c r="AL2531" s="25"/>
      <c r="AM2531" s="25"/>
      <c r="AN2531" s="25"/>
      <c r="AO2531" s="25"/>
      <c r="AP2531" s="25"/>
      <c r="AQ2531" s="25"/>
      <c r="AR2531" s="25"/>
      <c r="AS2531" s="25"/>
      <c r="AT2531" s="25"/>
      <c r="AU2531" s="25"/>
      <c r="AV2531" s="25"/>
      <c r="AW2531" s="25"/>
      <c r="AX2531" s="25"/>
    </row>
    <row r="2532" spans="29:50" ht="13.2">
      <c r="AC2532" s="25"/>
      <c r="AD2532" s="25"/>
      <c r="AE2532" s="25"/>
      <c r="AF2532" s="25"/>
      <c r="AG2532" s="25"/>
      <c r="AH2532" s="25"/>
      <c r="AI2532" s="25"/>
      <c r="AJ2532" s="25"/>
      <c r="AK2532" s="25"/>
      <c r="AL2532" s="25"/>
      <c r="AM2532" s="25"/>
      <c r="AN2532" s="25"/>
      <c r="AO2532" s="25"/>
      <c r="AP2532" s="25"/>
      <c r="AQ2532" s="25"/>
      <c r="AR2532" s="25"/>
      <c r="AS2532" s="25"/>
      <c r="AT2532" s="25"/>
      <c r="AU2532" s="25"/>
      <c r="AV2532" s="25"/>
      <c r="AW2532" s="25"/>
      <c r="AX2532" s="25"/>
    </row>
    <row r="2533" spans="29:50" ht="13.2">
      <c r="AC2533" s="25"/>
      <c r="AD2533" s="25"/>
      <c r="AE2533" s="25"/>
      <c r="AF2533" s="25"/>
      <c r="AG2533" s="25"/>
      <c r="AH2533" s="25"/>
      <c r="AI2533" s="25"/>
      <c r="AJ2533" s="25"/>
      <c r="AK2533" s="25"/>
      <c r="AL2533" s="25"/>
      <c r="AM2533" s="25"/>
      <c r="AN2533" s="25"/>
      <c r="AO2533" s="25"/>
      <c r="AP2533" s="25"/>
      <c r="AQ2533" s="25"/>
      <c r="AR2533" s="25"/>
      <c r="AS2533" s="25"/>
      <c r="AT2533" s="25"/>
      <c r="AU2533" s="25"/>
      <c r="AV2533" s="25"/>
      <c r="AW2533" s="25"/>
      <c r="AX2533" s="25"/>
    </row>
    <row r="2534" spans="29:50" ht="13.2">
      <c r="AC2534" s="25"/>
      <c r="AD2534" s="25"/>
      <c r="AE2534" s="25"/>
      <c r="AF2534" s="25"/>
      <c r="AG2534" s="25"/>
      <c r="AH2534" s="25"/>
      <c r="AI2534" s="25"/>
      <c r="AJ2534" s="25"/>
      <c r="AK2534" s="25"/>
      <c r="AL2534" s="25"/>
      <c r="AM2534" s="25"/>
      <c r="AN2534" s="25"/>
      <c r="AO2534" s="25"/>
      <c r="AP2534" s="25"/>
      <c r="AQ2534" s="25"/>
      <c r="AR2534" s="25"/>
      <c r="AS2534" s="25"/>
      <c r="AT2534" s="25"/>
      <c r="AU2534" s="25"/>
      <c r="AV2534" s="25"/>
      <c r="AW2534" s="25"/>
      <c r="AX2534" s="25"/>
    </row>
    <row r="2535" spans="29:50" ht="13.2">
      <c r="AC2535" s="25"/>
      <c r="AD2535" s="25"/>
      <c r="AE2535" s="25"/>
      <c r="AF2535" s="25"/>
      <c r="AG2535" s="25"/>
      <c r="AH2535" s="25"/>
      <c r="AI2535" s="25"/>
      <c r="AJ2535" s="25"/>
      <c r="AK2535" s="25"/>
      <c r="AL2535" s="25"/>
      <c r="AM2535" s="25"/>
      <c r="AN2535" s="25"/>
      <c r="AO2535" s="25"/>
      <c r="AP2535" s="25"/>
      <c r="AQ2535" s="25"/>
      <c r="AR2535" s="25"/>
      <c r="AS2535" s="25"/>
      <c r="AT2535" s="25"/>
      <c r="AU2535" s="25"/>
      <c r="AV2535" s="25"/>
      <c r="AW2535" s="25"/>
      <c r="AX2535" s="25"/>
    </row>
    <row r="2536" spans="29:50" ht="13.2">
      <c r="AC2536" s="25"/>
      <c r="AD2536" s="25"/>
      <c r="AE2536" s="25"/>
      <c r="AF2536" s="25"/>
      <c r="AG2536" s="25"/>
      <c r="AH2536" s="25"/>
      <c r="AI2536" s="25"/>
      <c r="AJ2536" s="25"/>
      <c r="AK2536" s="25"/>
      <c r="AL2536" s="25"/>
      <c r="AM2536" s="25"/>
      <c r="AN2536" s="25"/>
      <c r="AO2536" s="25"/>
      <c r="AP2536" s="25"/>
      <c r="AQ2536" s="25"/>
      <c r="AR2536" s="25"/>
      <c r="AS2536" s="25"/>
      <c r="AT2536" s="25"/>
      <c r="AU2536" s="25"/>
      <c r="AV2536" s="25"/>
      <c r="AW2536" s="25"/>
      <c r="AX2536" s="25"/>
    </row>
    <row r="2537" spans="29:50" ht="13.2">
      <c r="AC2537" s="25"/>
      <c r="AD2537" s="25"/>
      <c r="AE2537" s="25"/>
      <c r="AF2537" s="25"/>
      <c r="AG2537" s="25"/>
      <c r="AH2537" s="25"/>
      <c r="AI2537" s="25"/>
      <c r="AJ2537" s="25"/>
      <c r="AK2537" s="25"/>
      <c r="AL2537" s="25"/>
      <c r="AM2537" s="25"/>
      <c r="AN2537" s="25"/>
      <c r="AO2537" s="25"/>
      <c r="AP2537" s="25"/>
      <c r="AQ2537" s="25"/>
      <c r="AR2537" s="25"/>
      <c r="AS2537" s="25"/>
      <c r="AT2537" s="25"/>
      <c r="AU2537" s="25"/>
      <c r="AV2537" s="25"/>
      <c r="AW2537" s="25"/>
      <c r="AX2537" s="25"/>
    </row>
    <row r="2538" spans="29:50" ht="13.2">
      <c r="AC2538" s="25"/>
      <c r="AD2538" s="25"/>
      <c r="AE2538" s="25"/>
      <c r="AF2538" s="25"/>
      <c r="AG2538" s="25"/>
      <c r="AH2538" s="25"/>
      <c r="AI2538" s="25"/>
      <c r="AJ2538" s="25"/>
      <c r="AK2538" s="25"/>
      <c r="AL2538" s="25"/>
      <c r="AM2538" s="25"/>
      <c r="AN2538" s="25"/>
      <c r="AO2538" s="25"/>
      <c r="AP2538" s="25"/>
      <c r="AQ2538" s="25"/>
      <c r="AR2538" s="25"/>
      <c r="AS2538" s="25"/>
      <c r="AT2538" s="25"/>
      <c r="AU2538" s="25"/>
      <c r="AV2538" s="25"/>
      <c r="AW2538" s="25"/>
      <c r="AX2538" s="25"/>
    </row>
    <row r="2539" spans="29:50" ht="13.2">
      <c r="AC2539" s="25"/>
      <c r="AD2539" s="25"/>
      <c r="AE2539" s="25"/>
      <c r="AF2539" s="25"/>
      <c r="AG2539" s="25"/>
      <c r="AH2539" s="25"/>
      <c r="AI2539" s="25"/>
      <c r="AJ2539" s="25"/>
      <c r="AK2539" s="25"/>
      <c r="AL2539" s="25"/>
      <c r="AM2539" s="25"/>
      <c r="AN2539" s="25"/>
      <c r="AO2539" s="25"/>
      <c r="AP2539" s="25"/>
      <c r="AQ2539" s="25"/>
      <c r="AR2539" s="25"/>
      <c r="AS2539" s="25"/>
      <c r="AT2539" s="25"/>
      <c r="AU2539" s="25"/>
      <c r="AV2539" s="25"/>
      <c r="AW2539" s="25"/>
      <c r="AX2539" s="25"/>
    </row>
  </sheetData>
  <sheetProtection algorithmName="SHA-512" hashValue="YqgJDGGJP5yQ2TF4rh6OuwYq5UwQh3yikDwNZYiVqwfjsMr1rqytpTQMRzj38pKJnTJvj60Z29fvr9pG0M1CzQ==" saltValue="SgkPFiPYs650GFUgVOUY2A==" spinCount="100000" sheet="1" objects="1" scenarios="1"/>
  <mergeCells count="117">
    <mergeCell ref="C82:D82"/>
    <mergeCell ref="E82:F82"/>
    <mergeCell ref="E83:F83"/>
    <mergeCell ref="E85:F85"/>
    <mergeCell ref="C115:D115"/>
    <mergeCell ref="E115:F115"/>
    <mergeCell ref="E130:F130"/>
    <mergeCell ref="E129:F129"/>
    <mergeCell ref="E96:F96"/>
    <mergeCell ref="E139:F139"/>
    <mergeCell ref="C165:D165"/>
    <mergeCell ref="E165:F165"/>
    <mergeCell ref="E64:F64"/>
    <mergeCell ref="E99:F99"/>
    <mergeCell ref="E108:F108"/>
    <mergeCell ref="E147:F147"/>
    <mergeCell ref="E148:F148"/>
    <mergeCell ref="C141:D141"/>
    <mergeCell ref="E141:F141"/>
    <mergeCell ref="C150:D150"/>
    <mergeCell ref="E150:F150"/>
    <mergeCell ref="C101:D101"/>
    <mergeCell ref="E101:F101"/>
    <mergeCell ref="C110:D110"/>
    <mergeCell ref="E110:F110"/>
    <mergeCell ref="C116:D116"/>
    <mergeCell ref="E116:F116"/>
    <mergeCell ref="C91:D91"/>
    <mergeCell ref="C127:D127"/>
    <mergeCell ref="E177:F177"/>
    <mergeCell ref="E154:F154"/>
    <mergeCell ref="E155:F155"/>
    <mergeCell ref="E159:F159"/>
    <mergeCell ref="E149:F149"/>
    <mergeCell ref="E127:F127"/>
    <mergeCell ref="E131:F131"/>
    <mergeCell ref="E145:F145"/>
    <mergeCell ref="E163:F163"/>
    <mergeCell ref="C149:D149"/>
    <mergeCell ref="C163:D163"/>
    <mergeCell ref="E164:F164"/>
    <mergeCell ref="C176:D176"/>
    <mergeCell ref="E176:F176"/>
    <mergeCell ref="E133:F133"/>
    <mergeCell ref="C177:D177"/>
    <mergeCell ref="E32:F32"/>
    <mergeCell ref="D21:D22"/>
    <mergeCell ref="D23:D24"/>
    <mergeCell ref="E172:F172"/>
    <mergeCell ref="E169:F169"/>
    <mergeCell ref="E146:F146"/>
    <mergeCell ref="E157:F157"/>
    <mergeCell ref="E158:F158"/>
    <mergeCell ref="E171:F171"/>
    <mergeCell ref="E79:F79"/>
    <mergeCell ref="E73:F73"/>
    <mergeCell ref="E161:F161"/>
    <mergeCell ref="E117:F117"/>
    <mergeCell ref="E31:F31"/>
    <mergeCell ref="E140:F140"/>
    <mergeCell ref="E134:F134"/>
    <mergeCell ref="E137:F137"/>
    <mergeCell ref="E138:F138"/>
    <mergeCell ref="C162:D162"/>
    <mergeCell ref="E109:F109"/>
    <mergeCell ref="E114:F114"/>
    <mergeCell ref="E132:F132"/>
    <mergeCell ref="E41:F41"/>
    <mergeCell ref="C90:D90"/>
    <mergeCell ref="E178:F178"/>
    <mergeCell ref="E174:F174"/>
    <mergeCell ref="E136:F136"/>
    <mergeCell ref="E170:F170"/>
    <mergeCell ref="E35:F35"/>
    <mergeCell ref="E37:F37"/>
    <mergeCell ref="E38:F38"/>
    <mergeCell ref="E39:F39"/>
    <mergeCell ref="E40:F40"/>
    <mergeCell ref="E36:F36"/>
    <mergeCell ref="E126:F126"/>
    <mergeCell ref="E49:F49"/>
    <mergeCell ref="E59:F59"/>
    <mergeCell ref="E56:F56"/>
    <mergeCell ref="E53:F53"/>
    <mergeCell ref="E54:F54"/>
    <mergeCell ref="E124:F124"/>
    <mergeCell ref="E42:F42"/>
    <mergeCell ref="E160:F160"/>
    <mergeCell ref="E162:F162"/>
    <mergeCell ref="E48:F48"/>
    <mergeCell ref="E47:F47"/>
    <mergeCell ref="E106:F106"/>
    <mergeCell ref="E107:F107"/>
    <mergeCell ref="E60:F60"/>
    <mergeCell ref="E50:F50"/>
    <mergeCell ref="E87:F87"/>
    <mergeCell ref="E89:F89"/>
    <mergeCell ref="E88:F88"/>
    <mergeCell ref="E71:F71"/>
    <mergeCell ref="E75:F75"/>
    <mergeCell ref="E61:F61"/>
    <mergeCell ref="E90:F90"/>
    <mergeCell ref="E65:F65"/>
    <mergeCell ref="E66:F66"/>
    <mergeCell ref="E67:F67"/>
    <mergeCell ref="E86:F86"/>
    <mergeCell ref="E80:F80"/>
    <mergeCell ref="E156:F156"/>
    <mergeCell ref="E97:F97"/>
    <mergeCell ref="E98:F98"/>
    <mergeCell ref="E100:F100"/>
    <mergeCell ref="E105:F105"/>
    <mergeCell ref="E121:F121"/>
    <mergeCell ref="E123:F123"/>
    <mergeCell ref="G75:G76"/>
    <mergeCell ref="E95:F95"/>
    <mergeCell ref="E91:F91"/>
  </mergeCells>
  <phoneticPr fontId="40" type="noConversion"/>
  <conditionalFormatting sqref="E32">
    <cfRule type="expression" dxfId="12" priority="16">
      <formula>$F$33=TRUE</formula>
    </cfRule>
    <cfRule type="expression" dxfId="11" priority="17">
      <formula>IF($F$33=TRUE, "CONFIDENTIAL", "+$D$7")</formula>
    </cfRule>
    <cfRule type="expression" priority="18">
      <formula>IF($C$33=TRUE, "CONFIDENTIAL")</formula>
    </cfRule>
  </conditionalFormatting>
  <conditionalFormatting sqref="E54">
    <cfRule type="expression" dxfId="10" priority="15">
      <formula>$F$55=TRUE</formula>
    </cfRule>
  </conditionalFormatting>
  <conditionalFormatting sqref="E114:F114">
    <cfRule type="containsErrors" dxfId="9" priority="10">
      <formula>ISERROR(E114)</formula>
    </cfRule>
  </conditionalFormatting>
  <conditionalFormatting sqref="E121:F122">
    <cfRule type="containsErrors" dxfId="8" priority="8">
      <formula>ISERROR(E121)</formula>
    </cfRule>
    <cfRule type="cellIs" dxfId="7" priority="9" operator="equal">
      <formula>0</formula>
    </cfRule>
  </conditionalFormatting>
  <conditionalFormatting sqref="E132:F133 E138:F138">
    <cfRule type="containsErrors" dxfId="6" priority="7">
      <formula>ISERROR(E132)</formula>
    </cfRule>
  </conditionalFormatting>
  <conditionalFormatting sqref="E157:F157">
    <cfRule type="cellIs" dxfId="5" priority="6" operator="equal">
      <formula>0</formula>
    </cfRule>
  </conditionalFormatting>
  <conditionalFormatting sqref="E158:F158">
    <cfRule type="containsErrors" dxfId="4" priority="5">
      <formula>ISERROR(E158)</formula>
    </cfRule>
  </conditionalFormatting>
  <conditionalFormatting sqref="E156:F156">
    <cfRule type="containsErrors" dxfId="3" priority="4">
      <formula>ISERROR(E156)</formula>
    </cfRule>
  </conditionalFormatting>
  <conditionalFormatting sqref="E124:F124">
    <cfRule type="containsErrors" dxfId="2" priority="2">
      <formula>ISERROR(E124)</formula>
    </cfRule>
    <cfRule type="cellIs" dxfId="1" priority="3" operator="equal">
      <formula>0</formula>
    </cfRule>
  </conditionalFormatting>
  <conditionalFormatting sqref="E64:F64">
    <cfRule type="containsErrors" dxfId="0" priority="1">
      <formula>ISERROR(E64)</formula>
    </cfRule>
  </conditionalFormatting>
  <dataValidations count="18">
    <dataValidation type="list" allowBlank="1" showInputMessage="1" showErrorMessage="1" sqref="F43:F45" xr:uid="{00000000-0002-0000-0000-000000000000}">
      <formula1>"5%,10%,15%,20%,25%,30%,35%,40%,45%,50%,55%,60%,65%,70%,75%,80%,85%,90%,95%,100%"</formula1>
    </dataValidation>
    <dataValidation type="list" allowBlank="1" showInputMessage="1" showErrorMessage="1" sqref="E42:F42" xr:uid="{00000000-0002-0000-0000-000001000000}">
      <formula1>"1,2A,2B,3A,3B,4A,4B,5A,5B,6A,6B,7,8"</formula1>
    </dataValidation>
    <dataValidation type="list" allowBlank="1" showInputMessage="1" showErrorMessage="1" sqref="E95" xr:uid="{00000000-0002-0000-0000-000002000000}">
      <formula1>"Urban, Suburban, Rural"</formula1>
    </dataValidation>
    <dataValidation type="list" allowBlank="1" showInputMessage="1" showErrorMessage="1" sqref="E65:F66 E151:F151 E126:F126 E176:F176 E85:F85 F96 E170:E171 E136:F136 E134:F134 E159:F159 E82:F82 E96:E100 E105:F109 E143:F149 E161:F163" xr:uid="{00000000-0002-0000-0000-000003000000}">
      <formula1>"Yes, No"</formula1>
    </dataValidation>
    <dataValidation type="list" allowBlank="1" showInputMessage="1" showErrorMessage="1" sqref="E67:F67" xr:uid="{00000000-0002-0000-0000-000004000000}">
      <formula1>"Passive House, Living Building, Petal, Net Zero, CORE, WELL, Sites, fitwel, LEED Platinum, LEED Gold, LEED Silver, LEED Certified, No"</formula1>
    </dataValidation>
    <dataValidation type="textLength" allowBlank="1" showInputMessage="1" showErrorMessage="1" promptTitle="Text lenght" prompt="500 word max" sqref="E72:F72" xr:uid="{00000000-0002-0000-0000-000005000000}">
      <formula1>1</formula1>
      <formula2>1500</formula2>
    </dataValidation>
    <dataValidation type="list" allowBlank="1" showInputMessage="1" showErrorMessage="1" sqref="E154:F154" xr:uid="{00000000-0002-0000-0000-000007000000}">
      <formula1>"Concrete, Steel, Heavy Timber, Wood Frame, Mix, Other"</formula1>
    </dataValidation>
    <dataValidation type="list" allowBlank="1" showInputMessage="1" showErrorMessage="1" sqref="E79:F79" xr:uid="{00000000-0002-0000-0000-000008000000}">
      <formula1>"0: Owners only were engaged, 1: Non-owner users ere engaged, 2: Non-user stakeholders were egaged, 3:Non-stakeholder community members were enaged, 4:Anyone who wanted to be engaged was engaged, 5: Broad community enagement contributed to the design"</formula1>
    </dataValidation>
    <dataValidation type="textLength" allowBlank="1" showInputMessage="1" showErrorMessage="1" promptTitle="Text lenght" prompt="500 word max" sqref="E173:F173" xr:uid="{00000000-0002-0000-0000-000009000000}">
      <formula1>1</formula1>
      <formula2>2000</formula2>
    </dataValidation>
    <dataValidation type="list" allowBlank="1" showInputMessage="1" showErrorMessage="1" sqref="H48:H49 E47" xr:uid="{00000000-0002-0000-0000-00000A000000}">
      <formula1>$H$47:$H$49</formula1>
    </dataValidation>
    <dataValidation type="custom" errorStyle="warning" showInputMessage="1" showErrorMessage="1" prompt="Must equal 100%" sqref="F46" xr:uid="{00000000-0002-0000-0000-00000B000000}">
      <formula1>SUM(F43:F45)=100%</formula1>
    </dataValidation>
    <dataValidation type="list" allowBlank="1" showInputMessage="1" showErrorMessage="1" sqref="E123:F123" xr:uid="{00000000-0002-0000-0000-00000C000000}">
      <formula1>$D$181:$D$205</formula1>
    </dataValidation>
    <dataValidation type="textLength" allowBlank="1" showInputMessage="1" showErrorMessage="1" promptTitle="Text lenght" prompt="200 word max" sqref="E73:F73 E75:F75 E71:F71" xr:uid="{00000000-0002-0000-0000-00000D000000}">
      <formula1>1</formula1>
      <formula2>4000</formula2>
    </dataValidation>
    <dataValidation type="list" allowBlank="1" showInputMessage="1" showErrorMessage="1" sqref="E129:F129" xr:uid="{848701F1-B617-4555-9A37-90035208C50C}">
      <formula1>"Code compliance model, Energy performance model,none"</formula1>
    </dataValidation>
    <dataValidation type="list" allowBlank="1" showInputMessage="1" showErrorMessage="1" sqref="E160:F160" xr:uid="{A4164860-FBB9-4708-A38B-021F9E6BA875}">
      <formula1>"Tally, EC3, Athena, One Click LCA, Other"</formula1>
    </dataValidation>
    <dataValidation type="list" allowBlank="1" showInputMessage="1" showErrorMessage="1" sqref="E41:F41" xr:uid="{ED49D594-7BF6-4A8F-96FF-47DEF4DDCEC1}">
      <formula1>"CA1,CA2,CA3,CA4,CA5,CA6,CA7,CA8,CA9,CA10,CA11,CA12,CA13,CA14,CA15,CA16"</formula1>
    </dataValidation>
    <dataValidation type="list" allowBlank="1" showInputMessage="1" showErrorMessage="1" sqref="E84:F84 E80:F81" xr:uid="{F92F170D-CDE9-4B1C-B728-E7D81B929613}">
      <formula1>"0: N/A,1: Outreach,2: Consult,3: Involve,4: Collaborate,5: Shared Leadership"</formula1>
    </dataValidation>
    <dataValidation type="textLength" allowBlank="1" showInputMessage="1" showErrorMessage="1" promptTitle="Text lenght" prompt="100 word max" sqref="E86:F89 E80:F80 E83:F83" xr:uid="{EAB76410-DBBE-4E9F-9F36-DA64E35151A4}">
      <formula1>1</formula1>
      <formula2>500</formula2>
    </dataValidation>
  </dataValidations>
  <hyperlinks>
    <hyperlink ref="G66" r:id="rId1" xr:uid="{00000000-0004-0000-0000-000000000000}"/>
    <hyperlink ref="G45" r:id="rId2" xr:uid="{00000000-0004-0000-0000-000001000000}"/>
    <hyperlink ref="G44" r:id="rId3" xr:uid="{00000000-0004-0000-0000-000002000000}"/>
    <hyperlink ref="G43" r:id="rId4" xr:uid="{00000000-0004-0000-0000-000003000000}"/>
    <hyperlink ref="G155" r:id="rId5" xr:uid="{00000000-0004-0000-0000-000004000000}"/>
    <hyperlink ref="G87" r:id="rId6" xr:uid="{00000000-0004-0000-0000-000005000000}"/>
    <hyperlink ref="G88:G89" r:id="rId7" display="Walk Score" xr:uid="{00000000-0004-0000-0000-000006000000}"/>
    <hyperlink ref="G88" r:id="rId8" xr:uid="{00000000-0004-0000-0000-000007000000}"/>
    <hyperlink ref="G89" r:id="rId9" xr:uid="{00000000-0004-0000-0000-000008000000}"/>
    <hyperlink ref="D25" r:id="rId10" xr:uid="{00000000-0004-0000-0000-000009000000}"/>
    <hyperlink ref="G42" r:id="rId11" display="Climate zones map" xr:uid="{00000000-0004-0000-0000-00000B000000}"/>
    <hyperlink ref="G41" r:id="rId12" xr:uid="{FCB12305-B3CF-442E-BEDC-34623B2248DF}"/>
    <hyperlink ref="G119" r:id="rId13" xr:uid="{752B8BE1-B37F-40AC-A5CA-D921DECC9B6D}"/>
    <hyperlink ref="G161" r:id="rId14" xr:uid="{53357203-EF10-4EFE-94CF-F6B71B0DE6CA}"/>
    <hyperlink ref="G160" r:id="rId15" xr:uid="{73AE312D-DF11-4467-90B2-44CBDBAB0E66}"/>
  </hyperlinks>
  <pageMargins left="0.7" right="0.7" top="0.75" bottom="0.75" header="0.3" footer="0.3"/>
  <pageSetup scale="59" fitToHeight="0" orientation="portrait" r:id="rId16"/>
  <rowBreaks count="1" manualBreakCount="1">
    <brk id="73" max="16383" man="1"/>
  </rowBreaks>
  <drawing r:id="rId17"/>
  <legacyDrawing r:id="rId1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19" name="Check Box 8">
              <controlPr locked="0" defaultSize="0" autoFill="0" autoLine="0" autoPict="0" altText="Confidential">
                <anchor moveWithCells="1">
                  <from>
                    <xdr:col>4</xdr:col>
                    <xdr:colOff>7620</xdr:colOff>
                    <xdr:row>31</xdr:row>
                    <xdr:rowOff>144780</xdr:rowOff>
                  </from>
                  <to>
                    <xdr:col>4</xdr:col>
                    <xdr:colOff>525780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locked="0" defaultSize="0" autoFill="0" autoLine="0" autoPict="0">
                <anchor moveWithCells="1">
                  <from>
                    <xdr:col>4</xdr:col>
                    <xdr:colOff>30480</xdr:colOff>
                    <xdr:row>53</xdr:row>
                    <xdr:rowOff>121920</xdr:rowOff>
                  </from>
                  <to>
                    <xdr:col>4</xdr:col>
                    <xdr:colOff>449580</xdr:colOff>
                    <xdr:row>55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F000000}">
          <x14:formula1>
            <xm:f>Sheet1!$E$37:$E$67</xm:f>
          </x14:formula1>
          <xm:sqref>E44:E45</xm:sqref>
        </x14:dataValidation>
        <x14:dataValidation type="list" allowBlank="1" xr:uid="{00000000-0002-0000-0000-000010000000}">
          <x14:formula1>
            <xm:f>Sheet1!$E$37:$E$76</xm:f>
          </x14:formula1>
          <xm:sqref>E43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0000000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'Common Application'!E158:E158</xm:f>
              <xm:sqref>G209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2669-E665-4C11-A561-A5DAF73E2173}">
  <dimension ref="A1:H246"/>
  <sheetViews>
    <sheetView workbookViewId="0">
      <selection activeCell="G13" sqref="G13"/>
    </sheetView>
  </sheetViews>
  <sheetFormatPr defaultRowHeight="14.4"/>
  <cols>
    <col min="1" max="1" width="4.5546875" customWidth="1"/>
    <col min="3" max="3" width="150.33203125" customWidth="1"/>
    <col min="4" max="4" width="9.109375" style="234"/>
    <col min="7" max="7" width="25.5546875" customWidth="1"/>
  </cols>
  <sheetData>
    <row r="1" spans="1:4">
      <c r="A1" s="106"/>
      <c r="B1" s="106"/>
      <c r="C1" s="106"/>
      <c r="D1" s="233"/>
    </row>
    <row r="2" spans="1:4">
      <c r="A2" s="106"/>
      <c r="B2" s="231" t="s">
        <v>335</v>
      </c>
      <c r="C2" s="232" cm="1">
        <f t="array" ref="C2:D2">'Common Application'!E31:F31</f>
        <v>0</v>
      </c>
      <c r="D2" s="233">
        <v>0</v>
      </c>
    </row>
    <row r="3" spans="1:4">
      <c r="A3" s="106"/>
      <c r="B3" s="231"/>
      <c r="C3" s="232"/>
      <c r="D3" s="233"/>
    </row>
    <row r="4" spans="1:4">
      <c r="A4" s="106"/>
      <c r="B4" s="231"/>
      <c r="C4" s="232"/>
      <c r="D4" s="233"/>
    </row>
    <row r="5" spans="1:4">
      <c r="A5" s="106"/>
      <c r="B5" s="231"/>
      <c r="C5" s="232"/>
      <c r="D5" s="233"/>
    </row>
    <row r="6" spans="1:4">
      <c r="A6" s="106"/>
      <c r="B6" s="106"/>
      <c r="C6" s="232"/>
      <c r="D6" s="233"/>
    </row>
    <row r="7" spans="1:4">
      <c r="A7" s="106"/>
      <c r="B7" s="106"/>
      <c r="C7" s="106"/>
      <c r="D7" s="233"/>
    </row>
    <row r="8" spans="1:4">
      <c r="A8" s="106"/>
      <c r="B8" s="106"/>
      <c r="C8" s="106"/>
      <c r="D8" s="233"/>
    </row>
    <row r="9" spans="1:4">
      <c r="A9" s="106"/>
      <c r="B9" s="106"/>
      <c r="C9" s="106"/>
      <c r="D9" s="233"/>
    </row>
    <row r="10" spans="1:4">
      <c r="A10" s="106"/>
      <c r="B10" s="106"/>
      <c r="C10" s="106"/>
      <c r="D10" s="233"/>
    </row>
    <row r="11" spans="1:4">
      <c r="A11" s="106"/>
      <c r="B11" s="106"/>
      <c r="C11" s="106"/>
      <c r="D11" s="233"/>
    </row>
    <row r="12" spans="1:4">
      <c r="A12" s="106"/>
      <c r="B12" s="106"/>
      <c r="C12" s="106"/>
      <c r="D12" s="233"/>
    </row>
    <row r="13" spans="1:4">
      <c r="A13" s="106"/>
      <c r="B13" s="106"/>
      <c r="C13" s="106"/>
      <c r="D13" s="233"/>
    </row>
    <row r="14" spans="1:4">
      <c r="A14" s="106"/>
      <c r="B14" s="106"/>
      <c r="C14" s="106"/>
      <c r="D14" s="233"/>
    </row>
    <row r="15" spans="1:4">
      <c r="A15" s="106"/>
      <c r="B15" s="106"/>
      <c r="C15" s="106"/>
      <c r="D15" s="233"/>
    </row>
    <row r="16" spans="1:4">
      <c r="A16" s="106"/>
      <c r="B16" s="106"/>
      <c r="C16" s="106"/>
      <c r="D16" s="233"/>
    </row>
    <row r="17" spans="1:8">
      <c r="A17" s="106"/>
      <c r="B17" s="106"/>
      <c r="C17" s="106"/>
      <c r="D17" s="233"/>
    </row>
    <row r="18" spans="1:8">
      <c r="A18" s="106"/>
      <c r="B18" s="106"/>
      <c r="C18" s="106"/>
      <c r="D18" s="233"/>
    </row>
    <row r="19" spans="1:8">
      <c r="A19" s="106"/>
      <c r="B19" s="106"/>
      <c r="C19" s="106"/>
      <c r="D19" s="233"/>
    </row>
    <row r="20" spans="1:8">
      <c r="A20" s="106"/>
      <c r="B20" s="106"/>
      <c r="C20" s="106"/>
      <c r="D20" s="233"/>
    </row>
    <row r="21" spans="1:8">
      <c r="A21" s="106"/>
      <c r="B21" s="106"/>
      <c r="C21" s="106"/>
      <c r="D21" s="233"/>
    </row>
    <row r="22" spans="1:8">
      <c r="A22" s="106"/>
      <c r="B22" s="106"/>
      <c r="C22" s="106"/>
      <c r="D22" s="233"/>
    </row>
    <row r="23" spans="1:8">
      <c r="A23" s="106"/>
      <c r="B23" s="106"/>
      <c r="C23" s="106"/>
      <c r="D23" s="233"/>
    </row>
    <row r="24" spans="1:8">
      <c r="A24" s="106"/>
      <c r="B24" s="106"/>
      <c r="C24" s="106"/>
      <c r="D24" s="233"/>
    </row>
    <row r="25" spans="1:8">
      <c r="A25" s="106"/>
      <c r="B25" s="106"/>
      <c r="C25" s="106"/>
      <c r="D25" s="233"/>
    </row>
    <row r="26" spans="1:8">
      <c r="A26" s="106"/>
      <c r="B26" s="106"/>
      <c r="C26" s="106"/>
      <c r="D26" s="233"/>
    </row>
    <row r="27" spans="1:8">
      <c r="A27" s="106"/>
      <c r="B27" s="106"/>
      <c r="C27" s="106"/>
      <c r="D27" s="233"/>
    </row>
    <row r="28" spans="1:8">
      <c r="A28" s="106"/>
      <c r="B28" s="106"/>
      <c r="C28" s="106"/>
      <c r="D28" s="233"/>
    </row>
    <row r="29" spans="1:8">
      <c r="A29" s="106"/>
      <c r="B29" s="106"/>
      <c r="C29" s="106"/>
      <c r="D29" s="233"/>
      <c r="G29" s="305"/>
      <c r="H29" s="305"/>
    </row>
    <row r="30" spans="1:8">
      <c r="A30" s="106"/>
      <c r="B30" s="106"/>
      <c r="C30" s="106" t="str">
        <f>'Common Application'!C71</f>
        <v>Project Summary Statement</v>
      </c>
      <c r="D30" s="233"/>
    </row>
    <row r="31" spans="1:8" ht="111.75" customHeight="1">
      <c r="A31" s="106"/>
      <c r="B31" s="106"/>
      <c r="C31" s="229" t="str" cm="1">
        <f t="array" ref="C31:D31">'Common Application'!E71:F71</f>
        <v>200 word max (1,000 characters)</v>
      </c>
      <c r="D31" s="233">
        <v>0</v>
      </c>
    </row>
    <row r="32" spans="1:8">
      <c r="A32" s="106"/>
      <c r="B32" s="106"/>
      <c r="C32" s="106"/>
      <c r="D32" s="233"/>
    </row>
    <row r="33" spans="1:4">
      <c r="A33" s="106"/>
      <c r="B33" s="106"/>
      <c r="C33" s="106" t="str">
        <f>'Common Application'!C73</f>
        <v>Client Impact Statement</v>
      </c>
      <c r="D33" s="233"/>
    </row>
    <row r="34" spans="1:4" ht="102.75" customHeight="1">
      <c r="A34" s="106"/>
      <c r="B34" s="106"/>
      <c r="C34" s="229" t="str" cm="1">
        <f t="array" ref="C34:D34">'Common Application'!E73:F73</f>
        <v>200 word max (1,000 characters)</v>
      </c>
      <c r="D34" s="233">
        <v>0</v>
      </c>
    </row>
    <row r="35" spans="1:4">
      <c r="A35" s="106"/>
      <c r="B35" s="106"/>
      <c r="C35" s="230"/>
      <c r="D35" s="233"/>
    </row>
    <row r="36" spans="1:4">
      <c r="A36" s="106"/>
      <c r="B36" s="106"/>
      <c r="C36" s="230" t="str">
        <f>'Common Application'!C75</f>
        <v>Performance Statement (select up to 3 measures)</v>
      </c>
      <c r="D36" s="233"/>
    </row>
    <row r="37" spans="1:4" ht="103.5" customHeight="1">
      <c r="A37" s="106"/>
      <c r="B37" s="106"/>
      <c r="C37" s="229" t="str" cm="1">
        <f t="array" ref="C37:D37">'Common Application'!E75:F75</f>
        <v>200 word max (1,000 characters)</v>
      </c>
      <c r="D37" s="233">
        <v>0</v>
      </c>
    </row>
    <row r="38" spans="1:4">
      <c r="A38" s="106"/>
      <c r="B38" s="106"/>
      <c r="C38" s="106"/>
      <c r="D38" s="233"/>
    </row>
    <row r="39" spans="1:4">
      <c r="A39" s="106"/>
      <c r="B39" s="106"/>
      <c r="C39" s="230" t="str" cm="1">
        <f t="array" ref="C39:D39">'Common Application'!C91:D91</f>
        <v>Equitable Communities narrative</v>
      </c>
      <c r="D39" s="233">
        <v>0</v>
      </c>
    </row>
    <row r="40" spans="1:4" ht="69" customHeight="1">
      <c r="A40" s="106"/>
      <c r="B40" s="106"/>
      <c r="C40" s="229" t="str" cm="1">
        <f t="array" ref="C40:D40">'Common Application'!E91:F91</f>
        <v>100 word max (500 characters)</v>
      </c>
      <c r="D40" s="233">
        <v>0</v>
      </c>
    </row>
    <row r="41" spans="1:4">
      <c r="A41" s="106"/>
      <c r="B41" s="106"/>
      <c r="C41" s="106"/>
      <c r="D41" s="233"/>
    </row>
    <row r="42" spans="1:4">
      <c r="A42" s="106"/>
      <c r="B42" s="106"/>
      <c r="C42" s="230" t="str" cm="1">
        <f t="array" ref="C42:D42">'Common Application'!C101:D101</f>
        <v>Ecosystems narrative</v>
      </c>
      <c r="D42" s="233">
        <v>0</v>
      </c>
    </row>
    <row r="43" spans="1:4" ht="60.75" customHeight="1">
      <c r="A43" s="106"/>
      <c r="B43" s="106"/>
      <c r="C43" s="229" t="str" cm="1">
        <f t="array" ref="C43:D43">'Common Application'!E101:F101</f>
        <v>100 word max (500 characters)</v>
      </c>
      <c r="D43" s="233">
        <v>0</v>
      </c>
    </row>
    <row r="44" spans="1:4">
      <c r="A44" s="106"/>
      <c r="B44" s="106"/>
      <c r="C44" s="106"/>
      <c r="D44" s="233"/>
    </row>
    <row r="45" spans="1:4">
      <c r="A45" s="106"/>
      <c r="B45" s="106"/>
      <c r="C45" s="230" t="str" cm="1">
        <f t="array" ref="C45:D45">'Common Application'!C110:D110</f>
        <v>Water narrative</v>
      </c>
      <c r="D45" s="233">
        <v>0</v>
      </c>
    </row>
    <row r="46" spans="1:4" ht="61.5" customHeight="1">
      <c r="A46" s="106"/>
      <c r="B46" s="106"/>
      <c r="C46" s="229" t="str" cm="1">
        <f t="array" ref="C46:D46">'Common Application'!E110:F110</f>
        <v>100 word max (500 characters)</v>
      </c>
      <c r="D46" s="233">
        <v>0</v>
      </c>
    </row>
    <row r="47" spans="1:4">
      <c r="A47" s="106"/>
      <c r="B47" s="106"/>
      <c r="C47" s="106"/>
      <c r="D47" s="233"/>
    </row>
    <row r="48" spans="1:4">
      <c r="A48" s="106"/>
      <c r="B48" s="106"/>
      <c r="C48" s="230" t="str" cm="1">
        <f t="array" ref="C48:D48">'Common Application'!C116:D116</f>
        <v>Economy narrative</v>
      </c>
      <c r="D48" s="233">
        <v>0</v>
      </c>
    </row>
    <row r="49" spans="1:4" ht="68.25" customHeight="1">
      <c r="A49" s="106"/>
      <c r="B49" s="106"/>
      <c r="C49" s="229" t="str" cm="1">
        <f t="array" ref="C49:D49">'Common Application'!E116:F116</f>
        <v>100 word max (500 characters)</v>
      </c>
      <c r="D49" s="233">
        <v>0</v>
      </c>
    </row>
    <row r="50" spans="1:4">
      <c r="A50" s="106"/>
      <c r="B50" s="106"/>
      <c r="C50" s="106"/>
      <c r="D50" s="233"/>
    </row>
    <row r="51" spans="1:4">
      <c r="A51" s="106"/>
      <c r="B51" s="106"/>
      <c r="C51" s="230" t="str" cm="1">
        <f t="array" ref="C51:D51">'Common Application'!C141:D141</f>
        <v>Energy narrative</v>
      </c>
      <c r="D51" s="233">
        <v>0</v>
      </c>
    </row>
    <row r="52" spans="1:4" ht="68.25" customHeight="1">
      <c r="A52" s="106"/>
      <c r="B52" s="106"/>
      <c r="C52" s="229" t="str" cm="1">
        <f t="array" ref="C52:D52">'Common Application'!E141:F141</f>
        <v>100 word max (500 characters)</v>
      </c>
      <c r="D52" s="233">
        <v>0</v>
      </c>
    </row>
    <row r="53" spans="1:4">
      <c r="A53" s="106"/>
      <c r="B53" s="106"/>
      <c r="C53" s="106"/>
      <c r="D53" s="233"/>
    </row>
    <row r="54" spans="1:4">
      <c r="A54" s="106"/>
      <c r="B54" s="106"/>
      <c r="C54" s="230" t="str" cm="1">
        <f t="array" ref="C54:D54">'Common Application'!C150:D150</f>
        <v>Wellbeing narrative</v>
      </c>
      <c r="D54" s="233">
        <v>0</v>
      </c>
    </row>
    <row r="55" spans="1:4" ht="65.25" customHeight="1">
      <c r="A55" s="106"/>
      <c r="B55" s="106"/>
      <c r="C55" s="229" t="str" cm="1">
        <f t="array" ref="C55:D55">'Common Application'!E150:F150</f>
        <v>100 word max (500 characters)</v>
      </c>
      <c r="D55" s="233">
        <v>0</v>
      </c>
    </row>
    <row r="56" spans="1:4">
      <c r="A56" s="106"/>
      <c r="B56" s="106"/>
      <c r="C56" s="106"/>
      <c r="D56" s="233"/>
    </row>
    <row r="57" spans="1:4">
      <c r="A57" s="106"/>
      <c r="B57" s="106"/>
      <c r="C57" s="230" t="str" cm="1">
        <f t="array" ref="C57:D57">'Common Application'!C165:D165</f>
        <v>Resources narrative</v>
      </c>
      <c r="D57" s="233">
        <v>0</v>
      </c>
    </row>
    <row r="58" spans="1:4" ht="81.75" customHeight="1">
      <c r="A58" s="106"/>
      <c r="B58" s="106"/>
      <c r="C58" s="229" t="str" cm="1">
        <f t="array" ref="C58:D58">'Common Application'!E165:F165</f>
        <v>100 word max (500 characters)</v>
      </c>
      <c r="D58" s="233">
        <v>0</v>
      </c>
    </row>
    <row r="59" spans="1:4">
      <c r="A59" s="106"/>
      <c r="B59" s="106"/>
      <c r="C59" s="106"/>
      <c r="D59" s="233"/>
    </row>
    <row r="60" spans="1:4">
      <c r="A60" s="106"/>
      <c r="B60" s="106"/>
      <c r="C60" s="230" t="str">
        <f>'Common Application'!C172</f>
        <v>Main resiliency strategies</v>
      </c>
      <c r="D60" s="233"/>
    </row>
    <row r="61" spans="1:4" ht="75.75" customHeight="1">
      <c r="A61" s="106"/>
      <c r="B61" s="106"/>
      <c r="C61" s="229" t="str" cm="1">
        <f t="array" ref="C61:D61">'Common Application'!E172:F172</f>
        <v>500 word max</v>
      </c>
      <c r="D61" s="233">
        <v>0</v>
      </c>
    </row>
    <row r="62" spans="1:4">
      <c r="A62" s="106"/>
      <c r="B62" s="106"/>
      <c r="C62" s="106"/>
      <c r="D62" s="233"/>
    </row>
    <row r="63" spans="1:4">
      <c r="A63" s="106"/>
      <c r="B63" s="106"/>
      <c r="C63" s="230" t="str" cm="1">
        <f t="array" ref="C63:D63">'Common Application'!C177:D177</f>
        <v>Design for Discovery Narrative: Describe the type of evaluations conducted and document the lessons learned.</v>
      </c>
      <c r="D63" s="233">
        <v>0</v>
      </c>
    </row>
    <row r="64" spans="1:4" ht="79.5" customHeight="1">
      <c r="A64" s="106"/>
      <c r="B64" s="106"/>
      <c r="C64" s="229" t="str" cm="1">
        <f t="array" ref="C64:D64">'Common Application'!E177:F177</f>
        <v>500 word max</v>
      </c>
      <c r="D64" s="233">
        <v>0</v>
      </c>
    </row>
    <row r="65" spans="1:4">
      <c r="A65" s="106"/>
      <c r="B65" s="106"/>
      <c r="C65" s="106"/>
      <c r="D65" s="233"/>
    </row>
    <row r="66" spans="1:4">
      <c r="A66" s="106"/>
      <c r="B66" s="106"/>
      <c r="C66" s="106"/>
      <c r="D66" s="233"/>
    </row>
    <row r="67" spans="1:4">
      <c r="A67" s="106"/>
      <c r="B67" s="106"/>
      <c r="C67" s="106"/>
      <c r="D67" s="233"/>
    </row>
    <row r="68" spans="1:4">
      <c r="A68" s="106"/>
      <c r="B68" s="106"/>
      <c r="C68" s="106"/>
      <c r="D68" s="233"/>
    </row>
    <row r="69" spans="1:4">
      <c r="A69" s="106"/>
      <c r="B69" s="106"/>
      <c r="C69" s="106"/>
      <c r="D69" s="233"/>
    </row>
    <row r="70" spans="1:4">
      <c r="A70" s="106"/>
      <c r="B70" s="106"/>
      <c r="C70" s="106"/>
      <c r="D70" s="233"/>
    </row>
    <row r="71" spans="1:4">
      <c r="A71" s="106"/>
      <c r="B71" s="106"/>
      <c r="C71" s="106"/>
      <c r="D71" s="233"/>
    </row>
    <row r="72" spans="1:4">
      <c r="A72" s="106"/>
      <c r="B72" s="106"/>
      <c r="C72" s="106"/>
      <c r="D72" s="233"/>
    </row>
    <row r="73" spans="1:4">
      <c r="A73" s="106"/>
      <c r="B73" s="106"/>
      <c r="C73" s="106"/>
      <c r="D73" s="233"/>
    </row>
    <row r="74" spans="1:4">
      <c r="A74" s="106"/>
      <c r="B74" s="106"/>
      <c r="C74" s="106"/>
      <c r="D74" s="233"/>
    </row>
    <row r="75" spans="1:4">
      <c r="A75" s="106"/>
      <c r="B75" s="106"/>
      <c r="C75" s="106"/>
      <c r="D75" s="233"/>
    </row>
    <row r="76" spans="1:4">
      <c r="A76" s="106"/>
      <c r="B76" s="106"/>
      <c r="C76" s="106"/>
      <c r="D76" s="233"/>
    </row>
    <row r="77" spans="1:4">
      <c r="A77" s="106"/>
      <c r="B77" s="106"/>
      <c r="C77" s="106"/>
      <c r="D77" s="233"/>
    </row>
    <row r="78" spans="1:4">
      <c r="A78" s="106"/>
      <c r="B78" s="106"/>
      <c r="C78" s="106"/>
      <c r="D78" s="233"/>
    </row>
    <row r="79" spans="1:4">
      <c r="A79" s="106"/>
      <c r="B79" s="106"/>
      <c r="C79" s="106"/>
      <c r="D79" s="233"/>
    </row>
    <row r="80" spans="1:4">
      <c r="A80" s="106"/>
      <c r="B80" s="106"/>
      <c r="C80" s="106"/>
      <c r="D80" s="233"/>
    </row>
    <row r="81" spans="1:4">
      <c r="A81" s="106"/>
      <c r="B81" s="106"/>
      <c r="C81" s="106"/>
      <c r="D81" s="233"/>
    </row>
    <row r="82" spans="1:4">
      <c r="A82" s="106"/>
      <c r="B82" s="106"/>
      <c r="C82" s="106"/>
      <c r="D82" s="233"/>
    </row>
    <row r="83" spans="1:4">
      <c r="A83" s="106"/>
      <c r="B83" s="106"/>
      <c r="C83" s="106"/>
      <c r="D83" s="233"/>
    </row>
    <row r="84" spans="1:4">
      <c r="A84" s="106"/>
      <c r="B84" s="106"/>
      <c r="C84" s="106"/>
      <c r="D84" s="233"/>
    </row>
    <row r="85" spans="1:4">
      <c r="A85" s="106"/>
      <c r="B85" s="106"/>
      <c r="C85" s="106"/>
      <c r="D85" s="233"/>
    </row>
    <row r="86" spans="1:4">
      <c r="A86" s="106"/>
      <c r="B86" s="106"/>
      <c r="C86" s="106"/>
      <c r="D86" s="233"/>
    </row>
    <row r="87" spans="1:4">
      <c r="A87" s="106"/>
      <c r="B87" s="106"/>
      <c r="C87" s="106"/>
      <c r="D87" s="233"/>
    </row>
    <row r="88" spans="1:4">
      <c r="A88" s="106"/>
      <c r="B88" s="106"/>
      <c r="C88" s="106"/>
      <c r="D88" s="233"/>
    </row>
    <row r="89" spans="1:4">
      <c r="A89" s="106"/>
      <c r="B89" s="106"/>
      <c r="C89" s="106"/>
      <c r="D89" s="233"/>
    </row>
    <row r="90" spans="1:4">
      <c r="A90" s="106"/>
      <c r="B90" s="106"/>
      <c r="C90" s="106"/>
      <c r="D90" s="233"/>
    </row>
    <row r="91" spans="1:4">
      <c r="A91" s="106"/>
      <c r="B91" s="106"/>
      <c r="C91" s="106"/>
      <c r="D91" s="233"/>
    </row>
    <row r="92" spans="1:4">
      <c r="A92" s="106"/>
      <c r="B92" s="106"/>
      <c r="C92" s="106"/>
      <c r="D92" s="233"/>
    </row>
    <row r="93" spans="1:4">
      <c r="A93" s="106"/>
      <c r="B93" s="106"/>
      <c r="C93" s="106"/>
      <c r="D93" s="233"/>
    </row>
    <row r="94" spans="1:4">
      <c r="A94" s="106"/>
      <c r="B94" s="106"/>
      <c r="C94" s="106"/>
      <c r="D94" s="233"/>
    </row>
    <row r="95" spans="1:4">
      <c r="A95" s="106"/>
      <c r="B95" s="106"/>
      <c r="C95" s="106"/>
      <c r="D95" s="233"/>
    </row>
    <row r="96" spans="1:4">
      <c r="A96" s="106"/>
      <c r="B96" s="106"/>
      <c r="C96" s="106"/>
      <c r="D96" s="233"/>
    </row>
    <row r="97" spans="1:4">
      <c r="A97" s="106"/>
      <c r="B97" s="106"/>
      <c r="C97" s="106"/>
      <c r="D97" s="233"/>
    </row>
    <row r="98" spans="1:4">
      <c r="A98" s="106"/>
      <c r="B98" s="106"/>
      <c r="C98" s="106"/>
      <c r="D98" s="233"/>
    </row>
    <row r="99" spans="1:4">
      <c r="A99" s="106"/>
      <c r="B99" s="106"/>
      <c r="C99" s="106"/>
      <c r="D99" s="233"/>
    </row>
    <row r="100" spans="1:4">
      <c r="A100" s="106"/>
      <c r="B100" s="106"/>
      <c r="C100" s="106"/>
      <c r="D100" s="233"/>
    </row>
    <row r="101" spans="1:4">
      <c r="A101" s="106"/>
      <c r="B101" s="106"/>
      <c r="C101" s="106"/>
      <c r="D101" s="233"/>
    </row>
    <row r="102" spans="1:4">
      <c r="A102" s="106"/>
      <c r="B102" s="106"/>
      <c r="C102" s="106"/>
      <c r="D102" s="233"/>
    </row>
    <row r="103" spans="1:4">
      <c r="A103" s="106"/>
      <c r="B103" s="106"/>
      <c r="C103" s="106"/>
      <c r="D103" s="233"/>
    </row>
    <row r="104" spans="1:4">
      <c r="A104" s="106"/>
      <c r="B104" s="106"/>
      <c r="C104" s="106"/>
      <c r="D104" s="233"/>
    </row>
    <row r="105" spans="1:4">
      <c r="A105" s="106"/>
      <c r="B105" s="106"/>
      <c r="C105" s="106"/>
      <c r="D105" s="233"/>
    </row>
    <row r="106" spans="1:4">
      <c r="A106" s="106"/>
      <c r="B106" s="106"/>
      <c r="C106" s="106"/>
      <c r="D106" s="233"/>
    </row>
    <row r="107" spans="1:4">
      <c r="A107" s="106"/>
      <c r="B107" s="106"/>
      <c r="C107" s="106"/>
      <c r="D107" s="233"/>
    </row>
    <row r="108" spans="1:4">
      <c r="A108" s="106"/>
      <c r="B108" s="106"/>
      <c r="C108" s="106"/>
      <c r="D108" s="233"/>
    </row>
    <row r="109" spans="1:4">
      <c r="A109" s="106"/>
      <c r="B109" s="106"/>
      <c r="C109" s="106"/>
      <c r="D109" s="233"/>
    </row>
    <row r="110" spans="1:4">
      <c r="A110" s="106"/>
      <c r="B110" s="106"/>
      <c r="C110" s="106"/>
      <c r="D110" s="233"/>
    </row>
    <row r="111" spans="1:4">
      <c r="A111" s="106"/>
      <c r="B111" s="106"/>
      <c r="C111" s="106"/>
      <c r="D111" s="233"/>
    </row>
    <row r="112" spans="1:4">
      <c r="A112" s="106"/>
      <c r="B112" s="106"/>
      <c r="C112" s="106"/>
      <c r="D112" s="233"/>
    </row>
    <row r="113" spans="1:4">
      <c r="A113" s="106"/>
      <c r="B113" s="106"/>
      <c r="C113" s="106"/>
      <c r="D113" s="233"/>
    </row>
    <row r="114" spans="1:4">
      <c r="A114" s="106"/>
      <c r="B114" s="106"/>
      <c r="C114" s="106"/>
      <c r="D114" s="233"/>
    </row>
    <row r="115" spans="1:4">
      <c r="A115" s="106"/>
      <c r="B115" s="106"/>
      <c r="C115" s="106"/>
      <c r="D115" s="233"/>
    </row>
    <row r="116" spans="1:4">
      <c r="A116" s="106"/>
      <c r="B116" s="106"/>
      <c r="C116" s="106"/>
      <c r="D116" s="233"/>
    </row>
    <row r="117" spans="1:4">
      <c r="A117" s="106"/>
      <c r="B117" s="106"/>
      <c r="C117" s="106"/>
      <c r="D117" s="233"/>
    </row>
    <row r="118" spans="1:4">
      <c r="A118" s="106"/>
      <c r="B118" s="106"/>
      <c r="C118" s="106"/>
      <c r="D118" s="233"/>
    </row>
    <row r="119" spans="1:4">
      <c r="A119" s="106"/>
      <c r="B119" s="106"/>
      <c r="C119" s="106"/>
      <c r="D119" s="233"/>
    </row>
    <row r="120" spans="1:4">
      <c r="A120" s="106"/>
      <c r="B120" s="106"/>
      <c r="C120" s="106"/>
      <c r="D120" s="233"/>
    </row>
    <row r="121" spans="1:4">
      <c r="A121" s="106"/>
      <c r="B121" s="106"/>
      <c r="C121" s="106"/>
      <c r="D121" s="233"/>
    </row>
    <row r="122" spans="1:4">
      <c r="A122" s="106"/>
      <c r="B122" s="106"/>
      <c r="C122" s="106"/>
      <c r="D122" s="233"/>
    </row>
    <row r="123" spans="1:4">
      <c r="A123" s="106"/>
      <c r="B123" s="106"/>
      <c r="C123" s="106"/>
      <c r="D123" s="233"/>
    </row>
    <row r="124" spans="1:4">
      <c r="A124" s="106"/>
      <c r="B124" s="106"/>
      <c r="C124" s="106"/>
      <c r="D124" s="233"/>
    </row>
    <row r="125" spans="1:4">
      <c r="A125" s="106"/>
      <c r="B125" s="106"/>
      <c r="C125" s="106"/>
      <c r="D125" s="233"/>
    </row>
    <row r="126" spans="1:4">
      <c r="A126" s="106"/>
      <c r="B126" s="106"/>
      <c r="C126" s="106"/>
      <c r="D126" s="233"/>
    </row>
    <row r="127" spans="1:4">
      <c r="A127" s="106"/>
      <c r="B127" s="106"/>
      <c r="C127" s="106"/>
      <c r="D127" s="233"/>
    </row>
    <row r="128" spans="1:4">
      <c r="A128" s="106"/>
      <c r="B128" s="106"/>
      <c r="C128" s="106"/>
      <c r="D128" s="233"/>
    </row>
    <row r="129" spans="1:4">
      <c r="A129" s="106"/>
      <c r="B129" s="106"/>
      <c r="C129" s="106"/>
      <c r="D129" s="233"/>
    </row>
    <row r="130" spans="1:4">
      <c r="A130" s="106"/>
      <c r="B130" s="106"/>
      <c r="C130" s="106"/>
      <c r="D130" s="233"/>
    </row>
    <row r="131" spans="1:4">
      <c r="A131" s="106"/>
      <c r="B131" s="106"/>
      <c r="C131" s="106"/>
      <c r="D131" s="233"/>
    </row>
    <row r="132" spans="1:4">
      <c r="A132" s="106"/>
      <c r="B132" s="106"/>
      <c r="C132" s="106"/>
      <c r="D132" s="233"/>
    </row>
    <row r="133" spans="1:4">
      <c r="A133" s="106"/>
      <c r="B133" s="106"/>
      <c r="C133" s="106"/>
      <c r="D133" s="233"/>
    </row>
    <row r="134" spans="1:4">
      <c r="A134" s="106"/>
      <c r="B134" s="106"/>
      <c r="C134" s="106"/>
      <c r="D134" s="233"/>
    </row>
    <row r="135" spans="1:4">
      <c r="A135" s="106"/>
      <c r="B135" s="106"/>
      <c r="C135" s="106"/>
      <c r="D135" s="233"/>
    </row>
    <row r="136" spans="1:4">
      <c r="A136" s="106"/>
      <c r="B136" s="106"/>
      <c r="C136" s="106"/>
      <c r="D136" s="233"/>
    </row>
    <row r="137" spans="1:4">
      <c r="A137" s="106"/>
      <c r="B137" s="106"/>
      <c r="C137" s="106"/>
      <c r="D137" s="233"/>
    </row>
    <row r="138" spans="1:4">
      <c r="A138" s="106"/>
      <c r="B138" s="106"/>
      <c r="C138" s="106"/>
      <c r="D138" s="233"/>
    </row>
    <row r="139" spans="1:4">
      <c r="A139" s="106"/>
      <c r="B139" s="106"/>
      <c r="C139" s="106"/>
      <c r="D139" s="233"/>
    </row>
    <row r="140" spans="1:4">
      <c r="A140" s="106"/>
      <c r="B140" s="106"/>
      <c r="C140" s="106"/>
      <c r="D140" s="233"/>
    </row>
    <row r="141" spans="1:4">
      <c r="A141" s="106"/>
      <c r="B141" s="106"/>
      <c r="C141" s="106"/>
      <c r="D141" s="233"/>
    </row>
    <row r="142" spans="1:4">
      <c r="A142" s="106"/>
      <c r="B142" s="106"/>
      <c r="C142" s="106"/>
      <c r="D142" s="233"/>
    </row>
    <row r="143" spans="1:4">
      <c r="A143" s="106"/>
      <c r="B143" s="106"/>
      <c r="C143" s="106"/>
      <c r="D143" s="233"/>
    </row>
    <row r="144" spans="1:4">
      <c r="A144" s="106"/>
      <c r="B144" s="106"/>
      <c r="C144" s="106"/>
      <c r="D144" s="233"/>
    </row>
    <row r="145" spans="1:4">
      <c r="A145" s="106"/>
      <c r="B145" s="106"/>
      <c r="C145" s="106"/>
      <c r="D145" s="233"/>
    </row>
    <row r="146" spans="1:4">
      <c r="A146" s="106"/>
      <c r="B146" s="106"/>
      <c r="C146" s="106"/>
      <c r="D146" s="233"/>
    </row>
    <row r="147" spans="1:4">
      <c r="A147" s="106"/>
      <c r="B147" s="106"/>
      <c r="C147" s="106"/>
      <c r="D147" s="233"/>
    </row>
    <row r="148" spans="1:4">
      <c r="A148" s="106"/>
      <c r="B148" s="106"/>
      <c r="C148" s="106"/>
      <c r="D148" s="233"/>
    </row>
    <row r="149" spans="1:4">
      <c r="A149" s="106"/>
      <c r="B149" s="106"/>
      <c r="C149" s="106"/>
      <c r="D149" s="233"/>
    </row>
    <row r="150" spans="1:4">
      <c r="A150" s="106"/>
      <c r="B150" s="106"/>
      <c r="C150" s="106"/>
      <c r="D150" s="233"/>
    </row>
    <row r="151" spans="1:4">
      <c r="A151" s="106"/>
      <c r="B151" s="106"/>
      <c r="C151" s="106"/>
      <c r="D151" s="233"/>
    </row>
    <row r="152" spans="1:4">
      <c r="A152" s="106"/>
      <c r="B152" s="106"/>
      <c r="C152" s="106"/>
      <c r="D152" s="233"/>
    </row>
    <row r="153" spans="1:4">
      <c r="A153" s="106"/>
      <c r="B153" s="106"/>
      <c r="C153" s="106"/>
      <c r="D153" s="233"/>
    </row>
    <row r="154" spans="1:4">
      <c r="A154" s="106"/>
      <c r="B154" s="106"/>
      <c r="C154" s="106"/>
      <c r="D154" s="233"/>
    </row>
    <row r="155" spans="1:4">
      <c r="A155" s="106"/>
      <c r="B155" s="106"/>
      <c r="C155" s="106"/>
      <c r="D155" s="233"/>
    </row>
    <row r="156" spans="1:4">
      <c r="A156" s="106"/>
      <c r="B156" s="106"/>
      <c r="C156" s="106"/>
      <c r="D156" s="233"/>
    </row>
    <row r="157" spans="1:4">
      <c r="A157" s="106"/>
      <c r="B157" s="106"/>
      <c r="C157" s="106"/>
      <c r="D157" s="233"/>
    </row>
    <row r="158" spans="1:4">
      <c r="A158" s="106"/>
      <c r="B158" s="106"/>
      <c r="C158" s="106"/>
      <c r="D158" s="233"/>
    </row>
    <row r="159" spans="1:4">
      <c r="A159" s="106"/>
      <c r="B159" s="106"/>
      <c r="C159" s="106"/>
      <c r="D159" s="233"/>
    </row>
    <row r="160" spans="1:4">
      <c r="A160" s="106"/>
      <c r="B160" s="106"/>
      <c r="C160" s="106"/>
      <c r="D160" s="233"/>
    </row>
    <row r="161" spans="1:4">
      <c r="A161" s="106"/>
      <c r="B161" s="106"/>
      <c r="C161" s="106"/>
      <c r="D161" s="233"/>
    </row>
    <row r="162" spans="1:4">
      <c r="A162" s="106"/>
      <c r="B162" s="106"/>
      <c r="C162" s="106"/>
      <c r="D162" s="233"/>
    </row>
    <row r="163" spans="1:4">
      <c r="A163" s="106"/>
      <c r="B163" s="106"/>
      <c r="C163" s="106"/>
      <c r="D163" s="233"/>
    </row>
    <row r="164" spans="1:4">
      <c r="A164" s="106"/>
      <c r="B164" s="106"/>
      <c r="C164" s="106"/>
      <c r="D164" s="233"/>
    </row>
    <row r="165" spans="1:4">
      <c r="A165" s="106"/>
      <c r="B165" s="106"/>
      <c r="C165" s="106"/>
      <c r="D165" s="233"/>
    </row>
    <row r="166" spans="1:4">
      <c r="A166" s="106"/>
      <c r="B166" s="106"/>
      <c r="C166" s="106"/>
      <c r="D166" s="233"/>
    </row>
    <row r="167" spans="1:4">
      <c r="A167" s="106"/>
      <c r="B167" s="106"/>
      <c r="C167" s="106"/>
      <c r="D167" s="233"/>
    </row>
    <row r="168" spans="1:4">
      <c r="A168" s="106"/>
      <c r="B168" s="106"/>
      <c r="C168" s="106"/>
      <c r="D168" s="233"/>
    </row>
    <row r="169" spans="1:4">
      <c r="A169" s="106"/>
      <c r="B169" s="106"/>
      <c r="C169" s="106"/>
      <c r="D169" s="233"/>
    </row>
    <row r="170" spans="1:4">
      <c r="A170" s="106"/>
      <c r="B170" s="106"/>
      <c r="C170" s="106"/>
      <c r="D170" s="233"/>
    </row>
    <row r="171" spans="1:4">
      <c r="A171" s="106"/>
      <c r="B171" s="106"/>
      <c r="C171" s="106"/>
      <c r="D171" s="233"/>
    </row>
    <row r="172" spans="1:4">
      <c r="A172" s="106"/>
      <c r="B172" s="106"/>
      <c r="C172" s="106"/>
      <c r="D172" s="233"/>
    </row>
    <row r="173" spans="1:4">
      <c r="A173" s="106"/>
      <c r="B173" s="106"/>
      <c r="C173" s="106"/>
      <c r="D173" s="233"/>
    </row>
    <row r="174" spans="1:4">
      <c r="A174" s="106"/>
      <c r="B174" s="106"/>
      <c r="C174" s="106"/>
      <c r="D174" s="233"/>
    </row>
    <row r="175" spans="1:4">
      <c r="A175" s="106"/>
      <c r="B175" s="106"/>
      <c r="C175" s="106"/>
      <c r="D175" s="233"/>
    </row>
    <row r="176" spans="1:4">
      <c r="A176" s="106"/>
      <c r="B176" s="106"/>
      <c r="C176" s="106"/>
      <c r="D176" s="233"/>
    </row>
    <row r="177" spans="1:4">
      <c r="A177" s="106"/>
      <c r="B177" s="106"/>
      <c r="C177" s="106"/>
      <c r="D177" s="233"/>
    </row>
    <row r="178" spans="1:4">
      <c r="A178" s="106"/>
      <c r="B178" s="106"/>
      <c r="C178" s="106"/>
      <c r="D178" s="233"/>
    </row>
    <row r="179" spans="1:4">
      <c r="A179" s="106"/>
      <c r="B179" s="106"/>
      <c r="C179" s="106"/>
      <c r="D179" s="233"/>
    </row>
    <row r="180" spans="1:4">
      <c r="A180" s="106"/>
      <c r="B180" s="106"/>
      <c r="C180" s="106"/>
      <c r="D180" s="233"/>
    </row>
    <row r="181" spans="1:4">
      <c r="A181" s="106"/>
      <c r="B181" s="106"/>
      <c r="C181" s="106"/>
      <c r="D181" s="233"/>
    </row>
    <row r="182" spans="1:4">
      <c r="A182" s="106"/>
      <c r="B182" s="106"/>
      <c r="C182" s="106"/>
      <c r="D182" s="233"/>
    </row>
    <row r="183" spans="1:4">
      <c r="A183" s="106"/>
      <c r="B183" s="106"/>
      <c r="C183" s="106"/>
      <c r="D183" s="233"/>
    </row>
    <row r="184" spans="1:4">
      <c r="A184" s="106"/>
      <c r="B184" s="106"/>
      <c r="C184" s="106"/>
      <c r="D184" s="233"/>
    </row>
    <row r="185" spans="1:4">
      <c r="A185" s="106"/>
      <c r="B185" s="106"/>
      <c r="C185" s="106"/>
      <c r="D185" s="233"/>
    </row>
    <row r="186" spans="1:4">
      <c r="A186" s="106"/>
      <c r="B186" s="106"/>
      <c r="C186" s="106"/>
      <c r="D186" s="233"/>
    </row>
    <row r="187" spans="1:4">
      <c r="A187" s="106"/>
      <c r="B187" s="106"/>
      <c r="C187" s="106"/>
      <c r="D187" s="233"/>
    </row>
    <row r="188" spans="1:4">
      <c r="A188" s="106"/>
      <c r="B188" s="106"/>
      <c r="C188" s="106"/>
      <c r="D188" s="233"/>
    </row>
    <row r="189" spans="1:4">
      <c r="A189" s="106"/>
      <c r="B189" s="106"/>
      <c r="C189" s="106"/>
      <c r="D189" s="233"/>
    </row>
    <row r="190" spans="1:4">
      <c r="A190" s="106"/>
      <c r="B190" s="106"/>
      <c r="C190" s="106"/>
      <c r="D190" s="233"/>
    </row>
    <row r="191" spans="1:4">
      <c r="A191" s="106"/>
      <c r="B191" s="106"/>
      <c r="C191" s="106"/>
      <c r="D191" s="233"/>
    </row>
    <row r="192" spans="1:4">
      <c r="A192" s="106"/>
      <c r="B192" s="106"/>
      <c r="C192" s="106"/>
      <c r="D192" s="233"/>
    </row>
    <row r="193" spans="1:4">
      <c r="A193" s="106"/>
      <c r="B193" s="106"/>
      <c r="C193" s="106"/>
      <c r="D193" s="233"/>
    </row>
    <row r="194" spans="1:4">
      <c r="A194" s="106"/>
      <c r="B194" s="106"/>
      <c r="C194" s="106"/>
      <c r="D194" s="233"/>
    </row>
    <row r="195" spans="1:4">
      <c r="A195" s="106"/>
      <c r="B195" s="106"/>
      <c r="C195" s="106"/>
      <c r="D195" s="233"/>
    </row>
    <row r="196" spans="1:4">
      <c r="A196" s="106"/>
      <c r="B196" s="106"/>
      <c r="C196" s="106"/>
      <c r="D196" s="233"/>
    </row>
    <row r="197" spans="1:4">
      <c r="A197" s="106"/>
      <c r="B197" s="106"/>
      <c r="C197" s="106"/>
      <c r="D197" s="233"/>
    </row>
    <row r="198" spans="1:4">
      <c r="A198" s="106"/>
      <c r="B198" s="106"/>
      <c r="C198" s="106"/>
      <c r="D198" s="233"/>
    </row>
    <row r="199" spans="1:4">
      <c r="A199" s="106"/>
      <c r="B199" s="106"/>
      <c r="C199" s="106"/>
      <c r="D199" s="233"/>
    </row>
    <row r="200" spans="1:4">
      <c r="A200" s="106"/>
      <c r="B200" s="106"/>
      <c r="C200" s="106"/>
      <c r="D200" s="233"/>
    </row>
    <row r="201" spans="1:4">
      <c r="A201" s="106"/>
      <c r="B201" s="106"/>
      <c r="C201" s="106"/>
      <c r="D201" s="233"/>
    </row>
    <row r="202" spans="1:4">
      <c r="A202" s="106"/>
      <c r="B202" s="106"/>
      <c r="C202" s="106"/>
      <c r="D202" s="233"/>
    </row>
    <row r="203" spans="1:4">
      <c r="A203" s="106"/>
      <c r="B203" s="106"/>
      <c r="C203" s="106"/>
      <c r="D203" s="233"/>
    </row>
    <row r="204" spans="1:4">
      <c r="A204" s="106"/>
      <c r="B204" s="106"/>
      <c r="C204" s="106"/>
      <c r="D204" s="233"/>
    </row>
    <row r="205" spans="1:4">
      <c r="A205" s="106"/>
      <c r="B205" s="106"/>
      <c r="C205" s="106"/>
      <c r="D205" s="233"/>
    </row>
    <row r="206" spans="1:4">
      <c r="A206" s="106"/>
      <c r="B206" s="106"/>
      <c r="C206" s="106"/>
      <c r="D206" s="233"/>
    </row>
    <row r="207" spans="1:4">
      <c r="A207" s="106"/>
      <c r="B207" s="106"/>
      <c r="C207" s="106"/>
      <c r="D207" s="233"/>
    </row>
    <row r="208" spans="1:4">
      <c r="A208" s="106"/>
      <c r="B208" s="106"/>
      <c r="C208" s="106"/>
      <c r="D208" s="233"/>
    </row>
    <row r="209" spans="1:4">
      <c r="A209" s="106"/>
      <c r="B209" s="106"/>
      <c r="C209" s="106"/>
      <c r="D209" s="233"/>
    </row>
    <row r="210" spans="1:4">
      <c r="A210" s="106"/>
      <c r="B210" s="106"/>
      <c r="C210" s="106"/>
      <c r="D210" s="233"/>
    </row>
    <row r="211" spans="1:4">
      <c r="A211" s="106"/>
      <c r="B211" s="106"/>
      <c r="C211" s="106"/>
      <c r="D211" s="233"/>
    </row>
    <row r="212" spans="1:4">
      <c r="A212" s="106"/>
      <c r="B212" s="106"/>
      <c r="C212" s="106"/>
      <c r="D212" s="233"/>
    </row>
    <row r="213" spans="1:4">
      <c r="A213" s="106"/>
      <c r="B213" s="106"/>
      <c r="C213" s="106"/>
      <c r="D213" s="233"/>
    </row>
    <row r="214" spans="1:4">
      <c r="A214" s="106"/>
      <c r="B214" s="106"/>
      <c r="C214" s="106"/>
      <c r="D214" s="233"/>
    </row>
    <row r="215" spans="1:4">
      <c r="A215" s="106"/>
      <c r="B215" s="106"/>
      <c r="C215" s="106"/>
      <c r="D215" s="233"/>
    </row>
    <row r="216" spans="1:4">
      <c r="A216" s="106"/>
      <c r="B216" s="106"/>
      <c r="C216" s="106"/>
      <c r="D216" s="233"/>
    </row>
    <row r="217" spans="1:4">
      <c r="A217" s="106"/>
      <c r="B217" s="106"/>
      <c r="C217" s="106"/>
      <c r="D217" s="233"/>
    </row>
    <row r="218" spans="1:4">
      <c r="A218" s="106"/>
      <c r="B218" s="106"/>
      <c r="C218" s="106"/>
      <c r="D218" s="233"/>
    </row>
    <row r="219" spans="1:4">
      <c r="A219" s="106"/>
      <c r="B219" s="106"/>
      <c r="C219" s="106"/>
      <c r="D219" s="233"/>
    </row>
    <row r="220" spans="1:4">
      <c r="A220" s="106"/>
      <c r="B220" s="106"/>
      <c r="C220" s="106"/>
      <c r="D220" s="233"/>
    </row>
    <row r="221" spans="1:4">
      <c r="A221" s="106"/>
      <c r="B221" s="106"/>
      <c r="C221" s="106"/>
      <c r="D221" s="233"/>
    </row>
    <row r="222" spans="1:4">
      <c r="A222" s="106"/>
      <c r="B222" s="106"/>
      <c r="C222" s="106"/>
      <c r="D222" s="233"/>
    </row>
    <row r="223" spans="1:4">
      <c r="A223" s="106"/>
      <c r="B223" s="106"/>
      <c r="C223" s="106"/>
      <c r="D223" s="233"/>
    </row>
    <row r="224" spans="1:4">
      <c r="A224" s="106"/>
      <c r="B224" s="106"/>
      <c r="C224" s="106"/>
      <c r="D224" s="233"/>
    </row>
    <row r="225" spans="1:4">
      <c r="A225" s="106"/>
      <c r="B225" s="106"/>
      <c r="C225" s="106"/>
      <c r="D225" s="233"/>
    </row>
    <row r="226" spans="1:4">
      <c r="A226" s="106"/>
      <c r="B226" s="106"/>
      <c r="C226" s="106"/>
      <c r="D226" s="233"/>
    </row>
    <row r="227" spans="1:4">
      <c r="A227" s="106"/>
      <c r="B227" s="106"/>
      <c r="C227" s="106"/>
      <c r="D227" s="233"/>
    </row>
    <row r="228" spans="1:4">
      <c r="A228" s="106"/>
      <c r="B228" s="106"/>
      <c r="C228" s="106"/>
      <c r="D228" s="233"/>
    </row>
    <row r="229" spans="1:4">
      <c r="A229" s="106"/>
      <c r="B229" s="106"/>
      <c r="C229" s="106"/>
      <c r="D229" s="233"/>
    </row>
    <row r="230" spans="1:4">
      <c r="A230" s="106"/>
      <c r="B230" s="106"/>
      <c r="C230" s="106"/>
      <c r="D230" s="233"/>
    </row>
    <row r="231" spans="1:4">
      <c r="A231" s="106"/>
      <c r="B231" s="106"/>
      <c r="C231" s="106"/>
      <c r="D231" s="233"/>
    </row>
    <row r="232" spans="1:4">
      <c r="A232" s="106"/>
      <c r="B232" s="106"/>
      <c r="C232" s="106"/>
      <c r="D232" s="233"/>
    </row>
    <row r="233" spans="1:4">
      <c r="A233" s="106"/>
      <c r="B233" s="106"/>
      <c r="C233" s="106"/>
      <c r="D233" s="233"/>
    </row>
    <row r="234" spans="1:4">
      <c r="A234" s="106"/>
      <c r="B234" s="106"/>
      <c r="C234" s="106"/>
      <c r="D234" s="233"/>
    </row>
    <row r="235" spans="1:4">
      <c r="A235" s="106"/>
      <c r="B235" s="106"/>
      <c r="C235" s="106"/>
      <c r="D235" s="233"/>
    </row>
    <row r="236" spans="1:4">
      <c r="A236" s="106"/>
      <c r="B236" s="106"/>
      <c r="C236" s="106"/>
      <c r="D236" s="233"/>
    </row>
    <row r="237" spans="1:4">
      <c r="A237" s="106"/>
      <c r="B237" s="106"/>
      <c r="C237" s="106"/>
      <c r="D237" s="233"/>
    </row>
    <row r="238" spans="1:4">
      <c r="A238" s="106"/>
      <c r="B238" s="106"/>
      <c r="C238" s="106"/>
      <c r="D238" s="233"/>
    </row>
    <row r="239" spans="1:4">
      <c r="A239" s="106"/>
      <c r="B239" s="106"/>
      <c r="C239" s="106"/>
      <c r="D239" s="233"/>
    </row>
    <row r="240" spans="1:4">
      <c r="A240" s="106"/>
      <c r="B240" s="106"/>
      <c r="C240" s="106"/>
      <c r="D240" s="233"/>
    </row>
    <row r="241" spans="1:4">
      <c r="A241" s="106"/>
      <c r="B241" s="106"/>
      <c r="C241" s="106"/>
      <c r="D241" s="233"/>
    </row>
    <row r="242" spans="1:4">
      <c r="A242" s="106"/>
      <c r="B242" s="106"/>
      <c r="C242" s="106"/>
      <c r="D242" s="233"/>
    </row>
    <row r="243" spans="1:4">
      <c r="A243" s="106"/>
      <c r="B243" s="106"/>
      <c r="C243" s="106"/>
      <c r="D243" s="233"/>
    </row>
    <row r="244" spans="1:4">
      <c r="A244" s="106"/>
      <c r="B244" s="106"/>
      <c r="C244" s="106"/>
      <c r="D244" s="233"/>
    </row>
    <row r="245" spans="1:4">
      <c r="A245" s="106"/>
      <c r="B245" s="106"/>
      <c r="C245" s="106"/>
      <c r="D245" s="233"/>
    </row>
    <row r="246" spans="1:4">
      <c r="A246" s="106"/>
      <c r="B246" s="106"/>
      <c r="C246" s="106"/>
      <c r="D246" s="233"/>
    </row>
  </sheetData>
  <mergeCells count="1">
    <mergeCell ref="G29:H29"/>
  </mergeCells>
  <phoneticPr fontId="40" type="noConversion"/>
  <dataValidations xWindow="600" yWindow="621" count="1">
    <dataValidation type="textLength" allowBlank="1" showInputMessage="1" showErrorMessage="1" promptTitle="Text lenght" prompt="200 word max" sqref="C37 C34 C40 C43 C46 C49 C52 C55 C58 C61 C64" xr:uid="{FDCF672F-C4AD-4226-B257-A05EFAD4E14F}">
      <formula1>1</formula1>
      <formula2>4000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9:V163"/>
  <sheetViews>
    <sheetView topLeftCell="W19" workbookViewId="0">
      <selection activeCell="AB52" sqref="AB52"/>
    </sheetView>
  </sheetViews>
  <sheetFormatPr defaultRowHeight="14.4"/>
  <cols>
    <col min="1" max="4" width="8.88671875" style="25" hidden="1" customWidth="1"/>
    <col min="5" max="5" width="26.109375" style="25" hidden="1" customWidth="1"/>
    <col min="6" max="7" width="8.88671875" style="25" hidden="1" customWidth="1"/>
    <col min="8" max="8" width="16.88671875" style="25" hidden="1" customWidth="1"/>
    <col min="9" max="12" width="8.88671875" style="25" hidden="1" customWidth="1"/>
    <col min="13" max="13" width="10.109375" style="25" hidden="1" customWidth="1"/>
    <col min="14" max="14" width="22.44140625" style="25" hidden="1" customWidth="1"/>
    <col min="15" max="15" width="8.88671875" style="25" hidden="1" customWidth="1"/>
    <col min="16" max="16" width="21" style="25" hidden="1" customWidth="1"/>
    <col min="17" max="17" width="8.88671875" style="25" hidden="1" customWidth="1"/>
    <col min="18" max="19" width="10.109375" style="25" hidden="1" customWidth="1"/>
    <col min="20" max="20" width="10.44140625" style="25" hidden="1" customWidth="1"/>
    <col min="21" max="21" width="8.88671875" style="25" hidden="1" customWidth="1"/>
    <col min="22" max="22" width="9.88671875" style="25" hidden="1" customWidth="1"/>
  </cols>
  <sheetData>
    <row r="29" spans="1:22" ht="15" thickBot="1"/>
    <row r="30" spans="1:22">
      <c r="A30" s="358" t="s">
        <v>104</v>
      </c>
      <c r="B30" s="359"/>
      <c r="C30" s="360"/>
      <c r="D30" s="100"/>
      <c r="E30" s="309" t="s">
        <v>105</v>
      </c>
      <c r="F30" s="310"/>
      <c r="G30" s="311"/>
      <c r="H30" s="309" t="s">
        <v>106</v>
      </c>
      <c r="I30" s="310"/>
      <c r="J30" s="310"/>
      <c r="K30" s="310"/>
      <c r="L30" s="310"/>
      <c r="M30" s="311"/>
      <c r="N30" s="372" t="s">
        <v>107</v>
      </c>
      <c r="O30" s="373"/>
      <c r="P30" s="378" t="s">
        <v>108</v>
      </c>
      <c r="Q30" s="311"/>
      <c r="R30" s="309" t="s">
        <v>109</v>
      </c>
      <c r="S30" s="310"/>
      <c r="T30" s="310"/>
      <c r="U30" s="310"/>
      <c r="V30" s="311"/>
    </row>
    <row r="31" spans="1:22">
      <c r="A31" s="361"/>
      <c r="B31" s="362"/>
      <c r="C31" s="363"/>
      <c r="D31" s="101"/>
      <c r="E31" s="312"/>
      <c r="F31" s="313"/>
      <c r="G31" s="314"/>
      <c r="H31" s="318" t="s">
        <v>110</v>
      </c>
      <c r="I31" s="319"/>
      <c r="J31" s="319"/>
      <c r="K31" s="319"/>
      <c r="L31" s="319"/>
      <c r="M31" s="320"/>
      <c r="N31" s="374"/>
      <c r="O31" s="375"/>
      <c r="P31" s="379"/>
      <c r="Q31" s="314"/>
      <c r="R31" s="312"/>
      <c r="S31" s="313"/>
      <c r="T31" s="313"/>
      <c r="U31" s="313"/>
      <c r="V31" s="314"/>
    </row>
    <row r="32" spans="1:22">
      <c r="A32" s="361"/>
      <c r="B32" s="362"/>
      <c r="C32" s="363"/>
      <c r="D32" s="101"/>
      <c r="E32" s="312"/>
      <c r="F32" s="313"/>
      <c r="G32" s="314"/>
      <c r="H32" s="318"/>
      <c r="I32" s="319"/>
      <c r="J32" s="319"/>
      <c r="K32" s="319"/>
      <c r="L32" s="319"/>
      <c r="M32" s="320"/>
      <c r="N32" s="374"/>
      <c r="O32" s="375"/>
      <c r="P32" s="379"/>
      <c r="Q32" s="314"/>
      <c r="R32" s="312"/>
      <c r="S32" s="313"/>
      <c r="T32" s="313"/>
      <c r="U32" s="313"/>
      <c r="V32" s="314"/>
    </row>
    <row r="33" spans="1:22" ht="15" thickBot="1">
      <c r="A33" s="364"/>
      <c r="B33" s="365"/>
      <c r="C33" s="366"/>
      <c r="D33" s="102"/>
      <c r="E33" s="367"/>
      <c r="F33" s="368"/>
      <c r="G33" s="369"/>
      <c r="H33" s="1"/>
      <c r="I33" s="2">
        <v>0.36</v>
      </c>
      <c r="J33" s="2">
        <v>0.12</v>
      </c>
      <c r="K33" s="2">
        <v>0.16</v>
      </c>
      <c r="L33" s="2">
        <f>J33</f>
        <v>0.12</v>
      </c>
      <c r="M33" s="3"/>
      <c r="N33" s="376"/>
      <c r="O33" s="377"/>
      <c r="P33" s="380"/>
      <c r="Q33" s="369"/>
      <c r="R33" s="315"/>
      <c r="S33" s="316"/>
      <c r="T33" s="316"/>
      <c r="U33" s="316"/>
      <c r="V33" s="317"/>
    </row>
    <row r="34" spans="1:22">
      <c r="A34" s="321" t="s">
        <v>111</v>
      </c>
      <c r="B34" s="324" t="s">
        <v>112</v>
      </c>
      <c r="C34" s="327" t="s">
        <v>113</v>
      </c>
      <c r="D34" s="330" t="s">
        <v>114</v>
      </c>
      <c r="E34" s="333" t="s">
        <v>104</v>
      </c>
      <c r="F34" s="381" t="s">
        <v>115</v>
      </c>
      <c r="G34" s="384" t="s">
        <v>116</v>
      </c>
      <c r="H34" s="387" t="s">
        <v>117</v>
      </c>
      <c r="I34" s="370" t="s">
        <v>118</v>
      </c>
      <c r="J34" s="370" t="s">
        <v>119</v>
      </c>
      <c r="K34" s="370" t="s">
        <v>120</v>
      </c>
      <c r="L34" s="370" t="s">
        <v>121</v>
      </c>
      <c r="M34" s="345" t="s">
        <v>122</v>
      </c>
      <c r="N34" s="348" t="s">
        <v>123</v>
      </c>
      <c r="O34" s="351" t="s">
        <v>124</v>
      </c>
      <c r="P34" s="354" t="s">
        <v>125</v>
      </c>
      <c r="Q34" s="355" t="s">
        <v>126</v>
      </c>
      <c r="R34" s="306" t="s">
        <v>127</v>
      </c>
      <c r="S34" s="336" t="s">
        <v>128</v>
      </c>
      <c r="T34" s="336" t="s">
        <v>129</v>
      </c>
      <c r="U34" s="339" t="s">
        <v>130</v>
      </c>
      <c r="V34" s="342" t="s">
        <v>131</v>
      </c>
    </row>
    <row r="35" spans="1:22">
      <c r="A35" s="322"/>
      <c r="B35" s="325"/>
      <c r="C35" s="328"/>
      <c r="D35" s="331"/>
      <c r="E35" s="334"/>
      <c r="F35" s="382"/>
      <c r="G35" s="385"/>
      <c r="H35" s="388"/>
      <c r="I35" s="337"/>
      <c r="J35" s="337"/>
      <c r="K35" s="337"/>
      <c r="L35" s="337"/>
      <c r="M35" s="346"/>
      <c r="N35" s="349"/>
      <c r="O35" s="352"/>
      <c r="P35" s="349"/>
      <c r="Q35" s="356"/>
      <c r="R35" s="307"/>
      <c r="S35" s="337"/>
      <c r="T35" s="337"/>
      <c r="U35" s="340"/>
      <c r="V35" s="343"/>
    </row>
    <row r="36" spans="1:22" ht="15" thickBot="1">
      <c r="A36" s="323"/>
      <c r="B36" s="326"/>
      <c r="C36" s="329"/>
      <c r="D36" s="332"/>
      <c r="E36" s="335"/>
      <c r="F36" s="383"/>
      <c r="G36" s="386"/>
      <c r="H36" s="389"/>
      <c r="I36" s="371"/>
      <c r="J36" s="371"/>
      <c r="K36" s="371"/>
      <c r="L36" s="371"/>
      <c r="M36" s="347"/>
      <c r="N36" s="350"/>
      <c r="O36" s="353"/>
      <c r="P36" s="350"/>
      <c r="Q36" s="357"/>
      <c r="R36" s="308"/>
      <c r="S36" s="338"/>
      <c r="T36" s="338"/>
      <c r="U36" s="341"/>
      <c r="V36" s="344"/>
    </row>
    <row r="37" spans="1:22">
      <c r="A37" s="79">
        <f>IF('Common Application'!$E$43=E37,'Common Application'!$F$43,0)</f>
        <v>0</v>
      </c>
      <c r="B37" s="46">
        <f>IF('Common Application'!$E$44=E37,'Common Application'!$F$44,0)</f>
        <v>0</v>
      </c>
      <c r="C37" s="15">
        <f>IF('Common Application'!$E$45=E37,'Common Application'!$F$45,0)</f>
        <v>0</v>
      </c>
      <c r="D37" s="4">
        <f t="shared" ref="D37:D76" si="0">SUM(A37:C37)</f>
        <v>0</v>
      </c>
      <c r="E37" s="5" t="s">
        <v>132</v>
      </c>
      <c r="F37" s="6">
        <v>77</v>
      </c>
      <c r="G37" s="7">
        <v>1</v>
      </c>
      <c r="H37" s="8" t="s">
        <v>133</v>
      </c>
      <c r="I37" s="9">
        <v>0.7</v>
      </c>
      <c r="J37" s="9">
        <v>0.23</v>
      </c>
      <c r="K37" s="9">
        <v>0.01</v>
      </c>
      <c r="L37" s="9">
        <v>0.06</v>
      </c>
      <c r="M37" s="10">
        <f t="shared" ref="M37:M67" si="1">(F37*I37*$E$79)+(F37*J37*$F$79)+(F37*K37*$G$79)+(F37*L37*$H$79)</f>
        <v>0</v>
      </c>
      <c r="N37" s="11" t="s">
        <v>134</v>
      </c>
      <c r="O37" s="12">
        <v>67</v>
      </c>
      <c r="P37" s="8" t="s">
        <v>133</v>
      </c>
      <c r="Q37" s="10">
        <v>14.6</v>
      </c>
      <c r="R37" s="13">
        <f t="shared" ref="R37:R76" si="2">M37*D37</f>
        <v>0</v>
      </c>
      <c r="S37" s="11">
        <f t="shared" ref="S37:S76" si="3">D37*F37</f>
        <v>0</v>
      </c>
      <c r="T37" s="11">
        <f t="shared" ref="T37:T76" si="4">D37*Q37</f>
        <v>0</v>
      </c>
      <c r="U37" s="11">
        <f t="shared" ref="U37:U76" si="5">O37*D37</f>
        <v>0</v>
      </c>
      <c r="V37" s="14">
        <f t="shared" ref="V37:V76" si="6">D37*G37</f>
        <v>0</v>
      </c>
    </row>
    <row r="38" spans="1:22">
      <c r="A38" s="79">
        <f>IF('Common Application'!$E$43=E38,'Common Application'!$F$43,0)</f>
        <v>0</v>
      </c>
      <c r="B38" s="46">
        <f>IF('Common Application'!$E$44=E38,'Common Application'!$F$44,0)</f>
        <v>0</v>
      </c>
      <c r="C38" s="15">
        <f>IF('Common Application'!$E$45=E38,'Common Application'!$F$45,0)</f>
        <v>0</v>
      </c>
      <c r="D38" s="16">
        <f t="shared" si="0"/>
        <v>0</v>
      </c>
      <c r="E38" s="5" t="s">
        <v>135</v>
      </c>
      <c r="F38" s="17">
        <v>52</v>
      </c>
      <c r="G38" s="10">
        <v>1.2</v>
      </c>
      <c r="H38" s="8" t="s">
        <v>136</v>
      </c>
      <c r="I38" s="9">
        <v>0.56999999999999995</v>
      </c>
      <c r="J38" s="9">
        <v>0.28000000000000003</v>
      </c>
      <c r="K38" s="9">
        <v>0.01</v>
      </c>
      <c r="L38" s="9">
        <v>0.13</v>
      </c>
      <c r="M38" s="10">
        <f t="shared" si="1"/>
        <v>0</v>
      </c>
      <c r="N38" s="11" t="s">
        <v>134</v>
      </c>
      <c r="O38" s="12">
        <v>67</v>
      </c>
      <c r="P38" s="8" t="s">
        <v>137</v>
      </c>
      <c r="Q38" s="10">
        <v>25.7</v>
      </c>
      <c r="R38" s="13">
        <f t="shared" si="2"/>
        <v>0</v>
      </c>
      <c r="S38" s="11">
        <f t="shared" si="3"/>
        <v>0</v>
      </c>
      <c r="T38" s="11">
        <f t="shared" si="4"/>
        <v>0</v>
      </c>
      <c r="U38" s="11">
        <f t="shared" si="5"/>
        <v>0</v>
      </c>
      <c r="V38" s="14">
        <f t="shared" si="6"/>
        <v>0</v>
      </c>
    </row>
    <row r="39" spans="1:22">
      <c r="A39" s="79">
        <f>IF('Common Application'!$E$43=E39,'Common Application'!$F$43,0)</f>
        <v>0</v>
      </c>
      <c r="B39" s="46">
        <f>IF('Common Application'!$E$44=E39,'Common Application'!$F$44,0)</f>
        <v>0</v>
      </c>
      <c r="C39" s="15">
        <f>IF('Common Application'!$E$45=E39,'Common Application'!$F$45,0)</f>
        <v>0</v>
      </c>
      <c r="D39" s="16">
        <f t="shared" si="0"/>
        <v>0</v>
      </c>
      <c r="E39" s="5" t="s">
        <v>138</v>
      </c>
      <c r="F39" s="17">
        <v>120</v>
      </c>
      <c r="G39" s="10">
        <v>1.2</v>
      </c>
      <c r="H39" s="8" t="s">
        <v>139</v>
      </c>
      <c r="I39" s="9">
        <v>0.54</v>
      </c>
      <c r="J39" s="9">
        <v>0.35</v>
      </c>
      <c r="K39" s="9">
        <v>0.03</v>
      </c>
      <c r="L39" s="9">
        <v>0</v>
      </c>
      <c r="M39" s="10">
        <f t="shared" si="1"/>
        <v>0</v>
      </c>
      <c r="N39" s="11" t="s">
        <v>140</v>
      </c>
      <c r="O39" s="12">
        <v>96</v>
      </c>
      <c r="P39" s="8" t="s">
        <v>139</v>
      </c>
      <c r="Q39" s="10">
        <v>14.6</v>
      </c>
      <c r="R39" s="13">
        <f t="shared" si="2"/>
        <v>0</v>
      </c>
      <c r="S39" s="11">
        <f t="shared" si="3"/>
        <v>0</v>
      </c>
      <c r="T39" s="11">
        <f t="shared" si="4"/>
        <v>0</v>
      </c>
      <c r="U39" s="11">
        <f t="shared" si="5"/>
        <v>0</v>
      </c>
      <c r="V39" s="14">
        <f t="shared" si="6"/>
        <v>0</v>
      </c>
    </row>
    <row r="40" spans="1:22">
      <c r="A40" s="79">
        <f>IF('Common Application'!$E$43=E40,'Common Application'!$F$43,0)</f>
        <v>0</v>
      </c>
      <c r="B40" s="46">
        <f>IF('Common Application'!$E$44=E40,'Common Application'!$F$44,0)</f>
        <v>0</v>
      </c>
      <c r="C40" s="15">
        <f>IF('Common Application'!$E$45=E40,'Common Application'!$F$45,0)</f>
        <v>0</v>
      </c>
      <c r="D40" s="16">
        <f t="shared" si="0"/>
        <v>0</v>
      </c>
      <c r="E40" s="5" t="s">
        <v>141</v>
      </c>
      <c r="F40" s="17">
        <v>66</v>
      </c>
      <c r="G40" s="10">
        <v>1.1000000000000001</v>
      </c>
      <c r="H40" s="8" t="s">
        <v>136</v>
      </c>
      <c r="I40" s="9">
        <v>0.56999999999999995</v>
      </c>
      <c r="J40" s="9">
        <v>0.28000000000000003</v>
      </c>
      <c r="K40" s="9">
        <v>0.01</v>
      </c>
      <c r="L40" s="9">
        <v>0.13</v>
      </c>
      <c r="M40" s="10">
        <f t="shared" si="1"/>
        <v>0</v>
      </c>
      <c r="N40" s="11" t="s">
        <v>134</v>
      </c>
      <c r="O40" s="12">
        <v>67</v>
      </c>
      <c r="P40" s="8" t="s">
        <v>137</v>
      </c>
      <c r="Q40" s="10">
        <v>25.7</v>
      </c>
      <c r="R40" s="13">
        <f t="shared" si="2"/>
        <v>0</v>
      </c>
      <c r="S40" s="11">
        <f t="shared" si="3"/>
        <v>0</v>
      </c>
      <c r="T40" s="11">
        <f t="shared" si="4"/>
        <v>0</v>
      </c>
      <c r="U40" s="11">
        <f t="shared" si="5"/>
        <v>0</v>
      </c>
      <c r="V40" s="14">
        <f t="shared" si="6"/>
        <v>0</v>
      </c>
    </row>
    <row r="41" spans="1:22">
      <c r="A41" s="79">
        <f>IF('Common Application'!$E$43=E41,'Common Application'!$F$43,0)</f>
        <v>0</v>
      </c>
      <c r="B41" s="46">
        <f>IF('Common Application'!$E$44=E41,'Common Application'!$F$44,0)</f>
        <v>0</v>
      </c>
      <c r="C41" s="15">
        <f>IF('Common Application'!$E$45=E41,'Common Application'!$F$45,0)</f>
        <v>0</v>
      </c>
      <c r="D41" s="16">
        <f t="shared" si="0"/>
        <v>0</v>
      </c>
      <c r="E41" s="5" t="s">
        <v>142</v>
      </c>
      <c r="F41" s="17">
        <v>118</v>
      </c>
      <c r="G41" s="10">
        <v>1.2</v>
      </c>
      <c r="H41" s="8" t="s">
        <v>133</v>
      </c>
      <c r="I41" s="9">
        <v>0.7</v>
      </c>
      <c r="J41" s="9">
        <v>0.23</v>
      </c>
      <c r="K41" s="9">
        <v>0.01</v>
      </c>
      <c r="L41" s="9">
        <v>0.06</v>
      </c>
      <c r="M41" s="10">
        <f t="shared" si="1"/>
        <v>0</v>
      </c>
      <c r="N41" s="11" t="s">
        <v>134</v>
      </c>
      <c r="O41" s="12">
        <v>67</v>
      </c>
      <c r="P41" s="8" t="s">
        <v>133</v>
      </c>
      <c r="Q41" s="10">
        <v>14.6</v>
      </c>
      <c r="R41" s="13">
        <f t="shared" si="2"/>
        <v>0</v>
      </c>
      <c r="S41" s="11">
        <f t="shared" si="3"/>
        <v>0</v>
      </c>
      <c r="T41" s="11">
        <f t="shared" si="4"/>
        <v>0</v>
      </c>
      <c r="U41" s="11">
        <f t="shared" si="5"/>
        <v>0</v>
      </c>
      <c r="V41" s="14">
        <f t="shared" si="6"/>
        <v>0</v>
      </c>
    </row>
    <row r="42" spans="1:22">
      <c r="A42" s="79">
        <f>IF('Common Application'!$E$43=E42,'Common Application'!$F$43,0)</f>
        <v>0</v>
      </c>
      <c r="B42" s="46">
        <f>IF('Common Application'!$E$44=E42,'Common Application'!$F$44,0)</f>
        <v>0</v>
      </c>
      <c r="C42" s="15">
        <f>IF('Common Application'!$E$45=E42,'Common Application'!$F$45,0)</f>
        <v>0</v>
      </c>
      <c r="D42" s="16">
        <f t="shared" si="0"/>
        <v>0</v>
      </c>
      <c r="E42" s="5" t="s">
        <v>143</v>
      </c>
      <c r="F42" s="17">
        <v>75</v>
      </c>
      <c r="G42" s="10">
        <v>1.2</v>
      </c>
      <c r="H42" s="8" t="s">
        <v>139</v>
      </c>
      <c r="I42" s="9">
        <v>0.54</v>
      </c>
      <c r="J42" s="9">
        <v>0.35</v>
      </c>
      <c r="K42" s="9">
        <v>0.03</v>
      </c>
      <c r="L42" s="9">
        <v>0</v>
      </c>
      <c r="M42" s="10">
        <f t="shared" si="1"/>
        <v>0</v>
      </c>
      <c r="N42" s="11" t="s">
        <v>140</v>
      </c>
      <c r="O42" s="12">
        <v>96</v>
      </c>
      <c r="P42" s="8" t="s">
        <v>139</v>
      </c>
      <c r="Q42" s="10">
        <v>14.6</v>
      </c>
      <c r="R42" s="13">
        <f t="shared" si="2"/>
        <v>0</v>
      </c>
      <c r="S42" s="11">
        <f t="shared" si="3"/>
        <v>0</v>
      </c>
      <c r="T42" s="11">
        <f t="shared" si="4"/>
        <v>0</v>
      </c>
      <c r="U42" s="11">
        <f t="shared" si="5"/>
        <v>0</v>
      </c>
      <c r="V42" s="14">
        <f t="shared" si="6"/>
        <v>0</v>
      </c>
    </row>
    <row r="43" spans="1:22">
      <c r="A43" s="79">
        <f>IF('Common Application'!$E$43=E43,'Common Application'!$F$43,0)</f>
        <v>0</v>
      </c>
      <c r="B43" s="46">
        <f>IF('Common Application'!$E$44=E43,'Common Application'!$F$44,0)</f>
        <v>0</v>
      </c>
      <c r="C43" s="15">
        <f>IF('Common Application'!$E$45=E43,'Common Application'!$F$45,0)</f>
        <v>0</v>
      </c>
      <c r="D43" s="16">
        <f t="shared" si="0"/>
        <v>0</v>
      </c>
      <c r="E43" s="5" t="s">
        <v>144</v>
      </c>
      <c r="F43" s="17">
        <v>76</v>
      </c>
      <c r="G43" s="10">
        <v>1.2</v>
      </c>
      <c r="H43" s="8" t="s">
        <v>139</v>
      </c>
      <c r="I43" s="9">
        <v>0.54</v>
      </c>
      <c r="J43" s="9">
        <v>0.35</v>
      </c>
      <c r="K43" s="9">
        <v>0.03</v>
      </c>
      <c r="L43" s="9">
        <v>0</v>
      </c>
      <c r="M43" s="10">
        <f t="shared" si="1"/>
        <v>0</v>
      </c>
      <c r="N43" s="11" t="s">
        <v>140</v>
      </c>
      <c r="O43" s="12">
        <v>96</v>
      </c>
      <c r="P43" s="8" t="s">
        <v>139</v>
      </c>
      <c r="Q43" s="10">
        <v>14.6</v>
      </c>
      <c r="R43" s="13">
        <f t="shared" si="2"/>
        <v>0</v>
      </c>
      <c r="S43" s="11">
        <f t="shared" si="3"/>
        <v>0</v>
      </c>
      <c r="T43" s="11">
        <f t="shared" si="4"/>
        <v>0</v>
      </c>
      <c r="U43" s="11">
        <f t="shared" si="5"/>
        <v>0</v>
      </c>
      <c r="V43" s="14">
        <f t="shared" si="6"/>
        <v>0</v>
      </c>
    </row>
    <row r="44" spans="1:22">
      <c r="A44" s="79">
        <f>IF('Common Application'!$E$43=E44,'Common Application'!$F$43,0)</f>
        <v>0</v>
      </c>
      <c r="B44" s="46">
        <f>IF('Common Application'!$E$44=E44,'Common Application'!$F$44,0)</f>
        <v>0</v>
      </c>
      <c r="C44" s="15">
        <f>IF('Common Application'!$E$45=E44,'Common Application'!$F$45,0)</f>
        <v>0</v>
      </c>
      <c r="D44" s="16">
        <f t="shared" si="0"/>
        <v>0</v>
      </c>
      <c r="E44" s="5" t="s">
        <v>145</v>
      </c>
      <c r="F44" s="17">
        <v>75</v>
      </c>
      <c r="G44" s="10">
        <v>1.2</v>
      </c>
      <c r="H44" s="8" t="s">
        <v>139</v>
      </c>
      <c r="I44" s="9">
        <v>0.54</v>
      </c>
      <c r="J44" s="9">
        <v>0.35</v>
      </c>
      <c r="K44" s="9">
        <v>0.03</v>
      </c>
      <c r="L44" s="9">
        <v>0</v>
      </c>
      <c r="M44" s="10">
        <f t="shared" si="1"/>
        <v>0</v>
      </c>
      <c r="N44" s="11" t="s">
        <v>140</v>
      </c>
      <c r="O44" s="12">
        <v>96</v>
      </c>
      <c r="P44" s="8" t="s">
        <v>139</v>
      </c>
      <c r="Q44" s="10">
        <v>14.6</v>
      </c>
      <c r="R44" s="13">
        <f t="shared" si="2"/>
        <v>0</v>
      </c>
      <c r="S44" s="11">
        <f t="shared" si="3"/>
        <v>0</v>
      </c>
      <c r="T44" s="11">
        <f t="shared" si="4"/>
        <v>0</v>
      </c>
      <c r="U44" s="11">
        <f t="shared" si="5"/>
        <v>0</v>
      </c>
      <c r="V44" s="14">
        <f t="shared" si="6"/>
        <v>0</v>
      </c>
    </row>
    <row r="45" spans="1:22">
      <c r="A45" s="79">
        <f>IF('Common Application'!$E$43=E45,'Common Application'!$F$43,0)</f>
        <v>0</v>
      </c>
      <c r="B45" s="46">
        <f>IF('Common Application'!$E$44=E45,'Common Application'!$F$44,0)</f>
        <v>0</v>
      </c>
      <c r="C45" s="15">
        <f>IF('Common Application'!$E$45=E45,'Common Application'!$F$45,0)</f>
        <v>0</v>
      </c>
      <c r="D45" s="16">
        <f t="shared" si="0"/>
        <v>0</v>
      </c>
      <c r="E45" s="5" t="s">
        <v>146</v>
      </c>
      <c r="F45" s="17">
        <v>534</v>
      </c>
      <c r="G45" s="10">
        <v>1.5</v>
      </c>
      <c r="H45" s="8" t="s">
        <v>147</v>
      </c>
      <c r="I45" s="9">
        <v>0.54</v>
      </c>
      <c r="J45" s="9">
        <v>0.44</v>
      </c>
      <c r="K45" s="9">
        <v>0</v>
      </c>
      <c r="L45" s="9">
        <v>0</v>
      </c>
      <c r="M45" s="10">
        <f t="shared" si="1"/>
        <v>0</v>
      </c>
      <c r="N45" s="11" t="s">
        <v>134</v>
      </c>
      <c r="O45" s="12">
        <v>67</v>
      </c>
      <c r="P45" s="8" t="s">
        <v>148</v>
      </c>
      <c r="Q45" s="10">
        <v>215</v>
      </c>
      <c r="R45" s="13">
        <f t="shared" si="2"/>
        <v>0</v>
      </c>
      <c r="S45" s="11">
        <f t="shared" si="3"/>
        <v>0</v>
      </c>
      <c r="T45" s="11">
        <f t="shared" si="4"/>
        <v>0</v>
      </c>
      <c r="U45" s="11">
        <f t="shared" si="5"/>
        <v>0</v>
      </c>
      <c r="V45" s="14">
        <f t="shared" si="6"/>
        <v>0</v>
      </c>
    </row>
    <row r="46" spans="1:22">
      <c r="A46" s="79">
        <f>IF('Common Application'!$E$43=E46,'Common Application'!$F$43,0)</f>
        <v>0</v>
      </c>
      <c r="B46" s="46">
        <f>IF('Common Application'!$E$44=E46,'Common Application'!$F$44,0)</f>
        <v>0</v>
      </c>
      <c r="C46" s="15">
        <f>IF('Common Application'!$E$45=E46,'Common Application'!$F$45,0)</f>
        <v>0</v>
      </c>
      <c r="D46" s="16">
        <f t="shared" si="0"/>
        <v>0</v>
      </c>
      <c r="E46" s="5" t="s">
        <v>149</v>
      </c>
      <c r="F46" s="17">
        <v>213</v>
      </c>
      <c r="G46" s="10">
        <v>1.5</v>
      </c>
      <c r="H46" s="8" t="s">
        <v>150</v>
      </c>
      <c r="I46" s="9">
        <v>0.79</v>
      </c>
      <c r="J46" s="9">
        <v>0.21</v>
      </c>
      <c r="K46" s="9">
        <v>0</v>
      </c>
      <c r="L46" s="9">
        <v>0</v>
      </c>
      <c r="M46" s="10">
        <f t="shared" si="1"/>
        <v>0</v>
      </c>
      <c r="N46" s="11" t="s">
        <v>134</v>
      </c>
      <c r="O46" s="12">
        <v>67</v>
      </c>
      <c r="P46" s="8" t="s">
        <v>151</v>
      </c>
      <c r="Q46" s="10">
        <v>23.7</v>
      </c>
      <c r="R46" s="13">
        <f t="shared" si="2"/>
        <v>0</v>
      </c>
      <c r="S46" s="11">
        <f t="shared" si="3"/>
        <v>0</v>
      </c>
      <c r="T46" s="11">
        <f t="shared" si="4"/>
        <v>0</v>
      </c>
      <c r="U46" s="11">
        <f t="shared" si="5"/>
        <v>0</v>
      </c>
      <c r="V46" s="14">
        <f t="shared" si="6"/>
        <v>0</v>
      </c>
    </row>
    <row r="47" spans="1:22">
      <c r="A47" s="79">
        <f>IF('Common Application'!$E$43=E47,'Common Application'!$F$43,0)</f>
        <v>0</v>
      </c>
      <c r="B47" s="46">
        <f>IF('Common Application'!$E$44=E47,'Common Application'!$F$44,0)</f>
        <v>0</v>
      </c>
      <c r="C47" s="15">
        <f>IF('Common Application'!$E$45=E47,'Common Application'!$F$45,0)</f>
        <v>0</v>
      </c>
      <c r="D47" s="16">
        <f t="shared" si="0"/>
        <v>0</v>
      </c>
      <c r="E47" s="5" t="s">
        <v>152</v>
      </c>
      <c r="F47" s="17">
        <v>302</v>
      </c>
      <c r="G47" s="10">
        <v>1.5</v>
      </c>
      <c r="H47" s="8" t="s">
        <v>147</v>
      </c>
      <c r="I47" s="9">
        <v>0.54</v>
      </c>
      <c r="J47" s="9">
        <v>0.44</v>
      </c>
      <c r="K47" s="9">
        <v>0</v>
      </c>
      <c r="L47" s="9">
        <v>0</v>
      </c>
      <c r="M47" s="10">
        <f t="shared" si="1"/>
        <v>0</v>
      </c>
      <c r="N47" s="11" t="s">
        <v>134</v>
      </c>
      <c r="O47" s="12">
        <v>67</v>
      </c>
      <c r="P47" s="8" t="s">
        <v>148</v>
      </c>
      <c r="Q47" s="10">
        <v>215</v>
      </c>
      <c r="R47" s="13">
        <f t="shared" si="2"/>
        <v>0</v>
      </c>
      <c r="S47" s="11">
        <f t="shared" si="3"/>
        <v>0</v>
      </c>
      <c r="T47" s="11">
        <f t="shared" si="4"/>
        <v>0</v>
      </c>
      <c r="U47" s="11">
        <f t="shared" si="5"/>
        <v>0</v>
      </c>
      <c r="V47" s="14">
        <f t="shared" si="6"/>
        <v>0</v>
      </c>
    </row>
    <row r="48" spans="1:22">
      <c r="A48" s="79">
        <f>IF('Common Application'!$E$43=E48,'Common Application'!$F$43,0)</f>
        <v>0</v>
      </c>
      <c r="B48" s="46">
        <f>IF('Common Application'!$E$44=E48,'Common Application'!$F$44,0)</f>
        <v>0</v>
      </c>
      <c r="C48" s="15">
        <f>IF('Common Application'!$E$45=E48,'Common Application'!$F$45,0)</f>
        <v>0</v>
      </c>
      <c r="D48" s="16">
        <f t="shared" si="0"/>
        <v>0</v>
      </c>
      <c r="E48" s="5" t="s">
        <v>153</v>
      </c>
      <c r="F48" s="17">
        <v>225</v>
      </c>
      <c r="G48" s="10">
        <v>1.5</v>
      </c>
      <c r="H48" s="8" t="s">
        <v>150</v>
      </c>
      <c r="I48" s="9">
        <v>0.79</v>
      </c>
      <c r="J48" s="9">
        <v>0.21</v>
      </c>
      <c r="K48" s="9">
        <v>0</v>
      </c>
      <c r="L48" s="9">
        <v>0</v>
      </c>
      <c r="M48" s="10">
        <f t="shared" si="1"/>
        <v>0</v>
      </c>
      <c r="N48" s="11" t="s">
        <v>134</v>
      </c>
      <c r="O48" s="12">
        <v>67</v>
      </c>
      <c r="P48" s="8" t="s">
        <v>154</v>
      </c>
      <c r="Q48" s="10">
        <v>23.7</v>
      </c>
      <c r="R48" s="13">
        <f t="shared" si="2"/>
        <v>0</v>
      </c>
      <c r="S48" s="11">
        <f t="shared" si="3"/>
        <v>0</v>
      </c>
      <c r="T48" s="11">
        <f t="shared" si="4"/>
        <v>0</v>
      </c>
      <c r="U48" s="11">
        <f t="shared" si="5"/>
        <v>0</v>
      </c>
      <c r="V48" s="14">
        <f t="shared" si="6"/>
        <v>0</v>
      </c>
    </row>
    <row r="49" spans="1:22">
      <c r="A49" s="79">
        <f>IF('Common Application'!$E$43=E49,'Common Application'!$F$43,0)</f>
        <v>0</v>
      </c>
      <c r="B49" s="46">
        <f>IF('Common Application'!$E$44=E49,'Common Application'!$F$44,0)</f>
        <v>0</v>
      </c>
      <c r="C49" s="15">
        <f>IF('Common Application'!$E$45=E49,'Common Application'!$F$45,0)</f>
        <v>0</v>
      </c>
      <c r="D49" s="16">
        <f t="shared" si="0"/>
        <v>0</v>
      </c>
      <c r="E49" s="5" t="s">
        <v>155</v>
      </c>
      <c r="F49" s="17">
        <v>351</v>
      </c>
      <c r="G49" s="10">
        <v>1.5</v>
      </c>
      <c r="H49" s="8" t="s">
        <v>147</v>
      </c>
      <c r="I49" s="9">
        <v>0.54</v>
      </c>
      <c r="J49" s="9">
        <v>0.44</v>
      </c>
      <c r="K49" s="9">
        <v>0</v>
      </c>
      <c r="L49" s="9">
        <v>0</v>
      </c>
      <c r="M49" s="10">
        <f t="shared" si="1"/>
        <v>0</v>
      </c>
      <c r="N49" s="11" t="s">
        <v>134</v>
      </c>
      <c r="O49" s="12">
        <v>67</v>
      </c>
      <c r="P49" s="8" t="s">
        <v>148</v>
      </c>
      <c r="Q49" s="10">
        <v>215</v>
      </c>
      <c r="R49" s="13">
        <f t="shared" si="2"/>
        <v>0</v>
      </c>
      <c r="S49" s="11">
        <f t="shared" si="3"/>
        <v>0</v>
      </c>
      <c r="T49" s="11">
        <f t="shared" si="4"/>
        <v>0</v>
      </c>
      <c r="U49" s="11">
        <f t="shared" si="5"/>
        <v>0</v>
      </c>
      <c r="V49" s="14">
        <f t="shared" si="6"/>
        <v>0</v>
      </c>
    </row>
    <row r="50" spans="1:22">
      <c r="A50" s="79">
        <f>IF('Common Application'!$E$43=E50,'Common Application'!$F$43,0)</f>
        <v>0</v>
      </c>
      <c r="B50" s="46">
        <f>IF('Common Application'!$E$44=E50,'Common Application'!$F$44,0)</f>
        <v>0</v>
      </c>
      <c r="C50" s="15">
        <f>IF('Common Application'!$E$45=E50,'Common Application'!$F$45,0)</f>
        <v>0</v>
      </c>
      <c r="D50" s="16">
        <f t="shared" si="0"/>
        <v>0</v>
      </c>
      <c r="E50" s="5" t="s">
        <v>156</v>
      </c>
      <c r="F50" s="17">
        <v>370</v>
      </c>
      <c r="G50" s="10">
        <v>1.4</v>
      </c>
      <c r="H50" s="8" t="s">
        <v>157</v>
      </c>
      <c r="I50" s="9">
        <v>0.51</v>
      </c>
      <c r="J50" s="9">
        <v>0.37</v>
      </c>
      <c r="K50" s="9">
        <v>0.03</v>
      </c>
      <c r="L50" s="9">
        <v>0.09</v>
      </c>
      <c r="M50" s="10">
        <f t="shared" si="1"/>
        <v>0</v>
      </c>
      <c r="N50" s="11" t="s">
        <v>140</v>
      </c>
      <c r="O50" s="12">
        <v>96</v>
      </c>
      <c r="P50" s="8" t="s">
        <v>157</v>
      </c>
      <c r="Q50" s="10">
        <v>49.6</v>
      </c>
      <c r="R50" s="13">
        <f t="shared" si="2"/>
        <v>0</v>
      </c>
      <c r="S50" s="11">
        <f t="shared" si="3"/>
        <v>0</v>
      </c>
      <c r="T50" s="11">
        <f t="shared" si="4"/>
        <v>0</v>
      </c>
      <c r="U50" s="11">
        <f t="shared" si="5"/>
        <v>0</v>
      </c>
      <c r="V50" s="14">
        <f t="shared" si="6"/>
        <v>0</v>
      </c>
    </row>
    <row r="51" spans="1:22">
      <c r="A51" s="79">
        <f>IF('Common Application'!$E$43=E51,'Common Application'!$F$43,0)</f>
        <v>0</v>
      </c>
      <c r="B51" s="46">
        <f>IF('Common Application'!$E$44=E51,'Common Application'!$F$44,0)</f>
        <v>0</v>
      </c>
      <c r="C51" s="15">
        <f>IF('Common Application'!$E$45=E51,'Common Application'!$F$45,0)</f>
        <v>0</v>
      </c>
      <c r="D51" s="16">
        <f t="shared" si="0"/>
        <v>0</v>
      </c>
      <c r="E51" s="5" t="s">
        <v>158</v>
      </c>
      <c r="F51" s="17">
        <v>104</v>
      </c>
      <c r="G51" s="10">
        <v>1.3</v>
      </c>
      <c r="H51" s="8" t="s">
        <v>159</v>
      </c>
      <c r="I51" s="9">
        <v>0.56999999999999995</v>
      </c>
      <c r="J51" s="9">
        <v>0.28000000000000003</v>
      </c>
      <c r="K51" s="9">
        <v>0.01</v>
      </c>
      <c r="L51" s="9">
        <v>0.13</v>
      </c>
      <c r="M51" s="10">
        <f t="shared" si="1"/>
        <v>0</v>
      </c>
      <c r="N51" s="21" t="s">
        <v>160</v>
      </c>
      <c r="O51" s="12">
        <v>92</v>
      </c>
      <c r="P51" s="8" t="s">
        <v>137</v>
      </c>
      <c r="Q51" s="10">
        <v>25.7</v>
      </c>
      <c r="R51" s="13">
        <f t="shared" si="2"/>
        <v>0</v>
      </c>
      <c r="S51" s="11">
        <f t="shared" si="3"/>
        <v>0</v>
      </c>
      <c r="T51" s="11">
        <f t="shared" si="4"/>
        <v>0</v>
      </c>
      <c r="U51" s="11">
        <f t="shared" si="5"/>
        <v>0</v>
      </c>
      <c r="V51" s="14">
        <f t="shared" si="6"/>
        <v>0</v>
      </c>
    </row>
    <row r="52" spans="1:22">
      <c r="A52" s="79">
        <f>IF('Common Application'!$E$43=E52,'Common Application'!$F$43,0)</f>
        <v>0</v>
      </c>
      <c r="B52" s="46">
        <f>IF('Common Application'!$E$44=E52,'Common Application'!$F$44,0)</f>
        <v>0</v>
      </c>
      <c r="C52" s="15">
        <f>IF('Common Application'!$E$45=E52,'Common Application'!$F$45,0)</f>
        <v>0</v>
      </c>
      <c r="D52" s="16">
        <f t="shared" si="0"/>
        <v>0</v>
      </c>
      <c r="E52" s="5" t="s">
        <v>161</v>
      </c>
      <c r="F52" s="17">
        <v>94</v>
      </c>
      <c r="G52" s="10">
        <v>1</v>
      </c>
      <c r="H52" s="8" t="s">
        <v>162</v>
      </c>
      <c r="I52" s="9">
        <v>0.54</v>
      </c>
      <c r="J52" s="9">
        <v>0.39</v>
      </c>
      <c r="K52" s="9">
        <v>0.01</v>
      </c>
      <c r="L52" s="9">
        <v>0</v>
      </c>
      <c r="M52" s="10">
        <f t="shared" si="1"/>
        <v>0</v>
      </c>
      <c r="N52" s="21" t="s">
        <v>162</v>
      </c>
      <c r="O52" s="12">
        <v>57</v>
      </c>
      <c r="P52" s="8" t="s">
        <v>162</v>
      </c>
      <c r="Q52" s="10">
        <v>41.7</v>
      </c>
      <c r="R52" s="13">
        <f t="shared" si="2"/>
        <v>0</v>
      </c>
      <c r="S52" s="11">
        <f t="shared" si="3"/>
        <v>0</v>
      </c>
      <c r="T52" s="11">
        <f t="shared" si="4"/>
        <v>0</v>
      </c>
      <c r="U52" s="11">
        <f t="shared" si="5"/>
        <v>0</v>
      </c>
      <c r="V52" s="14">
        <f t="shared" si="6"/>
        <v>0</v>
      </c>
    </row>
    <row r="53" spans="1:22">
      <c r="A53" s="79">
        <f>IF('Common Application'!$E$43=E53,'Common Application'!$F$43,0)</f>
        <v>0</v>
      </c>
      <c r="B53" s="46">
        <f>IF('Common Application'!$E$44=E53,'Common Application'!$F$44,0)</f>
        <v>0</v>
      </c>
      <c r="C53" s="15">
        <f>IF('Common Application'!$E$45=E53,'Common Application'!$F$45,0)</f>
        <v>0</v>
      </c>
      <c r="D53" s="16">
        <f t="shared" si="0"/>
        <v>0</v>
      </c>
      <c r="E53" s="5" t="s">
        <v>163</v>
      </c>
      <c r="F53" s="17">
        <v>89</v>
      </c>
      <c r="G53" s="10">
        <v>1</v>
      </c>
      <c r="H53" s="8" t="s">
        <v>162</v>
      </c>
      <c r="I53" s="9">
        <v>0.54</v>
      </c>
      <c r="J53" s="9">
        <v>0.39</v>
      </c>
      <c r="K53" s="9">
        <v>0.01</v>
      </c>
      <c r="L53" s="9">
        <v>0</v>
      </c>
      <c r="M53" s="10">
        <f t="shared" si="1"/>
        <v>0</v>
      </c>
      <c r="N53" s="21" t="s">
        <v>162</v>
      </c>
      <c r="O53" s="12">
        <v>57</v>
      </c>
      <c r="P53" s="8" t="s">
        <v>162</v>
      </c>
      <c r="Q53" s="10">
        <v>41.7</v>
      </c>
      <c r="R53" s="13">
        <f t="shared" si="2"/>
        <v>0</v>
      </c>
      <c r="S53" s="11">
        <f t="shared" si="3"/>
        <v>0</v>
      </c>
      <c r="T53" s="11">
        <f t="shared" si="4"/>
        <v>0</v>
      </c>
      <c r="U53" s="11">
        <f t="shared" si="5"/>
        <v>0</v>
      </c>
      <c r="V53" s="14">
        <f t="shared" si="6"/>
        <v>0</v>
      </c>
    </row>
    <row r="54" spans="1:22">
      <c r="A54" s="79">
        <f>IF('Common Application'!$E$43=E54,'Common Application'!$F$43,0)</f>
        <v>0</v>
      </c>
      <c r="B54" s="46">
        <f>IF('Common Application'!$E$44=E54,'Common Application'!$F$44,0)</f>
        <v>0</v>
      </c>
      <c r="C54" s="15">
        <f>IF('Common Application'!$E$45=E54,'Common Application'!$F$45,0)</f>
        <v>0</v>
      </c>
      <c r="D54" s="16">
        <f t="shared" si="0"/>
        <v>0</v>
      </c>
      <c r="E54" s="5" t="s">
        <v>164</v>
      </c>
      <c r="F54" s="17">
        <v>227</v>
      </c>
      <c r="G54" s="10">
        <v>1.2</v>
      </c>
      <c r="H54" s="8" t="s">
        <v>157</v>
      </c>
      <c r="I54" s="9">
        <v>0.51</v>
      </c>
      <c r="J54" s="9">
        <v>0.37</v>
      </c>
      <c r="K54" s="9">
        <v>0.03</v>
      </c>
      <c r="L54" s="9">
        <v>0.09</v>
      </c>
      <c r="M54" s="10">
        <f t="shared" si="1"/>
        <v>0</v>
      </c>
      <c r="N54" s="11" t="s">
        <v>165</v>
      </c>
      <c r="O54" s="12">
        <v>75</v>
      </c>
      <c r="P54" s="8" t="s">
        <v>157</v>
      </c>
      <c r="Q54" s="10">
        <v>49.6</v>
      </c>
      <c r="R54" s="13">
        <f t="shared" si="2"/>
        <v>0</v>
      </c>
      <c r="S54" s="11">
        <f t="shared" si="3"/>
        <v>0</v>
      </c>
      <c r="T54" s="11">
        <f t="shared" si="4"/>
        <v>0</v>
      </c>
      <c r="U54" s="11">
        <f t="shared" si="5"/>
        <v>0</v>
      </c>
      <c r="V54" s="14">
        <f t="shared" si="6"/>
        <v>0</v>
      </c>
    </row>
    <row r="55" spans="1:22">
      <c r="A55" s="79">
        <f>IF('Common Application'!$E$43=E55,'Common Application'!$F$43,0)</f>
        <v>0</v>
      </c>
      <c r="B55" s="46">
        <f>IF('Common Application'!$E$44=E55,'Common Application'!$F$44,0)</f>
        <v>0</v>
      </c>
      <c r="C55" s="15">
        <f>IF('Common Application'!$E$45=E55,'Common Application'!$F$45,0)</f>
        <v>0</v>
      </c>
      <c r="D55" s="16">
        <f t="shared" si="0"/>
        <v>0</v>
      </c>
      <c r="E55" s="5" t="s">
        <v>166</v>
      </c>
      <c r="F55" s="17">
        <v>59</v>
      </c>
      <c r="G55" s="10">
        <v>1</v>
      </c>
      <c r="H55" s="8" t="s">
        <v>167</v>
      </c>
      <c r="I55" s="9">
        <v>0.51</v>
      </c>
      <c r="J55" s="9">
        <v>0.37</v>
      </c>
      <c r="K55" s="9">
        <v>0.03</v>
      </c>
      <c r="L55" s="9">
        <v>0.09</v>
      </c>
      <c r="M55" s="10">
        <f t="shared" si="1"/>
        <v>0</v>
      </c>
      <c r="N55" s="11" t="s">
        <v>165</v>
      </c>
      <c r="O55" s="12">
        <v>75</v>
      </c>
      <c r="P55" s="8" t="s">
        <v>168</v>
      </c>
      <c r="Q55" s="10">
        <v>15.6</v>
      </c>
      <c r="R55" s="13">
        <f t="shared" si="2"/>
        <v>0</v>
      </c>
      <c r="S55" s="11">
        <f t="shared" si="3"/>
        <v>0</v>
      </c>
      <c r="T55" s="11">
        <f t="shared" si="4"/>
        <v>0</v>
      </c>
      <c r="U55" s="11">
        <f t="shared" si="5"/>
        <v>0</v>
      </c>
      <c r="V55" s="14">
        <f t="shared" si="6"/>
        <v>0</v>
      </c>
    </row>
    <row r="56" spans="1:22">
      <c r="A56" s="79">
        <f>IF('Common Application'!$E$43=E56,'Common Application'!$F$43,0)</f>
        <v>0</v>
      </c>
      <c r="B56" s="46">
        <f>IF('Common Application'!$E$44=E56,'Common Application'!$F$44,0)</f>
        <v>0</v>
      </c>
      <c r="C56" s="15">
        <f>IF('Common Application'!$E$45=E56,'Common Application'!$F$45,0)</f>
        <v>0</v>
      </c>
      <c r="D56" s="16">
        <f t="shared" si="0"/>
        <v>0</v>
      </c>
      <c r="E56" s="5" t="s">
        <v>169</v>
      </c>
      <c r="F56" s="17">
        <v>73</v>
      </c>
      <c r="G56" s="10">
        <v>1.2</v>
      </c>
      <c r="H56" s="8" t="s">
        <v>168</v>
      </c>
      <c r="I56" s="9">
        <v>0.67</v>
      </c>
      <c r="J56" s="9">
        <v>0.27</v>
      </c>
      <c r="K56" s="9">
        <v>0</v>
      </c>
      <c r="L56" s="9">
        <v>0</v>
      </c>
      <c r="M56" s="10">
        <f t="shared" si="1"/>
        <v>0</v>
      </c>
      <c r="N56" s="11" t="s">
        <v>165</v>
      </c>
      <c r="O56" s="12">
        <v>76</v>
      </c>
      <c r="P56" s="8" t="s">
        <v>168</v>
      </c>
      <c r="Q56" s="10">
        <v>15.6</v>
      </c>
      <c r="R56" s="13">
        <f t="shared" si="2"/>
        <v>0</v>
      </c>
      <c r="S56" s="11">
        <f t="shared" si="3"/>
        <v>0</v>
      </c>
      <c r="T56" s="11">
        <f t="shared" si="4"/>
        <v>0</v>
      </c>
      <c r="U56" s="11">
        <f t="shared" si="5"/>
        <v>0</v>
      </c>
      <c r="V56" s="14">
        <f t="shared" si="6"/>
        <v>0</v>
      </c>
    </row>
    <row r="57" spans="1:22">
      <c r="A57" s="79">
        <f>IF('Common Application'!$E$43=E57,'Common Application'!$F$43,0)</f>
        <v>0</v>
      </c>
      <c r="B57" s="46">
        <f>IF('Common Application'!$E$44=E57,'Common Application'!$F$44,0)</f>
        <v>0</v>
      </c>
      <c r="C57" s="15">
        <f>IF('Common Application'!$E$45=E57,'Common Application'!$F$45,0)</f>
        <v>0</v>
      </c>
      <c r="D57" s="16">
        <f t="shared" si="0"/>
        <v>0</v>
      </c>
      <c r="E57" s="5" t="s">
        <v>170</v>
      </c>
      <c r="F57" s="17">
        <v>52</v>
      </c>
      <c r="G57" s="10">
        <v>1.2</v>
      </c>
      <c r="H57" s="8" t="s">
        <v>159</v>
      </c>
      <c r="I57" s="9">
        <v>0.56999999999999995</v>
      </c>
      <c r="J57" s="9">
        <v>0.28000000000000003</v>
      </c>
      <c r="K57" s="9">
        <v>0.01</v>
      </c>
      <c r="L57" s="9">
        <v>0.13</v>
      </c>
      <c r="M57" s="10">
        <f t="shared" si="1"/>
        <v>0</v>
      </c>
      <c r="N57" s="21" t="s">
        <v>171</v>
      </c>
      <c r="O57" s="12">
        <v>50</v>
      </c>
      <c r="P57" s="8" t="s">
        <v>137</v>
      </c>
      <c r="Q57" s="10">
        <v>25.7</v>
      </c>
      <c r="R57" s="13">
        <f t="shared" si="2"/>
        <v>0</v>
      </c>
      <c r="S57" s="11">
        <f t="shared" si="3"/>
        <v>0</v>
      </c>
      <c r="T57" s="11">
        <f t="shared" si="4"/>
        <v>0</v>
      </c>
      <c r="U57" s="11">
        <f t="shared" si="5"/>
        <v>0</v>
      </c>
      <c r="V57" s="14">
        <f t="shared" si="6"/>
        <v>0</v>
      </c>
    </row>
    <row r="58" spans="1:22">
      <c r="A58" s="79">
        <f>IF('Common Application'!$E$43=E58,'Common Application'!$F$43,0)</f>
        <v>0</v>
      </c>
      <c r="B58" s="46">
        <f>IF('Common Application'!$E$44=E58,'Common Application'!$F$44,0)</f>
        <v>0</v>
      </c>
      <c r="C58" s="15">
        <f>IF('Common Application'!$E$45=E58,'Common Application'!$F$45,0)</f>
        <v>0</v>
      </c>
      <c r="D58" s="16">
        <f t="shared" si="0"/>
        <v>0</v>
      </c>
      <c r="E58" s="5" t="s">
        <v>172</v>
      </c>
      <c r="F58" s="17">
        <v>95</v>
      </c>
      <c r="G58" s="10">
        <v>1.6</v>
      </c>
      <c r="H58" s="8" t="s">
        <v>159</v>
      </c>
      <c r="I58" s="9">
        <v>0.56999999999999995</v>
      </c>
      <c r="J58" s="9">
        <v>0.28000000000000003</v>
      </c>
      <c r="K58" s="9">
        <v>0.01</v>
      </c>
      <c r="L58" s="9">
        <v>0.13</v>
      </c>
      <c r="M58" s="10">
        <f t="shared" si="1"/>
        <v>0</v>
      </c>
      <c r="N58" s="21" t="s">
        <v>160</v>
      </c>
      <c r="O58" s="12">
        <v>92</v>
      </c>
      <c r="P58" s="8" t="s">
        <v>137</v>
      </c>
      <c r="Q58" s="10">
        <v>25.7</v>
      </c>
      <c r="R58" s="13">
        <f t="shared" si="2"/>
        <v>0</v>
      </c>
      <c r="S58" s="11">
        <f t="shared" si="3"/>
        <v>0</v>
      </c>
      <c r="T58" s="11">
        <f t="shared" si="4"/>
        <v>0</v>
      </c>
      <c r="U58" s="11">
        <f t="shared" si="5"/>
        <v>0</v>
      </c>
      <c r="V58" s="14">
        <f t="shared" si="6"/>
        <v>0</v>
      </c>
    </row>
    <row r="59" spans="1:22">
      <c r="A59" s="79">
        <f>IF('Common Application'!$E$43=E59,'Common Application'!$F$43,0)</f>
        <v>0</v>
      </c>
      <c r="B59" s="46">
        <f>IF('Common Application'!$E$44=E59,'Common Application'!$F$44,0)</f>
        <v>0</v>
      </c>
      <c r="C59" s="15">
        <f>IF('Common Application'!$E$45=E59,'Common Application'!$F$45,0)</f>
        <v>0</v>
      </c>
      <c r="D59" s="16">
        <f t="shared" si="0"/>
        <v>0</v>
      </c>
      <c r="E59" s="5" t="s">
        <v>173</v>
      </c>
      <c r="F59" s="17">
        <v>95</v>
      </c>
      <c r="G59" s="10">
        <v>1.6</v>
      </c>
      <c r="H59" s="8" t="s">
        <v>159</v>
      </c>
      <c r="I59" s="9">
        <v>0.56999999999999995</v>
      </c>
      <c r="J59" s="9">
        <v>0.28000000000000003</v>
      </c>
      <c r="K59" s="9">
        <v>0.01</v>
      </c>
      <c r="L59" s="9">
        <v>0.13</v>
      </c>
      <c r="M59" s="10">
        <f t="shared" si="1"/>
        <v>0</v>
      </c>
      <c r="N59" s="21" t="s">
        <v>160</v>
      </c>
      <c r="O59" s="12">
        <v>92</v>
      </c>
      <c r="P59" s="8" t="s">
        <v>137</v>
      </c>
      <c r="Q59" s="10">
        <v>25.7</v>
      </c>
      <c r="R59" s="13">
        <f t="shared" si="2"/>
        <v>0</v>
      </c>
      <c r="S59" s="11">
        <f t="shared" si="3"/>
        <v>0</v>
      </c>
      <c r="T59" s="11">
        <f t="shared" si="4"/>
        <v>0</v>
      </c>
      <c r="U59" s="11">
        <f t="shared" si="5"/>
        <v>0</v>
      </c>
      <c r="V59" s="14">
        <f t="shared" si="6"/>
        <v>0</v>
      </c>
    </row>
    <row r="60" spans="1:22">
      <c r="A60" s="79">
        <f>IF('Common Application'!$E$43=E60,'Common Application'!$F$43,0)</f>
        <v>0</v>
      </c>
      <c r="B60" s="46">
        <f>IF('Common Application'!$E$44=E60,'Common Application'!$F$44,0)</f>
        <v>0</v>
      </c>
      <c r="C60" s="15">
        <f>IF('Common Application'!$E$45=E60,'Common Application'!$F$45,0)</f>
        <v>0</v>
      </c>
      <c r="D60" s="16">
        <f t="shared" si="0"/>
        <v>0</v>
      </c>
      <c r="E60" s="5" t="s">
        <v>133</v>
      </c>
      <c r="F60" s="17">
        <v>90</v>
      </c>
      <c r="G60" s="10">
        <v>1</v>
      </c>
      <c r="H60" s="8" t="s">
        <v>133</v>
      </c>
      <c r="I60" s="9">
        <v>0.7</v>
      </c>
      <c r="J60" s="9">
        <v>0.23</v>
      </c>
      <c r="K60" s="9">
        <v>0.01</v>
      </c>
      <c r="L60" s="9">
        <v>0.06</v>
      </c>
      <c r="M60" s="10">
        <f t="shared" si="1"/>
        <v>0</v>
      </c>
      <c r="N60" s="11" t="s">
        <v>134</v>
      </c>
      <c r="O60" s="12">
        <v>67</v>
      </c>
      <c r="P60" s="8" t="s">
        <v>133</v>
      </c>
      <c r="Q60" s="10">
        <v>14.6</v>
      </c>
      <c r="R60" s="13">
        <f t="shared" si="2"/>
        <v>0</v>
      </c>
      <c r="S60" s="11">
        <f t="shared" si="3"/>
        <v>0</v>
      </c>
      <c r="T60" s="11">
        <f t="shared" si="4"/>
        <v>0</v>
      </c>
      <c r="U60" s="11">
        <f t="shared" si="5"/>
        <v>0</v>
      </c>
      <c r="V60" s="14">
        <f t="shared" si="6"/>
        <v>0</v>
      </c>
    </row>
    <row r="61" spans="1:22">
      <c r="A61" s="79">
        <f>IF('Common Application'!$E$43=E61,'Common Application'!$F$43,0)</f>
        <v>0</v>
      </c>
      <c r="B61" s="46">
        <f>IF('Common Application'!$E$44=E61,'Common Application'!$F$44,0)</f>
        <v>0</v>
      </c>
      <c r="C61" s="15">
        <f>IF('Common Application'!$E$45=E61,'Common Application'!$F$45,0)</f>
        <v>0</v>
      </c>
      <c r="D61" s="16">
        <f t="shared" si="0"/>
        <v>0</v>
      </c>
      <c r="E61" s="5" t="s">
        <v>174</v>
      </c>
      <c r="F61" s="17">
        <v>95</v>
      </c>
      <c r="G61" s="10">
        <v>1.6</v>
      </c>
      <c r="H61" s="8" t="s">
        <v>159</v>
      </c>
      <c r="I61" s="9">
        <v>0.56999999999999995</v>
      </c>
      <c r="J61" s="9">
        <v>0.28000000000000003</v>
      </c>
      <c r="K61" s="9">
        <v>0.01</v>
      </c>
      <c r="L61" s="9">
        <v>0.13</v>
      </c>
      <c r="M61" s="10">
        <f t="shared" si="1"/>
        <v>0</v>
      </c>
      <c r="N61" s="21" t="s">
        <v>160</v>
      </c>
      <c r="O61" s="12">
        <v>92</v>
      </c>
      <c r="P61" s="8" t="s">
        <v>137</v>
      </c>
      <c r="Q61" s="10">
        <v>25.7</v>
      </c>
      <c r="R61" s="13">
        <f t="shared" si="2"/>
        <v>0</v>
      </c>
      <c r="S61" s="11">
        <f t="shared" si="3"/>
        <v>0</v>
      </c>
      <c r="T61" s="11">
        <f t="shared" si="4"/>
        <v>0</v>
      </c>
      <c r="U61" s="11">
        <f t="shared" si="5"/>
        <v>0</v>
      </c>
      <c r="V61" s="14">
        <f t="shared" si="6"/>
        <v>0</v>
      </c>
    </row>
    <row r="62" spans="1:22">
      <c r="A62" s="79">
        <f>IF('Common Application'!$E$43=E62,'Common Application'!$F$43,0)</f>
        <v>0</v>
      </c>
      <c r="B62" s="46">
        <f>IF('Common Application'!$E$44=E62,'Common Application'!$F$44,0)</f>
        <v>0</v>
      </c>
      <c r="C62" s="15">
        <f>IF('Common Application'!$E$45=E62,'Common Application'!$F$45,0)</f>
        <v>0</v>
      </c>
      <c r="D62" s="16">
        <f t="shared" si="0"/>
        <v>0</v>
      </c>
      <c r="E62" s="5" t="s">
        <v>137</v>
      </c>
      <c r="F62" s="17">
        <v>66</v>
      </c>
      <c r="G62" s="10">
        <v>1.1000000000000001</v>
      </c>
      <c r="H62" s="8" t="s">
        <v>159</v>
      </c>
      <c r="I62" s="9">
        <v>0.56999999999999995</v>
      </c>
      <c r="J62" s="9">
        <v>0.28000000000000003</v>
      </c>
      <c r="K62" s="9">
        <v>0.01</v>
      </c>
      <c r="L62" s="9">
        <v>0.13</v>
      </c>
      <c r="M62" s="10">
        <f t="shared" si="1"/>
        <v>0</v>
      </c>
      <c r="N62" s="21" t="s">
        <v>171</v>
      </c>
      <c r="O62" s="12">
        <v>50</v>
      </c>
      <c r="P62" s="8" t="s">
        <v>137</v>
      </c>
      <c r="Q62" s="10">
        <v>25.7</v>
      </c>
      <c r="R62" s="13">
        <f t="shared" si="2"/>
        <v>0</v>
      </c>
      <c r="S62" s="11">
        <f t="shared" si="3"/>
        <v>0</v>
      </c>
      <c r="T62" s="11">
        <f t="shared" si="4"/>
        <v>0</v>
      </c>
      <c r="U62" s="11">
        <f t="shared" si="5"/>
        <v>0</v>
      </c>
      <c r="V62" s="14">
        <f t="shared" si="6"/>
        <v>0</v>
      </c>
    </row>
    <row r="63" spans="1:22">
      <c r="A63" s="79">
        <f>IF('Common Application'!$E$43=E63,'Common Application'!$F$43,0)</f>
        <v>0</v>
      </c>
      <c r="B63" s="46">
        <f>IF('Common Application'!$E$44=E63,'Common Application'!$F$44,0)</f>
        <v>0</v>
      </c>
      <c r="C63" s="15">
        <f>IF('Common Application'!$E$45=E63,'Common Application'!$F$45,0)</f>
        <v>0</v>
      </c>
      <c r="D63" s="16">
        <f t="shared" si="0"/>
        <v>0</v>
      </c>
      <c r="E63" s="5" t="s">
        <v>175</v>
      </c>
      <c r="F63" s="17">
        <v>90</v>
      </c>
      <c r="G63" s="10">
        <v>1</v>
      </c>
      <c r="H63" s="8" t="s">
        <v>176</v>
      </c>
      <c r="I63" s="9">
        <v>0.55000000000000004</v>
      </c>
      <c r="J63" s="9">
        <v>0.31</v>
      </c>
      <c r="K63" s="9">
        <v>0.02</v>
      </c>
      <c r="L63" s="9">
        <v>0</v>
      </c>
      <c r="M63" s="10">
        <f t="shared" si="1"/>
        <v>0</v>
      </c>
      <c r="N63" s="21" t="s">
        <v>171</v>
      </c>
      <c r="O63" s="12">
        <v>50</v>
      </c>
      <c r="P63" s="8" t="s">
        <v>177</v>
      </c>
      <c r="Q63" s="10">
        <v>42.1</v>
      </c>
      <c r="R63" s="13">
        <f t="shared" si="2"/>
        <v>0</v>
      </c>
      <c r="S63" s="11">
        <f t="shared" si="3"/>
        <v>0</v>
      </c>
      <c r="T63" s="11">
        <f t="shared" si="4"/>
        <v>0</v>
      </c>
      <c r="U63" s="11">
        <f t="shared" si="5"/>
        <v>0</v>
      </c>
      <c r="V63" s="14">
        <f t="shared" si="6"/>
        <v>0</v>
      </c>
    </row>
    <row r="64" spans="1:22">
      <c r="A64" s="79">
        <f>IF('Common Application'!$E$43=E64,'Common Application'!$F$43,0)</f>
        <v>0</v>
      </c>
      <c r="B64" s="46">
        <f>IF('Common Application'!$E$44=E64,'Common Application'!$F$44,0)</f>
        <v>0</v>
      </c>
      <c r="C64" s="15">
        <f>IF('Common Application'!$E$45=E64,'Common Application'!$F$45,0)</f>
        <v>0</v>
      </c>
      <c r="D64" s="16">
        <f t="shared" si="0"/>
        <v>0</v>
      </c>
      <c r="E64" s="5" t="s">
        <v>178</v>
      </c>
      <c r="F64" s="17">
        <v>66</v>
      </c>
      <c r="G64" s="10">
        <v>1.1000000000000001</v>
      </c>
      <c r="H64" s="8" t="s">
        <v>159</v>
      </c>
      <c r="I64" s="9">
        <v>0.56999999999999995</v>
      </c>
      <c r="J64" s="9">
        <v>0.28000000000000003</v>
      </c>
      <c r="K64" s="9">
        <v>0.01</v>
      </c>
      <c r="L64" s="9">
        <v>0.13</v>
      </c>
      <c r="M64" s="10">
        <f t="shared" si="1"/>
        <v>0</v>
      </c>
      <c r="N64" s="21" t="s">
        <v>171</v>
      </c>
      <c r="O64" s="12">
        <v>50</v>
      </c>
      <c r="P64" s="8" t="s">
        <v>137</v>
      </c>
      <c r="Q64" s="10">
        <v>25.7</v>
      </c>
      <c r="R64" s="13">
        <f t="shared" si="2"/>
        <v>0</v>
      </c>
      <c r="S64" s="11">
        <f t="shared" si="3"/>
        <v>0</v>
      </c>
      <c r="T64" s="11">
        <f t="shared" si="4"/>
        <v>0</v>
      </c>
      <c r="U64" s="11">
        <f t="shared" si="5"/>
        <v>0</v>
      </c>
      <c r="V64" s="14">
        <f t="shared" si="6"/>
        <v>0</v>
      </c>
    </row>
    <row r="65" spans="1:22">
      <c r="A65" s="79">
        <f>IF('Common Application'!$E$43=E65,'Common Application'!$F$43,0)</f>
        <v>0</v>
      </c>
      <c r="B65" s="46">
        <f>IF('Common Application'!$E$44=E65,'Common Application'!$F$44,0)</f>
        <v>0</v>
      </c>
      <c r="C65" s="15">
        <f>IF('Common Application'!$E$45=E65,'Common Application'!$F$45,0)</f>
        <v>0</v>
      </c>
      <c r="D65" s="16">
        <f t="shared" si="0"/>
        <v>0</v>
      </c>
      <c r="E65" s="5" t="s">
        <v>179</v>
      </c>
      <c r="F65" s="17">
        <v>46</v>
      </c>
      <c r="G65" s="10">
        <v>1.3</v>
      </c>
      <c r="H65" s="8" t="s">
        <v>180</v>
      </c>
      <c r="I65" s="9">
        <v>0.47</v>
      </c>
      <c r="J65" s="9">
        <v>0.5</v>
      </c>
      <c r="K65" s="9">
        <v>0.03</v>
      </c>
      <c r="L65" s="9">
        <v>0</v>
      </c>
      <c r="M65" s="10">
        <f t="shared" si="1"/>
        <v>0</v>
      </c>
      <c r="N65" s="21" t="s">
        <v>160</v>
      </c>
      <c r="O65" s="12">
        <v>92</v>
      </c>
      <c r="P65" s="8" t="s">
        <v>181</v>
      </c>
      <c r="Q65" s="10">
        <v>7.3</v>
      </c>
      <c r="R65" s="13">
        <f t="shared" si="2"/>
        <v>0</v>
      </c>
      <c r="S65" s="11">
        <f t="shared" si="3"/>
        <v>0</v>
      </c>
      <c r="T65" s="11">
        <f t="shared" si="4"/>
        <v>0</v>
      </c>
      <c r="U65" s="11">
        <f t="shared" si="5"/>
        <v>0</v>
      </c>
      <c r="V65" s="14">
        <f t="shared" si="6"/>
        <v>0</v>
      </c>
    </row>
    <row r="66" spans="1:22">
      <c r="A66" s="79">
        <f>IF('Common Application'!$E$43=E66,'Common Application'!$F$43,0)</f>
        <v>0</v>
      </c>
      <c r="B66" s="46">
        <f>IF('Common Application'!$E$44=E66,'Common Application'!$F$44,0)</f>
        <v>0</v>
      </c>
      <c r="C66" s="15">
        <f>IF('Common Application'!$E$45=E66,'Common Application'!$F$45,0)</f>
        <v>0</v>
      </c>
      <c r="D66" s="16">
        <f t="shared" si="0"/>
        <v>0</v>
      </c>
      <c r="E66" s="5" t="s">
        <v>182</v>
      </c>
      <c r="F66" s="17">
        <v>124</v>
      </c>
      <c r="G66" s="10">
        <v>1</v>
      </c>
      <c r="H66" s="8" t="s">
        <v>183</v>
      </c>
      <c r="I66" s="9">
        <v>0.6</v>
      </c>
      <c r="J66" s="9">
        <v>0.35</v>
      </c>
      <c r="K66" s="9">
        <v>0.05</v>
      </c>
      <c r="L66" s="9">
        <v>0</v>
      </c>
      <c r="M66" s="10">
        <f t="shared" si="1"/>
        <v>0</v>
      </c>
      <c r="N66" s="21" t="s">
        <v>162</v>
      </c>
      <c r="O66" s="12">
        <v>57</v>
      </c>
      <c r="P66" s="8" t="s">
        <v>184</v>
      </c>
      <c r="Q66" s="10">
        <v>60.2</v>
      </c>
      <c r="R66" s="13">
        <f t="shared" si="2"/>
        <v>0</v>
      </c>
      <c r="S66" s="11">
        <f t="shared" si="3"/>
        <v>0</v>
      </c>
      <c r="T66" s="11">
        <f t="shared" si="4"/>
        <v>0</v>
      </c>
      <c r="U66" s="11">
        <f t="shared" si="5"/>
        <v>0</v>
      </c>
      <c r="V66" s="14">
        <f t="shared" si="6"/>
        <v>0</v>
      </c>
    </row>
    <row r="67" spans="1:22">
      <c r="A67" s="79">
        <f>IF('Common Application'!$E$43=E67,'Common Application'!$F$43,0)</f>
        <v>0</v>
      </c>
      <c r="B67" s="46">
        <f>IF('Common Application'!$E$44=E67,'Common Application'!$F$44,0)</f>
        <v>0</v>
      </c>
      <c r="C67" s="15">
        <f>IF('Common Application'!$E$45=E67,'Common Application'!$F$45,0)</f>
        <v>0</v>
      </c>
      <c r="D67" s="16">
        <f t="shared" si="0"/>
        <v>0</v>
      </c>
      <c r="E67" s="5" t="s">
        <v>185</v>
      </c>
      <c r="F67" s="17">
        <v>79</v>
      </c>
      <c r="G67" s="10">
        <v>0.7</v>
      </c>
      <c r="H67" s="8" t="s">
        <v>183</v>
      </c>
      <c r="I67" s="9">
        <v>0.6</v>
      </c>
      <c r="J67" s="9">
        <v>0.35</v>
      </c>
      <c r="K67" s="9">
        <v>0.05</v>
      </c>
      <c r="L67" s="9">
        <v>0</v>
      </c>
      <c r="M67" s="10">
        <f t="shared" si="1"/>
        <v>0</v>
      </c>
      <c r="N67" s="21" t="s">
        <v>186</v>
      </c>
      <c r="O67" s="82">
        <v>56</v>
      </c>
      <c r="P67" s="8" t="s">
        <v>187</v>
      </c>
      <c r="Q67" s="10">
        <v>42</v>
      </c>
      <c r="R67" s="13">
        <f t="shared" si="2"/>
        <v>0</v>
      </c>
      <c r="S67" s="11">
        <f t="shared" si="3"/>
        <v>0</v>
      </c>
      <c r="T67" s="11">
        <f t="shared" si="4"/>
        <v>0</v>
      </c>
      <c r="U67" s="11">
        <f t="shared" si="5"/>
        <v>0</v>
      </c>
      <c r="V67" s="14">
        <f t="shared" si="6"/>
        <v>0</v>
      </c>
    </row>
    <row r="68" spans="1:22">
      <c r="A68" s="83">
        <f>IF('Common Application'!$E$43=E68,'Common Application'!$F$43,0)</f>
        <v>0</v>
      </c>
      <c r="B68" s="84">
        <f>IF('Common Application'!$E$44=E68,'Common Application'!$F$44,0)</f>
        <v>0</v>
      </c>
      <c r="C68" s="85">
        <f>IF('Common Application'!$E$45=E68,'Common Application'!$F$45,0)</f>
        <v>0</v>
      </c>
      <c r="D68" s="86">
        <f t="shared" si="0"/>
        <v>0</v>
      </c>
      <c r="E68" s="87" t="s">
        <v>216</v>
      </c>
      <c r="F68" s="88">
        <v>37.5</v>
      </c>
      <c r="G68" s="89">
        <v>0.7</v>
      </c>
      <c r="H68" s="90" t="s">
        <v>217</v>
      </c>
      <c r="I68" s="91"/>
      <c r="J68" s="91"/>
      <c r="K68" s="91"/>
      <c r="L68" s="91"/>
      <c r="M68" s="89"/>
      <c r="N68" s="92" t="s">
        <v>218</v>
      </c>
      <c r="O68" s="93">
        <v>55</v>
      </c>
      <c r="P68" s="92" t="s">
        <v>218</v>
      </c>
      <c r="Q68" s="89"/>
      <c r="R68" s="94">
        <f t="shared" si="2"/>
        <v>0</v>
      </c>
      <c r="S68" s="95">
        <f t="shared" si="3"/>
        <v>0</v>
      </c>
      <c r="T68" s="95">
        <f t="shared" si="4"/>
        <v>0</v>
      </c>
      <c r="U68" s="95">
        <f t="shared" si="5"/>
        <v>0</v>
      </c>
      <c r="V68" s="96">
        <f t="shared" si="6"/>
        <v>0</v>
      </c>
    </row>
    <row r="69" spans="1:22">
      <c r="A69" s="79">
        <f>IF('Common Application'!$E$43=E69,'Common Application'!$F$43,0)</f>
        <v>0</v>
      </c>
      <c r="B69" s="46">
        <f>IF('Common Application'!$E$44=E69,'Common Application'!$F$44,0)</f>
        <v>0</v>
      </c>
      <c r="C69" s="15">
        <f>IF('Common Application'!$E$45=E69,'Common Application'!$F$45,0)</f>
        <v>0</v>
      </c>
      <c r="D69" s="16">
        <f t="shared" si="0"/>
        <v>0</v>
      </c>
      <c r="E69" s="5" t="s">
        <v>188</v>
      </c>
      <c r="F69" s="17">
        <v>47</v>
      </c>
      <c r="G69" s="10">
        <v>1.5</v>
      </c>
      <c r="H69" s="8" t="s">
        <v>189</v>
      </c>
      <c r="I69" s="9">
        <v>0.77</v>
      </c>
      <c r="J69" s="9">
        <v>0.2</v>
      </c>
      <c r="K69" s="9">
        <v>0.02</v>
      </c>
      <c r="L69" s="9">
        <v>0</v>
      </c>
      <c r="M69" s="10">
        <f t="shared" ref="M69:M76" si="7">(F69*I69*$E$79)+(F69*J69*$F$79)+(F69*K69*$G$79)+(F69*L69*$H$79)</f>
        <v>0</v>
      </c>
      <c r="N69" s="11" t="s">
        <v>134</v>
      </c>
      <c r="O69" s="12">
        <v>67</v>
      </c>
      <c r="P69" s="8" t="s">
        <v>190</v>
      </c>
      <c r="Q69" s="10">
        <v>8</v>
      </c>
      <c r="R69" s="13">
        <f t="shared" si="2"/>
        <v>0</v>
      </c>
      <c r="S69" s="11">
        <f t="shared" si="3"/>
        <v>0</v>
      </c>
      <c r="T69" s="11">
        <f t="shared" si="4"/>
        <v>0</v>
      </c>
      <c r="U69" s="11">
        <f t="shared" si="5"/>
        <v>0</v>
      </c>
      <c r="V69" s="14">
        <f t="shared" si="6"/>
        <v>0</v>
      </c>
    </row>
    <row r="70" spans="1:22">
      <c r="A70" s="79">
        <f>IF('Common Application'!$E$43=E70,'Common Application'!$F$43,0)</f>
        <v>0</v>
      </c>
      <c r="B70" s="46">
        <f>IF('Common Application'!$E$44=E70,'Common Application'!$F$44,0)</f>
        <v>0</v>
      </c>
      <c r="C70" s="15">
        <f>IF('Common Application'!$E$45=E70,'Common Application'!$F$45,0)</f>
        <v>0</v>
      </c>
      <c r="D70" s="16">
        <f t="shared" si="0"/>
        <v>0</v>
      </c>
      <c r="E70" s="5" t="s">
        <v>191</v>
      </c>
      <c r="F70" s="17">
        <v>192</v>
      </c>
      <c r="G70" s="10">
        <v>1.5</v>
      </c>
      <c r="H70" s="8" t="s">
        <v>189</v>
      </c>
      <c r="I70" s="9">
        <v>0.77</v>
      </c>
      <c r="J70" s="9">
        <v>0.2</v>
      </c>
      <c r="K70" s="9">
        <v>0.02</v>
      </c>
      <c r="L70" s="9">
        <v>0</v>
      </c>
      <c r="M70" s="10">
        <f t="shared" si="7"/>
        <v>0</v>
      </c>
      <c r="N70" s="11" t="s">
        <v>134</v>
      </c>
      <c r="O70" s="12">
        <v>67</v>
      </c>
      <c r="P70" s="8" t="s">
        <v>190</v>
      </c>
      <c r="Q70" s="10">
        <v>8</v>
      </c>
      <c r="R70" s="13">
        <f t="shared" si="2"/>
        <v>0</v>
      </c>
      <c r="S70" s="11">
        <f t="shared" si="3"/>
        <v>0</v>
      </c>
      <c r="T70" s="11">
        <f t="shared" si="4"/>
        <v>0</v>
      </c>
      <c r="U70" s="11">
        <f t="shared" si="5"/>
        <v>0</v>
      </c>
      <c r="V70" s="14">
        <f t="shared" si="6"/>
        <v>0</v>
      </c>
    </row>
    <row r="71" spans="1:22">
      <c r="A71" s="79">
        <f>IF('Common Application'!$E$43=E71,'Common Application'!$F$43,0)</f>
        <v>0</v>
      </c>
      <c r="B71" s="46">
        <f>IF('Common Application'!$E$44=E71,'Common Application'!$F$44,0)</f>
        <v>0</v>
      </c>
      <c r="C71" s="15">
        <f>IF('Common Application'!$E$45=E71,'Common Application'!$F$45,0)</f>
        <v>0</v>
      </c>
      <c r="D71" s="16">
        <f t="shared" si="0"/>
        <v>0</v>
      </c>
      <c r="E71" s="5" t="s">
        <v>192</v>
      </c>
      <c r="F71" s="17">
        <v>72</v>
      </c>
      <c r="G71" s="10">
        <v>1.5</v>
      </c>
      <c r="H71" s="8" t="s">
        <v>189</v>
      </c>
      <c r="I71" s="9">
        <v>0.77</v>
      </c>
      <c r="J71" s="9">
        <v>0.2</v>
      </c>
      <c r="K71" s="9">
        <v>0.02</v>
      </c>
      <c r="L71" s="9">
        <v>0</v>
      </c>
      <c r="M71" s="10">
        <f t="shared" si="7"/>
        <v>0</v>
      </c>
      <c r="N71" s="11" t="s">
        <v>134</v>
      </c>
      <c r="O71" s="12">
        <v>67</v>
      </c>
      <c r="P71" s="8" t="s">
        <v>190</v>
      </c>
      <c r="Q71" s="10">
        <v>8</v>
      </c>
      <c r="R71" s="13">
        <f t="shared" si="2"/>
        <v>0</v>
      </c>
      <c r="S71" s="11">
        <f t="shared" si="3"/>
        <v>0</v>
      </c>
      <c r="T71" s="11">
        <f t="shared" si="4"/>
        <v>0</v>
      </c>
      <c r="U71" s="11">
        <f t="shared" si="5"/>
        <v>0</v>
      </c>
      <c r="V71" s="14">
        <f t="shared" si="6"/>
        <v>0</v>
      </c>
    </row>
    <row r="72" spans="1:22">
      <c r="A72" s="79">
        <f>IF('Common Application'!$E$43=E72,'Common Application'!$F$43,0)</f>
        <v>0</v>
      </c>
      <c r="B72" s="46">
        <f>IF('Common Application'!$E$44=E72,'Common Application'!$F$44,0)</f>
        <v>0</v>
      </c>
      <c r="C72" s="15">
        <f>IF('Common Application'!$E$45=E72,'Common Application'!$F$45,0)</f>
        <v>0</v>
      </c>
      <c r="D72" s="16">
        <f t="shared" si="0"/>
        <v>0</v>
      </c>
      <c r="E72" s="5" t="s">
        <v>193</v>
      </c>
      <c r="F72" s="17">
        <v>107</v>
      </c>
      <c r="G72" s="10">
        <v>1.5</v>
      </c>
      <c r="H72" s="8" t="s">
        <v>194</v>
      </c>
      <c r="I72" s="9">
        <v>0.66</v>
      </c>
      <c r="J72" s="9">
        <v>0.34</v>
      </c>
      <c r="K72" s="9">
        <v>0</v>
      </c>
      <c r="L72" s="9">
        <v>0</v>
      </c>
      <c r="M72" s="10">
        <f t="shared" si="7"/>
        <v>0</v>
      </c>
      <c r="N72" s="11" t="s">
        <v>134</v>
      </c>
      <c r="O72" s="12">
        <v>67</v>
      </c>
      <c r="P72" s="8" t="s">
        <v>194</v>
      </c>
      <c r="Q72" s="10">
        <v>11.8</v>
      </c>
      <c r="R72" s="13">
        <f t="shared" si="2"/>
        <v>0</v>
      </c>
      <c r="S72" s="11">
        <f t="shared" si="3"/>
        <v>0</v>
      </c>
      <c r="T72" s="11">
        <f t="shared" si="4"/>
        <v>0</v>
      </c>
      <c r="U72" s="11">
        <f t="shared" si="5"/>
        <v>0</v>
      </c>
      <c r="V72" s="14">
        <f t="shared" si="6"/>
        <v>0</v>
      </c>
    </row>
    <row r="73" spans="1:22">
      <c r="A73" s="79">
        <f>IF('Common Application'!$E$43=E73,'Common Application'!$F$43,0)</f>
        <v>0</v>
      </c>
      <c r="B73" s="46">
        <f>IF('Common Application'!$E$44=E73,'Common Application'!$F$44,0)</f>
        <v>0</v>
      </c>
      <c r="C73" s="15">
        <f>IF('Common Application'!$E$45=E73,'Common Application'!$F$45,0)</f>
        <v>0</v>
      </c>
      <c r="D73" s="16">
        <f t="shared" si="0"/>
        <v>0</v>
      </c>
      <c r="E73" s="5" t="s">
        <v>195</v>
      </c>
      <c r="F73" s="17">
        <v>31</v>
      </c>
      <c r="G73" s="10">
        <v>0.8</v>
      </c>
      <c r="H73" s="8" t="s">
        <v>196</v>
      </c>
      <c r="I73" s="9">
        <v>0.66</v>
      </c>
      <c r="J73" s="9">
        <v>0.32</v>
      </c>
      <c r="K73" s="9">
        <v>0</v>
      </c>
      <c r="L73" s="9">
        <v>0</v>
      </c>
      <c r="M73" s="10">
        <f t="shared" si="7"/>
        <v>0</v>
      </c>
      <c r="N73" s="11" t="s">
        <v>134</v>
      </c>
      <c r="O73" s="12">
        <v>67</v>
      </c>
      <c r="P73" s="8" t="s">
        <v>196</v>
      </c>
      <c r="Q73" s="10">
        <v>3.4</v>
      </c>
      <c r="R73" s="13">
        <f t="shared" si="2"/>
        <v>0</v>
      </c>
      <c r="S73" s="11">
        <f t="shared" si="3"/>
        <v>0</v>
      </c>
      <c r="T73" s="11">
        <f t="shared" si="4"/>
        <v>0</v>
      </c>
      <c r="U73" s="11">
        <f t="shared" si="5"/>
        <v>0</v>
      </c>
      <c r="V73" s="14">
        <f t="shared" si="6"/>
        <v>0</v>
      </c>
    </row>
    <row r="74" spans="1:22">
      <c r="A74" s="79">
        <f>IF('Common Application'!$E$43=E74,'Common Application'!$F$43,0)</f>
        <v>0</v>
      </c>
      <c r="B74" s="46">
        <f>IF('Common Application'!$E$44=E74,'Common Application'!$F$44,0)</f>
        <v>0</v>
      </c>
      <c r="C74" s="15">
        <f>IF('Common Application'!$E$45=E74,'Common Application'!$F$45,0)</f>
        <v>0</v>
      </c>
      <c r="D74" s="16">
        <f t="shared" si="0"/>
        <v>0</v>
      </c>
      <c r="E74" s="5" t="s">
        <v>197</v>
      </c>
      <c r="F74" s="17">
        <v>77</v>
      </c>
      <c r="G74" s="10">
        <v>1.4</v>
      </c>
      <c r="H74" s="8" t="s">
        <v>198</v>
      </c>
      <c r="I74" s="9">
        <v>0.47</v>
      </c>
      <c r="J74" s="9">
        <v>0.45</v>
      </c>
      <c r="K74" s="9">
        <v>0.06</v>
      </c>
      <c r="L74" s="9">
        <v>0</v>
      </c>
      <c r="M74" s="10">
        <f t="shared" si="7"/>
        <v>0</v>
      </c>
      <c r="N74" s="11" t="s">
        <v>134</v>
      </c>
      <c r="O74" s="12">
        <v>67</v>
      </c>
      <c r="P74" s="8" t="s">
        <v>199</v>
      </c>
      <c r="Q74" s="10">
        <v>12.6</v>
      </c>
      <c r="R74" s="13">
        <f t="shared" si="2"/>
        <v>0</v>
      </c>
      <c r="S74" s="11">
        <f t="shared" si="3"/>
        <v>0</v>
      </c>
      <c r="T74" s="11">
        <f t="shared" si="4"/>
        <v>0</v>
      </c>
      <c r="U74" s="11">
        <f t="shared" si="5"/>
        <v>0</v>
      </c>
      <c r="V74" s="14">
        <f t="shared" si="6"/>
        <v>0</v>
      </c>
    </row>
    <row r="75" spans="1:22">
      <c r="A75" s="79">
        <f>IF('Common Application'!$E$43=E75,'Common Application'!$F$43,0)</f>
        <v>0</v>
      </c>
      <c r="B75" s="46">
        <f>IF('Common Application'!$E$44=E75,'Common Application'!$F$44,0)</f>
        <v>0</v>
      </c>
      <c r="C75" s="15">
        <f>IF('Common Application'!$E$45=E75,'Common Application'!$F$45,0)</f>
        <v>0</v>
      </c>
      <c r="D75" s="16">
        <f t="shared" si="0"/>
        <v>0</v>
      </c>
      <c r="E75" s="5" t="s">
        <v>200</v>
      </c>
      <c r="F75" s="17">
        <v>26</v>
      </c>
      <c r="G75" s="10">
        <v>0.8</v>
      </c>
      <c r="H75" s="8" t="s">
        <v>196</v>
      </c>
      <c r="I75" s="9">
        <v>0.66</v>
      </c>
      <c r="J75" s="9">
        <v>0.32</v>
      </c>
      <c r="K75" s="9">
        <v>0</v>
      </c>
      <c r="L75" s="9">
        <v>0</v>
      </c>
      <c r="M75" s="10">
        <f t="shared" si="7"/>
        <v>0</v>
      </c>
      <c r="N75" s="11" t="s">
        <v>134</v>
      </c>
      <c r="O75" s="12">
        <v>67</v>
      </c>
      <c r="P75" s="8" t="s">
        <v>196</v>
      </c>
      <c r="Q75" s="10">
        <v>3.4</v>
      </c>
      <c r="R75" s="13">
        <f t="shared" si="2"/>
        <v>0</v>
      </c>
      <c r="S75" s="11">
        <f t="shared" si="3"/>
        <v>0</v>
      </c>
      <c r="T75" s="11">
        <f t="shared" si="4"/>
        <v>0</v>
      </c>
      <c r="U75" s="11">
        <f t="shared" si="5"/>
        <v>0</v>
      </c>
      <c r="V75" s="14">
        <f t="shared" si="6"/>
        <v>0</v>
      </c>
    </row>
    <row r="76" spans="1:22" ht="15" thickBot="1">
      <c r="A76" s="80">
        <f>IF('Common Application'!$E$43=E76,'Common Application'!$F$43,0)</f>
        <v>0</v>
      </c>
      <c r="B76" s="67">
        <f>IF('Common Application'!$E$44=E76,'Common Application'!$F$44,0)</f>
        <v>0</v>
      </c>
      <c r="C76" s="81">
        <f>IF('Common Application'!$E$45=E76,'Common Application'!$F$45,0)</f>
        <v>0</v>
      </c>
      <c r="D76" s="68">
        <f t="shared" si="0"/>
        <v>0</v>
      </c>
      <c r="E76" s="69" t="s">
        <v>201</v>
      </c>
      <c r="F76" s="70">
        <v>127</v>
      </c>
      <c r="G76" s="71">
        <v>0.8</v>
      </c>
      <c r="H76" s="72" t="s">
        <v>196</v>
      </c>
      <c r="I76" s="73">
        <v>0.66</v>
      </c>
      <c r="J76" s="73">
        <v>0.32</v>
      </c>
      <c r="K76" s="73">
        <v>0</v>
      </c>
      <c r="L76" s="73">
        <v>0</v>
      </c>
      <c r="M76" s="74">
        <f t="shared" si="7"/>
        <v>0</v>
      </c>
      <c r="N76" s="75" t="s">
        <v>134</v>
      </c>
      <c r="O76" s="76">
        <v>67</v>
      </c>
      <c r="P76" s="72" t="s">
        <v>196</v>
      </c>
      <c r="Q76" s="74">
        <v>3.4</v>
      </c>
      <c r="R76" s="77">
        <f t="shared" si="2"/>
        <v>0</v>
      </c>
      <c r="S76" s="75">
        <f t="shared" si="3"/>
        <v>0</v>
      </c>
      <c r="T76" s="75">
        <f t="shared" si="4"/>
        <v>0</v>
      </c>
      <c r="U76" s="75">
        <f t="shared" si="5"/>
        <v>0</v>
      </c>
      <c r="V76" s="78">
        <f t="shared" si="6"/>
        <v>0</v>
      </c>
    </row>
    <row r="77" spans="1:22" ht="15.6" thickTop="1" thickBot="1">
      <c r="A77" s="18"/>
      <c r="B77" s="18"/>
      <c r="C77" s="19" t="s">
        <v>202</v>
      </c>
      <c r="D77" s="20">
        <f>SUM(D37:D76)</f>
        <v>0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64" t="s">
        <v>202</v>
      </c>
      <c r="R77" s="65">
        <f>SUM(R37:R76)</f>
        <v>0</v>
      </c>
      <c r="S77" s="65">
        <f>SUM(S37:S76)</f>
        <v>0</v>
      </c>
      <c r="T77" s="65">
        <f>SUM(T37:T76)</f>
        <v>0</v>
      </c>
      <c r="U77" s="65">
        <f>SUM(U37:U76)</f>
        <v>0</v>
      </c>
      <c r="V77" s="66">
        <f>SUM(V37:V76)</f>
        <v>0</v>
      </c>
    </row>
    <row r="123" spans="1:2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1:2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1:2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</row>
    <row r="135" spans="1:2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</row>
    <row r="137" spans="1:2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</row>
    <row r="139" spans="1:2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</row>
    <row r="141" spans="1:2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</row>
    <row r="143" spans="1:2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</row>
    <row r="145" spans="1:2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</row>
    <row r="146" spans="1:2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</row>
    <row r="147" spans="1:2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</row>
    <row r="148" spans="1:2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</row>
    <row r="149" spans="1:2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</row>
    <row r="150" spans="1:2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</row>
    <row r="151" spans="1:2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</row>
    <row r="152" spans="1:2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</row>
    <row r="153" spans="1:2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</row>
    <row r="154" spans="1:2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</row>
    <row r="155" spans="1:2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</row>
    <row r="156" spans="1:2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</row>
    <row r="157" spans="1:2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</row>
    <row r="159" spans="1:2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1:2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spans="1:2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</sheetData>
  <mergeCells count="29">
    <mergeCell ref="Q34:Q36"/>
    <mergeCell ref="A30:C33"/>
    <mergeCell ref="E30:G33"/>
    <mergeCell ref="H30:M30"/>
    <mergeCell ref="J34:J36"/>
    <mergeCell ref="K34:K36"/>
    <mergeCell ref="L34:L36"/>
    <mergeCell ref="N30:O33"/>
    <mergeCell ref="P30:Q33"/>
    <mergeCell ref="I34:I36"/>
    <mergeCell ref="F34:F36"/>
    <mergeCell ref="G34:G36"/>
    <mergeCell ref="H34:H36"/>
    <mergeCell ref="R34:R36"/>
    <mergeCell ref="R30:V33"/>
    <mergeCell ref="H31:M32"/>
    <mergeCell ref="A34:A36"/>
    <mergeCell ref="B34:B36"/>
    <mergeCell ref="C34:C36"/>
    <mergeCell ref="D34:D36"/>
    <mergeCell ref="E34:E36"/>
    <mergeCell ref="S34:S36"/>
    <mergeCell ref="T34:T36"/>
    <mergeCell ref="U34:U36"/>
    <mergeCell ref="V34:V36"/>
    <mergeCell ref="M34:M36"/>
    <mergeCell ref="N34:N36"/>
    <mergeCell ref="O34:O36"/>
    <mergeCell ref="P34:P36"/>
  </mergeCells>
  <dataValidations count="1">
    <dataValidation allowBlank="1" showErrorMessage="1" sqref="A37:D76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AA55"/>
  <sheetViews>
    <sheetView zoomScaleNormal="100" workbookViewId="0">
      <selection activeCell="C38" sqref="C38"/>
    </sheetView>
  </sheetViews>
  <sheetFormatPr defaultColWidth="8.88671875" defaultRowHeight="13.2"/>
  <cols>
    <col min="1" max="1" width="8.88671875" style="22"/>
    <col min="2" max="2" width="4.109375" style="25" customWidth="1"/>
    <col min="3" max="3" width="66.88671875" style="25" customWidth="1"/>
    <col min="4" max="4" width="18.88671875" style="43" customWidth="1"/>
    <col min="5" max="5" width="18.88671875" style="44" customWidth="1"/>
    <col min="6" max="6" width="71.88671875" style="45" customWidth="1"/>
    <col min="7" max="27" width="8.88671875" style="22"/>
    <col min="28" max="31" width="8.88671875" style="25"/>
    <col min="32" max="32" width="26.109375" style="25" customWidth="1"/>
    <col min="33" max="34" width="8.88671875" style="25"/>
    <col min="35" max="35" width="16.88671875" style="25" customWidth="1"/>
    <col min="36" max="39" width="8.88671875" style="25"/>
    <col min="40" max="40" width="10.109375" style="25" customWidth="1"/>
    <col min="41" max="41" width="22.44140625" style="25" customWidth="1"/>
    <col min="42" max="42" width="8.88671875" style="25"/>
    <col min="43" max="43" width="21" style="25" customWidth="1"/>
    <col min="44" max="44" width="8.88671875" style="25"/>
    <col min="45" max="46" width="10.109375" style="25" customWidth="1"/>
    <col min="47" max="47" width="10.44140625" style="25" customWidth="1"/>
    <col min="48" max="48" width="8.88671875" style="25"/>
    <col min="49" max="49" width="9.88671875" style="25" customWidth="1"/>
    <col min="50" max="16384" width="8.88671875" style="25"/>
  </cols>
  <sheetData>
    <row r="1" spans="2:6" ht="43.5" customHeight="1" thickBot="1">
      <c r="B1" s="62" t="s">
        <v>92</v>
      </c>
      <c r="C1" s="50"/>
      <c r="D1" s="51"/>
      <c r="E1" s="53"/>
      <c r="F1" s="61"/>
    </row>
    <row r="2" spans="2:6">
      <c r="B2" s="28" t="s">
        <v>53</v>
      </c>
      <c r="C2" s="29"/>
      <c r="D2" s="29"/>
      <c r="E2" s="29"/>
      <c r="F2" s="30"/>
    </row>
    <row r="3" spans="2:6" ht="15.6" customHeight="1">
      <c r="B3" s="31"/>
      <c r="C3" s="32" t="s">
        <v>78</v>
      </c>
      <c r="D3" s="32" t="s">
        <v>55</v>
      </c>
      <c r="E3" s="32"/>
      <c r="F3" s="33" t="s">
        <v>79</v>
      </c>
    </row>
    <row r="4" spans="2:6">
      <c r="B4" s="31"/>
      <c r="C4" s="32" t="s">
        <v>80</v>
      </c>
      <c r="D4" s="32" t="s">
        <v>55</v>
      </c>
      <c r="E4" s="32"/>
      <c r="F4" s="34"/>
    </row>
    <row r="5" spans="2:6">
      <c r="B5" s="31"/>
      <c r="C5" s="32" t="s">
        <v>72</v>
      </c>
      <c r="D5" s="32"/>
      <c r="E5" s="32"/>
      <c r="F5" s="35" t="s">
        <v>71</v>
      </c>
    </row>
    <row r="6" spans="2:6">
      <c r="B6" s="31"/>
      <c r="C6" s="32" t="s">
        <v>21</v>
      </c>
      <c r="D6" s="32"/>
      <c r="E6" s="32"/>
      <c r="F6" s="34"/>
    </row>
    <row r="7" spans="2:6">
      <c r="B7" s="31"/>
      <c r="C7" s="32" t="s">
        <v>22</v>
      </c>
      <c r="D7" s="32"/>
      <c r="E7" s="32"/>
      <c r="F7" s="34"/>
    </row>
    <row r="8" spans="2:6">
      <c r="B8" s="31"/>
      <c r="C8" s="32" t="s">
        <v>19</v>
      </c>
      <c r="D8" s="32"/>
      <c r="E8" s="32"/>
      <c r="F8" s="34"/>
    </row>
    <row r="9" spans="2:6">
      <c r="B9" s="31"/>
      <c r="C9" s="32" t="s">
        <v>20</v>
      </c>
      <c r="D9" s="32"/>
      <c r="E9" s="32"/>
      <c r="F9" s="34"/>
    </row>
    <row r="10" spans="2:6">
      <c r="B10" s="31"/>
      <c r="C10" s="32" t="s">
        <v>74</v>
      </c>
      <c r="D10" s="60" t="s">
        <v>17</v>
      </c>
      <c r="E10" s="60"/>
      <c r="F10" s="34"/>
    </row>
    <row r="11" spans="2:6">
      <c r="B11" s="31"/>
      <c r="C11" s="32" t="s">
        <v>27</v>
      </c>
      <c r="D11" s="60" t="s">
        <v>17</v>
      </c>
      <c r="E11" s="60"/>
      <c r="F11" s="34"/>
    </row>
    <row r="12" spans="2:6">
      <c r="B12" s="31"/>
      <c r="C12" s="32" t="s">
        <v>28</v>
      </c>
      <c r="D12" s="60" t="s">
        <v>17</v>
      </c>
      <c r="E12" s="60"/>
      <c r="F12" s="34"/>
    </row>
    <row r="13" spans="2:6">
      <c r="B13" s="31"/>
      <c r="C13" s="32" t="s">
        <v>29</v>
      </c>
      <c r="D13" s="60" t="s">
        <v>30</v>
      </c>
      <c r="E13" s="60"/>
      <c r="F13" s="34"/>
    </row>
    <row r="14" spans="2:6">
      <c r="B14" s="31"/>
      <c r="C14" s="32" t="s">
        <v>33</v>
      </c>
      <c r="D14" s="60" t="s">
        <v>35</v>
      </c>
      <c r="E14" s="60"/>
      <c r="F14" s="34"/>
    </row>
    <row r="15" spans="2:6">
      <c r="B15" s="31"/>
      <c r="C15" s="32" t="s">
        <v>36</v>
      </c>
      <c r="D15" s="60" t="s">
        <v>35</v>
      </c>
      <c r="E15" s="60"/>
      <c r="F15" s="34"/>
    </row>
    <row r="16" spans="2:6">
      <c r="B16" s="31"/>
      <c r="C16" s="32" t="s">
        <v>38</v>
      </c>
      <c r="D16" s="60"/>
      <c r="E16" s="60"/>
      <c r="F16" s="34"/>
    </row>
    <row r="17" spans="2:6">
      <c r="B17" s="31"/>
      <c r="C17" s="32" t="s">
        <v>39</v>
      </c>
      <c r="D17" s="60" t="s">
        <v>41</v>
      </c>
      <c r="E17" s="60"/>
      <c r="F17" s="34"/>
    </row>
    <row r="18" spans="2:6">
      <c r="B18" s="31"/>
      <c r="C18" s="32" t="s">
        <v>40</v>
      </c>
      <c r="D18" s="32"/>
      <c r="E18" s="32"/>
      <c r="F18" s="34"/>
    </row>
    <row r="19" spans="2:6">
      <c r="B19" s="31"/>
      <c r="C19" s="32" t="s">
        <v>75</v>
      </c>
      <c r="D19" s="32"/>
      <c r="E19" s="32"/>
      <c r="F19" s="34"/>
    </row>
    <row r="20" spans="2:6">
      <c r="B20" s="31"/>
      <c r="C20" s="32" t="s">
        <v>42</v>
      </c>
      <c r="D20" s="32"/>
      <c r="E20" s="32"/>
      <c r="F20" s="34"/>
    </row>
    <row r="21" spans="2:6">
      <c r="B21" s="31"/>
      <c r="C21" s="32" t="s">
        <v>43</v>
      </c>
      <c r="D21" s="32"/>
      <c r="E21" s="32"/>
      <c r="F21" s="34"/>
    </row>
    <row r="22" spans="2:6">
      <c r="B22" s="31"/>
      <c r="C22" s="32" t="s">
        <v>47</v>
      </c>
      <c r="D22" s="32"/>
      <c r="E22" s="32"/>
      <c r="F22" s="34"/>
    </row>
    <row r="23" spans="2:6">
      <c r="B23" s="31"/>
      <c r="C23" s="32" t="s">
        <v>48</v>
      </c>
      <c r="D23" s="32"/>
      <c r="E23" s="32"/>
      <c r="F23" s="34"/>
    </row>
    <row r="24" spans="2:6">
      <c r="B24" s="31"/>
      <c r="C24" s="32" t="s">
        <v>49</v>
      </c>
      <c r="D24" s="32"/>
      <c r="E24" s="32"/>
      <c r="F24" s="34"/>
    </row>
    <row r="25" spans="2:6">
      <c r="B25" s="52"/>
      <c r="C25" s="53"/>
      <c r="D25" s="53"/>
      <c r="E25" s="53"/>
      <c r="F25" s="54"/>
    </row>
    <row r="26" spans="2:6">
      <c r="B26" s="36" t="s">
        <v>56</v>
      </c>
      <c r="C26" s="38"/>
      <c r="D26" s="38"/>
      <c r="E26" s="38"/>
      <c r="F26" s="39"/>
    </row>
    <row r="27" spans="2:6">
      <c r="B27" s="37"/>
      <c r="C27" s="38" t="s">
        <v>18</v>
      </c>
      <c r="D27" s="38"/>
      <c r="E27" s="38"/>
      <c r="F27" s="39"/>
    </row>
    <row r="28" spans="2:6">
      <c r="B28" s="37"/>
      <c r="C28" s="38" t="s">
        <v>26</v>
      </c>
      <c r="D28" s="38"/>
      <c r="E28" s="38"/>
      <c r="F28" s="39"/>
    </row>
    <row r="29" spans="2:6">
      <c r="B29" s="37"/>
      <c r="C29" s="38" t="s">
        <v>23</v>
      </c>
      <c r="D29" s="38"/>
      <c r="E29" s="38"/>
      <c r="F29" s="39"/>
    </row>
    <row r="30" spans="2:6">
      <c r="B30" s="37"/>
      <c r="C30" s="38" t="s">
        <v>24</v>
      </c>
      <c r="D30" s="38"/>
      <c r="E30" s="38"/>
      <c r="F30" s="39"/>
    </row>
    <row r="31" spans="2:6">
      <c r="B31" s="37"/>
      <c r="C31" s="38" t="s">
        <v>25</v>
      </c>
      <c r="D31" s="38"/>
      <c r="E31" s="38"/>
      <c r="F31" s="39"/>
    </row>
    <row r="32" spans="2:6">
      <c r="B32" s="37"/>
      <c r="C32" s="38" t="s">
        <v>44</v>
      </c>
      <c r="D32" s="38"/>
      <c r="E32" s="38"/>
      <c r="F32" s="39"/>
    </row>
    <row r="33" spans="2:6">
      <c r="B33" s="37"/>
      <c r="C33" s="38" t="s">
        <v>45</v>
      </c>
      <c r="D33" s="38"/>
      <c r="E33" s="38"/>
      <c r="F33" s="39"/>
    </row>
    <row r="34" spans="2:6" ht="13.8" thickBot="1">
      <c r="B34" s="40"/>
      <c r="C34" s="41" t="s">
        <v>46</v>
      </c>
      <c r="D34" s="41"/>
      <c r="E34" s="41"/>
      <c r="F34" s="42"/>
    </row>
    <row r="35" spans="2:6">
      <c r="B35" s="22"/>
      <c r="C35" s="63"/>
      <c r="D35" s="63"/>
      <c r="E35" s="63"/>
      <c r="F35" s="59"/>
    </row>
    <row r="36" spans="2:6">
      <c r="B36" s="22"/>
      <c r="C36" s="23"/>
      <c r="D36" s="23"/>
      <c r="E36" s="23"/>
      <c r="F36" s="59"/>
    </row>
    <row r="37" spans="2:6">
      <c r="B37" s="22"/>
      <c r="C37" s="23"/>
      <c r="D37" s="23"/>
      <c r="E37" s="23"/>
      <c r="F37" s="59"/>
    </row>
    <row r="38" spans="2:6">
      <c r="B38" s="22"/>
      <c r="C38" s="23"/>
      <c r="D38" s="23"/>
      <c r="E38" s="23"/>
      <c r="F38" s="59"/>
    </row>
    <row r="39" spans="2:6">
      <c r="B39" s="22"/>
      <c r="C39" s="23"/>
      <c r="D39" s="23"/>
      <c r="E39" s="23"/>
      <c r="F39" s="59"/>
    </row>
    <row r="40" spans="2:6">
      <c r="B40" s="22"/>
      <c r="C40" s="23"/>
      <c r="D40" s="23"/>
      <c r="E40" s="23"/>
      <c r="F40" s="59"/>
    </row>
    <row r="41" spans="2:6">
      <c r="B41" s="22"/>
      <c r="C41" s="23"/>
      <c r="D41" s="23"/>
      <c r="E41" s="23"/>
      <c r="F41" s="59"/>
    </row>
    <row r="42" spans="2:6">
      <c r="B42" s="22"/>
      <c r="C42" s="23"/>
      <c r="D42" s="23"/>
      <c r="E42" s="23"/>
      <c r="F42" s="59"/>
    </row>
    <row r="43" spans="2:6">
      <c r="B43" s="22"/>
      <c r="C43" s="23"/>
      <c r="D43" s="23"/>
      <c r="E43" s="23"/>
      <c r="F43" s="59"/>
    </row>
    <row r="44" spans="2:6">
      <c r="C44" s="48"/>
      <c r="D44" s="48"/>
      <c r="E44" s="48"/>
    </row>
    <row r="45" spans="2:6">
      <c r="C45" s="48"/>
      <c r="D45" s="48"/>
      <c r="E45" s="48"/>
    </row>
    <row r="46" spans="2:6">
      <c r="C46" s="48"/>
      <c r="D46" s="48"/>
      <c r="E46" s="48"/>
    </row>
    <row r="47" spans="2:6">
      <c r="C47" s="48"/>
      <c r="D47" s="48"/>
      <c r="E47" s="48"/>
    </row>
    <row r="48" spans="2:6">
      <c r="C48" s="48"/>
      <c r="D48" s="48"/>
      <c r="E48" s="48"/>
    </row>
    <row r="49" spans="3:5">
      <c r="C49" s="48"/>
      <c r="D49" s="48"/>
      <c r="E49" s="48"/>
    </row>
    <row r="50" spans="3:5">
      <c r="C50" s="48"/>
      <c r="D50" s="48"/>
      <c r="E50" s="48"/>
    </row>
    <row r="51" spans="3:5">
      <c r="C51" s="48"/>
      <c r="D51" s="48"/>
      <c r="E51" s="48"/>
    </row>
    <row r="52" spans="3:5">
      <c r="C52" s="48"/>
      <c r="D52" s="48"/>
      <c r="E52" s="48"/>
    </row>
    <row r="53" spans="3:5">
      <c r="C53" s="48"/>
      <c r="D53" s="48"/>
      <c r="E53" s="48"/>
    </row>
    <row r="54" spans="3:5">
      <c r="C54" s="48"/>
      <c r="D54" s="48"/>
    </row>
    <row r="55" spans="3:5">
      <c r="C55" s="48"/>
      <c r="D55" s="44"/>
    </row>
  </sheetData>
  <hyperlinks>
    <hyperlink ref="F3" r:id="rId1" xr:uid="{00000000-0004-0000-0300-000000000000}"/>
  </hyperlinks>
  <pageMargins left="0.7" right="0.7" top="0.75" bottom="0.75" header="0.3" footer="0.3"/>
  <pageSetup scale="5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Common Application</vt:lpstr>
      <vt:lpstr>Output</vt:lpstr>
      <vt:lpstr>Sheet1</vt:lpstr>
      <vt:lpstr>Future phase</vt:lpstr>
      <vt:lpstr>'Common Application'!Print_Area</vt:lpstr>
      <vt:lpstr>'Future phase'!Print_Area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Zambrano</dc:creator>
  <cp:lastModifiedBy>corey.squire@gmail.com</cp:lastModifiedBy>
  <dcterms:created xsi:type="dcterms:W3CDTF">2006-09-16T00:00:00Z</dcterms:created>
  <dcterms:modified xsi:type="dcterms:W3CDTF">2020-09-15T21:07:57Z</dcterms:modified>
</cp:coreProperties>
</file>