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vmlDrawing1.vml" ContentType="application/vnd.openxmlformats-officedocument.vmlDrawing"/>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_rels/workbook.xml.rels" ContentType="application/vnd.openxmlformats-package.relationships+xml"/>
  <Override PartName="/xl/media/image1.png" ContentType="image/png"/>
  <Override PartName="/xl/comments2.xml" ContentType="application/vnd.openxmlformats-officedocument.spreadsheetml.comment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Business Case" sheetId="2" state="visible" r:id="rId4"/>
    <sheet name="Assumptions" sheetId="3" state="visible" r:id="rId5"/>
    <sheet name="Methodology" sheetId="4" state="visible" r:id="rId6"/>
  </sheet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E16" authorId="0">
      <text>
        <r>
          <rPr>
            <sz val="10"/>
            <rFont val="Arial"/>
            <family val="2"/>
          </rPr>
          <t xml:space="preserve">Share of current time you expect the platform to remove. Example values are illustrative, not benchmarks.</t>
        </r>
      </text>
    </comment>
  </commentList>
</comments>
</file>

<file path=xl/sharedStrings.xml><?xml version="1.0" encoding="utf-8"?>
<sst xmlns="http://schemas.openxmlformats.org/spreadsheetml/2006/main" count="149" uniqueCount="132">
  <si>
    <t xml:space="preserve">eQMS Business Case Template</t>
  </si>
  <si>
    <t xml:space="preserve">Build a defensible, editable business case for a quality management platform</t>
  </si>
  <si>
    <t xml:space="preserve">What this template does</t>
  </si>
  <si>
    <t xml:space="preserve">This workbook helps you build the business case for an eQMS platform using your own numbers. It estimates how many hours your quality team spends on manual QMS work today, how much of that time a platform could reclaim, what that time is worth, and the break-even point: the hours you would need to save each year for the subscription to pay for itself. Every formula is visible and explained on the Methodology tab, so reviewers can check how each number was reached.</t>
  </si>
  <si>
    <t xml:space="preserve">How to use it</t>
  </si>
  <si>
    <t xml:space="preserve">1</t>
  </si>
  <si>
    <t xml:space="preserve">Assumptions tab: enter your currency, your annual eQMS subscription and your fully loaded hourly labor cost.</t>
  </si>
  <si>
    <t xml:space="preserve">2</t>
  </si>
  <si>
    <t xml:space="preserve">Business Case tab: replace the example volumes and hours in each category with your own baselines.</t>
  </si>
  <si>
    <t xml:space="preserve">3</t>
  </si>
  <si>
    <t xml:space="preserve">Adjust the efficiency % for each category to reflect what you expect to change. Be conservative.</t>
  </si>
  <si>
    <t xml:space="preserve">4</t>
  </si>
  <si>
    <t xml:space="preserve">Read the Break-even Snapshot and ROI Summary. Optionally add Cost of Quality figures for extra upside.</t>
  </si>
  <si>
    <t xml:space="preserve">Cell guide</t>
  </si>
  <si>
    <t xml:space="preserve">Editable input</t>
  </si>
  <si>
    <t xml:space="preserve">Replace with your own numbers.</t>
  </si>
  <si>
    <t xml:space="preserve">Calculated</t>
  </si>
  <si>
    <t xml:space="preserve">Formula. Updates automatically, no need to edit.</t>
  </si>
  <si>
    <t xml:space="preserve">Key result</t>
  </si>
  <si>
    <t xml:space="preserve">The headline outputs of the business case.</t>
  </si>
  <si>
    <t xml:space="preserve">Important</t>
  </si>
  <si>
    <t xml:space="preserve">The example values and efficiency percentages in this template are illustrative starting points, not benchmarks and not a guarantee of savings. Results depend entirely on your own inputs. Validate every figure against your organization's actual baselines before using the output in a business case.</t>
  </si>
  <si>
    <t xml:space="preserve">Want help building your baseline? Book a demo with the Isolocity team.</t>
  </si>
  <si>
    <t xml:space="preserve">isolocity.com/get-demo</t>
  </si>
  <si>
    <t xml:space="preserve">Estimate hours reclaimed, labor value and payback. Edit the shaded cells.</t>
  </si>
  <si>
    <t xml:space="preserve">Break-even Snapshot</t>
  </si>
  <si>
    <t xml:space="preserve">How much time must the platform save to pay for itself?</t>
  </si>
  <si>
    <t xml:space="preserve">Annual subscription</t>
  </si>
  <si>
    <t xml:space="preserve">Loaded labor cost</t>
  </si>
  <si>
    <t xml:space="preserve">Hours saved needed / year</t>
  </si>
  <si>
    <t xml:space="preserve">hours</t>
  </si>
  <si>
    <t xml:space="preserve">Hours saved needed / month</t>
  </si>
  <si>
    <t xml:space="preserve">Hours saved needed / week</t>
  </si>
  <si>
    <t xml:space="preserve">FTE equivalent needed</t>
  </si>
  <si>
    <t xml:space="preserve">FTE</t>
  </si>
  <si>
    <t xml:space="preserve">Time Spent on Manual Quality Work</t>
  </si>
  <si>
    <t xml:space="preserve">Category</t>
  </si>
  <si>
    <t xml:space="preserve">Annual volume</t>
  </si>
  <si>
    <t xml:space="preserve">Current hours / event</t>
  </si>
  <si>
    <t xml:space="preserve">Current hours / year</t>
  </si>
  <si>
    <t xml:space="preserve">Est. efficiency</t>
  </si>
  <si>
    <t xml:space="preserve">Hours saved / year</t>
  </si>
  <si>
    <t xml:space="preserve">Value saved</t>
  </si>
  <si>
    <t xml:space="preserve">FTE saved</t>
  </si>
  <si>
    <t xml:space="preserve">What to count</t>
  </si>
  <si>
    <t xml:space="preserve">Your notes</t>
  </si>
  <si>
    <t xml:space="preserve">Standardization between business units</t>
  </si>
  <si>
    <t xml:space="preserve">Monthly cross-site process / admin alignment effort</t>
  </si>
  <si>
    <t xml:space="preserve">CAPA documentation &amp; management</t>
  </si>
  <si>
    <t xml:space="preserve">CAPAs per year x admin hours per CAPA</t>
  </si>
  <si>
    <t xml:space="preserve">Audit record search / retrieval</t>
  </si>
  <si>
    <t xml:space="preserve">Record searches per year x average retrieval time</t>
  </si>
  <si>
    <t xml:space="preserve">Actions &amp; automated reminders</t>
  </si>
  <si>
    <t xml:space="preserve">Weekly follow-up and oversight effort</t>
  </si>
  <si>
    <t xml:space="preserve">Management review preparation</t>
  </si>
  <si>
    <t xml:space="preserve">Monthly review / report preparation</t>
  </si>
  <si>
    <t xml:space="preserve">Audit preparation / administration</t>
  </si>
  <si>
    <t xml:space="preserve">Internal + supplier audits x prep hours each</t>
  </si>
  <si>
    <t xml:space="preserve">Contract manufacturer / supplier collaboration</t>
  </si>
  <si>
    <t xml:space="preserve">Weekly email, document and follow-up effort</t>
  </si>
  <si>
    <t xml:space="preserve">Quality data / statistical reporting</t>
  </si>
  <si>
    <t xml:space="preserve">Monthly manual data compilation and reporting</t>
  </si>
  <si>
    <t xml:space="preserve">TOTAL</t>
  </si>
  <si>
    <t xml:space="preserve">Example values shown. Replace volumes, hours and efficiency % with your own baselines.</t>
  </si>
  <si>
    <t xml:space="preserve">ROI Summary</t>
  </si>
  <si>
    <t xml:space="preserve">Estimated annual hours saved</t>
  </si>
  <si>
    <t xml:space="preserve">hours / year</t>
  </si>
  <si>
    <t xml:space="preserve">Estimated annual labor value</t>
  </si>
  <si>
    <t xml:space="preserve">Net annual benefit</t>
  </si>
  <si>
    <t xml:space="preserve">Benefit / cost ratio</t>
  </si>
  <si>
    <t xml:space="preserve">x</t>
  </si>
  <si>
    <t xml:space="preserve">Simple payback</t>
  </si>
  <si>
    <t xml:space="preserve">months</t>
  </si>
  <si>
    <t xml:space="preserve">FTE capacity released</t>
  </si>
  <si>
    <t xml:space="preserve">Cost of Quality: Optional Upside (not included in the ROI Summary)</t>
  </si>
  <si>
    <t xml:space="preserve">Metric</t>
  </si>
  <si>
    <t xml:space="preserve">Current annual cost</t>
  </si>
  <si>
    <t xml:space="preserve">Expected improvement</t>
  </si>
  <si>
    <t xml:space="preserve">Potential savings</t>
  </si>
  <si>
    <t xml:space="preserve">Notes</t>
  </si>
  <si>
    <t xml:space="preserve">Rework / repair</t>
  </si>
  <si>
    <t xml:space="preserve">Scrap</t>
  </si>
  <si>
    <t xml:space="preserve">Travel / audits</t>
  </si>
  <si>
    <t xml:space="preserve">Yield / output losses</t>
  </si>
  <si>
    <t xml:space="preserve">Product launch / time-to-market</t>
  </si>
  <si>
    <t xml:space="preserve">TOTAL OPTIONAL COQ SAVINGS</t>
  </si>
  <si>
    <t xml:space="preserve">Assumptions</t>
  </si>
  <si>
    <t xml:space="preserve">Your organization's cost inputs. Every calculation in the template references these cells.</t>
  </si>
  <si>
    <t xml:space="preserve">Input</t>
  </si>
  <si>
    <t xml:space="preserve">Value</t>
  </si>
  <si>
    <t xml:space="preserve">Units</t>
  </si>
  <si>
    <t xml:space="preserve">Currency</t>
  </si>
  <si>
    <t xml:space="preserve">USD</t>
  </si>
  <si>
    <t xml:space="preserve">Label only. Type the currency you are working in (e.g., USD, CAD, EUR).</t>
  </si>
  <si>
    <t xml:space="preserve">Annual eQMS subscription</t>
  </si>
  <si>
    <t xml:space="preserve">Enter your quoted annual subscription. Don't have a quote yet? See isolocity.com/pricing or book a demo.</t>
  </si>
  <si>
    <t xml:space="preserve">Fully loaded hourly labor cost</t>
  </si>
  <si>
    <t xml:space="preserve">Example value. Use salary plus benefits, payroll taxes and overhead for the people doing this work.</t>
  </si>
  <si>
    <t xml:space="preserve">Working hours per FTE</t>
  </si>
  <si>
    <t xml:space="preserve">Default: 40 hours/week x 52 weeks.</t>
  </si>
  <si>
    <t xml:space="preserve">Working weeks per year</t>
  </si>
  <si>
    <t xml:space="preserve">weeks / year</t>
  </si>
  <si>
    <t xml:space="preserve">Default: 52.</t>
  </si>
  <si>
    <t xml:space="preserve">Methodology &amp; Notes</t>
  </si>
  <si>
    <t xml:space="preserve">How every number in this template is calculated</t>
  </si>
  <si>
    <t xml:space="preserve">Item</t>
  </si>
  <si>
    <t xml:space="preserve">How it's calculated</t>
  </si>
  <si>
    <t xml:space="preserve">Annual volume x current hours per event</t>
  </si>
  <si>
    <t xml:space="preserve">Your baseline. The more accurate this is, the more useful the business case.</t>
  </si>
  <si>
    <t xml:space="preserve">Current hours / year x estimated efficiency %</t>
  </si>
  <si>
    <t xml:space="preserve">Efficiency % is your own assumption. Defaults are illustrative only.</t>
  </si>
  <si>
    <t xml:space="preserve">Hours saved x fully loaded hourly labor cost</t>
  </si>
  <si>
    <t xml:space="preserve">Represents capacity redirected to higher-value work, not necessarily headcount reduction.</t>
  </si>
  <si>
    <t xml:space="preserve">Hours saved / working hours per FTE</t>
  </si>
  <si>
    <t xml:space="preserve">Default 2,080 hours (40 h x 52 weeks).</t>
  </si>
  <si>
    <t xml:space="preserve">Break-even hours</t>
  </si>
  <si>
    <t xml:space="preserve">Annual subscription / hourly labor cost</t>
  </si>
  <si>
    <t xml:space="preserve">Hours the platform must save each year to cover its cost.</t>
  </si>
  <si>
    <t xml:space="preserve">Annual labor value - annual subscription</t>
  </si>
  <si>
    <t xml:space="preserve">Excludes implementation time, training and the optional Cost of Quality upside.</t>
  </si>
  <si>
    <t xml:space="preserve">Annual labor value / annual subscription</t>
  </si>
  <si>
    <t xml:space="preserve">Above 1.0x means estimated labor value exceeds subscription cost.</t>
  </si>
  <si>
    <t xml:space="preserve">Subscription / annual labor value x 12</t>
  </si>
  <si>
    <t xml:space="preserve">Months to recover one year of subscription from labor value alone.</t>
  </si>
  <si>
    <t xml:space="preserve">Cost of Quality</t>
  </si>
  <si>
    <t xml:space="preserve">Current annual cost x expected improvement %</t>
  </si>
  <si>
    <t xml:space="preserve">Kept separate so the core case doesn't depend on it.</t>
  </si>
  <si>
    <t xml:space="preserve">Hidden adjustments</t>
  </si>
  <si>
    <t xml:space="preserve">None</t>
  </si>
  <si>
    <t xml:space="preserve">No hidden factors or multipliers. Every result comes directly from the visible inputs above.</t>
  </si>
  <si>
    <t xml:space="preserve">Disclaimer</t>
  </si>
  <si>
    <t xml:space="preserve">The example values and efficiency percentages in this template are illustrative starting points, not benchmarks and not a guarantee of savings. Results depend entirely on your own inputs. Validate every figure against your organization's actual baselines before using the output in a business case. Provided by Isolocity for planning purposes only.</t>
  </si>
</sst>
</file>

<file path=xl/styles.xml><?xml version="1.0" encoding="utf-8"?>
<styleSheet xmlns="http://schemas.openxmlformats.org/spreadsheetml/2006/main">
  <numFmts count="11">
    <numFmt numFmtId="164" formatCode="General"/>
    <numFmt numFmtId="165" formatCode="\$#,##0;&quot;($&quot;#,##0\);\-"/>
    <numFmt numFmtId="166" formatCode="#,##0;\(#,##0\);\-"/>
    <numFmt numFmtId="167" formatCode="#,##0.0;\(#,##0.0\);\-"/>
    <numFmt numFmtId="168" formatCode="0.00;\(0.00\);\-"/>
    <numFmt numFmtId="169" formatCode="#,##0.##"/>
    <numFmt numFmtId="170" formatCode="#,##0.0#"/>
    <numFmt numFmtId="171" formatCode="0.0%"/>
    <numFmt numFmtId="172" formatCode="0.0\x"/>
    <numFmt numFmtId="173" formatCode="0.0"/>
    <numFmt numFmtId="174" formatCode="#,##0"/>
  </numFmts>
  <fonts count="20">
    <font>
      <sz val="11"/>
      <color theme="1"/>
      <name val="Calibri"/>
      <family val="0"/>
      <charset val="1"/>
    </font>
    <font>
      <sz val="10"/>
      <name val="Arial"/>
      <family val="0"/>
    </font>
    <font>
      <sz val="10"/>
      <name val="Arial"/>
      <family val="0"/>
    </font>
    <font>
      <sz val="10"/>
      <name val="Arial"/>
      <family val="0"/>
    </font>
    <font>
      <b val="true"/>
      <sz val="11"/>
      <color rgb="FF4CC1B7"/>
      <name val="Arial"/>
      <family val="0"/>
      <charset val="1"/>
    </font>
    <font>
      <b val="true"/>
      <sz val="16"/>
      <color rgb="FFFFFFFF"/>
      <name val="Arial"/>
      <family val="0"/>
      <charset val="1"/>
    </font>
    <font>
      <sz val="9"/>
      <color rgb="FFAF9DE8"/>
      <name val="Arial"/>
      <family val="0"/>
      <charset val="1"/>
    </font>
    <font>
      <b val="true"/>
      <sz val="12"/>
      <color rgb="FF33313F"/>
      <name val="Arial"/>
      <family val="0"/>
      <charset val="1"/>
    </font>
    <font>
      <sz val="10"/>
      <color rgb="FF33313F"/>
      <name val="Arial"/>
      <family val="0"/>
      <charset val="1"/>
    </font>
    <font>
      <b val="true"/>
      <sz val="10"/>
      <color rgb="FF33313F"/>
      <name val="Arial"/>
      <family val="0"/>
      <charset val="1"/>
    </font>
    <font>
      <i val="true"/>
      <sz val="9"/>
      <color rgb="FF6B6878"/>
      <name val="Arial"/>
      <family val="0"/>
      <charset val="1"/>
    </font>
    <font>
      <b val="true"/>
      <sz val="10"/>
      <color rgb="FFFFFFFF"/>
      <name val="Arial"/>
      <family val="0"/>
      <charset val="1"/>
    </font>
    <font>
      <b val="true"/>
      <u val="single"/>
      <sz val="10"/>
      <color rgb="FF4CC1B7"/>
      <name val="Arial"/>
      <family val="0"/>
      <charset val="1"/>
    </font>
    <font>
      <sz val="9"/>
      <color rgb="FF6B6878"/>
      <name val="Arial"/>
      <family val="0"/>
      <charset val="1"/>
    </font>
    <font>
      <b val="true"/>
      <sz val="9"/>
      <color rgb="FF8A6FD6"/>
      <name val="Arial"/>
      <family val="0"/>
      <charset val="1"/>
    </font>
    <font>
      <b val="true"/>
      <sz val="9"/>
      <color rgb="FFFFFFFF"/>
      <name val="Arial"/>
      <family val="0"/>
      <charset val="1"/>
    </font>
    <font>
      <i val="true"/>
      <sz val="8"/>
      <color rgb="FF6B6878"/>
      <name val="Arial"/>
      <family val="0"/>
      <charset val="1"/>
    </font>
    <font>
      <sz val="10"/>
      <name val="Arial"/>
      <family val="2"/>
    </font>
    <font>
      <sz val="10"/>
      <color rgb="FF6B6878"/>
      <name val="Arial"/>
      <family val="0"/>
      <charset val="1"/>
    </font>
    <font>
      <b val="true"/>
      <sz val="11"/>
      <color rgb="FF33313F"/>
      <name val="Arial"/>
      <family val="0"/>
      <charset val="1"/>
    </font>
  </fonts>
  <fills count="8">
    <fill>
      <patternFill patternType="none"/>
    </fill>
    <fill>
      <patternFill patternType="gray125"/>
    </fill>
    <fill>
      <patternFill patternType="solid">
        <fgColor rgb="FF33313F"/>
        <bgColor rgb="FF333300"/>
      </patternFill>
    </fill>
    <fill>
      <patternFill patternType="solid">
        <fgColor rgb="FF4CC1B7"/>
        <bgColor rgb="FF339966"/>
      </patternFill>
    </fill>
    <fill>
      <patternFill patternType="solid">
        <fgColor rgb="FFE6F6F4"/>
        <bgColor rgb="FFF3F0E8"/>
      </patternFill>
    </fill>
    <fill>
      <patternFill patternType="solid">
        <fgColor rgb="FFFFFFFF"/>
        <bgColor rgb="FFF7F6FA"/>
      </patternFill>
    </fill>
    <fill>
      <patternFill patternType="solid">
        <fgColor rgb="FFF3F0E8"/>
        <bgColor rgb="FFF7F6FA"/>
      </patternFill>
    </fill>
    <fill>
      <patternFill patternType="solid">
        <fgColor rgb="FFF7F6FA"/>
        <bgColor rgb="FFF3F0E8"/>
      </patternFill>
    </fill>
  </fills>
  <borders count="5">
    <border diagonalUp="false" diagonalDown="false">
      <left/>
      <right/>
      <top/>
      <bottom/>
      <diagonal/>
    </border>
    <border diagonalUp="false" diagonalDown="false">
      <left style="thin">
        <color rgb="FFDDDAE6"/>
      </left>
      <right style="thin">
        <color rgb="FFDDDAE6"/>
      </right>
      <top style="thin">
        <color rgb="FFDDDAE6"/>
      </top>
      <bottom style="thin">
        <color rgb="FFDDDAE6"/>
      </bottom>
      <diagonal/>
    </border>
    <border diagonalUp="false" diagonalDown="false">
      <left/>
      <right/>
      <top/>
      <bottom style="medium">
        <color rgb="FF4CC1B7"/>
      </bottom>
      <diagonal/>
    </border>
    <border diagonalUp="false" diagonalDown="false">
      <left/>
      <right/>
      <top style="medium">
        <color rgb="FFB4AA90"/>
      </top>
      <bottom/>
      <diagonal/>
    </border>
    <border diagonalUp="false" diagonalDown="false">
      <left style="thin">
        <color rgb="FFDDDAE6"/>
      </left>
      <right/>
      <top style="thin">
        <color rgb="FFDDDAE6"/>
      </top>
      <bottom style="thin">
        <color rgb="FFDDDAE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true" applyBorder="true" applyAlignment="tru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0" shrinkToFit="false"/>
      <protection locked="true" hidden="false"/>
    </xf>
    <xf numFmtId="164" fontId="5" fillId="2" borderId="0" xfId="0" applyFont="true" applyBorder="true" applyAlignment="true" applyProtection="false">
      <alignment horizontal="general" vertical="bottom" textRotation="0" wrapText="false" indent="0" shrinkToFit="false"/>
      <protection locked="true" hidden="false"/>
    </xf>
    <xf numFmtId="164" fontId="6" fillId="2" borderId="0" xfId="0" applyFont="true" applyBorder="true" applyAlignment="true" applyProtection="false">
      <alignment horizontal="general" vertical="bottom" textRotation="0" wrapText="false" indent="0" shrinkToFit="false"/>
      <protection locked="true" hidden="false"/>
    </xf>
    <xf numFmtId="164" fontId="0" fillId="3" borderId="0" xfId="0" applyFont="true" applyBorder="tru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4" fillId="0" borderId="0" xfId="0" applyFont="true" applyBorder="false" applyAlignment="true" applyProtection="false">
      <alignment horizontal="right" vertical="top" textRotation="0" wrapText="false" indent="0" shrinkToFit="false"/>
      <protection locked="true" hidden="false"/>
    </xf>
    <xf numFmtId="164" fontId="9" fillId="4" borderId="1" xfId="0" applyFont="true" applyBorder="true" applyAlignment="true" applyProtection="false">
      <alignment horizontal="center"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8" fillId="5" borderId="1" xfId="0" applyFont="true" applyBorder="true" applyAlignment="true" applyProtection="false">
      <alignment horizontal="center" vertical="bottom" textRotation="0" wrapText="false" indent="0" shrinkToFit="false"/>
      <protection locked="true" hidden="false"/>
    </xf>
    <xf numFmtId="164" fontId="9" fillId="6" borderId="1" xfId="0" applyFont="true" applyBorder="true" applyAlignment="true" applyProtection="false">
      <alignment horizontal="center" vertical="bottom" textRotation="0" wrapText="fals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11" fillId="2" borderId="0" xfId="0" applyFont="true" applyBorder="true" applyAlignment="true" applyProtection="false">
      <alignment horizontal="general" vertical="center" textRotation="0" wrapText="false" indent="0" shrinkToFit="false"/>
      <protection locked="true" hidden="false"/>
    </xf>
    <xf numFmtId="164" fontId="12" fillId="2" borderId="0" xfId="0" applyFont="true" applyBorder="true" applyAlignment="true" applyProtection="false">
      <alignment horizontal="general" vertical="bottom" textRotation="0" wrapText="false" indent="0" shrinkToFit="false"/>
      <protection locked="true" hidden="false"/>
    </xf>
    <xf numFmtId="164" fontId="7" fillId="0" borderId="2" xfId="0" applyFont="true" applyBorder="true" applyAlignment="true" applyProtection="false">
      <alignment horizontal="general" vertical="bottom" textRotation="0" wrapText="false" indent="0" shrinkToFit="false"/>
      <protection locked="true" hidden="false"/>
    </xf>
    <xf numFmtId="164" fontId="0" fillId="0" borderId="2" xfId="0" applyFont="true" applyBorder="tru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8" fillId="0" borderId="1" xfId="0" applyFont="true" applyBorder="true" applyAlignment="true" applyProtection="false">
      <alignment horizontal="general" vertical="bottom" textRotation="0" wrapText="true" indent="0" shrinkToFit="false"/>
      <protection locked="true" hidden="false"/>
    </xf>
    <xf numFmtId="165" fontId="8" fillId="0" borderId="1" xfId="0" applyFont="true" applyBorder="true" applyAlignment="true" applyProtection="false">
      <alignment horizontal="center"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6" fontId="9" fillId="6" borderId="1" xfId="0" applyFont="true" applyBorder="true" applyAlignment="true" applyProtection="false">
      <alignment horizontal="center" vertical="bottom" textRotation="0" wrapText="false" indent="0" shrinkToFit="false"/>
      <protection locked="true" hidden="false"/>
    </xf>
    <xf numFmtId="167" fontId="9" fillId="6" borderId="1" xfId="0" applyFont="true" applyBorder="true" applyAlignment="true" applyProtection="false">
      <alignment horizontal="center" vertical="bottom" textRotation="0" wrapText="false" indent="0" shrinkToFit="false"/>
      <protection locked="true" hidden="false"/>
    </xf>
    <xf numFmtId="168" fontId="9" fillId="6" borderId="1" xfId="0" applyFont="true" applyBorder="true" applyAlignment="true" applyProtection="false">
      <alignment horizontal="center" vertical="bottom" textRotation="0" wrapText="false" indent="0" shrinkToFit="false"/>
      <protection locked="true" hidden="false"/>
    </xf>
    <xf numFmtId="164" fontId="14" fillId="0" borderId="0" xfId="0" applyFont="true" applyBorder="false" applyAlignment="true" applyProtection="false">
      <alignment horizontal="general" vertical="bottom" textRotation="0" wrapText="false" indent="0" shrinkToFit="false"/>
      <protection locked="true" hidden="false"/>
    </xf>
    <xf numFmtId="164" fontId="15" fillId="2" borderId="0" xfId="0" applyFont="true" applyBorder="true" applyAlignment="true" applyProtection="false">
      <alignment horizontal="left" vertical="center" textRotation="0" wrapText="true" indent="0" shrinkToFit="false"/>
      <protection locked="true" hidden="false"/>
    </xf>
    <xf numFmtId="164" fontId="15" fillId="2" borderId="0" xfId="0" applyFont="true" applyBorder="true" applyAlignment="true" applyProtection="false">
      <alignment horizontal="center" vertical="center" textRotation="0" wrapText="true" indent="0" shrinkToFit="false"/>
      <protection locked="true" hidden="false"/>
    </xf>
    <xf numFmtId="164" fontId="8" fillId="0" borderId="1" xfId="0" applyFont="true" applyBorder="true" applyAlignment="true" applyProtection="false">
      <alignment horizontal="general" vertical="center" textRotation="0" wrapText="true" indent="0" shrinkToFit="false"/>
      <protection locked="true" hidden="false"/>
    </xf>
    <xf numFmtId="169" fontId="9" fillId="4" borderId="1" xfId="0" applyFont="true" applyBorder="true" applyAlignment="true" applyProtection="false">
      <alignment horizontal="center" vertical="bottom" textRotation="0" wrapText="false" indent="0" shrinkToFit="false"/>
      <protection locked="true" hidden="false"/>
    </xf>
    <xf numFmtId="170" fontId="9" fillId="4" borderId="1" xfId="0" applyFont="true" applyBorder="true" applyAlignment="true" applyProtection="false">
      <alignment horizontal="center" vertical="bottom" textRotation="0" wrapText="false" indent="0" shrinkToFit="false"/>
      <protection locked="true" hidden="false"/>
    </xf>
    <xf numFmtId="166" fontId="8" fillId="0" borderId="1" xfId="0" applyFont="true" applyBorder="true" applyAlignment="true" applyProtection="false">
      <alignment horizontal="center" vertical="bottom" textRotation="0" wrapText="false" indent="0" shrinkToFit="false"/>
      <protection locked="true" hidden="false"/>
    </xf>
    <xf numFmtId="171" fontId="9" fillId="4" borderId="1" xfId="0" applyFont="true" applyBorder="true" applyAlignment="true" applyProtection="false">
      <alignment horizontal="center" vertical="bottom" textRotation="0" wrapText="false" indent="0" shrinkToFit="false"/>
      <protection locked="true" hidden="false"/>
    </xf>
    <xf numFmtId="167" fontId="8" fillId="0" borderId="1" xfId="0" applyFont="true" applyBorder="true" applyAlignment="true" applyProtection="false">
      <alignment horizontal="center" vertical="bottom" textRotation="0" wrapText="false" indent="0" shrinkToFit="false"/>
      <protection locked="true" hidden="false"/>
    </xf>
    <xf numFmtId="168" fontId="8" fillId="0" borderId="1" xfId="0" applyFont="true" applyBorder="true" applyAlignment="true" applyProtection="false">
      <alignment horizontal="center" vertical="bottom" textRotation="0" wrapText="false" indent="0" shrinkToFit="false"/>
      <protection locked="true" hidden="false"/>
    </xf>
    <xf numFmtId="164" fontId="13" fillId="0" borderId="1" xfId="0" applyFont="true" applyBorder="true" applyAlignment="true" applyProtection="false">
      <alignment horizontal="general" vertical="center" textRotation="0" wrapText="true" indent="0" shrinkToFit="false"/>
      <protection locked="true" hidden="false"/>
    </xf>
    <xf numFmtId="164" fontId="9" fillId="4" borderId="1" xfId="0" applyFont="true" applyBorder="true" applyAlignment="true" applyProtection="false">
      <alignment horizontal="general" vertical="bottom" textRotation="0" wrapText="true" indent="0" shrinkToFit="false"/>
      <protection locked="true" hidden="false"/>
    </xf>
    <xf numFmtId="164" fontId="8" fillId="7" borderId="1" xfId="0" applyFont="true" applyBorder="true" applyAlignment="true" applyProtection="false">
      <alignment horizontal="general" vertical="center" textRotation="0" wrapText="true" indent="0" shrinkToFit="false"/>
      <protection locked="true" hidden="false"/>
    </xf>
    <xf numFmtId="166" fontId="8" fillId="7" borderId="1" xfId="0" applyFont="true" applyBorder="true" applyAlignment="true" applyProtection="false">
      <alignment horizontal="center" vertical="bottom" textRotation="0" wrapText="false" indent="0" shrinkToFit="false"/>
      <protection locked="true" hidden="false"/>
    </xf>
    <xf numFmtId="167" fontId="8" fillId="7" borderId="1" xfId="0" applyFont="true" applyBorder="true" applyAlignment="true" applyProtection="false">
      <alignment horizontal="center" vertical="bottom" textRotation="0" wrapText="false" indent="0" shrinkToFit="false"/>
      <protection locked="true" hidden="false"/>
    </xf>
    <xf numFmtId="165" fontId="8" fillId="7" borderId="1" xfId="0" applyFont="true" applyBorder="true" applyAlignment="true" applyProtection="false">
      <alignment horizontal="center" vertical="bottom" textRotation="0" wrapText="false" indent="0" shrinkToFit="false"/>
      <protection locked="true" hidden="false"/>
    </xf>
    <xf numFmtId="168" fontId="8" fillId="7" borderId="1" xfId="0" applyFont="true" applyBorder="true" applyAlignment="true" applyProtection="false">
      <alignment horizontal="center" vertical="bottom" textRotation="0" wrapText="false" indent="0" shrinkToFit="false"/>
      <protection locked="true" hidden="false"/>
    </xf>
    <xf numFmtId="164" fontId="13" fillId="7" borderId="1" xfId="0" applyFont="true" applyBorder="true" applyAlignment="true" applyProtection="false">
      <alignment horizontal="general" vertical="center" textRotation="0" wrapText="true" indent="0" shrinkToFit="false"/>
      <protection locked="true" hidden="false"/>
    </xf>
    <xf numFmtId="164" fontId="9" fillId="6" borderId="3" xfId="0" applyFont="true" applyBorder="true" applyAlignment="true" applyProtection="false">
      <alignment horizontal="general" vertical="bottom" textRotation="0" wrapText="false" indent="0" shrinkToFit="false"/>
      <protection locked="true" hidden="false"/>
    </xf>
    <xf numFmtId="164" fontId="0" fillId="6" borderId="3" xfId="0" applyFont="true" applyBorder="true" applyAlignment="true" applyProtection="false">
      <alignment horizontal="general" vertical="bottom" textRotation="0" wrapText="false" indent="0" shrinkToFit="false"/>
      <protection locked="true" hidden="false"/>
    </xf>
    <xf numFmtId="166" fontId="9" fillId="6" borderId="3" xfId="0" applyFont="true" applyBorder="true" applyAlignment="true" applyProtection="false">
      <alignment horizontal="center" vertical="bottom" textRotation="0" wrapText="false" indent="0" shrinkToFit="false"/>
      <protection locked="true" hidden="false"/>
    </xf>
    <xf numFmtId="167" fontId="9" fillId="6" borderId="3" xfId="0" applyFont="true" applyBorder="true" applyAlignment="true" applyProtection="false">
      <alignment horizontal="center" vertical="bottom" textRotation="0" wrapText="false" indent="0" shrinkToFit="false"/>
      <protection locked="true" hidden="false"/>
    </xf>
    <xf numFmtId="165" fontId="9" fillId="6" borderId="3" xfId="0" applyFont="true" applyBorder="true" applyAlignment="true" applyProtection="false">
      <alignment horizontal="center" vertical="bottom" textRotation="0" wrapText="false" indent="0" shrinkToFit="false"/>
      <protection locked="true" hidden="false"/>
    </xf>
    <xf numFmtId="168" fontId="9" fillId="6" borderId="3" xfId="0" applyFont="true" applyBorder="true" applyAlignment="true" applyProtection="false">
      <alignment horizontal="center" vertical="bottom" textRotation="0" wrapText="false" indent="0" shrinkToFit="false"/>
      <protection locked="true" hidden="false"/>
    </xf>
    <xf numFmtId="164" fontId="16" fillId="0" borderId="0" xfId="0" applyFont="true" applyBorder="false" applyAlignment="true" applyProtection="false">
      <alignment horizontal="general" vertical="bottom" textRotation="0" wrapText="false" indent="0" shrinkToFit="false"/>
      <protection locked="true" hidden="false"/>
    </xf>
    <xf numFmtId="165" fontId="9" fillId="6" borderId="1" xfId="0" applyFont="true" applyBorder="true" applyAlignment="true" applyProtection="false">
      <alignment horizontal="center" vertical="bottom" textRotation="0" wrapText="false" indent="0" shrinkToFit="false"/>
      <protection locked="true" hidden="false"/>
    </xf>
    <xf numFmtId="164" fontId="9" fillId="0" borderId="1" xfId="0" applyFont="true" applyBorder="true" applyAlignment="true" applyProtection="false">
      <alignment horizontal="general" vertical="bottom" textRotation="0" wrapText="true" indent="0" shrinkToFit="false"/>
      <protection locked="true" hidden="false"/>
    </xf>
    <xf numFmtId="172" fontId="9" fillId="6" borderId="1" xfId="0" applyFont="true" applyBorder="true" applyAlignment="true" applyProtection="false">
      <alignment horizontal="center" vertical="bottom" textRotation="0" wrapText="false" indent="0" shrinkToFit="false"/>
      <protection locked="true" hidden="false"/>
    </xf>
    <xf numFmtId="173" fontId="9" fillId="6" borderId="1" xfId="0" applyFont="true" applyBorder="true" applyAlignment="true" applyProtection="false">
      <alignment horizontal="center" vertical="bottom" textRotation="0" wrapText="false" indent="0" shrinkToFit="false"/>
      <protection locked="true" hidden="false"/>
    </xf>
    <xf numFmtId="165" fontId="9" fillId="4" borderId="1" xfId="0" applyFont="true" applyBorder="true" applyAlignment="true" applyProtection="false">
      <alignment horizontal="center" vertical="bottom" textRotation="0" wrapText="false" indent="0" shrinkToFit="false"/>
      <protection locked="true" hidden="false"/>
    </xf>
    <xf numFmtId="164" fontId="9" fillId="4" borderId="4" xfId="0" applyFont="true" applyBorder="true" applyAlignment="true" applyProtection="false">
      <alignment horizontal="left" vertical="bottom" textRotation="0" wrapText="false" indent="0" shrinkToFit="false"/>
      <protection locked="true" hidden="false"/>
    </xf>
    <xf numFmtId="164" fontId="12" fillId="2" borderId="0" xfId="0" applyFont="true" applyBorder="true" applyAlignment="true" applyProtection="false">
      <alignment horizontal="general" vertical="center" textRotation="0" wrapText="false" indent="0" shrinkToFit="false"/>
      <protection locked="true" hidden="false"/>
    </xf>
    <xf numFmtId="164" fontId="13" fillId="0" borderId="1" xfId="0" applyFont="true" applyBorder="true" applyAlignment="true" applyProtection="false">
      <alignment horizontal="general" vertical="bottom" textRotation="0" wrapText="false" indent="0" shrinkToFit="false"/>
      <protection locked="true" hidden="false"/>
    </xf>
    <xf numFmtId="174" fontId="9" fillId="4" borderId="1" xfId="0" applyFont="true" applyBorder="true" applyAlignment="true" applyProtection="false">
      <alignment horizontal="center" vertical="bottom" textRotation="0" wrapText="false" indent="0" shrinkToFit="false"/>
      <protection locked="true" hidden="false"/>
    </xf>
    <xf numFmtId="164" fontId="9" fillId="0" borderId="1" xfId="0" applyFont="true" applyBorder="true" applyAlignment="true" applyProtection="false">
      <alignment horizontal="general" vertical="center" textRotation="0" wrapText="true" indent="0" shrinkToFit="false"/>
      <protection locked="true" hidden="false"/>
    </xf>
    <xf numFmtId="164" fontId="18" fillId="0" borderId="1" xfId="0" applyFont="true" applyBorder="true" applyAlignment="true" applyProtection="false">
      <alignment horizontal="general" vertical="center" textRotation="0" wrapText="true" indent="0" shrinkToFit="false"/>
      <protection locked="true" hidden="false"/>
    </xf>
    <xf numFmtId="164" fontId="19" fillId="0" borderId="0" xfId="0" applyFont="true" applyBorder="fals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A6FD6"/>
      <rgbColor rgb="FFAF9DE8"/>
      <rgbColor rgb="FF993366"/>
      <rgbColor rgb="FFF3F0E8"/>
      <rgbColor rgb="FFE6F6F4"/>
      <rgbColor rgb="FF660066"/>
      <rgbColor rgb="FFFF8080"/>
      <rgbColor rgb="FF0066CC"/>
      <rgbColor rgb="FFDDDAE6"/>
      <rgbColor rgb="FF000080"/>
      <rgbColor rgb="FFFF00FF"/>
      <rgbColor rgb="FFFFFF00"/>
      <rgbColor rgb="FF00FFFF"/>
      <rgbColor rgb="FF800080"/>
      <rgbColor rgb="FF800000"/>
      <rgbColor rgb="FF008080"/>
      <rgbColor rgb="FF0000FF"/>
      <rgbColor rgb="FF00CCFF"/>
      <rgbColor rgb="FFF7F6FA"/>
      <rgbColor rgb="FFCCFFCC"/>
      <rgbColor rgb="FFFFFF99"/>
      <rgbColor rgb="FF99CCFF"/>
      <rgbColor rgb="FFFF99CC"/>
      <rgbColor rgb="FFCC99FF"/>
      <rgbColor rgb="FFFFCC99"/>
      <rgbColor rgb="FF3366FF"/>
      <rgbColor rgb="FF4CC1B7"/>
      <rgbColor rgb="FF99CC00"/>
      <rgbColor rgb="FFFFCC00"/>
      <rgbColor rgb="FFFF9900"/>
      <rgbColor rgb="FFFF6600"/>
      <rgbColor rgb="FF6B6878"/>
      <rgbColor rgb="FFB4AA90"/>
      <rgbColor rgb="FF003366"/>
      <rgbColor rgb="FF339966"/>
      <rgbColor rgb="FF003300"/>
      <rgbColor rgb="FF333300"/>
      <rgbColor rgb="FF993300"/>
      <rgbColor rgb="FF993366"/>
      <rgbColor rgb="FF333399"/>
      <rgbColor rgb="FF33313F"/>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_rels/drawing4.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xdr:row>
      <xdr:rowOff>0</xdr:rowOff>
    </xdr:from>
    <xdr:to>
      <xdr:col>0</xdr:col>
      <xdr:colOff>1485720</xdr:colOff>
      <xdr:row>1</xdr:row>
      <xdr:rowOff>218880</xdr:rowOff>
    </xdr:to>
    <xdr:pic>
      <xdr:nvPicPr>
        <xdr:cNvPr id="0" name="image1.png" descr=""/>
        <xdr:cNvPicPr/>
      </xdr:nvPicPr>
      <xdr:blipFill>
        <a:blip r:embed="rId1"/>
        <a:stretch/>
      </xdr:blipFill>
      <xdr:spPr>
        <a:xfrm>
          <a:off x="0" y="123840"/>
          <a:ext cx="1485720" cy="21888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xdr:row>
      <xdr:rowOff>0</xdr:rowOff>
    </xdr:from>
    <xdr:to>
      <xdr:col>0</xdr:col>
      <xdr:colOff>1485720</xdr:colOff>
      <xdr:row>1</xdr:row>
      <xdr:rowOff>218880</xdr:rowOff>
    </xdr:to>
    <xdr:pic>
      <xdr:nvPicPr>
        <xdr:cNvPr id="1" name="image1.png" descr=""/>
        <xdr:cNvPicPr/>
      </xdr:nvPicPr>
      <xdr:blipFill>
        <a:blip r:embed="rId1"/>
        <a:stretch/>
      </xdr:blipFill>
      <xdr:spPr>
        <a:xfrm>
          <a:off x="0" y="123840"/>
          <a:ext cx="1485720" cy="21888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xdr:row>
      <xdr:rowOff>0</xdr:rowOff>
    </xdr:from>
    <xdr:to>
      <xdr:col>0</xdr:col>
      <xdr:colOff>1485720</xdr:colOff>
      <xdr:row>1</xdr:row>
      <xdr:rowOff>218880</xdr:rowOff>
    </xdr:to>
    <xdr:pic>
      <xdr:nvPicPr>
        <xdr:cNvPr id="2" name="image1.png" descr=""/>
        <xdr:cNvPicPr/>
      </xdr:nvPicPr>
      <xdr:blipFill>
        <a:blip r:embed="rId1"/>
        <a:stretch/>
      </xdr:blipFill>
      <xdr:spPr>
        <a:xfrm>
          <a:off x="0" y="123840"/>
          <a:ext cx="1485720" cy="21888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xdr:row>
      <xdr:rowOff>0</xdr:rowOff>
    </xdr:from>
    <xdr:to>
      <xdr:col>0</xdr:col>
      <xdr:colOff>1485720</xdr:colOff>
      <xdr:row>1</xdr:row>
      <xdr:rowOff>218880</xdr:rowOff>
    </xdr:to>
    <xdr:pic>
      <xdr:nvPicPr>
        <xdr:cNvPr id="3" name="image1.png" descr=""/>
        <xdr:cNvPicPr/>
      </xdr:nvPicPr>
      <xdr:blipFill>
        <a:blip r:embed="rId1"/>
        <a:stretch/>
      </xdr:blipFill>
      <xdr:spPr>
        <a:xfrm>
          <a:off x="0" y="123840"/>
          <a:ext cx="1485720" cy="2188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pitchFamily="0" charset="1"/>
        <a:ea typeface="Calibri" pitchFamily="0" charset="1"/>
        <a:cs typeface="Calibri"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isolocity.com/get-demo/" TargetMode="External"/><Relationship Id="rId2"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hyperlink" Target="https://isolocity.com/get-demo/" TargetMode="External"/><Relationship Id="rId3" Type="http://schemas.openxmlformats.org/officeDocument/2006/relationships/drawing" Target="../drawings/drawing2.xml"/><Relationship Id="rId4"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CC1B7"/>
    <pageSetUpPr fitToPage="true"/>
  </sheetPr>
  <dimension ref="A1:H100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14.43359375" defaultRowHeight="15" zeroHeight="false" outlineLevelRow="0" outlineLevelCol="0"/>
  <cols>
    <col collapsed="false" customWidth="true" hidden="false" outlineLevel="0" max="1" min="1" style="0" width="22.29"/>
    <col collapsed="false" customWidth="true" hidden="false" outlineLevel="0" max="2" min="2" style="0" width="22"/>
    <col collapsed="false" customWidth="true" hidden="false" outlineLevel="0" max="8" min="3" style="0" width="13"/>
    <col collapsed="false" customWidth="true" hidden="false" outlineLevel="0" max="26" min="9" style="0" width="8.71"/>
  </cols>
  <sheetData>
    <row r="1" customFormat="false" ht="9.75" hidden="false" customHeight="true" outlineLevel="0" collapsed="false">
      <c r="A1" s="1"/>
      <c r="B1" s="1"/>
      <c r="C1" s="1"/>
      <c r="D1" s="1"/>
      <c r="E1" s="1"/>
      <c r="F1" s="1"/>
      <c r="G1" s="1"/>
      <c r="H1" s="1"/>
    </row>
    <row r="2" customFormat="false" ht="30" hidden="false" customHeight="true" outlineLevel="0" collapsed="false">
      <c r="A2" s="2"/>
      <c r="B2" s="3" t="s">
        <v>0</v>
      </c>
      <c r="C2" s="1"/>
      <c r="D2" s="1"/>
      <c r="E2" s="1"/>
      <c r="F2" s="1"/>
      <c r="G2" s="1"/>
      <c r="H2" s="1"/>
    </row>
    <row r="3" customFormat="false" ht="19.5" hidden="false" customHeight="true" outlineLevel="0" collapsed="false">
      <c r="A3" s="1"/>
      <c r="B3" s="4" t="s">
        <v>1</v>
      </c>
      <c r="C3" s="1"/>
      <c r="D3" s="1"/>
      <c r="E3" s="1"/>
      <c r="F3" s="1"/>
      <c r="G3" s="1"/>
      <c r="H3" s="1"/>
    </row>
    <row r="4" customFormat="false" ht="3.75" hidden="false" customHeight="true" outlineLevel="0" collapsed="false">
      <c r="A4" s="5"/>
      <c r="B4" s="5"/>
      <c r="C4" s="5"/>
      <c r="D4" s="5"/>
      <c r="E4" s="5"/>
      <c r="F4" s="5"/>
      <c r="G4" s="5"/>
      <c r="H4" s="5"/>
    </row>
    <row r="6" customFormat="false" ht="15" hidden="false" customHeight="false" outlineLevel="0" collapsed="false">
      <c r="B6" s="6" t="s">
        <v>2</v>
      </c>
    </row>
    <row r="7" customFormat="false" ht="79.5" hidden="false" customHeight="true" outlineLevel="0" collapsed="false">
      <c r="B7" s="7" t="s">
        <v>3</v>
      </c>
      <c r="C7" s="7"/>
      <c r="D7" s="7"/>
      <c r="E7" s="7"/>
      <c r="F7" s="7"/>
      <c r="G7" s="7"/>
      <c r="H7" s="7"/>
    </row>
    <row r="9" customFormat="false" ht="15" hidden="false" customHeight="false" outlineLevel="0" collapsed="false">
      <c r="B9" s="6" t="s">
        <v>4</v>
      </c>
    </row>
    <row r="10" customFormat="false" ht="30" hidden="false" customHeight="true" outlineLevel="0" collapsed="false">
      <c r="B10" s="8" t="s">
        <v>5</v>
      </c>
      <c r="C10" s="7" t="s">
        <v>6</v>
      </c>
      <c r="D10" s="7"/>
      <c r="E10" s="7"/>
      <c r="F10" s="7"/>
      <c r="G10" s="7"/>
      <c r="H10" s="7"/>
    </row>
    <row r="11" customFormat="false" ht="30" hidden="false" customHeight="true" outlineLevel="0" collapsed="false">
      <c r="B11" s="8" t="s">
        <v>7</v>
      </c>
      <c r="C11" s="7" t="s">
        <v>8</v>
      </c>
      <c r="D11" s="7"/>
      <c r="E11" s="7"/>
      <c r="F11" s="7"/>
      <c r="G11" s="7"/>
      <c r="H11" s="7"/>
    </row>
    <row r="12" customFormat="false" ht="30" hidden="false" customHeight="true" outlineLevel="0" collapsed="false">
      <c r="B12" s="8" t="s">
        <v>9</v>
      </c>
      <c r="C12" s="7" t="s">
        <v>10</v>
      </c>
      <c r="D12" s="7"/>
      <c r="E12" s="7"/>
      <c r="F12" s="7"/>
      <c r="G12" s="7"/>
      <c r="H12" s="7"/>
    </row>
    <row r="13" customFormat="false" ht="30" hidden="false" customHeight="true" outlineLevel="0" collapsed="false">
      <c r="B13" s="8" t="s">
        <v>11</v>
      </c>
      <c r="C13" s="7" t="s">
        <v>12</v>
      </c>
      <c r="D13" s="7"/>
      <c r="E13" s="7"/>
      <c r="F13" s="7"/>
      <c r="G13" s="7"/>
      <c r="H13" s="7"/>
    </row>
    <row r="15" customFormat="false" ht="15" hidden="false" customHeight="false" outlineLevel="0" collapsed="false">
      <c r="B15" s="6" t="s">
        <v>13</v>
      </c>
    </row>
    <row r="16" customFormat="false" ht="15" hidden="false" customHeight="false" outlineLevel="0" collapsed="false">
      <c r="B16" s="9" t="s">
        <v>14</v>
      </c>
      <c r="C16" s="10" t="s">
        <v>15</v>
      </c>
    </row>
    <row r="17" customFormat="false" ht="15" hidden="false" customHeight="false" outlineLevel="0" collapsed="false">
      <c r="B17" s="11" t="s">
        <v>16</v>
      </c>
      <c r="C17" s="10" t="s">
        <v>17</v>
      </c>
    </row>
    <row r="18" customFormat="false" ht="15" hidden="false" customHeight="false" outlineLevel="0" collapsed="false">
      <c r="B18" s="12" t="s">
        <v>18</v>
      </c>
      <c r="C18" s="10" t="s">
        <v>19</v>
      </c>
    </row>
    <row r="20" customFormat="false" ht="15" hidden="false" customHeight="false" outlineLevel="0" collapsed="false">
      <c r="B20" s="6" t="s">
        <v>20</v>
      </c>
    </row>
    <row r="21" customFormat="false" ht="42" hidden="false" customHeight="true" outlineLevel="0" collapsed="false">
      <c r="B21" s="13" t="s">
        <v>21</v>
      </c>
      <c r="C21" s="13"/>
      <c r="D21" s="13"/>
      <c r="E21" s="13"/>
      <c r="F21" s="13"/>
      <c r="G21" s="13"/>
      <c r="H21" s="13"/>
    </row>
    <row r="22" customFormat="false" ht="15.75" hidden="false" customHeight="true" outlineLevel="0" collapsed="false"/>
    <row r="23" customFormat="false" ht="25.5" hidden="false" customHeight="true" outlineLevel="0" collapsed="false">
      <c r="B23" s="14" t="s">
        <v>22</v>
      </c>
      <c r="C23" s="1"/>
      <c r="D23" s="1"/>
      <c r="E23" s="1"/>
      <c r="F23" s="1"/>
      <c r="G23" s="1"/>
      <c r="H23" s="1"/>
    </row>
    <row r="24" customFormat="false" ht="21.75" hidden="false" customHeight="true" outlineLevel="0" collapsed="false">
      <c r="B24" s="15" t="s">
        <v>23</v>
      </c>
      <c r="C24" s="1"/>
      <c r="D24" s="1"/>
      <c r="E24" s="1"/>
      <c r="F24" s="1"/>
      <c r="G24" s="1"/>
      <c r="H24" s="1"/>
    </row>
    <row r="25" customFormat="false" ht="15.75" hidden="false" customHeight="true" outlineLevel="0" collapsed="false"/>
    <row r="26" customFormat="false" ht="15.75" hidden="false" customHeight="true" outlineLevel="0" collapsed="false"/>
    <row r="27" customFormat="false" ht="15.75" hidden="false" customHeight="true" outlineLevel="0" collapsed="false"/>
    <row r="28" customFormat="false" ht="15.75" hidden="false" customHeight="true" outlineLevel="0" collapsed="false"/>
    <row r="29" customFormat="false" ht="15.75" hidden="false" customHeight="true" outlineLevel="0" collapsed="false"/>
    <row r="30" customFormat="false" ht="15.75" hidden="false" customHeight="true" outlineLevel="0" collapsed="false"/>
    <row r="31" customFormat="false" ht="15.75" hidden="false" customHeight="true" outlineLevel="0" collapsed="false"/>
    <row r="32" customFormat="false" ht="15.75" hidden="false" customHeight="true" outlineLevel="0" collapsed="false"/>
    <row r="33" customFormat="false" ht="15.75" hidden="false" customHeight="true" outlineLevel="0" collapsed="false"/>
    <row r="34" customFormat="false" ht="15.75" hidden="false" customHeight="true" outlineLevel="0" collapsed="false"/>
    <row r="35" customFormat="false" ht="15.75" hidden="false" customHeight="true" outlineLevel="0" collapsed="false"/>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6">
    <mergeCell ref="B7:H7"/>
    <mergeCell ref="C10:H10"/>
    <mergeCell ref="C11:H11"/>
    <mergeCell ref="C12:H12"/>
    <mergeCell ref="C13:H13"/>
    <mergeCell ref="B21:H21"/>
  </mergeCells>
  <hyperlinks>
    <hyperlink ref="B24" r:id="rId1" display="isolocity.com/get-demo"/>
  </hyperlinks>
  <printOptions headings="false" gridLines="false" gridLinesSet="true" horizontalCentered="false" verticalCentered="false"/>
  <pageMargins left="0.75" right="0.75" top="1" bottom="1" header="0.511811023622047" footer="0"/>
  <pageSetup paperSize="1" scale="100" fitToWidth="1" fitToHeight="1" pageOrder="downThenOver" orientation="landscape" blackAndWhite="false" draft="false" cellComments="none" horizontalDpi="300" verticalDpi="300" copies="1"/>
  <headerFooter differentFirst="false" differentOddEven="false">
    <oddHeader/>
    <oddFooter>&amp;C Isolocity eQMS Business Case Template  |  isolocity.com</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3313F"/>
    <pageSetUpPr fitToPage="true"/>
  </sheetPr>
  <dimension ref="A1:J10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B5" activeCellId="0" sqref="B5"/>
    </sheetView>
  </sheetViews>
  <sheetFormatPr defaultColWidth="14.43359375" defaultRowHeight="15" zeroHeight="false" outlineLevelRow="0" outlineLevelCol="0"/>
  <cols>
    <col collapsed="false" customWidth="true" hidden="false" outlineLevel="0" max="1" min="1" style="0" width="38"/>
    <col collapsed="false" customWidth="true" hidden="false" outlineLevel="0" max="2" min="2" style="0" width="13"/>
    <col collapsed="false" customWidth="true" hidden="false" outlineLevel="0" max="4" min="3" style="0" width="15"/>
    <col collapsed="false" customWidth="true" hidden="false" outlineLevel="0" max="5" min="5" style="0" width="13"/>
    <col collapsed="false" customWidth="true" hidden="false" outlineLevel="0" max="6" min="6" style="0" width="15"/>
    <col collapsed="false" customWidth="true" hidden="false" outlineLevel="0" max="7" min="7" style="0" width="17"/>
    <col collapsed="false" customWidth="true" hidden="false" outlineLevel="0" max="8" min="8" style="0" width="11"/>
    <col collapsed="false" customWidth="true" hidden="false" outlineLevel="0" max="9" min="9" style="0" width="38"/>
    <col collapsed="false" customWidth="true" hidden="false" outlineLevel="0" max="10" min="10" style="0" width="26"/>
    <col collapsed="false" customWidth="true" hidden="false" outlineLevel="0" max="26" min="11" style="0" width="8.71"/>
  </cols>
  <sheetData>
    <row r="1" customFormat="false" ht="9.75" hidden="false" customHeight="true" outlineLevel="0" collapsed="false">
      <c r="A1" s="1"/>
      <c r="B1" s="1"/>
      <c r="C1" s="1"/>
      <c r="D1" s="1"/>
      <c r="E1" s="1"/>
      <c r="F1" s="1"/>
      <c r="G1" s="1"/>
      <c r="H1" s="1"/>
      <c r="I1" s="1"/>
      <c r="J1" s="1"/>
    </row>
    <row r="2" customFormat="false" ht="30" hidden="false" customHeight="true" outlineLevel="0" collapsed="false">
      <c r="A2" s="2"/>
      <c r="B2" s="3" t="s">
        <v>0</v>
      </c>
      <c r="C2" s="1"/>
      <c r="D2" s="1"/>
      <c r="E2" s="1"/>
      <c r="F2" s="1"/>
      <c r="G2" s="1"/>
      <c r="H2" s="1"/>
      <c r="I2" s="1"/>
      <c r="J2" s="1"/>
    </row>
    <row r="3" customFormat="false" ht="19.5" hidden="false" customHeight="true" outlineLevel="0" collapsed="false">
      <c r="A3" s="1"/>
      <c r="B3" s="4" t="s">
        <v>24</v>
      </c>
      <c r="C3" s="1"/>
      <c r="D3" s="1"/>
      <c r="E3" s="1"/>
      <c r="F3" s="1"/>
      <c r="G3" s="1"/>
      <c r="H3" s="1"/>
      <c r="I3" s="1"/>
      <c r="J3" s="1"/>
    </row>
    <row r="4" customFormat="false" ht="3.75" hidden="false" customHeight="true" outlineLevel="0" collapsed="false">
      <c r="A4" s="5"/>
      <c r="B4" s="5"/>
      <c r="C4" s="5"/>
      <c r="D4" s="5"/>
      <c r="E4" s="5"/>
      <c r="F4" s="5"/>
      <c r="G4" s="5"/>
      <c r="H4" s="5"/>
      <c r="I4" s="5"/>
      <c r="J4" s="5"/>
    </row>
    <row r="6" customFormat="false" ht="21.75" hidden="false" customHeight="true" outlineLevel="0" collapsed="false">
      <c r="A6" s="16" t="s">
        <v>25</v>
      </c>
      <c r="B6" s="17"/>
      <c r="C6" s="17"/>
      <c r="D6" s="17"/>
      <c r="E6" s="18" t="s">
        <v>26</v>
      </c>
    </row>
    <row r="7" customFormat="false" ht="15" hidden="false" customHeight="false" outlineLevel="0" collapsed="false">
      <c r="A7" s="19" t="s">
        <v>27</v>
      </c>
      <c r="B7" s="20" t="n">
        <f aca="false">Assumptions!$B$8</f>
        <v>0</v>
      </c>
      <c r="C7" s="21" t="str">
        <f aca="false">Assumptions!$B$7&amp;" / year"</f>
        <v>USD / year</v>
      </c>
    </row>
    <row r="8" customFormat="false" ht="15" hidden="false" customHeight="false" outlineLevel="0" collapsed="false">
      <c r="A8" s="19" t="s">
        <v>28</v>
      </c>
      <c r="B8" s="20" t="n">
        <f aca="false">Assumptions!$B$9</f>
        <v>60</v>
      </c>
      <c r="C8" s="21" t="str">
        <f aca="false">Assumptions!$B$7&amp;" / hour"</f>
        <v>USD / hour</v>
      </c>
    </row>
    <row r="9" customFormat="false" ht="15" hidden="false" customHeight="false" outlineLevel="0" collapsed="false">
      <c r="A9" s="19" t="s">
        <v>29</v>
      </c>
      <c r="B9" s="22" t="str">
        <f aca="false">IF(AND(Assumptions!$B$8&gt;0,Assumptions!$B$9&gt;0),B7/B8,"")</f>
        <v/>
      </c>
      <c r="C9" s="21" t="s">
        <v>30</v>
      </c>
    </row>
    <row r="10" customFormat="false" ht="15" hidden="false" customHeight="false" outlineLevel="0" collapsed="false">
      <c r="A10" s="19" t="s">
        <v>31</v>
      </c>
      <c r="B10" s="23" t="str">
        <f aca="false">IF(B9="","",B9/12)</f>
        <v/>
      </c>
      <c r="C10" s="21" t="s">
        <v>30</v>
      </c>
    </row>
    <row r="11" customFormat="false" ht="15" hidden="false" customHeight="false" outlineLevel="0" collapsed="false">
      <c r="A11" s="19" t="s">
        <v>32</v>
      </c>
      <c r="B11" s="23" t="str">
        <f aca="false">IF(OR(B9="",Assumptions!$B$11=0),"",B9/Assumptions!$B$11)</f>
        <v/>
      </c>
      <c r="C11" s="21" t="s">
        <v>30</v>
      </c>
    </row>
    <row r="12" customFormat="false" ht="15" hidden="false" customHeight="false" outlineLevel="0" collapsed="false">
      <c r="A12" s="19" t="s">
        <v>33</v>
      </c>
      <c r="B12" s="24" t="str">
        <f aca="false">IF(OR(B9="",Assumptions!$B$10=0),"",B9/Assumptions!$B$10)</f>
        <v/>
      </c>
      <c r="C12" s="21" t="s">
        <v>34</v>
      </c>
    </row>
    <row r="13" customFormat="false" ht="15" hidden="false" customHeight="false" outlineLevel="0" collapsed="false">
      <c r="A13" s="25" t="str">
        <f aca="false">IF(Assumptions!$B$8&gt;0,"","→ Enter your annual subscription on the Assumptions tab to see break-even, net benefit and payback.")</f>
        <v>→ Enter your annual subscription on the Assumptions tab to see break-even, net benefit and payback.</v>
      </c>
    </row>
    <row r="15" customFormat="false" ht="21.75" hidden="false" customHeight="true" outlineLevel="0" collapsed="false">
      <c r="A15" s="16" t="s">
        <v>35</v>
      </c>
      <c r="B15" s="17"/>
      <c r="C15" s="17"/>
      <c r="D15" s="17"/>
      <c r="E15" s="17"/>
      <c r="F15" s="17"/>
      <c r="G15" s="17"/>
      <c r="H15" s="17"/>
      <c r="I15" s="17"/>
      <c r="J15" s="17"/>
    </row>
    <row r="16" customFormat="false" ht="30" hidden="false" customHeight="true" outlineLevel="0" collapsed="false">
      <c r="A16" s="26" t="s">
        <v>36</v>
      </c>
      <c r="B16" s="27" t="s">
        <v>37</v>
      </c>
      <c r="C16" s="27" t="s">
        <v>38</v>
      </c>
      <c r="D16" s="27" t="s">
        <v>39</v>
      </c>
      <c r="E16" s="27" t="s">
        <v>40</v>
      </c>
      <c r="F16" s="27" t="s">
        <v>41</v>
      </c>
      <c r="G16" s="27" t="s">
        <v>42</v>
      </c>
      <c r="H16" s="27" t="s">
        <v>43</v>
      </c>
      <c r="I16" s="27" t="s">
        <v>44</v>
      </c>
      <c r="J16" s="27" t="s">
        <v>45</v>
      </c>
    </row>
    <row r="17" customFormat="false" ht="27.75" hidden="false" customHeight="true" outlineLevel="0" collapsed="false">
      <c r="A17" s="28" t="s">
        <v>46</v>
      </c>
      <c r="B17" s="29" t="n">
        <v>12</v>
      </c>
      <c r="C17" s="30" t="n">
        <v>8</v>
      </c>
      <c r="D17" s="31" t="n">
        <f aca="false">B17*C17</f>
        <v>96</v>
      </c>
      <c r="E17" s="32" t="n">
        <v>0.15</v>
      </c>
      <c r="F17" s="33" t="n">
        <f aca="false">D17*E17</f>
        <v>14.4</v>
      </c>
      <c r="G17" s="20" t="n">
        <f aca="false">F17*Assumptions!$B$9</f>
        <v>864</v>
      </c>
      <c r="H17" s="34" t="n">
        <f aca="false">IF(Assumptions!$B$10&gt;0,F17/Assumptions!$B$10,0)</f>
        <v>0.00692307692307692</v>
      </c>
      <c r="I17" s="35" t="s">
        <v>47</v>
      </c>
      <c r="J17" s="36"/>
    </row>
    <row r="18" customFormat="false" ht="27.75" hidden="false" customHeight="true" outlineLevel="0" collapsed="false">
      <c r="A18" s="37" t="s">
        <v>48</v>
      </c>
      <c r="B18" s="29" t="n">
        <v>100</v>
      </c>
      <c r="C18" s="30" t="n">
        <v>5</v>
      </c>
      <c r="D18" s="38" t="n">
        <f aca="false">B18*C18</f>
        <v>500</v>
      </c>
      <c r="E18" s="32" t="n">
        <v>0.3</v>
      </c>
      <c r="F18" s="39" t="n">
        <f aca="false">D18*E18</f>
        <v>150</v>
      </c>
      <c r="G18" s="40" t="n">
        <f aca="false">F18*Assumptions!$B$9</f>
        <v>9000</v>
      </c>
      <c r="H18" s="41" t="n">
        <f aca="false">IF(Assumptions!$B$10&gt;0,F18/Assumptions!$B$10,0)</f>
        <v>0.0721153846153846</v>
      </c>
      <c r="I18" s="42" t="s">
        <v>49</v>
      </c>
      <c r="J18" s="36"/>
    </row>
    <row r="19" customFormat="false" ht="27.75" hidden="false" customHeight="true" outlineLevel="0" collapsed="false">
      <c r="A19" s="28" t="s">
        <v>50</v>
      </c>
      <c r="B19" s="29" t="n">
        <v>250</v>
      </c>
      <c r="C19" s="30" t="n">
        <v>0.5</v>
      </c>
      <c r="D19" s="31" t="n">
        <f aca="false">B19*C19</f>
        <v>125</v>
      </c>
      <c r="E19" s="32" t="n">
        <v>0.6</v>
      </c>
      <c r="F19" s="33" t="n">
        <f aca="false">D19*E19</f>
        <v>75</v>
      </c>
      <c r="G19" s="20" t="n">
        <f aca="false">F19*Assumptions!$B$9</f>
        <v>4500</v>
      </c>
      <c r="H19" s="34" t="n">
        <f aca="false">IF(Assumptions!$B$10&gt;0,F19/Assumptions!$B$10,0)</f>
        <v>0.0360576923076923</v>
      </c>
      <c r="I19" s="35" t="s">
        <v>51</v>
      </c>
      <c r="J19" s="36"/>
    </row>
    <row r="20" customFormat="false" ht="27.75" hidden="false" customHeight="true" outlineLevel="0" collapsed="false">
      <c r="A20" s="37" t="s">
        <v>52</v>
      </c>
      <c r="B20" s="29" t="n">
        <v>52</v>
      </c>
      <c r="C20" s="30" t="n">
        <v>5</v>
      </c>
      <c r="D20" s="38" t="n">
        <f aca="false">B20*C20</f>
        <v>260</v>
      </c>
      <c r="E20" s="32" t="n">
        <v>0.225</v>
      </c>
      <c r="F20" s="39" t="n">
        <f aca="false">D20*E20</f>
        <v>58.5</v>
      </c>
      <c r="G20" s="40" t="n">
        <f aca="false">F20*Assumptions!$B$9</f>
        <v>3510</v>
      </c>
      <c r="H20" s="41" t="n">
        <f aca="false">IF(Assumptions!$B$10&gt;0,F20/Assumptions!$B$10,0)</f>
        <v>0.028125</v>
      </c>
      <c r="I20" s="42" t="s">
        <v>53</v>
      </c>
      <c r="J20" s="36"/>
    </row>
    <row r="21" customFormat="false" ht="27.75" hidden="false" customHeight="true" outlineLevel="0" collapsed="false">
      <c r="A21" s="28" t="s">
        <v>54</v>
      </c>
      <c r="B21" s="29" t="n">
        <v>12</v>
      </c>
      <c r="C21" s="30" t="n">
        <v>10</v>
      </c>
      <c r="D21" s="31" t="n">
        <f aca="false">B21*C21</f>
        <v>120</v>
      </c>
      <c r="E21" s="32" t="n">
        <v>0.45</v>
      </c>
      <c r="F21" s="33" t="n">
        <f aca="false">D21*E21</f>
        <v>54</v>
      </c>
      <c r="G21" s="20" t="n">
        <f aca="false">F21*Assumptions!$B$9</f>
        <v>3240</v>
      </c>
      <c r="H21" s="34" t="n">
        <f aca="false">IF(Assumptions!$B$10&gt;0,F21/Assumptions!$B$10,0)</f>
        <v>0.0259615384615385</v>
      </c>
      <c r="I21" s="35" t="s">
        <v>55</v>
      </c>
      <c r="J21" s="36"/>
    </row>
    <row r="22" customFormat="false" ht="27.75" hidden="false" customHeight="true" outlineLevel="0" collapsed="false">
      <c r="A22" s="37" t="s">
        <v>56</v>
      </c>
      <c r="B22" s="29" t="n">
        <v>20</v>
      </c>
      <c r="C22" s="30" t="n">
        <v>12</v>
      </c>
      <c r="D22" s="38" t="n">
        <f aca="false">B22*C22</f>
        <v>240</v>
      </c>
      <c r="E22" s="32" t="n">
        <v>0.375</v>
      </c>
      <c r="F22" s="39" t="n">
        <f aca="false">D22*E22</f>
        <v>90</v>
      </c>
      <c r="G22" s="40" t="n">
        <f aca="false">F22*Assumptions!$B$9</f>
        <v>5400</v>
      </c>
      <c r="H22" s="41" t="n">
        <f aca="false">IF(Assumptions!$B$10&gt;0,F22/Assumptions!$B$10,0)</f>
        <v>0.0432692307692308</v>
      </c>
      <c r="I22" s="42" t="s">
        <v>57</v>
      </c>
      <c r="J22" s="36"/>
    </row>
    <row r="23" customFormat="false" ht="27.75" hidden="false" customHeight="true" outlineLevel="0" collapsed="false">
      <c r="A23" s="28" t="s">
        <v>58</v>
      </c>
      <c r="B23" s="29" t="n">
        <v>52</v>
      </c>
      <c r="C23" s="30" t="n">
        <v>4</v>
      </c>
      <c r="D23" s="31" t="n">
        <f aca="false">B23*C23</f>
        <v>208</v>
      </c>
      <c r="E23" s="32" t="n">
        <v>0.225</v>
      </c>
      <c r="F23" s="33" t="n">
        <f aca="false">D23*E23</f>
        <v>46.8</v>
      </c>
      <c r="G23" s="20" t="n">
        <f aca="false">F23*Assumptions!$B$9</f>
        <v>2808</v>
      </c>
      <c r="H23" s="34" t="n">
        <f aca="false">IF(Assumptions!$B$10&gt;0,F23/Assumptions!$B$10,0)</f>
        <v>0.0225</v>
      </c>
      <c r="I23" s="35" t="s">
        <v>59</v>
      </c>
      <c r="J23" s="36"/>
    </row>
    <row r="24" customFormat="false" ht="27.75" hidden="false" customHeight="true" outlineLevel="0" collapsed="false">
      <c r="A24" s="37" t="s">
        <v>60</v>
      </c>
      <c r="B24" s="29" t="n">
        <v>12</v>
      </c>
      <c r="C24" s="30" t="n">
        <v>12</v>
      </c>
      <c r="D24" s="38" t="n">
        <f aca="false">B24*C24</f>
        <v>144</v>
      </c>
      <c r="E24" s="32" t="n">
        <v>0.3</v>
      </c>
      <c r="F24" s="39" t="n">
        <f aca="false">D24*E24</f>
        <v>43.2</v>
      </c>
      <c r="G24" s="40" t="n">
        <f aca="false">F24*Assumptions!$B$9</f>
        <v>2592</v>
      </c>
      <c r="H24" s="41" t="n">
        <f aca="false">IF(Assumptions!$B$10&gt;0,F24/Assumptions!$B$10,0)</f>
        <v>0.0207692307692308</v>
      </c>
      <c r="I24" s="42" t="s">
        <v>61</v>
      </c>
      <c r="J24" s="36"/>
    </row>
    <row r="25" customFormat="false" ht="15.75" hidden="false" customHeight="true" outlineLevel="0" collapsed="false">
      <c r="A25" s="43" t="s">
        <v>62</v>
      </c>
      <c r="B25" s="44"/>
      <c r="C25" s="44"/>
      <c r="D25" s="45" t="n">
        <f aca="false">SUM(D17:D24)</f>
        <v>1693</v>
      </c>
      <c r="E25" s="44"/>
      <c r="F25" s="46" t="n">
        <f aca="false">SUM(F17:F24)</f>
        <v>531.9</v>
      </c>
      <c r="G25" s="47" t="n">
        <f aca="false">SUM(G17:G24)</f>
        <v>31914</v>
      </c>
      <c r="H25" s="48" t="n">
        <f aca="false">SUM(H17:H24)</f>
        <v>0.255721153846154</v>
      </c>
      <c r="I25" s="44"/>
      <c r="J25" s="44"/>
    </row>
    <row r="26" customFormat="false" ht="15.75" hidden="false" customHeight="true" outlineLevel="0" collapsed="false">
      <c r="A26" s="49" t="s">
        <v>63</v>
      </c>
    </row>
    <row r="27" customFormat="false" ht="15.75" hidden="false" customHeight="true" outlineLevel="0" collapsed="false"/>
    <row r="28" customFormat="false" ht="21.75" hidden="false" customHeight="true" outlineLevel="0" collapsed="false">
      <c r="A28" s="16" t="s">
        <v>64</v>
      </c>
      <c r="B28" s="17"/>
      <c r="C28" s="17"/>
      <c r="D28" s="17"/>
    </row>
    <row r="29" customFormat="false" ht="15.75" hidden="false" customHeight="true" outlineLevel="0" collapsed="false">
      <c r="A29" s="19" t="s">
        <v>65</v>
      </c>
      <c r="B29" s="23" t="n">
        <f aca="false">F25</f>
        <v>531.9</v>
      </c>
      <c r="C29" s="21" t="s">
        <v>66</v>
      </c>
    </row>
    <row r="30" customFormat="false" ht="15.75" hidden="false" customHeight="true" outlineLevel="0" collapsed="false">
      <c r="A30" s="19" t="s">
        <v>67</v>
      </c>
      <c r="B30" s="50" t="n">
        <f aca="false">G25</f>
        <v>31914</v>
      </c>
      <c r="C30" s="21" t="str">
        <f aca="false">Assumptions!$B$7&amp;" / year"</f>
        <v>USD / year</v>
      </c>
    </row>
    <row r="31" customFormat="false" ht="15.75" hidden="false" customHeight="true" outlineLevel="0" collapsed="false">
      <c r="A31" s="19" t="s">
        <v>27</v>
      </c>
      <c r="B31" s="20" t="n">
        <f aca="false">Assumptions!$B$8</f>
        <v>0</v>
      </c>
      <c r="C31" s="21" t="str">
        <f aca="false">Assumptions!$B$7&amp;" / year"</f>
        <v>USD / year</v>
      </c>
    </row>
    <row r="32" customFormat="false" ht="15.75" hidden="false" customHeight="true" outlineLevel="0" collapsed="false">
      <c r="A32" s="51" t="s">
        <v>68</v>
      </c>
      <c r="B32" s="50" t="str">
        <f aca="false">IF(B31&gt;0,B30-B31,"")</f>
        <v/>
      </c>
      <c r="C32" s="21" t="str">
        <f aca="false">Assumptions!$B$7&amp;" / year"</f>
        <v>USD / year</v>
      </c>
    </row>
    <row r="33" customFormat="false" ht="15.75" hidden="false" customHeight="true" outlineLevel="0" collapsed="false">
      <c r="A33" s="19" t="s">
        <v>69</v>
      </c>
      <c r="B33" s="52" t="str">
        <f aca="false">IF(B31&gt;0,B30/B31,"")</f>
        <v/>
      </c>
      <c r="C33" s="21" t="s">
        <v>70</v>
      </c>
    </row>
    <row r="34" customFormat="false" ht="15.75" hidden="false" customHeight="true" outlineLevel="0" collapsed="false">
      <c r="A34" s="51" t="s">
        <v>71</v>
      </c>
      <c r="B34" s="53" t="str">
        <f aca="false">IF(AND(B30&gt;0,B31&gt;0),B31/B30*12,"")</f>
        <v/>
      </c>
      <c r="C34" s="21" t="s">
        <v>72</v>
      </c>
    </row>
    <row r="35" customFormat="false" ht="15.75" hidden="false" customHeight="true" outlineLevel="0" collapsed="false">
      <c r="A35" s="19" t="s">
        <v>73</v>
      </c>
      <c r="B35" s="24" t="n">
        <f aca="false">H25</f>
        <v>0.255721153846154</v>
      </c>
      <c r="C35" s="21" t="s">
        <v>34</v>
      </c>
    </row>
    <row r="36" customFormat="false" ht="15.75" hidden="false" customHeight="true" outlineLevel="0" collapsed="false"/>
    <row r="37" customFormat="false" ht="15.75" hidden="false" customHeight="true" outlineLevel="0" collapsed="false"/>
    <row r="38" customFormat="false" ht="21.75" hidden="false" customHeight="true" outlineLevel="0" collapsed="false">
      <c r="A38" s="16" t="s">
        <v>74</v>
      </c>
      <c r="B38" s="17"/>
      <c r="C38" s="17"/>
      <c r="D38" s="17"/>
      <c r="E38" s="17"/>
    </row>
    <row r="39" customFormat="false" ht="30" hidden="false" customHeight="true" outlineLevel="0" collapsed="false">
      <c r="A39" s="26" t="s">
        <v>75</v>
      </c>
      <c r="B39" s="27" t="s">
        <v>76</v>
      </c>
      <c r="C39" s="27" t="s">
        <v>77</v>
      </c>
      <c r="D39" s="27" t="s">
        <v>78</v>
      </c>
      <c r="E39" s="27" t="s">
        <v>79</v>
      </c>
      <c r="F39" s="27"/>
      <c r="G39" s="27"/>
      <c r="H39" s="27"/>
      <c r="I39" s="27"/>
    </row>
    <row r="40" customFormat="false" ht="15.75" hidden="false" customHeight="true" outlineLevel="0" collapsed="false">
      <c r="A40" s="19" t="s">
        <v>80</v>
      </c>
      <c r="B40" s="54" t="n">
        <v>0</v>
      </c>
      <c r="C40" s="32" t="n">
        <v>0</v>
      </c>
      <c r="D40" s="20" t="n">
        <f aca="false">B40*C40</f>
        <v>0</v>
      </c>
      <c r="E40" s="55"/>
      <c r="F40" s="55"/>
      <c r="G40" s="55"/>
      <c r="H40" s="55"/>
      <c r="I40" s="55"/>
    </row>
    <row r="41" customFormat="false" ht="15.75" hidden="false" customHeight="true" outlineLevel="0" collapsed="false">
      <c r="A41" s="19" t="s">
        <v>81</v>
      </c>
      <c r="B41" s="54" t="n">
        <v>0</v>
      </c>
      <c r="C41" s="32" t="n">
        <v>0</v>
      </c>
      <c r="D41" s="20" t="n">
        <f aca="false">B41*C41</f>
        <v>0</v>
      </c>
      <c r="E41" s="55"/>
      <c r="F41" s="55"/>
      <c r="G41" s="55"/>
      <c r="H41" s="55"/>
      <c r="I41" s="55"/>
    </row>
    <row r="42" customFormat="false" ht="15.75" hidden="false" customHeight="true" outlineLevel="0" collapsed="false">
      <c r="A42" s="19" t="s">
        <v>82</v>
      </c>
      <c r="B42" s="54" t="n">
        <v>0</v>
      </c>
      <c r="C42" s="32" t="n">
        <v>0</v>
      </c>
      <c r="D42" s="20" t="n">
        <f aca="false">B42*C42</f>
        <v>0</v>
      </c>
      <c r="E42" s="55"/>
      <c r="F42" s="55"/>
      <c r="G42" s="55"/>
      <c r="H42" s="55"/>
      <c r="I42" s="55"/>
    </row>
    <row r="43" customFormat="false" ht="15.75" hidden="false" customHeight="true" outlineLevel="0" collapsed="false">
      <c r="A43" s="19" t="s">
        <v>83</v>
      </c>
      <c r="B43" s="54" t="n">
        <v>0</v>
      </c>
      <c r="C43" s="32" t="n">
        <v>0</v>
      </c>
      <c r="D43" s="20" t="n">
        <f aca="false">B43*C43</f>
        <v>0</v>
      </c>
      <c r="E43" s="55"/>
      <c r="F43" s="55"/>
      <c r="G43" s="55"/>
      <c r="H43" s="55"/>
      <c r="I43" s="55"/>
    </row>
    <row r="44" customFormat="false" ht="15.75" hidden="false" customHeight="true" outlineLevel="0" collapsed="false">
      <c r="A44" s="19" t="s">
        <v>84</v>
      </c>
      <c r="B44" s="54" t="n">
        <v>0</v>
      </c>
      <c r="C44" s="32" t="n">
        <v>0</v>
      </c>
      <c r="D44" s="20" t="n">
        <f aca="false">B44*C44</f>
        <v>0</v>
      </c>
      <c r="E44" s="55"/>
      <c r="F44" s="55"/>
      <c r="G44" s="55"/>
      <c r="H44" s="55"/>
      <c r="I44" s="55"/>
    </row>
    <row r="45" customFormat="false" ht="15.75" hidden="false" customHeight="true" outlineLevel="0" collapsed="false">
      <c r="A45" s="43" t="s">
        <v>85</v>
      </c>
      <c r="B45" s="44"/>
      <c r="C45" s="44"/>
      <c r="D45" s="47" t="n">
        <f aca="false">SUM(D40:D44)</f>
        <v>0</v>
      </c>
      <c r="E45" s="44"/>
      <c r="F45" s="44"/>
      <c r="G45" s="44"/>
      <c r="H45" s="44"/>
      <c r="I45" s="44"/>
    </row>
    <row r="46" customFormat="false" ht="15.75" hidden="false" customHeight="true" outlineLevel="0" collapsed="false"/>
    <row r="47" customFormat="false" ht="24" hidden="false" customHeight="true" outlineLevel="0" collapsed="false">
      <c r="A47" s="14" t="s">
        <v>22</v>
      </c>
      <c r="B47" s="1"/>
      <c r="C47" s="1"/>
      <c r="D47" s="1"/>
      <c r="E47" s="1"/>
      <c r="F47" s="1"/>
      <c r="G47" s="56" t="s">
        <v>23</v>
      </c>
      <c r="H47" s="1"/>
      <c r="I47" s="1"/>
      <c r="J47" s="1"/>
    </row>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6">
    <mergeCell ref="E39:I39"/>
    <mergeCell ref="E40:I40"/>
    <mergeCell ref="E41:I41"/>
    <mergeCell ref="E42:I42"/>
    <mergeCell ref="E43:I43"/>
    <mergeCell ref="E44:I44"/>
  </mergeCells>
  <dataValidations count="2">
    <dataValidation allowBlank="true" errorStyle="stop" operator="between" prompt="Efficiency % - Enter a percentage between 0% and 100%." showDropDown="false" showErrorMessage="true" showInputMessage="true" sqref="E17:E24 C40:C44" type="decimal">
      <formula1>0</formula1>
      <formula2>1</formula2>
    </dataValidation>
    <dataValidation allowBlank="true" errorStyle="stop" operator="greaterThanOrEqual" prompt="Value - Enter a number of 0 or more." showDropDown="false" showErrorMessage="true" showInputMessage="true" sqref="B17:C24 B40:B44" type="decimal">
      <formula1>0</formula1>
      <formula2>0</formula2>
    </dataValidation>
  </dataValidations>
  <hyperlinks>
    <hyperlink ref="G47" r:id="rId2" display="isolocity.com/get-demo"/>
  </hyperlinks>
  <printOptions headings="false" gridLines="false" gridLinesSet="true" horizontalCentered="false" verticalCentered="false"/>
  <pageMargins left="0.75" right="0.75" top="1" bottom="1" header="0.511811023622047" footer="0"/>
  <pageSetup paperSize="1" scale="100" fitToWidth="1" fitToHeight="0" pageOrder="downThenOver" orientation="landscape" blackAndWhite="false" draft="false" cellComments="none" horizontalDpi="300" verticalDpi="300" copies="1"/>
  <headerFooter differentFirst="false" differentOddEven="false">
    <oddHeader/>
    <oddFooter>&amp;C Isolocity eQMS Business Case Template  |  isolocity.com</oddFooter>
  </headerFooter>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AF9DE8"/>
    <pageSetUpPr fitToPage="true"/>
  </sheetPr>
  <dimension ref="A1:D10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B8" activeCellId="0" sqref="B8"/>
    </sheetView>
  </sheetViews>
  <sheetFormatPr defaultColWidth="14.43359375" defaultRowHeight="15" zeroHeight="false" outlineLevelRow="0" outlineLevelCol="0"/>
  <cols>
    <col collapsed="false" customWidth="true" hidden="false" outlineLevel="0" max="1" min="1" style="0" width="34"/>
    <col collapsed="false" customWidth="true" hidden="false" outlineLevel="0" max="3" min="2" style="0" width="16"/>
    <col collapsed="false" customWidth="true" hidden="false" outlineLevel="0" max="4" min="4" style="0" width="60"/>
    <col collapsed="false" customWidth="true" hidden="false" outlineLevel="0" max="26" min="5" style="0" width="8.71"/>
  </cols>
  <sheetData>
    <row r="1" customFormat="false" ht="9.75" hidden="false" customHeight="true" outlineLevel="0" collapsed="false">
      <c r="A1" s="1"/>
      <c r="B1" s="1"/>
      <c r="C1" s="1"/>
      <c r="D1" s="1"/>
    </row>
    <row r="2" customFormat="false" ht="30" hidden="false" customHeight="true" outlineLevel="0" collapsed="false">
      <c r="A2" s="2"/>
      <c r="B2" s="3" t="s">
        <v>86</v>
      </c>
      <c r="C2" s="1"/>
      <c r="D2" s="1"/>
    </row>
    <row r="3" customFormat="false" ht="19.5" hidden="false" customHeight="true" outlineLevel="0" collapsed="false">
      <c r="A3" s="1"/>
      <c r="B3" s="4" t="s">
        <v>87</v>
      </c>
      <c r="C3" s="1"/>
      <c r="D3" s="1"/>
    </row>
    <row r="4" customFormat="false" ht="3.75" hidden="false" customHeight="true" outlineLevel="0" collapsed="false">
      <c r="A4" s="5"/>
      <c r="B4" s="5"/>
      <c r="C4" s="5"/>
      <c r="D4" s="5"/>
    </row>
    <row r="6" customFormat="false" ht="30" hidden="false" customHeight="true" outlineLevel="0" collapsed="false">
      <c r="A6" s="26" t="s">
        <v>88</v>
      </c>
      <c r="B6" s="27" t="s">
        <v>89</v>
      </c>
      <c r="C6" s="27" t="s">
        <v>90</v>
      </c>
      <c r="D6" s="27" t="s">
        <v>79</v>
      </c>
    </row>
    <row r="7" customFormat="false" ht="30" hidden="false" customHeight="true" outlineLevel="0" collapsed="false">
      <c r="A7" s="51" t="s">
        <v>91</v>
      </c>
      <c r="B7" s="9" t="s">
        <v>92</v>
      </c>
      <c r="C7" s="57"/>
      <c r="D7" s="35" t="s">
        <v>93</v>
      </c>
    </row>
    <row r="8" customFormat="false" ht="30" hidden="false" customHeight="true" outlineLevel="0" collapsed="false">
      <c r="A8" s="51" t="s">
        <v>94</v>
      </c>
      <c r="B8" s="54"/>
      <c r="C8" s="57" t="str">
        <f aca="false">$B$7&amp;" / year"</f>
        <v>USD / year</v>
      </c>
      <c r="D8" s="35" t="s">
        <v>95</v>
      </c>
    </row>
    <row r="9" customFormat="false" ht="30" hidden="false" customHeight="true" outlineLevel="0" collapsed="false">
      <c r="A9" s="51" t="s">
        <v>96</v>
      </c>
      <c r="B9" s="54" t="n">
        <v>60</v>
      </c>
      <c r="C9" s="57" t="str">
        <f aca="false">$B$7&amp;" / hour"</f>
        <v>USD / hour</v>
      </c>
      <c r="D9" s="35" t="s">
        <v>97</v>
      </c>
    </row>
    <row r="10" customFormat="false" ht="30" hidden="false" customHeight="true" outlineLevel="0" collapsed="false">
      <c r="A10" s="51" t="s">
        <v>98</v>
      </c>
      <c r="B10" s="58" t="n">
        <v>2080</v>
      </c>
      <c r="C10" s="57" t="s">
        <v>66</v>
      </c>
      <c r="D10" s="35" t="s">
        <v>99</v>
      </c>
    </row>
    <row r="11" customFormat="false" ht="30" hidden="false" customHeight="true" outlineLevel="0" collapsed="false">
      <c r="A11" s="51" t="s">
        <v>100</v>
      </c>
      <c r="B11" s="58" t="n">
        <v>52</v>
      </c>
      <c r="C11" s="57" t="s">
        <v>101</v>
      </c>
      <c r="D11" s="35" t="s">
        <v>102</v>
      </c>
    </row>
    <row r="21" customFormat="false" ht="15.75" hidden="false" customHeight="true" outlineLevel="0" collapsed="false"/>
    <row r="22" customFormat="false" ht="15.75" hidden="false" customHeight="true" outlineLevel="0" collapsed="false"/>
    <row r="23" customFormat="false" ht="15.75" hidden="false" customHeight="true" outlineLevel="0" collapsed="false"/>
    <row r="24" customFormat="false" ht="15.75" hidden="false" customHeight="true" outlineLevel="0" collapsed="false"/>
    <row r="25" customFormat="false" ht="15.75" hidden="false" customHeight="true" outlineLevel="0" collapsed="false"/>
    <row r="26" customFormat="false" ht="15.75" hidden="false" customHeight="true" outlineLevel="0" collapsed="false"/>
    <row r="27" customFormat="false" ht="15.75" hidden="false" customHeight="true" outlineLevel="0" collapsed="false"/>
    <row r="28" customFormat="false" ht="15.75" hidden="false" customHeight="true" outlineLevel="0" collapsed="false"/>
    <row r="29" customFormat="false" ht="15.75" hidden="false" customHeight="true" outlineLevel="0" collapsed="false"/>
    <row r="30" customFormat="false" ht="15.75" hidden="false" customHeight="true" outlineLevel="0" collapsed="false"/>
    <row r="31" customFormat="false" ht="15.75" hidden="false" customHeight="true" outlineLevel="0" collapsed="false"/>
    <row r="32" customFormat="false" ht="15.75" hidden="false" customHeight="true" outlineLevel="0" collapsed="false"/>
    <row r="33" customFormat="false" ht="15.75" hidden="false" customHeight="true" outlineLevel="0" collapsed="false"/>
    <row r="34" customFormat="false" ht="15.75" hidden="false" customHeight="true" outlineLevel="0" collapsed="false"/>
    <row r="35" customFormat="false" ht="15.75" hidden="false" customHeight="true" outlineLevel="0" collapsed="false"/>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dataValidations count="1">
    <dataValidation allowBlank="true" errorStyle="stop" operator="greaterThanOrEqual" prompt="Enter a number of 0 or more." showDropDown="false" showErrorMessage="true" showInputMessage="true" sqref="B8:B11" type="decimal">
      <formula1>0</formula1>
      <formula2>0</formula2>
    </dataValidation>
  </dataValidations>
  <printOptions headings="false" gridLines="false" gridLinesSet="true" horizontalCentered="false" verticalCentered="false"/>
  <pageMargins left="0.75" right="0.75" top="1" bottom="1" header="0.511811023622047" footer="0"/>
  <pageSetup paperSize="1" scale="100" fitToWidth="1" fitToHeight="0" pageOrder="downThenOver" orientation="landscape" blackAndWhite="false" draft="false" cellComments="none" horizontalDpi="300" verticalDpi="300" copies="1"/>
  <headerFooter differentFirst="false" differentOddEven="false">
    <oddHeader/>
    <oddFooter>&amp;C Isolocity eQMS Business Case Template  |  isolocity.com</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4AA90"/>
    <pageSetUpPr fitToPage="true"/>
  </sheetPr>
  <dimension ref="A1:C10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3359375" defaultRowHeight="15" zeroHeight="false" outlineLevelRow="0" outlineLevelCol="0"/>
  <cols>
    <col collapsed="false" customWidth="true" hidden="false" outlineLevel="0" max="1" min="1" style="0" width="28"/>
    <col collapsed="false" customWidth="true" hidden="false" outlineLevel="0" max="3" min="2" style="0" width="50"/>
    <col collapsed="false" customWidth="true" hidden="false" outlineLevel="0" max="26" min="4" style="0" width="8.71"/>
  </cols>
  <sheetData>
    <row r="1" customFormat="false" ht="9.75" hidden="false" customHeight="true" outlineLevel="0" collapsed="false">
      <c r="A1" s="1"/>
      <c r="B1" s="1"/>
      <c r="C1" s="1"/>
    </row>
    <row r="2" customFormat="false" ht="30" hidden="false" customHeight="true" outlineLevel="0" collapsed="false">
      <c r="A2" s="2"/>
      <c r="B2" s="3" t="s">
        <v>103</v>
      </c>
      <c r="C2" s="1"/>
    </row>
    <row r="3" customFormat="false" ht="19.5" hidden="false" customHeight="true" outlineLevel="0" collapsed="false">
      <c r="A3" s="1"/>
      <c r="B3" s="4" t="s">
        <v>104</v>
      </c>
      <c r="C3" s="1"/>
    </row>
    <row r="4" customFormat="false" ht="3.75" hidden="false" customHeight="true" outlineLevel="0" collapsed="false">
      <c r="A4" s="5"/>
      <c r="B4" s="5"/>
      <c r="C4" s="5"/>
    </row>
    <row r="6" customFormat="false" ht="30" hidden="false" customHeight="true" outlineLevel="0" collapsed="false">
      <c r="A6" s="26" t="s">
        <v>105</v>
      </c>
      <c r="B6" s="27" t="s">
        <v>106</v>
      </c>
      <c r="C6" s="27" t="s">
        <v>79</v>
      </c>
    </row>
    <row r="7" customFormat="false" ht="31.5" hidden="false" customHeight="true" outlineLevel="0" collapsed="false">
      <c r="A7" s="59" t="s">
        <v>39</v>
      </c>
      <c r="B7" s="28" t="s">
        <v>107</v>
      </c>
      <c r="C7" s="60" t="s">
        <v>108</v>
      </c>
    </row>
    <row r="8" customFormat="false" ht="31.5" hidden="false" customHeight="true" outlineLevel="0" collapsed="false">
      <c r="A8" s="59" t="s">
        <v>41</v>
      </c>
      <c r="B8" s="28" t="s">
        <v>109</v>
      </c>
      <c r="C8" s="60" t="s">
        <v>110</v>
      </c>
    </row>
    <row r="9" customFormat="false" ht="31.5" hidden="false" customHeight="true" outlineLevel="0" collapsed="false">
      <c r="A9" s="59" t="s">
        <v>42</v>
      </c>
      <c r="B9" s="28" t="s">
        <v>111</v>
      </c>
      <c r="C9" s="60" t="s">
        <v>112</v>
      </c>
    </row>
    <row r="10" customFormat="false" ht="31.5" hidden="false" customHeight="true" outlineLevel="0" collapsed="false">
      <c r="A10" s="59" t="s">
        <v>43</v>
      </c>
      <c r="B10" s="28" t="s">
        <v>113</v>
      </c>
      <c r="C10" s="60" t="s">
        <v>114</v>
      </c>
    </row>
    <row r="11" customFormat="false" ht="31.5" hidden="false" customHeight="true" outlineLevel="0" collapsed="false">
      <c r="A11" s="59" t="s">
        <v>115</v>
      </c>
      <c r="B11" s="28" t="s">
        <v>116</v>
      </c>
      <c r="C11" s="60" t="s">
        <v>117</v>
      </c>
    </row>
    <row r="12" customFormat="false" ht="31.5" hidden="false" customHeight="true" outlineLevel="0" collapsed="false">
      <c r="A12" s="59" t="s">
        <v>68</v>
      </c>
      <c r="B12" s="28" t="s">
        <v>118</v>
      </c>
      <c r="C12" s="60" t="s">
        <v>119</v>
      </c>
    </row>
    <row r="13" customFormat="false" ht="31.5" hidden="false" customHeight="true" outlineLevel="0" collapsed="false">
      <c r="A13" s="59" t="s">
        <v>69</v>
      </c>
      <c r="B13" s="28" t="s">
        <v>120</v>
      </c>
      <c r="C13" s="60" t="s">
        <v>121</v>
      </c>
    </row>
    <row r="14" customFormat="false" ht="31.5" hidden="false" customHeight="true" outlineLevel="0" collapsed="false">
      <c r="A14" s="59" t="s">
        <v>71</v>
      </c>
      <c r="B14" s="28" t="s">
        <v>122</v>
      </c>
      <c r="C14" s="60" t="s">
        <v>123</v>
      </c>
    </row>
    <row r="15" customFormat="false" ht="31.5" hidden="false" customHeight="true" outlineLevel="0" collapsed="false">
      <c r="A15" s="59" t="s">
        <v>124</v>
      </c>
      <c r="B15" s="28" t="s">
        <v>125</v>
      </c>
      <c r="C15" s="60" t="s">
        <v>126</v>
      </c>
    </row>
    <row r="16" customFormat="false" ht="31.5" hidden="false" customHeight="true" outlineLevel="0" collapsed="false">
      <c r="A16" s="59" t="s">
        <v>127</v>
      </c>
      <c r="B16" s="28" t="s">
        <v>128</v>
      </c>
      <c r="C16" s="60" t="s">
        <v>129</v>
      </c>
    </row>
    <row r="18" customFormat="false" ht="15" hidden="false" customHeight="false" outlineLevel="0" collapsed="false">
      <c r="A18" s="61" t="s">
        <v>130</v>
      </c>
    </row>
    <row r="19" customFormat="false" ht="43.5" hidden="false" customHeight="true" outlineLevel="0" collapsed="false">
      <c r="A19" s="13" t="s">
        <v>131</v>
      </c>
      <c r="B19" s="13"/>
      <c r="C19" s="13"/>
    </row>
    <row r="21" customFormat="false" ht="15.75" hidden="false" customHeight="true" outlineLevel="0" collapsed="false"/>
    <row r="22" customFormat="false" ht="15.75" hidden="false" customHeight="true" outlineLevel="0" collapsed="false"/>
    <row r="23" customFormat="false" ht="15.75" hidden="false" customHeight="true" outlineLevel="0" collapsed="false"/>
    <row r="24" customFormat="false" ht="15.75" hidden="false" customHeight="true" outlineLevel="0" collapsed="false"/>
    <row r="25" customFormat="false" ht="15.75" hidden="false" customHeight="true" outlineLevel="0" collapsed="false"/>
    <row r="26" customFormat="false" ht="15.75" hidden="false" customHeight="true" outlineLevel="0" collapsed="false"/>
    <row r="27" customFormat="false" ht="15.75" hidden="false" customHeight="true" outlineLevel="0" collapsed="false"/>
    <row r="28" customFormat="false" ht="15.75" hidden="false" customHeight="true" outlineLevel="0" collapsed="false"/>
    <row r="29" customFormat="false" ht="15.75" hidden="false" customHeight="true" outlineLevel="0" collapsed="false"/>
    <row r="30" customFormat="false" ht="15.75" hidden="false" customHeight="true" outlineLevel="0" collapsed="false"/>
    <row r="31" customFormat="false" ht="15.75" hidden="false" customHeight="true" outlineLevel="0" collapsed="false"/>
    <row r="32" customFormat="false" ht="15.75" hidden="false" customHeight="true" outlineLevel="0" collapsed="false"/>
    <row r="33" customFormat="false" ht="15.75" hidden="false" customHeight="true" outlineLevel="0" collapsed="false"/>
    <row r="34" customFormat="false" ht="15.75" hidden="false" customHeight="true" outlineLevel="0" collapsed="false"/>
    <row r="35" customFormat="false" ht="15.75" hidden="false" customHeight="true" outlineLevel="0" collapsed="false"/>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1">
    <mergeCell ref="A19:C19"/>
  </mergeCells>
  <printOptions headings="false" gridLines="false" gridLinesSet="true" horizontalCentered="false" verticalCentered="false"/>
  <pageMargins left="0.75" right="0.75" top="1" bottom="1" header="0.511811023622047" footer="0"/>
  <pageSetup paperSize="1" scale="100" fitToWidth="1" fitToHeight="0" pageOrder="downThenOver" orientation="landscape" blackAndWhite="false" draft="false" cellComments="none" horizontalDpi="300" verticalDpi="300" copies="1"/>
  <headerFooter differentFirst="false" differentOddEven="false">
    <oddHeader/>
    <oddFooter>&amp;C Isolocity eQMS Business Case Template  |  isolocity.com</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2026-10-13T19:54:01Z</dcterms:created>
  <dc:creator>openpyxl</dc:creator>
  <dc:description/>
  <dc:language>en-US</dc:language>
  <cp:lastModifiedBy/>
  <dcterms:modified xsi:type="dcterms:W3CDTF">2026-10-13T19:54:01Z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