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t Pleasant\Documents\Budget 2021\"/>
    </mc:Choice>
  </mc:AlternateContent>
  <xr:revisionPtr revIDLastSave="0" documentId="8_{FC1688BE-81B2-42C6-8231-14E18562D3B4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Budget 2019" sheetId="1" r:id="rId1"/>
    <sheet name="Budget 2020" sheetId="3" r:id="rId2"/>
    <sheet name="Budget 2021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4" l="1"/>
  <c r="D94" i="4"/>
  <c r="D8" i="4" l="1"/>
  <c r="E89" i="4"/>
  <c r="E42" i="4"/>
  <c r="E8" i="4"/>
  <c r="E91" i="4" l="1"/>
  <c r="E92" i="4" s="1"/>
  <c r="E94" i="4" s="1"/>
  <c r="F89" i="4"/>
  <c r="F42" i="4"/>
  <c r="D89" i="4"/>
  <c r="C89" i="4"/>
  <c r="B89" i="4"/>
  <c r="D42" i="4"/>
  <c r="C42" i="4"/>
  <c r="B42" i="4"/>
  <c r="B91" i="4" s="1"/>
  <c r="B92" i="4" s="1"/>
  <c r="B94" i="4" s="1"/>
  <c r="C8" i="4"/>
  <c r="B8" i="4"/>
  <c r="D91" i="4" l="1"/>
  <c r="F91" i="4"/>
  <c r="F92" i="4" s="1"/>
  <c r="F94" i="4" s="1"/>
  <c r="C91" i="4"/>
  <c r="C92" i="4" s="1"/>
  <c r="C94" i="4" s="1"/>
  <c r="G87" i="3"/>
  <c r="G40" i="3"/>
  <c r="B92" i="3" l="1"/>
  <c r="F87" i="3"/>
  <c r="F89" i="3" s="1"/>
  <c r="F90" i="3" s="1"/>
  <c r="F92" i="3" s="1"/>
  <c r="E87" i="3"/>
  <c r="D87" i="3"/>
  <c r="C87" i="3"/>
  <c r="B87" i="3"/>
  <c r="F40" i="3"/>
  <c r="D40" i="3"/>
  <c r="C40" i="3"/>
  <c r="B40" i="3"/>
  <c r="B89" i="3" s="1"/>
  <c r="F8" i="3"/>
  <c r="E8" i="3"/>
  <c r="D8" i="3"/>
  <c r="C8" i="3"/>
  <c r="D89" i="3" l="1"/>
  <c r="D90" i="3" s="1"/>
  <c r="C89" i="3"/>
  <c r="C90" i="3" s="1"/>
  <c r="C92" i="3" s="1"/>
  <c r="D92" i="3"/>
  <c r="F86" i="1" l="1"/>
  <c r="F39" i="1"/>
  <c r="F88" i="1" s="1"/>
  <c r="F89" i="1" s="1"/>
  <c r="F91" i="1" s="1"/>
  <c r="F8" i="1"/>
  <c r="E86" i="1"/>
  <c r="D86" i="1"/>
  <c r="C86" i="1"/>
  <c r="B86" i="1"/>
  <c r="E39" i="1"/>
  <c r="E88" i="1" s="1"/>
  <c r="E89" i="1" s="1"/>
  <c r="E91" i="1" s="1"/>
  <c r="D39" i="1"/>
  <c r="D88" i="1" s="1"/>
  <c r="C39" i="1"/>
  <c r="C88" i="1" s="1"/>
  <c r="C89" i="1" s="1"/>
  <c r="C91" i="1" s="1"/>
  <c r="B39" i="1"/>
  <c r="B88" i="1" s="1"/>
  <c r="B89" i="1" s="1"/>
  <c r="B91" i="1" s="1"/>
  <c r="E8" i="1"/>
  <c r="D8" i="1"/>
  <c r="C8" i="1"/>
  <c r="B8" i="1"/>
  <c r="E40" i="3"/>
  <c r="E89" i="3" s="1"/>
  <c r="E90" i="3" s="1"/>
  <c r="E92" i="3" s="1"/>
</calcChain>
</file>

<file path=xl/sharedStrings.xml><?xml version="1.0" encoding="utf-8"?>
<sst xmlns="http://schemas.openxmlformats.org/spreadsheetml/2006/main" count="276" uniqueCount="95">
  <si>
    <t>Town of Mt. Pleasant</t>
  </si>
  <si>
    <t xml:space="preserve"> </t>
  </si>
  <si>
    <t>Budget</t>
  </si>
  <si>
    <t>to 9/30</t>
  </si>
  <si>
    <t>Est. Y/E</t>
  </si>
  <si>
    <t>Opening balance January 1</t>
  </si>
  <si>
    <t>Plow Truck Reserve January 1</t>
  </si>
  <si>
    <t>Unrestricted fund balance, Jan.1</t>
  </si>
  <si>
    <t>Revenue</t>
  </si>
  <si>
    <t>State shared revenue</t>
  </si>
  <si>
    <t>Highway matching fund</t>
  </si>
  <si>
    <t>State highway aid</t>
  </si>
  <si>
    <t>DNR in lieu of tax payments</t>
  </si>
  <si>
    <t>Fire dues from state</t>
  </si>
  <si>
    <t>Recycling grant</t>
  </si>
  <si>
    <t>Exempt computer aid pay.</t>
  </si>
  <si>
    <t>Managed forest DNR pay.</t>
  </si>
  <si>
    <t>TRIP funds</t>
  </si>
  <si>
    <t>Driveway permits-fee &amp; dep.</t>
  </si>
  <si>
    <t>Land Division permit fees</t>
  </si>
  <si>
    <t>Building permits</t>
  </si>
  <si>
    <t>Dog licenses collected</t>
  </si>
  <si>
    <t>Dog licenses paid to county</t>
  </si>
  <si>
    <t>Fire &amp; EMS calls</t>
  </si>
  <si>
    <t>Culvert, snowplowing, etc..</t>
  </si>
  <si>
    <t>Interest income</t>
  </si>
  <si>
    <t>Ag use penalty</t>
  </si>
  <si>
    <t>Miscellaneous</t>
  </si>
  <si>
    <t>Receipt of borrowed funds</t>
  </si>
  <si>
    <t>Net real estate tax collection</t>
  </si>
  <si>
    <t>Tax overpayments</t>
  </si>
  <si>
    <t>Town levy</t>
  </si>
  <si>
    <t>Additional levy (fire truck)</t>
  </si>
  <si>
    <t>Additional levy (road projects)</t>
  </si>
  <si>
    <t>Total Revenue &amp; Other Financing</t>
  </si>
  <si>
    <t>Expenditures</t>
  </si>
  <si>
    <t>Board salaries and taxes</t>
  </si>
  <si>
    <t>Association dues</t>
  </si>
  <si>
    <t>Supplies &amp; expenses-board</t>
  </si>
  <si>
    <t>Clerk salary &amp; taxes</t>
  </si>
  <si>
    <t>Office supplies &amp; expenses</t>
  </si>
  <si>
    <t>Printing &amp; publication</t>
  </si>
  <si>
    <t>Election &amp; related expenses</t>
  </si>
  <si>
    <t>Treasurer-salary &amp; taxes</t>
  </si>
  <si>
    <t>Treasurer supplies &amp; expenses</t>
  </si>
  <si>
    <t>Assessor &amp; related expense</t>
  </si>
  <si>
    <t>Tax Collection- Green Co Treasurer</t>
  </si>
  <si>
    <t>Legal fees</t>
  </si>
  <si>
    <t>Rent for hall</t>
  </si>
  <si>
    <t>Storage</t>
  </si>
  <si>
    <t>Insurance</t>
  </si>
  <si>
    <t>Building permit refund</t>
  </si>
  <si>
    <t>Driveway permits refunded</t>
  </si>
  <si>
    <t>Land division refund</t>
  </si>
  <si>
    <t>Building inspector</t>
  </si>
  <si>
    <t>Fire protection</t>
  </si>
  <si>
    <t>Fire Dues</t>
  </si>
  <si>
    <t>Ambulance service</t>
  </si>
  <si>
    <t>EMS &amp; Fire calls</t>
  </si>
  <si>
    <t>Truck &amp; Tractor fuel</t>
  </si>
  <si>
    <t>Truck &amp; tractor repairs</t>
  </si>
  <si>
    <t>Road improvements (projects)</t>
  </si>
  <si>
    <t>Road materials &amp; maintenance</t>
  </si>
  <si>
    <t>Weed Commissioner</t>
  </si>
  <si>
    <t>Road payroll</t>
  </si>
  <si>
    <t>Road payroll taxes</t>
  </si>
  <si>
    <t>Garage Utilities &amp; mainten.</t>
  </si>
  <si>
    <t>Drug test</t>
  </si>
  <si>
    <t>Landfill</t>
  </si>
  <si>
    <t>Recycling</t>
  </si>
  <si>
    <t>Supplies-recycling</t>
  </si>
  <si>
    <t>Plan commission expenses</t>
  </si>
  <si>
    <t>Cemetery maintenance</t>
  </si>
  <si>
    <t>Garage construction</t>
  </si>
  <si>
    <t>Annual debt service - fire truck</t>
  </si>
  <si>
    <t>Reserve for plow truck purchase</t>
  </si>
  <si>
    <t>Total expenditures</t>
  </si>
  <si>
    <t>Over(under)</t>
  </si>
  <si>
    <t>Year end closing balance</t>
  </si>
  <si>
    <t>Reserve for Future Expentitures</t>
  </si>
  <si>
    <t>Unrestricted fund balance</t>
  </si>
  <si>
    <t>2019 Budget</t>
  </si>
  <si>
    <t>Lottery Credit</t>
  </si>
  <si>
    <t>Fire Protection- Capital Outlay</t>
  </si>
  <si>
    <t>Equipment Outlay</t>
  </si>
  <si>
    <t>Personal Property Aid</t>
  </si>
  <si>
    <t>WI Disaster funds</t>
  </si>
  <si>
    <t>2020 Budget</t>
  </si>
  <si>
    <t>WEC Computer Grant</t>
  </si>
  <si>
    <t>Actual Y/E</t>
  </si>
  <si>
    <t>POWTS Assessment</t>
  </si>
  <si>
    <t>WEC CARES subgrant</t>
  </si>
  <si>
    <t>WTA Routes to Recovery Grant</t>
  </si>
  <si>
    <t>Equipment  Reserve January 1</t>
  </si>
  <si>
    <t>2021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</si>
</sst>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&quot;$&quot;#,##0"/>
    <numFmt numFmtId="166" formatCode="&quot;$&quot;#,##0.00"/>
    <numFmt numFmtId="167" formatCode="[$-409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rgb="FF7030A0"/>
      <name val="Arial"/>
      <family val="2"/>
    </font>
    <font>
      <u/>
      <sz val="10"/>
      <color theme="1"/>
      <name val="Arial"/>
      <family val="2"/>
    </font>
    <font>
      <b/>
      <sz val="10"/>
      <color rgb="FF7030A0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1" xfId="0" applyNumberFormat="1" applyFont="1" applyFill="1" applyBorder="1" applyAlignment="1" applyProtection="1"/>
    <xf numFmtId="42" fontId="5" fillId="0" borderId="1" xfId="1" applyNumberFormat="1" applyFont="1" applyFill="1" applyBorder="1" applyAlignment="1">
      <alignment horizontal="right"/>
    </xf>
    <xf numFmtId="42" fontId="5" fillId="2" borderId="1" xfId="1" applyNumberFormat="1" applyFont="1" applyFill="1" applyBorder="1" applyAlignment="1">
      <alignment horizontal="right"/>
    </xf>
    <xf numFmtId="42" fontId="5" fillId="0" borderId="1" xfId="1" applyNumberFormat="1" applyFont="1" applyBorder="1" applyAlignment="1">
      <alignment horizontal="right"/>
    </xf>
    <xf numFmtId="42" fontId="0" fillId="0" borderId="1" xfId="1" applyNumberFormat="1" applyFont="1" applyBorder="1" applyAlignment="1">
      <alignment horizontal="right"/>
    </xf>
    <xf numFmtId="0" fontId="3" fillId="0" borderId="1" xfId="0" applyNumberFormat="1" applyFont="1" applyFill="1" applyBorder="1" applyAlignment="1" applyProtection="1"/>
    <xf numFmtId="42" fontId="6" fillId="2" borderId="1" xfId="1" applyNumberFormat="1" applyFont="1" applyFill="1" applyBorder="1" applyAlignment="1">
      <alignment horizontal="right"/>
    </xf>
    <xf numFmtId="42" fontId="6" fillId="0" borderId="1" xfId="1" applyNumberFormat="1" applyFont="1" applyBorder="1" applyAlignment="1">
      <alignment horizontal="right"/>
    </xf>
    <xf numFmtId="42" fontId="6" fillId="0" borderId="1" xfId="1" applyNumberFormat="1" applyFont="1" applyFill="1" applyBorder="1" applyAlignment="1">
      <alignment horizontal="right"/>
    </xf>
    <xf numFmtId="42" fontId="3" fillId="0" borderId="1" xfId="1" applyNumberFormat="1" applyFont="1" applyFill="1" applyBorder="1" applyAlignment="1">
      <alignment horizontal="right"/>
    </xf>
    <xf numFmtId="6" fontId="6" fillId="2" borderId="1" xfId="1" applyNumberFormat="1" applyFont="1" applyFill="1" applyBorder="1" applyAlignment="1">
      <alignment horizontal="right"/>
    </xf>
    <xf numFmtId="42" fontId="5" fillId="0" borderId="1" xfId="1" applyNumberFormat="1" applyFont="1" applyFill="1" applyBorder="1" applyAlignment="1" applyProtection="1">
      <alignment horizontal="right"/>
    </xf>
    <xf numFmtId="42" fontId="7" fillId="0" borderId="1" xfId="1" applyNumberFormat="1" applyFont="1" applyFill="1" applyBorder="1" applyAlignment="1">
      <alignment horizontal="right"/>
    </xf>
    <xf numFmtId="42" fontId="7" fillId="0" borderId="1" xfId="1" applyNumberFormat="1" applyFont="1" applyBorder="1" applyAlignment="1">
      <alignment horizontal="right"/>
    </xf>
    <xf numFmtId="0" fontId="5" fillId="0" borderId="1" xfId="0" applyFont="1" applyBorder="1"/>
    <xf numFmtId="42" fontId="8" fillId="0" borderId="0" xfId="0" applyNumberFormat="1" applyFont="1"/>
    <xf numFmtId="14" fontId="6" fillId="2" borderId="0" xfId="0" applyNumberFormat="1" applyFont="1" applyFill="1" applyBorder="1" applyAlignment="1" applyProtection="1">
      <alignment horizontal="left"/>
    </xf>
    <xf numFmtId="42" fontId="5" fillId="2" borderId="2" xfId="1" applyNumberFormat="1" applyFont="1" applyFill="1" applyBorder="1" applyAlignment="1">
      <alignment horizontal="right"/>
    </xf>
    <xf numFmtId="42" fontId="5" fillId="0" borderId="2" xfId="1" applyNumberFormat="1" applyFont="1" applyBorder="1" applyAlignment="1">
      <alignment horizontal="right"/>
    </xf>
    <xf numFmtId="42" fontId="4" fillId="0" borderId="2" xfId="1" applyNumberFormat="1" applyFont="1" applyBorder="1" applyAlignment="1">
      <alignment horizontal="right"/>
    </xf>
    <xf numFmtId="42" fontId="5" fillId="0" borderId="2" xfId="1" applyNumberFormat="1" applyFont="1" applyBorder="1" applyAlignment="1">
      <alignment horizontal="center"/>
    </xf>
    <xf numFmtId="0" fontId="0" fillId="0" borderId="1" xfId="0" applyBorder="1"/>
    <xf numFmtId="42" fontId="3" fillId="0" borderId="2" xfId="1" applyNumberFormat="1" applyFont="1" applyBorder="1" applyAlignment="1">
      <alignment horizontal="right"/>
    </xf>
    <xf numFmtId="6" fontId="3" fillId="0" borderId="2" xfId="1" applyNumberFormat="1" applyFont="1" applyFill="1" applyBorder="1" applyAlignment="1" applyProtection="1"/>
    <xf numFmtId="165" fontId="6" fillId="0" borderId="1" xfId="0" applyNumberFormat="1" applyFont="1" applyBorder="1"/>
    <xf numFmtId="6" fontId="3" fillId="0" borderId="2" xfId="1" applyNumberFormat="1" applyFont="1" applyBorder="1" applyAlignment="1">
      <alignment horizontal="right"/>
    </xf>
    <xf numFmtId="42" fontId="3" fillId="0" borderId="2" xfId="1" applyNumberFormat="1" applyFont="1" applyFill="1" applyBorder="1" applyAlignment="1" applyProtection="1"/>
    <xf numFmtId="42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 applyProtection="1">
      <alignment horizontal="right"/>
    </xf>
    <xf numFmtId="42" fontId="3" fillId="2" borderId="2" xfId="1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/>
    <xf numFmtId="6" fontId="3" fillId="2" borderId="2" xfId="1" applyNumberFormat="1" applyFont="1" applyFill="1" applyBorder="1" applyAlignment="1">
      <alignment horizontal="right"/>
    </xf>
    <xf numFmtId="42" fontId="5" fillId="0" borderId="2" xfId="1" applyNumberFormat="1" applyFont="1" applyFill="1" applyBorder="1" applyAlignment="1" applyProtection="1"/>
    <xf numFmtId="42" fontId="5" fillId="0" borderId="2" xfId="1" applyNumberFormat="1" applyFont="1" applyFill="1" applyBorder="1" applyAlignment="1" applyProtection="1">
      <alignment horizontal="right"/>
    </xf>
    <xf numFmtId="6" fontId="5" fillId="0" borderId="2" xfId="1" applyNumberFormat="1" applyFont="1" applyFill="1" applyBorder="1" applyAlignment="1" applyProtection="1"/>
    <xf numFmtId="165" fontId="7" fillId="0" borderId="1" xfId="0" applyNumberFormat="1" applyFont="1" applyBorder="1"/>
    <xf numFmtId="42" fontId="3" fillId="2" borderId="2" xfId="1" applyNumberFormat="1" applyFont="1" applyFill="1" applyBorder="1" applyAlignment="1" applyProtection="1"/>
    <xf numFmtId="165" fontId="3" fillId="0" borderId="1" xfId="0" applyNumberFormat="1" applyFont="1" applyBorder="1"/>
    <xf numFmtId="42" fontId="5" fillId="0" borderId="2" xfId="1" applyNumberFormat="1" applyFont="1" applyFill="1" applyBorder="1" applyAlignment="1">
      <alignment horizontal="right"/>
    </xf>
    <xf numFmtId="42" fontId="5" fillId="0" borderId="2" xfId="1" applyNumberFormat="1" applyFont="1" applyBorder="1"/>
    <xf numFmtId="3" fontId="7" fillId="0" borderId="1" xfId="0" applyNumberFormat="1" applyFont="1" applyBorder="1"/>
    <xf numFmtId="0" fontId="5" fillId="0" borderId="3" xfId="0" applyFont="1" applyFill="1" applyBorder="1"/>
    <xf numFmtId="42" fontId="2" fillId="0" borderId="4" xfId="0" applyNumberFormat="1" applyFont="1" applyBorder="1"/>
    <xf numFmtId="0" fontId="6" fillId="0" borderId="0" xfId="0" applyFont="1"/>
    <xf numFmtId="165" fontId="5" fillId="0" borderId="1" xfId="0" applyNumberFormat="1" applyFont="1" applyBorder="1"/>
    <xf numFmtId="6" fontId="6" fillId="0" borderId="1" xfId="0" applyNumberFormat="1" applyFont="1" applyBorder="1"/>
    <xf numFmtId="165" fontId="6" fillId="0" borderId="1" xfId="0" applyNumberFormat="1" applyFont="1" applyFill="1" applyBorder="1"/>
    <xf numFmtId="0" fontId="6" fillId="0" borderId="1" xfId="0" applyFont="1" applyBorder="1"/>
    <xf numFmtId="165" fontId="6" fillId="0" borderId="0" xfId="0" applyNumberFormat="1" applyFont="1"/>
    <xf numFmtId="165" fontId="9" fillId="0" borderId="1" xfId="0" applyNumberFormat="1" applyFont="1" applyBorder="1"/>
    <xf numFmtId="0" fontId="9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166" fontId="6" fillId="0" borderId="0" xfId="0" applyNumberFormat="1" applyFont="1"/>
    <xf numFmtId="165" fontId="3" fillId="0" borderId="1" xfId="1" applyNumberFormat="1" applyFont="1" applyFill="1" applyBorder="1" applyAlignment="1">
      <alignment horizontal="right"/>
    </xf>
    <xf numFmtId="165" fontId="0" fillId="0" borderId="1" xfId="0" applyNumberFormat="1" applyBorder="1"/>
    <xf numFmtId="0" fontId="12" fillId="0" borderId="0" xfId="0" applyFont="1"/>
    <xf numFmtId="0" fontId="6" fillId="0" borderId="0" xfId="0" applyFont="1" applyBorder="1"/>
    <xf numFmtId="0" fontId="10" fillId="0" borderId="0" xfId="0" applyFont="1" applyBorder="1"/>
    <xf numFmtId="165" fontId="6" fillId="0" borderId="0" xfId="0" applyNumberFormat="1" applyFont="1" applyBorder="1"/>
    <xf numFmtId="165" fontId="0" fillId="0" borderId="0" xfId="0" applyNumberFormat="1" applyBorder="1"/>
    <xf numFmtId="165" fontId="3" fillId="0" borderId="0" xfId="0" applyNumberFormat="1" applyFont="1" applyBorder="1"/>
    <xf numFmtId="14" fontId="6" fillId="2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0" fontId="5" fillId="0" borderId="1" xfId="0" applyFont="1" applyFill="1" applyBorder="1"/>
    <xf numFmtId="0" fontId="7" fillId="0" borderId="1" xfId="0" applyNumberFormat="1" applyFont="1" applyBorder="1"/>
    <xf numFmtId="15" fontId="7" fillId="0" borderId="1" xfId="1" applyNumberFormat="1" applyFont="1" applyBorder="1"/>
    <xf numFmtId="165" fontId="11" fillId="0" borderId="1" xfId="0" applyNumberFormat="1" applyFont="1" applyBorder="1"/>
    <xf numFmtId="3" fontId="0" fillId="0" borderId="0" xfId="0" applyNumberFormat="1"/>
    <xf numFmtId="167" fontId="5" fillId="0" borderId="1" xfId="0" applyNumberFormat="1" applyFont="1" applyBorder="1" applyAlignment="1">
      <alignment horizontal="center"/>
    </xf>
    <xf numFmtId="42" fontId="3" fillId="2" borderId="1" xfId="0" applyNumberFormat="1" applyFont="1" applyFill="1" applyBorder="1"/>
    <xf numFmtId="165" fontId="6" fillId="2" borderId="1" xfId="0" applyNumberFormat="1" applyFont="1" applyFill="1" applyBorder="1"/>
    <xf numFmtId="0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165" fontId="5" fillId="2" borderId="1" xfId="0" applyNumberFormat="1" applyFont="1" applyFill="1" applyBorder="1"/>
    <xf numFmtId="42" fontId="6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42" fontId="7" fillId="2" borderId="1" xfId="0" applyNumberFormat="1" applyFont="1" applyFill="1" applyBorder="1" applyAlignment="1">
      <alignment horizontal="center"/>
    </xf>
    <xf numFmtId="42" fontId="7" fillId="2" borderId="1" xfId="0" applyNumberFormat="1" applyFont="1" applyFill="1" applyBorder="1"/>
    <xf numFmtId="42" fontId="10" fillId="2" borderId="1" xfId="0" applyNumberFormat="1" applyFont="1" applyFill="1" applyBorder="1"/>
    <xf numFmtId="42" fontId="13" fillId="2" borderId="1" xfId="0" applyNumberFormat="1" applyFont="1" applyFill="1" applyBorder="1"/>
    <xf numFmtId="42" fontId="0" fillId="2" borderId="0" xfId="0" applyNumberFormat="1" applyFill="1" applyBorder="1"/>
    <xf numFmtId="42" fontId="6" fillId="2" borderId="0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"/>
  <sheetViews>
    <sheetView topLeftCell="A20" workbookViewId="0">
      <selection activeCell="D5" sqref="D5"/>
    </sheetView>
  </sheetViews>
  <sheetFormatPr defaultRowHeight="14.4" x14ac:dyDescent="0.3"/>
  <cols>
    <col min="1" max="1" width="31.6640625" style="48" customWidth="1"/>
    <col min="2" max="2" width="12.6640625" customWidth="1"/>
    <col min="3" max="3" width="12.6640625" style="3" customWidth="1"/>
    <col min="4" max="4" width="11" customWidth="1"/>
    <col min="5" max="5" width="11" bestFit="1" customWidth="1"/>
    <col min="6" max="6" width="9.5546875" bestFit="1" customWidth="1"/>
  </cols>
  <sheetData>
    <row r="1" spans="1:6" x14ac:dyDescent="0.3">
      <c r="A1" s="1" t="s">
        <v>0</v>
      </c>
      <c r="D1" s="2" t="s">
        <v>1</v>
      </c>
    </row>
    <row r="2" spans="1:6" x14ac:dyDescent="0.3">
      <c r="A2" s="1" t="s">
        <v>81</v>
      </c>
    </row>
    <row r="3" spans="1:6" x14ac:dyDescent="0.3">
      <c r="A3" s="21">
        <v>43416</v>
      </c>
      <c r="B3" s="4">
        <v>2017</v>
      </c>
      <c r="C3" s="4">
        <v>2018</v>
      </c>
      <c r="D3" s="4">
        <v>2018</v>
      </c>
      <c r="E3" s="4">
        <v>2018</v>
      </c>
      <c r="F3" s="4">
        <v>2019</v>
      </c>
    </row>
    <row r="4" spans="1:6" x14ac:dyDescent="0.3">
      <c r="A4" s="1"/>
      <c r="B4" s="4" t="s">
        <v>2</v>
      </c>
      <c r="C4" s="4" t="s">
        <v>2</v>
      </c>
      <c r="D4" s="4" t="s">
        <v>3</v>
      </c>
      <c r="E4" s="4" t="s">
        <v>4</v>
      </c>
      <c r="F4" s="4" t="s">
        <v>2</v>
      </c>
    </row>
    <row r="5" spans="1:6" x14ac:dyDescent="0.3">
      <c r="A5" s="1"/>
      <c r="B5" s="4" t="s">
        <v>1</v>
      </c>
      <c r="C5" s="4" t="s">
        <v>1</v>
      </c>
      <c r="D5" s="4" t="s">
        <v>1</v>
      </c>
    </row>
    <row r="6" spans="1:6" x14ac:dyDescent="0.3">
      <c r="A6" s="5" t="s">
        <v>5</v>
      </c>
      <c r="B6" s="7">
        <v>161945</v>
      </c>
      <c r="C6" s="22">
        <v>161945</v>
      </c>
      <c r="D6" s="6">
        <v>161945</v>
      </c>
      <c r="E6" s="6">
        <v>161945</v>
      </c>
      <c r="F6" s="40">
        <v>178746</v>
      </c>
    </row>
    <row r="7" spans="1:6" x14ac:dyDescent="0.3">
      <c r="A7" s="5" t="s">
        <v>6</v>
      </c>
      <c r="B7" s="8"/>
      <c r="C7" s="23">
        <v>-60000</v>
      </c>
      <c r="D7" s="23">
        <v>-60000</v>
      </c>
      <c r="E7" s="23">
        <v>-60000</v>
      </c>
      <c r="F7" s="8">
        <v>-60000</v>
      </c>
    </row>
    <row r="8" spans="1:6" x14ac:dyDescent="0.3">
      <c r="A8" s="5" t="s">
        <v>7</v>
      </c>
      <c r="B8" s="8">
        <f>SUM(B6:B7)</f>
        <v>161945</v>
      </c>
      <c r="C8" s="23">
        <f>SUM(C6:C7)</f>
        <v>101945</v>
      </c>
      <c r="D8" s="8">
        <f>SUM(D6:D7)</f>
        <v>101945</v>
      </c>
      <c r="E8" s="8">
        <f>SUM(E6:E7)</f>
        <v>101945</v>
      </c>
      <c r="F8" s="40">
        <f>SUM(F6:F7)</f>
        <v>118746</v>
      </c>
    </row>
    <row r="9" spans="1:6" x14ac:dyDescent="0.3">
      <c r="A9" s="5" t="s">
        <v>8</v>
      </c>
      <c r="B9" s="9"/>
      <c r="C9" s="24"/>
      <c r="D9" s="25"/>
      <c r="E9" s="26"/>
    </row>
    <row r="10" spans="1:6" x14ac:dyDescent="0.3">
      <c r="A10" s="10" t="s">
        <v>9</v>
      </c>
      <c r="B10" s="12">
        <v>14682</v>
      </c>
      <c r="C10" s="27">
        <v>14869</v>
      </c>
      <c r="D10" s="28">
        <v>2216</v>
      </c>
      <c r="E10" s="29">
        <v>14866</v>
      </c>
      <c r="F10" s="29">
        <v>14589</v>
      </c>
    </row>
    <row r="11" spans="1:6" x14ac:dyDescent="0.3">
      <c r="A11" s="10" t="s">
        <v>82</v>
      </c>
      <c r="B11" s="12"/>
      <c r="C11" s="30">
        <v>5283</v>
      </c>
      <c r="D11" s="31">
        <v>5283</v>
      </c>
      <c r="E11" s="14">
        <v>5283</v>
      </c>
      <c r="F11" s="29">
        <v>5283</v>
      </c>
    </row>
    <row r="12" spans="1:6" x14ac:dyDescent="0.3">
      <c r="A12" s="10" t="s">
        <v>10</v>
      </c>
      <c r="B12" s="12">
        <v>4000</v>
      </c>
      <c r="C12" s="27">
        <v>4000</v>
      </c>
      <c r="D12" s="31">
        <v>4000</v>
      </c>
      <c r="E12" s="29">
        <v>4000</v>
      </c>
      <c r="F12" s="29">
        <v>4000</v>
      </c>
    </row>
    <row r="13" spans="1:6" x14ac:dyDescent="0.3">
      <c r="A13" s="10" t="s">
        <v>86</v>
      </c>
      <c r="B13" s="12"/>
      <c r="C13" s="27"/>
      <c r="D13" s="31">
        <v>0</v>
      </c>
      <c r="E13" s="50">
        <v>5304</v>
      </c>
      <c r="F13" s="29"/>
    </row>
    <row r="14" spans="1:6" x14ac:dyDescent="0.3">
      <c r="A14" s="10" t="s">
        <v>11</v>
      </c>
      <c r="B14" s="13">
        <v>85173</v>
      </c>
      <c r="C14" s="32">
        <v>92048</v>
      </c>
      <c r="D14" s="31">
        <v>69036</v>
      </c>
      <c r="E14" s="29">
        <v>92048</v>
      </c>
      <c r="F14" s="29">
        <v>92048</v>
      </c>
    </row>
    <row r="15" spans="1:6" x14ac:dyDescent="0.3">
      <c r="A15" s="10" t="s">
        <v>12</v>
      </c>
      <c r="B15" s="12">
        <v>489</v>
      </c>
      <c r="C15" s="27">
        <v>559</v>
      </c>
      <c r="D15" s="31">
        <v>560</v>
      </c>
      <c r="E15" s="29">
        <v>560</v>
      </c>
      <c r="F15" s="29">
        <v>560</v>
      </c>
    </row>
    <row r="16" spans="1:6" x14ac:dyDescent="0.3">
      <c r="A16" s="10" t="s">
        <v>13</v>
      </c>
      <c r="B16" s="12">
        <v>2149</v>
      </c>
      <c r="C16" s="27">
        <v>2149</v>
      </c>
      <c r="D16" s="31">
        <v>2149</v>
      </c>
      <c r="E16" s="29">
        <v>2149</v>
      </c>
      <c r="F16" s="29">
        <v>2149</v>
      </c>
    </row>
    <row r="17" spans="1:6" x14ac:dyDescent="0.3">
      <c r="A17" s="10" t="s">
        <v>14</v>
      </c>
      <c r="B17" s="12">
        <v>824</v>
      </c>
      <c r="C17" s="27">
        <v>1157</v>
      </c>
      <c r="D17" s="31">
        <v>1157</v>
      </c>
      <c r="E17" s="29">
        <v>1157</v>
      </c>
      <c r="F17" s="29">
        <v>1157</v>
      </c>
    </row>
    <row r="18" spans="1:6" x14ac:dyDescent="0.3">
      <c r="A18" s="10" t="s">
        <v>15</v>
      </c>
      <c r="B18" s="12">
        <v>6</v>
      </c>
      <c r="C18" s="27">
        <v>46</v>
      </c>
      <c r="D18" s="31">
        <v>46</v>
      </c>
      <c r="E18" s="29">
        <v>46</v>
      </c>
      <c r="F18" s="29">
        <v>46</v>
      </c>
    </row>
    <row r="19" spans="1:6" x14ac:dyDescent="0.3">
      <c r="A19" s="10" t="s">
        <v>16</v>
      </c>
      <c r="B19" s="12">
        <v>78</v>
      </c>
      <c r="C19" s="27">
        <v>78</v>
      </c>
      <c r="D19" s="33">
        <v>32</v>
      </c>
      <c r="E19" s="29">
        <v>32</v>
      </c>
      <c r="F19" s="29">
        <v>32</v>
      </c>
    </row>
    <row r="20" spans="1:6" x14ac:dyDescent="0.3">
      <c r="A20" s="10" t="s">
        <v>17</v>
      </c>
      <c r="B20" s="11"/>
      <c r="C20" s="34"/>
      <c r="D20" s="31">
        <v>0</v>
      </c>
      <c r="E20" s="29">
        <v>0</v>
      </c>
      <c r="F20" s="29">
        <v>57446</v>
      </c>
    </row>
    <row r="21" spans="1:6" x14ac:dyDescent="0.3">
      <c r="A21" s="10" t="s">
        <v>18</v>
      </c>
      <c r="B21" s="12">
        <v>2000</v>
      </c>
      <c r="C21" s="27">
        <v>2000</v>
      </c>
      <c r="D21" s="31">
        <v>5595</v>
      </c>
      <c r="E21" s="29">
        <v>5595</v>
      </c>
      <c r="F21" s="29">
        <v>2000</v>
      </c>
    </row>
    <row r="22" spans="1:6" x14ac:dyDescent="0.3">
      <c r="A22" s="10" t="s">
        <v>19</v>
      </c>
      <c r="B22" s="12"/>
      <c r="C22" s="27"/>
      <c r="D22" s="31">
        <v>200</v>
      </c>
      <c r="E22" s="29">
        <v>200</v>
      </c>
      <c r="F22" s="29"/>
    </row>
    <row r="23" spans="1:6" x14ac:dyDescent="0.3">
      <c r="A23" s="10" t="s">
        <v>20</v>
      </c>
      <c r="B23" s="13">
        <v>1000</v>
      </c>
      <c r="C23" s="32">
        <v>1000</v>
      </c>
      <c r="D23" s="31">
        <v>2846</v>
      </c>
      <c r="E23" s="29">
        <v>2846</v>
      </c>
      <c r="F23" s="29">
        <v>1000</v>
      </c>
    </row>
    <row r="24" spans="1:6" x14ac:dyDescent="0.3">
      <c r="A24" s="35" t="s">
        <v>21</v>
      </c>
      <c r="B24" s="12">
        <v>363</v>
      </c>
      <c r="C24" s="27">
        <v>280</v>
      </c>
      <c r="D24" s="31">
        <v>221</v>
      </c>
      <c r="E24" s="29">
        <v>221</v>
      </c>
      <c r="F24" s="29">
        <v>280</v>
      </c>
    </row>
    <row r="25" spans="1:6" x14ac:dyDescent="0.3">
      <c r="A25" s="35" t="s">
        <v>22</v>
      </c>
      <c r="B25" s="12">
        <v>-363</v>
      </c>
      <c r="C25" s="27">
        <v>-280</v>
      </c>
      <c r="D25" s="31">
        <v>-221</v>
      </c>
      <c r="E25" s="29">
        <v>-221</v>
      </c>
      <c r="F25" s="29">
        <v>-280</v>
      </c>
    </row>
    <row r="26" spans="1:6" x14ac:dyDescent="0.3">
      <c r="A26" s="10" t="s">
        <v>23</v>
      </c>
      <c r="B26" s="12">
        <v>1500</v>
      </c>
      <c r="C26" s="27">
        <v>1500</v>
      </c>
      <c r="D26" s="31">
        <v>1350</v>
      </c>
      <c r="E26" s="29">
        <v>1500</v>
      </c>
      <c r="F26" s="29">
        <v>1500</v>
      </c>
    </row>
    <row r="27" spans="1:6" x14ac:dyDescent="0.3">
      <c r="A27" s="10" t="s">
        <v>24</v>
      </c>
      <c r="B27" s="12">
        <v>1000</v>
      </c>
      <c r="C27" s="27">
        <v>1000</v>
      </c>
      <c r="D27" s="31">
        <v>1867</v>
      </c>
      <c r="E27" s="29">
        <v>1867</v>
      </c>
      <c r="F27" s="29">
        <v>1000</v>
      </c>
    </row>
    <row r="28" spans="1:6" x14ac:dyDescent="0.3">
      <c r="A28" s="10" t="s">
        <v>25</v>
      </c>
      <c r="B28" s="12">
        <v>500</v>
      </c>
      <c r="C28" s="27">
        <v>500</v>
      </c>
      <c r="D28" s="31">
        <v>654</v>
      </c>
      <c r="E28" s="29">
        <v>700</v>
      </c>
      <c r="F28" s="29">
        <v>500</v>
      </c>
    </row>
    <row r="29" spans="1:6" x14ac:dyDescent="0.3">
      <c r="A29" s="10" t="s">
        <v>85</v>
      </c>
      <c r="B29" s="12"/>
      <c r="C29" s="27"/>
      <c r="D29" s="31">
        <v>0</v>
      </c>
      <c r="E29" s="29">
        <v>0</v>
      </c>
      <c r="F29" s="29">
        <v>105</v>
      </c>
    </row>
    <row r="30" spans="1:6" x14ac:dyDescent="0.3">
      <c r="A30" s="10" t="s">
        <v>26</v>
      </c>
      <c r="B30" s="12"/>
      <c r="C30" s="27"/>
      <c r="D30" s="31">
        <v>0</v>
      </c>
      <c r="E30" s="29">
        <v>0</v>
      </c>
      <c r="F30" s="26"/>
    </row>
    <row r="31" spans="1:6" x14ac:dyDescent="0.3">
      <c r="A31" s="10" t="s">
        <v>27</v>
      </c>
      <c r="B31" s="12">
        <v>500</v>
      </c>
      <c r="C31" s="27">
        <v>500</v>
      </c>
      <c r="D31" s="31">
        <v>779</v>
      </c>
      <c r="E31" s="29">
        <v>779</v>
      </c>
      <c r="F31" s="29">
        <v>500</v>
      </c>
    </row>
    <row r="32" spans="1:6" x14ac:dyDescent="0.3">
      <c r="A32" s="10" t="s">
        <v>28</v>
      </c>
      <c r="B32" s="12"/>
      <c r="C32" s="27"/>
      <c r="D32" s="31">
        <v>0</v>
      </c>
      <c r="E32" s="29">
        <v>0</v>
      </c>
      <c r="F32" s="29"/>
    </row>
    <row r="33" spans="1:6" x14ac:dyDescent="0.3">
      <c r="A33" s="35" t="s">
        <v>29</v>
      </c>
      <c r="B33" s="12"/>
      <c r="C33" s="27"/>
      <c r="D33" s="31">
        <v>246834</v>
      </c>
      <c r="E33" s="29">
        <v>246834</v>
      </c>
      <c r="F33" s="29"/>
    </row>
    <row r="34" spans="1:6" x14ac:dyDescent="0.3">
      <c r="A34" s="35" t="s">
        <v>30</v>
      </c>
      <c r="B34" s="12"/>
      <c r="C34" s="27"/>
      <c r="D34" s="31">
        <v>-320</v>
      </c>
      <c r="E34" s="29">
        <v>-320</v>
      </c>
      <c r="F34" s="29"/>
    </row>
    <row r="35" spans="1:6" x14ac:dyDescent="0.3">
      <c r="A35" s="10" t="s">
        <v>31</v>
      </c>
      <c r="B35" s="11">
        <v>130720</v>
      </c>
      <c r="C35" s="34">
        <v>134334</v>
      </c>
      <c r="D35" s="31"/>
      <c r="E35" s="29"/>
      <c r="F35" s="29">
        <v>140778</v>
      </c>
    </row>
    <row r="36" spans="1:6" x14ac:dyDescent="0.3">
      <c r="A36" s="35" t="s">
        <v>32</v>
      </c>
      <c r="B36" s="12">
        <v>12500</v>
      </c>
      <c r="C36" s="27">
        <v>12500</v>
      </c>
      <c r="D36" s="31"/>
      <c r="E36" s="29"/>
      <c r="F36" s="29">
        <v>12500</v>
      </c>
    </row>
    <row r="37" spans="1:6" x14ac:dyDescent="0.3">
      <c r="A37" s="35" t="s">
        <v>33</v>
      </c>
      <c r="B37" s="15">
        <v>100000</v>
      </c>
      <c r="C37" s="36">
        <v>100000</v>
      </c>
      <c r="D37" s="31"/>
      <c r="E37" s="29"/>
      <c r="F37" s="29">
        <v>100000</v>
      </c>
    </row>
    <row r="38" spans="1:6" x14ac:dyDescent="0.3">
      <c r="A38" s="10"/>
      <c r="B38" s="12"/>
      <c r="C38" s="27"/>
      <c r="D38" s="37"/>
      <c r="E38" s="26"/>
      <c r="F38" s="29"/>
    </row>
    <row r="39" spans="1:6" x14ac:dyDescent="0.3">
      <c r="A39" s="5" t="s">
        <v>34</v>
      </c>
      <c r="B39" s="16">
        <f>SUM(B10:B37)</f>
        <v>357121</v>
      </c>
      <c r="C39" s="38">
        <f>SUM(C10:C37)</f>
        <v>373523</v>
      </c>
      <c r="D39" s="39">
        <f>SUM(D10:D38)</f>
        <v>344284</v>
      </c>
      <c r="E39" s="40">
        <f>SUM(E10:E38)</f>
        <v>385446</v>
      </c>
      <c r="F39" s="40">
        <f>SUM(F10:F38)</f>
        <v>437193</v>
      </c>
    </row>
    <row r="40" spans="1:6" x14ac:dyDescent="0.3">
      <c r="A40" s="10"/>
      <c r="B40" s="12"/>
      <c r="C40" s="27"/>
      <c r="D40" s="31"/>
      <c r="E40" s="26"/>
      <c r="F40" s="29"/>
    </row>
    <row r="41" spans="1:6" x14ac:dyDescent="0.3">
      <c r="A41" s="5" t="s">
        <v>35</v>
      </c>
      <c r="B41" s="12"/>
      <c r="C41" s="27"/>
      <c r="D41" s="31"/>
      <c r="E41" s="26"/>
      <c r="F41" s="29"/>
    </row>
    <row r="42" spans="1:6" x14ac:dyDescent="0.3">
      <c r="A42" s="10" t="s">
        <v>36</v>
      </c>
      <c r="B42" s="12">
        <v>6140</v>
      </c>
      <c r="C42" s="27">
        <v>6140</v>
      </c>
      <c r="D42" s="31">
        <v>4275</v>
      </c>
      <c r="E42" s="29">
        <v>6140</v>
      </c>
      <c r="F42" s="29">
        <v>6140</v>
      </c>
    </row>
    <row r="43" spans="1:6" x14ac:dyDescent="0.3">
      <c r="A43" s="10" t="s">
        <v>37</v>
      </c>
      <c r="B43" s="12">
        <v>600</v>
      </c>
      <c r="C43" s="27">
        <v>600</v>
      </c>
      <c r="D43" s="31">
        <v>685</v>
      </c>
      <c r="E43" s="29">
        <v>685</v>
      </c>
      <c r="F43" s="29">
        <v>700</v>
      </c>
    </row>
    <row r="44" spans="1:6" x14ac:dyDescent="0.3">
      <c r="A44" s="10" t="s">
        <v>38</v>
      </c>
      <c r="B44" s="12">
        <v>400</v>
      </c>
      <c r="C44" s="27">
        <v>400</v>
      </c>
      <c r="D44" s="31">
        <v>172</v>
      </c>
      <c r="E44" s="29">
        <v>172</v>
      </c>
      <c r="F44" s="29">
        <v>400</v>
      </c>
    </row>
    <row r="45" spans="1:6" x14ac:dyDescent="0.3">
      <c r="A45" s="10" t="s">
        <v>39</v>
      </c>
      <c r="B45" s="12">
        <v>8181</v>
      </c>
      <c r="C45" s="27">
        <v>8181</v>
      </c>
      <c r="D45" s="31">
        <v>5818</v>
      </c>
      <c r="E45" s="29">
        <v>8181</v>
      </c>
      <c r="F45" s="29">
        <v>8181</v>
      </c>
    </row>
    <row r="46" spans="1:6" x14ac:dyDescent="0.3">
      <c r="A46" s="10" t="s">
        <v>40</v>
      </c>
      <c r="B46" s="12">
        <v>1100</v>
      </c>
      <c r="C46" s="27">
        <v>1100</v>
      </c>
      <c r="D46" s="31">
        <v>370</v>
      </c>
      <c r="E46" s="29">
        <v>500</v>
      </c>
      <c r="F46" s="29">
        <v>1100</v>
      </c>
    </row>
    <row r="47" spans="1:6" x14ac:dyDescent="0.3">
      <c r="A47" s="10" t="s">
        <v>41</v>
      </c>
      <c r="B47" s="12">
        <v>500</v>
      </c>
      <c r="C47" s="27">
        <v>500</v>
      </c>
      <c r="D47" s="31">
        <v>131</v>
      </c>
      <c r="E47" s="29">
        <v>200</v>
      </c>
      <c r="F47" s="29">
        <v>500</v>
      </c>
    </row>
    <row r="48" spans="1:6" x14ac:dyDescent="0.3">
      <c r="A48" s="10" t="s">
        <v>42</v>
      </c>
      <c r="B48" s="13">
        <v>3500</v>
      </c>
      <c r="C48" s="32">
        <v>5500</v>
      </c>
      <c r="D48" s="31">
        <v>4343</v>
      </c>
      <c r="E48" s="29">
        <v>5500</v>
      </c>
      <c r="F48" s="29">
        <v>5500</v>
      </c>
    </row>
    <row r="49" spans="1:6" x14ac:dyDescent="0.3">
      <c r="A49" s="10" t="s">
        <v>43</v>
      </c>
      <c r="B49" s="12">
        <v>3562</v>
      </c>
      <c r="C49" s="27">
        <v>3562</v>
      </c>
      <c r="D49" s="31">
        <v>2137</v>
      </c>
      <c r="E49" s="29">
        <v>3562</v>
      </c>
      <c r="F49" s="29">
        <v>3562</v>
      </c>
    </row>
    <row r="50" spans="1:6" x14ac:dyDescent="0.3">
      <c r="A50" s="10" t="s">
        <v>44</v>
      </c>
      <c r="B50" s="12">
        <v>700</v>
      </c>
      <c r="C50" s="27">
        <v>700</v>
      </c>
      <c r="D50" s="31">
        <v>108</v>
      </c>
      <c r="E50" s="29">
        <v>700</v>
      </c>
      <c r="F50" s="29">
        <v>700</v>
      </c>
    </row>
    <row r="51" spans="1:6" x14ac:dyDescent="0.3">
      <c r="A51" s="10" t="s">
        <v>45</v>
      </c>
      <c r="B51" s="12">
        <v>6000</v>
      </c>
      <c r="C51" s="27">
        <v>6000</v>
      </c>
      <c r="D51" s="31">
        <v>4519</v>
      </c>
      <c r="E51" s="29">
        <v>6019</v>
      </c>
      <c r="F51" s="29">
        <v>6100</v>
      </c>
    </row>
    <row r="52" spans="1:6" x14ac:dyDescent="0.3">
      <c r="A52" s="10" t="s">
        <v>46</v>
      </c>
      <c r="B52" s="12"/>
      <c r="C52" s="27">
        <v>1156</v>
      </c>
      <c r="D52" s="31">
        <v>1178</v>
      </c>
      <c r="E52" s="29">
        <v>1178</v>
      </c>
      <c r="F52" s="29">
        <v>1200</v>
      </c>
    </row>
    <row r="53" spans="1:6" x14ac:dyDescent="0.3">
      <c r="A53" s="10" t="s">
        <v>47</v>
      </c>
      <c r="B53" s="12">
        <v>1000</v>
      </c>
      <c r="C53" s="27">
        <v>1000</v>
      </c>
      <c r="D53" s="31">
        <v>0</v>
      </c>
      <c r="E53" s="29">
        <v>0</v>
      </c>
      <c r="F53" s="29">
        <v>1000</v>
      </c>
    </row>
    <row r="54" spans="1:6" x14ac:dyDescent="0.3">
      <c r="A54" s="10" t="s">
        <v>48</v>
      </c>
      <c r="B54" s="12">
        <v>800</v>
      </c>
      <c r="C54" s="27">
        <v>800</v>
      </c>
      <c r="D54" s="31">
        <v>0</v>
      </c>
      <c r="E54" s="29">
        <v>800</v>
      </c>
      <c r="F54" s="29">
        <v>800</v>
      </c>
    </row>
    <row r="55" spans="1:6" x14ac:dyDescent="0.3">
      <c r="A55" s="10" t="s">
        <v>49</v>
      </c>
      <c r="B55" s="11">
        <v>540</v>
      </c>
      <c r="C55" s="34">
        <v>540</v>
      </c>
      <c r="D55" s="41">
        <v>450</v>
      </c>
      <c r="E55" s="29">
        <v>540</v>
      </c>
      <c r="F55" s="29">
        <v>540</v>
      </c>
    </row>
    <row r="56" spans="1:6" x14ac:dyDescent="0.3">
      <c r="A56" s="10" t="s">
        <v>50</v>
      </c>
      <c r="B56" s="11">
        <v>5500</v>
      </c>
      <c r="C56" s="34">
        <v>5500</v>
      </c>
      <c r="D56" s="31">
        <v>5257</v>
      </c>
      <c r="E56" s="29">
        <v>5500</v>
      </c>
      <c r="F56" s="29">
        <v>5500</v>
      </c>
    </row>
    <row r="57" spans="1:6" x14ac:dyDescent="0.3">
      <c r="A57" s="10" t="s">
        <v>51</v>
      </c>
      <c r="B57" s="12"/>
      <c r="C57" s="27"/>
      <c r="D57" s="31">
        <v>0</v>
      </c>
      <c r="E57" s="26"/>
      <c r="F57" s="26"/>
    </row>
    <row r="58" spans="1:6" x14ac:dyDescent="0.3">
      <c r="A58" s="10" t="s">
        <v>52</v>
      </c>
      <c r="B58" s="12">
        <v>1000</v>
      </c>
      <c r="C58" s="27">
        <v>1000</v>
      </c>
      <c r="D58" s="31">
        <v>500</v>
      </c>
      <c r="E58" s="29">
        <v>1000</v>
      </c>
      <c r="F58" s="29">
        <v>1000</v>
      </c>
    </row>
    <row r="59" spans="1:6" x14ac:dyDescent="0.3">
      <c r="A59" s="10" t="s">
        <v>53</v>
      </c>
      <c r="B59" s="12"/>
      <c r="C59" s="27"/>
      <c r="D59" s="31">
        <v>100</v>
      </c>
      <c r="E59" s="29">
        <v>100</v>
      </c>
      <c r="F59" s="26"/>
    </row>
    <row r="60" spans="1:6" x14ac:dyDescent="0.3">
      <c r="A60" s="10" t="s">
        <v>54</v>
      </c>
      <c r="B60" s="13">
        <v>2000</v>
      </c>
      <c r="C60" s="32">
        <v>2000</v>
      </c>
      <c r="D60" s="31">
        <v>3026</v>
      </c>
      <c r="E60" s="42">
        <v>3050</v>
      </c>
      <c r="F60" s="29">
        <v>2000</v>
      </c>
    </row>
    <row r="61" spans="1:6" x14ac:dyDescent="0.3">
      <c r="A61" s="10" t="s">
        <v>55</v>
      </c>
      <c r="B61" s="12">
        <v>25372</v>
      </c>
      <c r="C61" s="27">
        <v>25372</v>
      </c>
      <c r="D61" s="31">
        <v>25372</v>
      </c>
      <c r="E61" s="29">
        <v>25372</v>
      </c>
      <c r="F61" s="29">
        <v>28500</v>
      </c>
    </row>
    <row r="62" spans="1:6" x14ac:dyDescent="0.3">
      <c r="A62" s="10" t="s">
        <v>83</v>
      </c>
      <c r="B62" s="13"/>
      <c r="C62" s="32"/>
      <c r="D62" s="31">
        <v>13333</v>
      </c>
      <c r="E62" s="51">
        <v>20333</v>
      </c>
      <c r="F62" s="29">
        <v>0</v>
      </c>
    </row>
    <row r="63" spans="1:6" x14ac:dyDescent="0.3">
      <c r="A63" s="10" t="s">
        <v>56</v>
      </c>
      <c r="B63" s="12">
        <v>2149</v>
      </c>
      <c r="C63" s="27">
        <v>2149</v>
      </c>
      <c r="D63" s="31">
        <v>2149</v>
      </c>
      <c r="E63" s="29">
        <v>2149</v>
      </c>
      <c r="F63" s="29">
        <v>2149</v>
      </c>
    </row>
    <row r="64" spans="1:6" x14ac:dyDescent="0.3">
      <c r="A64" s="10" t="s">
        <v>57</v>
      </c>
      <c r="B64" s="13">
        <v>7500</v>
      </c>
      <c r="C64" s="32">
        <v>7500</v>
      </c>
      <c r="D64" s="31">
        <v>7294</v>
      </c>
      <c r="E64" s="29">
        <v>7294</v>
      </c>
      <c r="F64" s="29">
        <v>7500</v>
      </c>
    </row>
    <row r="65" spans="1:6" x14ac:dyDescent="0.3">
      <c r="A65" s="10" t="s">
        <v>58</v>
      </c>
      <c r="B65" s="12">
        <v>4000</v>
      </c>
      <c r="C65" s="27">
        <v>4000</v>
      </c>
      <c r="D65" s="31">
        <v>3527</v>
      </c>
      <c r="E65" s="29">
        <v>4000</v>
      </c>
      <c r="F65" s="29">
        <v>4000</v>
      </c>
    </row>
    <row r="66" spans="1:6" x14ac:dyDescent="0.3">
      <c r="A66" s="10" t="s">
        <v>59</v>
      </c>
      <c r="B66" s="13">
        <v>8500</v>
      </c>
      <c r="C66" s="32">
        <v>8500</v>
      </c>
      <c r="D66" s="31">
        <v>4338</v>
      </c>
      <c r="E66" s="29">
        <v>5000</v>
      </c>
      <c r="F66" s="29">
        <v>8500</v>
      </c>
    </row>
    <row r="67" spans="1:6" x14ac:dyDescent="0.3">
      <c r="A67" s="10" t="s">
        <v>60</v>
      </c>
      <c r="B67" s="13">
        <v>15000</v>
      </c>
      <c r="C67" s="32">
        <v>15000</v>
      </c>
      <c r="D67" s="31">
        <v>5308</v>
      </c>
      <c r="E67" s="29">
        <v>7000</v>
      </c>
      <c r="F67" s="29">
        <v>15000</v>
      </c>
    </row>
    <row r="68" spans="1:6" x14ac:dyDescent="0.3">
      <c r="A68" s="10" t="s">
        <v>61</v>
      </c>
      <c r="B68" s="11">
        <v>170000</v>
      </c>
      <c r="C68" s="34">
        <v>170000</v>
      </c>
      <c r="D68" s="31">
        <v>144646</v>
      </c>
      <c r="E68" s="29">
        <v>170000</v>
      </c>
      <c r="F68" s="29">
        <v>227446</v>
      </c>
    </row>
    <row r="69" spans="1:6" x14ac:dyDescent="0.3">
      <c r="A69" s="10" t="s">
        <v>62</v>
      </c>
      <c r="B69" s="12">
        <v>33000</v>
      </c>
      <c r="C69" s="27">
        <v>33000</v>
      </c>
      <c r="D69" s="31">
        <v>36573</v>
      </c>
      <c r="E69" s="29">
        <v>36573</v>
      </c>
      <c r="F69" s="29">
        <v>33000</v>
      </c>
    </row>
    <row r="70" spans="1:6" x14ac:dyDescent="0.3">
      <c r="A70" s="10" t="s">
        <v>63</v>
      </c>
      <c r="B70" s="12">
        <v>200</v>
      </c>
      <c r="C70" s="27">
        <v>200</v>
      </c>
      <c r="D70" s="31">
        <v>0</v>
      </c>
      <c r="E70" s="29">
        <v>0</v>
      </c>
      <c r="F70" s="29">
        <v>200</v>
      </c>
    </row>
    <row r="71" spans="1:6" x14ac:dyDescent="0.3">
      <c r="A71" s="10" t="s">
        <v>64</v>
      </c>
      <c r="B71" s="11">
        <v>27500</v>
      </c>
      <c r="C71" s="34">
        <v>27500</v>
      </c>
      <c r="D71" s="31">
        <v>17696</v>
      </c>
      <c r="E71" s="29">
        <v>27500</v>
      </c>
      <c r="F71" s="29">
        <v>27500</v>
      </c>
    </row>
    <row r="72" spans="1:6" x14ac:dyDescent="0.3">
      <c r="A72" s="10" t="s">
        <v>65</v>
      </c>
      <c r="B72" s="12">
        <v>2300</v>
      </c>
      <c r="C72" s="27">
        <v>2300</v>
      </c>
      <c r="D72" s="31">
        <v>2000</v>
      </c>
      <c r="E72" s="29">
        <v>2300</v>
      </c>
      <c r="F72" s="29">
        <v>2300</v>
      </c>
    </row>
    <row r="73" spans="1:6" x14ac:dyDescent="0.3">
      <c r="A73" s="10" t="s">
        <v>66</v>
      </c>
      <c r="B73" s="13">
        <v>2360</v>
      </c>
      <c r="C73" s="32">
        <v>2360</v>
      </c>
      <c r="D73" s="31">
        <v>1465</v>
      </c>
      <c r="E73" s="29">
        <v>2000</v>
      </c>
      <c r="F73" s="29">
        <v>2360</v>
      </c>
    </row>
    <row r="74" spans="1:6" x14ac:dyDescent="0.3">
      <c r="A74" s="10" t="s">
        <v>10</v>
      </c>
      <c r="B74" s="12">
        <v>2000</v>
      </c>
      <c r="C74" s="27">
        <v>2000</v>
      </c>
      <c r="D74" s="31">
        <v>2000</v>
      </c>
      <c r="E74" s="29">
        <v>2000</v>
      </c>
      <c r="F74" s="29">
        <v>2000</v>
      </c>
    </row>
    <row r="75" spans="1:6" x14ac:dyDescent="0.3">
      <c r="A75" s="10" t="s">
        <v>67</v>
      </c>
      <c r="B75" s="12">
        <v>300</v>
      </c>
      <c r="C75" s="27">
        <v>300</v>
      </c>
      <c r="D75" s="31">
        <v>115</v>
      </c>
      <c r="E75" s="29">
        <v>115</v>
      </c>
      <c r="F75" s="29">
        <v>300</v>
      </c>
    </row>
    <row r="76" spans="1:6" x14ac:dyDescent="0.3">
      <c r="A76" s="10" t="s">
        <v>68</v>
      </c>
      <c r="B76" s="12">
        <v>2000</v>
      </c>
      <c r="C76" s="27">
        <v>2000</v>
      </c>
      <c r="D76" s="31">
        <v>-1222</v>
      </c>
      <c r="E76" s="29">
        <v>-1000</v>
      </c>
      <c r="F76" s="29">
        <v>2000</v>
      </c>
    </row>
    <row r="77" spans="1:6" x14ac:dyDescent="0.3">
      <c r="A77" s="10" t="s">
        <v>69</v>
      </c>
      <c r="B77" s="12">
        <v>3000</v>
      </c>
      <c r="C77" s="27">
        <v>3000</v>
      </c>
      <c r="D77" s="31">
        <v>2137</v>
      </c>
      <c r="E77" s="29">
        <v>3000</v>
      </c>
      <c r="F77" s="29">
        <v>3000</v>
      </c>
    </row>
    <row r="78" spans="1:6" x14ac:dyDescent="0.3">
      <c r="A78" s="10" t="s">
        <v>70</v>
      </c>
      <c r="B78" s="12">
        <v>200</v>
      </c>
      <c r="C78" s="27">
        <v>200</v>
      </c>
      <c r="D78" s="31">
        <v>0</v>
      </c>
      <c r="E78" s="29">
        <v>0</v>
      </c>
      <c r="F78" s="29">
        <v>200</v>
      </c>
    </row>
    <row r="79" spans="1:6" x14ac:dyDescent="0.3">
      <c r="A79" s="10" t="s">
        <v>71</v>
      </c>
      <c r="B79" s="12">
        <v>1500</v>
      </c>
      <c r="C79" s="27">
        <v>1500</v>
      </c>
      <c r="D79" s="31">
        <v>270</v>
      </c>
      <c r="E79" s="29">
        <v>300</v>
      </c>
      <c r="F79" s="29">
        <v>1500</v>
      </c>
    </row>
    <row r="80" spans="1:6" x14ac:dyDescent="0.3">
      <c r="A80" s="10" t="s">
        <v>72</v>
      </c>
      <c r="B80" s="12">
        <v>500</v>
      </c>
      <c r="C80" s="27">
        <v>500</v>
      </c>
      <c r="D80" s="31">
        <v>25</v>
      </c>
      <c r="E80" s="29">
        <v>25</v>
      </c>
      <c r="F80" s="29">
        <v>500</v>
      </c>
    </row>
    <row r="81" spans="1:6" x14ac:dyDescent="0.3">
      <c r="A81" s="10" t="s">
        <v>84</v>
      </c>
      <c r="B81" s="13"/>
      <c r="C81" s="32"/>
      <c r="D81" s="31">
        <v>53</v>
      </c>
      <c r="E81" s="29">
        <v>53</v>
      </c>
      <c r="F81" s="29"/>
    </row>
    <row r="82" spans="1:6" x14ac:dyDescent="0.3">
      <c r="A82" s="10" t="s">
        <v>73</v>
      </c>
      <c r="B82" s="11"/>
      <c r="C82" s="34"/>
      <c r="D82" s="31"/>
      <c r="E82" s="26"/>
      <c r="F82" s="29"/>
    </row>
    <row r="83" spans="1:6" x14ac:dyDescent="0.3">
      <c r="A83" s="10" t="s">
        <v>74</v>
      </c>
      <c r="B83" s="12">
        <v>12500</v>
      </c>
      <c r="C83" s="27">
        <v>12500</v>
      </c>
      <c r="D83" s="31">
        <v>9144</v>
      </c>
      <c r="E83" s="29">
        <v>12500</v>
      </c>
      <c r="F83" s="29">
        <v>12500</v>
      </c>
    </row>
    <row r="84" spans="1:6" x14ac:dyDescent="0.3">
      <c r="A84" s="10" t="s">
        <v>75</v>
      </c>
      <c r="B84" s="12"/>
      <c r="C84" s="30">
        <v>0</v>
      </c>
      <c r="D84" s="37"/>
      <c r="E84" s="26"/>
      <c r="F84" s="29"/>
    </row>
    <row r="85" spans="1:6" x14ac:dyDescent="0.3">
      <c r="A85" s="10"/>
      <c r="B85" s="12"/>
      <c r="C85" s="27"/>
      <c r="D85" s="31"/>
      <c r="E85" s="26"/>
      <c r="F85" s="29"/>
    </row>
    <row r="86" spans="1:6" x14ac:dyDescent="0.3">
      <c r="A86" s="5" t="s">
        <v>76</v>
      </c>
      <c r="B86" s="16">
        <f>SUM(B42:B85)</f>
        <v>361404</v>
      </c>
      <c r="C86" s="38">
        <f>SUM(C42:C85)</f>
        <v>364560</v>
      </c>
      <c r="D86" s="37">
        <f>SUM(D42:D85)</f>
        <v>309292</v>
      </c>
      <c r="E86" s="40">
        <f>SUM(E42:E85)</f>
        <v>370341</v>
      </c>
      <c r="F86" s="40">
        <f>SUM(F42:F85)</f>
        <v>425378</v>
      </c>
    </row>
    <row r="87" spans="1:6" x14ac:dyDescent="0.3">
      <c r="A87" s="10"/>
      <c r="B87" s="12"/>
      <c r="C87" s="27"/>
      <c r="D87" s="31"/>
      <c r="E87" s="26"/>
      <c r="F87" s="29"/>
    </row>
    <row r="88" spans="1:6" x14ac:dyDescent="0.3">
      <c r="A88" s="5" t="s">
        <v>77</v>
      </c>
      <c r="B88" s="17">
        <f>SUM(B39-B86)</f>
        <v>-4283</v>
      </c>
      <c r="C88" s="43">
        <f>SUM(C39-C86)</f>
        <v>8963</v>
      </c>
      <c r="D88" s="39">
        <f>SUM(D39-D86)</f>
        <v>34992</v>
      </c>
      <c r="E88" s="40">
        <f>SUM(E39-E86)</f>
        <v>15105</v>
      </c>
      <c r="F88" s="40">
        <f>SUM(F39-F86)</f>
        <v>11815</v>
      </c>
    </row>
    <row r="89" spans="1:6" x14ac:dyDescent="0.3">
      <c r="A89" s="5" t="s">
        <v>78</v>
      </c>
      <c r="B89" s="18">
        <f>SUM(B6+B84+B88)</f>
        <v>157662</v>
      </c>
      <c r="C89" s="23">
        <f>SUM(C6+C84+C88)</f>
        <v>170908</v>
      </c>
      <c r="D89" s="44"/>
      <c r="E89" s="45">
        <f>SUM(E6+E88)</f>
        <v>177050</v>
      </c>
      <c r="F89" s="49">
        <f>SUM(F6+F88)</f>
        <v>190561</v>
      </c>
    </row>
    <row r="90" spans="1:6" x14ac:dyDescent="0.3">
      <c r="A90" s="5" t="s">
        <v>79</v>
      </c>
      <c r="B90" s="18"/>
      <c r="C90" s="23">
        <v>60000</v>
      </c>
      <c r="D90" s="26"/>
      <c r="E90" s="45">
        <v>60000</v>
      </c>
      <c r="F90" s="40">
        <v>60000</v>
      </c>
    </row>
    <row r="91" spans="1:6" x14ac:dyDescent="0.3">
      <c r="A91" s="19" t="s">
        <v>80</v>
      </c>
      <c r="B91" s="8">
        <f>SUM(B89-B90)</f>
        <v>157662</v>
      </c>
      <c r="C91" s="23">
        <f>SUM(C89-C90)</f>
        <v>110908</v>
      </c>
      <c r="D91" s="26"/>
      <c r="E91" s="45">
        <f>SUM(E89-E90)</f>
        <v>117050</v>
      </c>
      <c r="F91" s="40">
        <f>SUM(F89-F90)</f>
        <v>130561</v>
      </c>
    </row>
    <row r="92" spans="1:6" x14ac:dyDescent="0.3">
      <c r="A92" s="46"/>
      <c r="B92" s="47"/>
      <c r="C92" s="20"/>
    </row>
  </sheetData>
  <pageMargins left="0.2" right="0.2" top="0.25" bottom="0.25" header="0.25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E975D-C8F3-44EA-9AC8-903C3DB73639}">
  <dimension ref="A1:N107"/>
  <sheetViews>
    <sheetView topLeftCell="A20" workbookViewId="0">
      <selection activeCell="E4" sqref="E4"/>
    </sheetView>
  </sheetViews>
  <sheetFormatPr defaultColWidth="9.109375" defaultRowHeight="14.4" x14ac:dyDescent="0.3"/>
  <cols>
    <col min="1" max="1" width="31.6640625" style="52" customWidth="1"/>
    <col min="2" max="2" width="11" style="52" bestFit="1" customWidth="1"/>
    <col min="3" max="3" width="9.5546875" style="52" bestFit="1" customWidth="1"/>
    <col min="4" max="4" width="9.109375" style="29"/>
    <col min="5" max="5" width="11" style="60" customWidth="1"/>
    <col min="6" max="6" width="9.5546875" style="55" bestFit="1" customWidth="1"/>
    <col min="7" max="7" width="11.44140625" style="53" bestFit="1" customWidth="1"/>
    <col min="8" max="8" width="9.109375" style="62"/>
    <col min="9" max="9" width="11.77734375" bestFit="1" customWidth="1"/>
    <col min="10" max="10" width="11.109375" bestFit="1" customWidth="1"/>
    <col min="12" max="12" width="11.77734375" bestFit="1" customWidth="1"/>
    <col min="13" max="13" width="9.109375" style="48"/>
    <col min="14" max="14" width="11.77734375" style="58" bestFit="1" customWidth="1"/>
    <col min="15" max="16384" width="9.109375" style="48"/>
  </cols>
  <sheetData>
    <row r="1" spans="1:14" x14ac:dyDescent="0.3">
      <c r="A1" s="10" t="s">
        <v>0</v>
      </c>
      <c r="G1" s="29"/>
    </row>
    <row r="2" spans="1:14" x14ac:dyDescent="0.3">
      <c r="A2" s="10" t="s">
        <v>87</v>
      </c>
      <c r="G2" s="29"/>
      <c r="N2"/>
    </row>
    <row r="3" spans="1:14" x14ac:dyDescent="0.3">
      <c r="A3" s="67"/>
      <c r="B3" s="57">
        <v>2018</v>
      </c>
      <c r="C3" s="57">
        <v>2019</v>
      </c>
      <c r="D3" s="68">
        <v>2019</v>
      </c>
      <c r="E3" s="68">
        <v>2019</v>
      </c>
      <c r="F3" s="57">
        <v>2020</v>
      </c>
      <c r="G3" s="72">
        <v>2020</v>
      </c>
      <c r="N3" s="61"/>
    </row>
    <row r="4" spans="1:14" x14ac:dyDescent="0.3">
      <c r="A4" s="10"/>
      <c r="B4" s="57" t="s">
        <v>2</v>
      </c>
      <c r="C4" s="57" t="s">
        <v>2</v>
      </c>
      <c r="D4" s="69" t="s">
        <v>4</v>
      </c>
      <c r="E4" s="69" t="s">
        <v>89</v>
      </c>
      <c r="F4" s="57" t="s">
        <v>2</v>
      </c>
      <c r="G4" s="73">
        <v>44088</v>
      </c>
      <c r="N4"/>
    </row>
    <row r="5" spans="1:14" x14ac:dyDescent="0.3">
      <c r="A5" s="10"/>
      <c r="G5" s="29"/>
      <c r="N5"/>
    </row>
    <row r="6" spans="1:14" x14ac:dyDescent="0.3">
      <c r="A6" s="5" t="s">
        <v>5</v>
      </c>
      <c r="B6" s="6"/>
      <c r="C6" s="40">
        <v>197506</v>
      </c>
      <c r="D6" s="40">
        <v>197506</v>
      </c>
      <c r="E6" s="40">
        <v>197506</v>
      </c>
      <c r="F6" s="49">
        <v>142519</v>
      </c>
      <c r="G6" s="74"/>
      <c r="N6"/>
    </row>
    <row r="7" spans="1:14" x14ac:dyDescent="0.3">
      <c r="A7" s="5" t="s">
        <v>6</v>
      </c>
      <c r="B7" s="8"/>
      <c r="C7" s="8">
        <v>-60000</v>
      </c>
      <c r="D7" s="70">
        <v>-60000</v>
      </c>
      <c r="E7" s="70">
        <v>-60000</v>
      </c>
      <c r="F7" s="8">
        <v>-60000</v>
      </c>
      <c r="G7" s="74"/>
      <c r="N7"/>
    </row>
    <row r="8" spans="1:14" x14ac:dyDescent="0.3">
      <c r="A8" s="5" t="s">
        <v>7</v>
      </c>
      <c r="B8" s="8"/>
      <c r="C8" s="40">
        <f t="shared" ref="C8:F8" si="0">SUM(C6:C7)</f>
        <v>137506</v>
      </c>
      <c r="D8" s="40">
        <f t="shared" si="0"/>
        <v>137506</v>
      </c>
      <c r="E8" s="40">
        <f t="shared" si="0"/>
        <v>137506</v>
      </c>
      <c r="F8" s="49">
        <f t="shared" si="0"/>
        <v>82519</v>
      </c>
      <c r="G8" s="74"/>
      <c r="N8"/>
    </row>
    <row r="9" spans="1:14" x14ac:dyDescent="0.3">
      <c r="A9" s="5" t="s">
        <v>8</v>
      </c>
      <c r="G9" s="29"/>
      <c r="N9"/>
    </row>
    <row r="10" spans="1:14" x14ac:dyDescent="0.3">
      <c r="A10" s="10" t="s">
        <v>9</v>
      </c>
      <c r="B10" s="29">
        <v>14851</v>
      </c>
      <c r="C10" s="29">
        <v>14589</v>
      </c>
      <c r="D10" s="29">
        <v>14862</v>
      </c>
      <c r="E10" s="29">
        <v>14862</v>
      </c>
      <c r="F10" s="42">
        <v>14855</v>
      </c>
      <c r="G10" s="29">
        <v>2228</v>
      </c>
      <c r="N10"/>
    </row>
    <row r="11" spans="1:14" x14ac:dyDescent="0.3">
      <c r="A11" s="10" t="s">
        <v>82</v>
      </c>
      <c r="B11" s="14">
        <v>5283</v>
      </c>
      <c r="C11" s="29">
        <v>5283</v>
      </c>
      <c r="D11" s="29">
        <v>7605</v>
      </c>
      <c r="E11" s="59">
        <v>7605</v>
      </c>
      <c r="F11" s="42">
        <v>7605</v>
      </c>
      <c r="G11" s="29">
        <v>8423</v>
      </c>
      <c r="N11"/>
    </row>
    <row r="12" spans="1:14" x14ac:dyDescent="0.3">
      <c r="A12" s="10" t="s">
        <v>10</v>
      </c>
      <c r="B12" s="29">
        <v>4000</v>
      </c>
      <c r="C12" s="29">
        <v>4000</v>
      </c>
      <c r="D12" s="29">
        <v>4000</v>
      </c>
      <c r="E12" s="29">
        <v>4000</v>
      </c>
      <c r="F12" s="42">
        <v>4000</v>
      </c>
      <c r="G12" s="29">
        <v>4000</v>
      </c>
      <c r="N12"/>
    </row>
    <row r="13" spans="1:14" x14ac:dyDescent="0.3">
      <c r="A13" s="10" t="s">
        <v>86</v>
      </c>
      <c r="B13" s="50">
        <v>5304</v>
      </c>
      <c r="C13" s="29"/>
      <c r="D13" s="29">
        <v>12086</v>
      </c>
      <c r="E13" s="29">
        <v>12086</v>
      </c>
      <c r="F13" s="54"/>
      <c r="G13" s="29"/>
      <c r="N13"/>
    </row>
    <row r="14" spans="1:14" x14ac:dyDescent="0.3">
      <c r="A14" s="10" t="s">
        <v>11</v>
      </c>
      <c r="B14" s="29">
        <v>92048</v>
      </c>
      <c r="C14" s="29">
        <v>92048</v>
      </c>
      <c r="D14" s="29">
        <v>92048</v>
      </c>
      <c r="E14" s="29">
        <v>92048</v>
      </c>
      <c r="F14" s="42">
        <v>101256</v>
      </c>
      <c r="G14" s="29">
        <v>75943</v>
      </c>
      <c r="N14"/>
    </row>
    <row r="15" spans="1:14" x14ac:dyDescent="0.3">
      <c r="A15" s="10" t="s">
        <v>12</v>
      </c>
      <c r="B15" s="29">
        <v>560</v>
      </c>
      <c r="C15" s="29">
        <v>560</v>
      </c>
      <c r="D15" s="29">
        <v>555</v>
      </c>
      <c r="E15" s="29">
        <v>555</v>
      </c>
      <c r="F15" s="42">
        <v>560</v>
      </c>
      <c r="G15" s="29">
        <v>560</v>
      </c>
      <c r="N15"/>
    </row>
    <row r="16" spans="1:14" x14ac:dyDescent="0.3">
      <c r="A16" s="10" t="s">
        <v>13</v>
      </c>
      <c r="B16" s="29">
        <v>2149</v>
      </c>
      <c r="C16" s="29">
        <v>2149</v>
      </c>
      <c r="D16" s="29">
        <v>2233</v>
      </c>
      <c r="E16" s="29">
        <v>2233</v>
      </c>
      <c r="F16" s="42">
        <v>2149</v>
      </c>
      <c r="G16" s="29">
        <v>2320</v>
      </c>
      <c r="N16"/>
    </row>
    <row r="17" spans="1:14" x14ac:dyDescent="0.3">
      <c r="A17" s="10" t="s">
        <v>14</v>
      </c>
      <c r="B17" s="29">
        <v>1157</v>
      </c>
      <c r="C17" s="29">
        <v>1157</v>
      </c>
      <c r="D17" s="29">
        <v>1159</v>
      </c>
      <c r="E17" s="29">
        <v>1159</v>
      </c>
      <c r="F17" s="42">
        <v>1159</v>
      </c>
      <c r="G17" s="29">
        <v>1159</v>
      </c>
      <c r="N17"/>
    </row>
    <row r="18" spans="1:14" x14ac:dyDescent="0.3">
      <c r="A18" s="10" t="s">
        <v>88</v>
      </c>
      <c r="B18" s="29"/>
      <c r="C18" s="29"/>
      <c r="E18" s="29">
        <v>1200</v>
      </c>
      <c r="F18" s="42"/>
      <c r="G18" s="29"/>
      <c r="N18"/>
    </row>
    <row r="19" spans="1:14" x14ac:dyDescent="0.3">
      <c r="A19" s="10" t="s">
        <v>15</v>
      </c>
      <c r="B19" s="29">
        <v>46</v>
      </c>
      <c r="C19" s="29">
        <v>46</v>
      </c>
      <c r="D19" s="29">
        <v>48</v>
      </c>
      <c r="E19" s="29">
        <v>48</v>
      </c>
      <c r="F19" s="42">
        <v>48</v>
      </c>
      <c r="G19" s="29">
        <v>48</v>
      </c>
      <c r="N19"/>
    </row>
    <row r="20" spans="1:14" x14ac:dyDescent="0.3">
      <c r="A20" s="10" t="s">
        <v>16</v>
      </c>
      <c r="B20" s="29">
        <v>32</v>
      </c>
      <c r="C20" s="29">
        <v>32</v>
      </c>
      <c r="D20" s="29">
        <v>32</v>
      </c>
      <c r="E20" s="29">
        <v>32</v>
      </c>
      <c r="F20" s="42">
        <v>32</v>
      </c>
      <c r="G20" s="29">
        <v>32</v>
      </c>
      <c r="N20"/>
    </row>
    <row r="21" spans="1:14" x14ac:dyDescent="0.3">
      <c r="A21" s="10" t="s">
        <v>17</v>
      </c>
      <c r="B21" s="29">
        <v>0</v>
      </c>
      <c r="C21" s="29">
        <v>57446</v>
      </c>
      <c r="D21" s="29">
        <v>0</v>
      </c>
      <c r="E21" s="29">
        <v>0</v>
      </c>
      <c r="F21" s="42">
        <v>57446</v>
      </c>
      <c r="G21" s="29">
        <v>57446</v>
      </c>
      <c r="N21"/>
    </row>
    <row r="22" spans="1:14" x14ac:dyDescent="0.3">
      <c r="A22" s="10" t="s">
        <v>18</v>
      </c>
      <c r="B22" s="29">
        <v>5595</v>
      </c>
      <c r="C22" s="29">
        <v>2000</v>
      </c>
      <c r="D22" s="29">
        <v>2000</v>
      </c>
      <c r="E22" s="29">
        <v>3000</v>
      </c>
      <c r="F22" s="42">
        <v>2000</v>
      </c>
      <c r="G22" s="29">
        <v>1000</v>
      </c>
      <c r="N22"/>
    </row>
    <row r="23" spans="1:14" x14ac:dyDescent="0.3">
      <c r="A23" s="10" t="s">
        <v>19</v>
      </c>
      <c r="B23" s="29">
        <v>200</v>
      </c>
      <c r="C23" s="29"/>
      <c r="D23" s="29">
        <v>0</v>
      </c>
      <c r="E23" s="29">
        <v>0</v>
      </c>
      <c r="F23" s="42">
        <v>0</v>
      </c>
      <c r="G23" s="29">
        <v>600</v>
      </c>
      <c r="N23"/>
    </row>
    <row r="24" spans="1:14" x14ac:dyDescent="0.3">
      <c r="A24" s="10" t="s">
        <v>20</v>
      </c>
      <c r="B24" s="29">
        <v>2846</v>
      </c>
      <c r="C24" s="29">
        <v>1000</v>
      </c>
      <c r="D24" s="29">
        <v>1824</v>
      </c>
      <c r="E24" s="29">
        <v>3081</v>
      </c>
      <c r="F24" s="42">
        <v>1000</v>
      </c>
      <c r="G24" s="29">
        <v>1442</v>
      </c>
      <c r="N24"/>
    </row>
    <row r="25" spans="1:14" x14ac:dyDescent="0.3">
      <c r="A25" s="35" t="s">
        <v>21</v>
      </c>
      <c r="B25" s="29">
        <v>221</v>
      </c>
      <c r="C25" s="29">
        <v>280</v>
      </c>
      <c r="D25" s="29">
        <v>280</v>
      </c>
      <c r="E25" s="29">
        <v>250</v>
      </c>
      <c r="F25" s="42">
        <v>280</v>
      </c>
      <c r="G25" s="29">
        <v>270</v>
      </c>
    </row>
    <row r="26" spans="1:14" x14ac:dyDescent="0.3">
      <c r="A26" s="35" t="s">
        <v>22</v>
      </c>
      <c r="B26" s="29">
        <v>-258</v>
      </c>
      <c r="C26" s="29">
        <v>-280</v>
      </c>
      <c r="D26" s="29">
        <v>-280</v>
      </c>
      <c r="E26" s="29">
        <v>-271</v>
      </c>
      <c r="F26" s="42">
        <v>-280</v>
      </c>
      <c r="G26" s="29"/>
    </row>
    <row r="27" spans="1:14" x14ac:dyDescent="0.3">
      <c r="A27" s="10" t="s">
        <v>23</v>
      </c>
      <c r="B27" s="29">
        <v>1574</v>
      </c>
      <c r="C27" s="29">
        <v>1500</v>
      </c>
      <c r="D27" s="29">
        <v>6500</v>
      </c>
      <c r="E27" s="29">
        <v>7319</v>
      </c>
      <c r="F27" s="42">
        <v>1500</v>
      </c>
      <c r="G27" s="29">
        <v>1156</v>
      </c>
    </row>
    <row r="28" spans="1:14" x14ac:dyDescent="0.3">
      <c r="A28" s="10" t="s">
        <v>24</v>
      </c>
      <c r="B28" s="29">
        <v>1867</v>
      </c>
      <c r="C28" s="29">
        <v>1000</v>
      </c>
      <c r="D28" s="29">
        <v>8658</v>
      </c>
      <c r="E28" s="29">
        <v>8658</v>
      </c>
      <c r="F28" s="42">
        <v>1000</v>
      </c>
      <c r="G28" s="29">
        <v>350</v>
      </c>
    </row>
    <row r="29" spans="1:14" x14ac:dyDescent="0.3">
      <c r="A29" s="10" t="s">
        <v>25</v>
      </c>
      <c r="B29" s="29">
        <v>743</v>
      </c>
      <c r="C29" s="29">
        <v>500</v>
      </c>
      <c r="D29" s="29">
        <v>500</v>
      </c>
      <c r="E29" s="29">
        <v>643</v>
      </c>
      <c r="F29" s="42">
        <v>500</v>
      </c>
      <c r="G29" s="29">
        <v>478</v>
      </c>
    </row>
    <row r="30" spans="1:14" x14ac:dyDescent="0.3">
      <c r="A30" s="10" t="s">
        <v>85</v>
      </c>
      <c r="B30" s="29">
        <v>0</v>
      </c>
      <c r="C30" s="29">
        <v>105</v>
      </c>
      <c r="D30" s="29">
        <v>356</v>
      </c>
      <c r="E30" s="29">
        <v>356</v>
      </c>
      <c r="F30" s="42">
        <v>300</v>
      </c>
      <c r="G30" s="29">
        <v>105</v>
      </c>
    </row>
    <row r="31" spans="1:14" x14ac:dyDescent="0.3">
      <c r="A31" s="10" t="s">
        <v>26</v>
      </c>
      <c r="B31" s="29">
        <v>736</v>
      </c>
      <c r="D31" s="29">
        <v>0</v>
      </c>
      <c r="E31" s="29">
        <v>0</v>
      </c>
      <c r="F31" s="56">
        <v>0</v>
      </c>
      <c r="G31" s="29">
        <v>1012</v>
      </c>
    </row>
    <row r="32" spans="1:14" x14ac:dyDescent="0.3">
      <c r="A32" s="10" t="s">
        <v>27</v>
      </c>
      <c r="B32" s="29">
        <v>25</v>
      </c>
      <c r="C32" s="29">
        <v>500</v>
      </c>
      <c r="D32" s="29">
        <v>0</v>
      </c>
      <c r="E32" s="29">
        <v>25</v>
      </c>
      <c r="F32" s="42">
        <v>500</v>
      </c>
      <c r="G32" s="29">
        <v>510</v>
      </c>
    </row>
    <row r="33" spans="1:8" x14ac:dyDescent="0.3">
      <c r="A33" s="10" t="s">
        <v>28</v>
      </c>
      <c r="B33" s="29">
        <v>0</v>
      </c>
      <c r="C33" s="29"/>
      <c r="D33" s="29">
        <v>0</v>
      </c>
      <c r="E33" s="29">
        <v>0</v>
      </c>
      <c r="F33" s="42">
        <v>0</v>
      </c>
      <c r="G33" s="29"/>
    </row>
    <row r="34" spans="1:8" x14ac:dyDescent="0.3">
      <c r="A34" s="35" t="s">
        <v>29</v>
      </c>
      <c r="B34" s="29">
        <v>246834</v>
      </c>
      <c r="C34" s="29"/>
      <c r="D34" s="29">
        <v>246364</v>
      </c>
      <c r="E34" s="29">
        <v>246364</v>
      </c>
      <c r="F34" s="42"/>
      <c r="G34" s="29">
        <v>246364</v>
      </c>
    </row>
    <row r="35" spans="1:8" x14ac:dyDescent="0.3">
      <c r="A35" s="35" t="s">
        <v>30</v>
      </c>
      <c r="B35" s="29">
        <v>-320</v>
      </c>
      <c r="C35" s="29"/>
      <c r="E35" s="29">
        <v>0</v>
      </c>
      <c r="F35" s="54"/>
      <c r="G35" s="29">
        <v>0</v>
      </c>
    </row>
    <row r="36" spans="1:8" x14ac:dyDescent="0.3">
      <c r="A36" s="10" t="s">
        <v>31</v>
      </c>
      <c r="B36" s="29"/>
      <c r="C36" s="29">
        <v>140778</v>
      </c>
      <c r="E36" s="29"/>
      <c r="F36" s="42">
        <v>147576</v>
      </c>
      <c r="G36" s="29"/>
    </row>
    <row r="37" spans="1:8" x14ac:dyDescent="0.3">
      <c r="A37" s="35" t="s">
        <v>32</v>
      </c>
      <c r="B37" s="29"/>
      <c r="C37" s="29">
        <v>12500</v>
      </c>
      <c r="E37" s="29"/>
      <c r="F37" s="42">
        <v>12500</v>
      </c>
      <c r="G37" s="29"/>
    </row>
    <row r="38" spans="1:8" x14ac:dyDescent="0.3">
      <c r="A38" s="35" t="s">
        <v>33</v>
      </c>
      <c r="B38" s="29"/>
      <c r="C38" s="29">
        <v>100000</v>
      </c>
      <c r="E38" s="29"/>
      <c r="F38" s="42">
        <v>100000</v>
      </c>
      <c r="G38" s="29"/>
    </row>
    <row r="39" spans="1:8" x14ac:dyDescent="0.3">
      <c r="A39" s="10"/>
      <c r="C39" s="29"/>
      <c r="F39" s="54"/>
      <c r="G39" s="29"/>
    </row>
    <row r="40" spans="1:8" x14ac:dyDescent="0.3">
      <c r="A40" s="5" t="s">
        <v>34</v>
      </c>
      <c r="B40" s="40">
        <f>SUM(B10:B39)</f>
        <v>385493</v>
      </c>
      <c r="C40" s="40">
        <f>SUM(C10:C39)</f>
        <v>437193</v>
      </c>
      <c r="D40" s="40">
        <f>SUM(D10:D38)</f>
        <v>400830</v>
      </c>
      <c r="E40" s="40">
        <f>SUM(E10:E39)</f>
        <v>405253</v>
      </c>
      <c r="F40" s="49">
        <f>SUM(F10:F39)</f>
        <v>455986</v>
      </c>
      <c r="G40" s="29">
        <f>SUM(G10:G39)</f>
        <v>405446</v>
      </c>
    </row>
    <row r="41" spans="1:8" x14ac:dyDescent="0.3">
      <c r="A41" s="10"/>
      <c r="C41" s="29"/>
      <c r="F41" s="54"/>
      <c r="G41" s="29"/>
    </row>
    <row r="42" spans="1:8" x14ac:dyDescent="0.3">
      <c r="A42" s="5" t="s">
        <v>35</v>
      </c>
      <c r="C42" s="29"/>
      <c r="F42" s="54"/>
      <c r="G42" s="29"/>
      <c r="H42" s="63"/>
    </row>
    <row r="43" spans="1:8" x14ac:dyDescent="0.3">
      <c r="A43" s="10" t="s">
        <v>36</v>
      </c>
      <c r="B43" s="29">
        <v>6140</v>
      </c>
      <c r="C43" s="29">
        <v>6140</v>
      </c>
      <c r="D43" s="29">
        <v>6140</v>
      </c>
      <c r="E43" s="29">
        <v>6140</v>
      </c>
      <c r="F43" s="42">
        <v>6140</v>
      </c>
      <c r="G43" s="29">
        <v>4352</v>
      </c>
    </row>
    <row r="44" spans="1:8" x14ac:dyDescent="0.3">
      <c r="A44" s="10" t="s">
        <v>37</v>
      </c>
      <c r="B44" s="29">
        <v>685</v>
      </c>
      <c r="C44" s="29">
        <v>700</v>
      </c>
      <c r="D44" s="29">
        <v>698</v>
      </c>
      <c r="E44" s="29">
        <v>723</v>
      </c>
      <c r="F44" s="42">
        <v>700</v>
      </c>
      <c r="G44" s="29">
        <v>804</v>
      </c>
    </row>
    <row r="45" spans="1:8" x14ac:dyDescent="0.3">
      <c r="A45" s="10" t="s">
        <v>38</v>
      </c>
      <c r="B45" s="29">
        <v>172</v>
      </c>
      <c r="C45" s="29">
        <v>400</v>
      </c>
      <c r="D45" s="29">
        <v>400</v>
      </c>
      <c r="E45" s="29">
        <v>254</v>
      </c>
      <c r="F45" s="42">
        <v>400</v>
      </c>
      <c r="G45" s="29">
        <v>0</v>
      </c>
    </row>
    <row r="46" spans="1:8" x14ac:dyDescent="0.3">
      <c r="A46" s="10" t="s">
        <v>39</v>
      </c>
      <c r="B46" s="29">
        <v>8181</v>
      </c>
      <c r="C46" s="29">
        <v>8181</v>
      </c>
      <c r="D46" s="29">
        <v>5700</v>
      </c>
      <c r="E46" s="29">
        <v>8181</v>
      </c>
      <c r="F46" s="42">
        <v>8181</v>
      </c>
      <c r="G46" s="29">
        <v>7016</v>
      </c>
    </row>
    <row r="47" spans="1:8" x14ac:dyDescent="0.3">
      <c r="A47" s="10" t="s">
        <v>40</v>
      </c>
      <c r="B47" s="29">
        <v>1542</v>
      </c>
      <c r="C47" s="29">
        <v>1100</v>
      </c>
      <c r="D47" s="29">
        <v>1100</v>
      </c>
      <c r="E47" s="29">
        <v>2050</v>
      </c>
      <c r="F47" s="42">
        <v>1100</v>
      </c>
      <c r="G47" s="29">
        <v>2145</v>
      </c>
    </row>
    <row r="48" spans="1:8" x14ac:dyDescent="0.3">
      <c r="A48" s="10" t="s">
        <v>41</v>
      </c>
      <c r="B48" s="29">
        <v>246</v>
      </c>
      <c r="C48" s="29">
        <v>500</v>
      </c>
      <c r="D48" s="29">
        <v>400</v>
      </c>
      <c r="E48" s="29">
        <v>324</v>
      </c>
      <c r="F48" s="42">
        <v>500</v>
      </c>
      <c r="G48" s="29">
        <v>56</v>
      </c>
    </row>
    <row r="49" spans="1:7" x14ac:dyDescent="0.3">
      <c r="A49" s="10" t="s">
        <v>42</v>
      </c>
      <c r="B49" s="29">
        <v>5159</v>
      </c>
      <c r="C49" s="29">
        <v>5500</v>
      </c>
      <c r="D49" s="29">
        <v>2950</v>
      </c>
      <c r="E49" s="29">
        <v>3094</v>
      </c>
      <c r="F49" s="42">
        <v>5500</v>
      </c>
      <c r="G49" s="29">
        <v>4948</v>
      </c>
    </row>
    <row r="50" spans="1:7" x14ac:dyDescent="0.3">
      <c r="A50" s="10" t="s">
        <v>43</v>
      </c>
      <c r="B50" s="29">
        <v>3562</v>
      </c>
      <c r="C50" s="29">
        <v>3562</v>
      </c>
      <c r="D50" s="29">
        <v>3562</v>
      </c>
      <c r="E50" s="29">
        <v>3562</v>
      </c>
      <c r="F50" s="42">
        <v>3562</v>
      </c>
      <c r="G50" s="29">
        <v>2137</v>
      </c>
    </row>
    <row r="51" spans="1:7" x14ac:dyDescent="0.3">
      <c r="A51" s="10" t="s">
        <v>44</v>
      </c>
      <c r="B51" s="29">
        <v>318</v>
      </c>
      <c r="C51" s="29">
        <v>700</v>
      </c>
      <c r="D51" s="29">
        <v>350</v>
      </c>
      <c r="E51" s="29">
        <v>115</v>
      </c>
      <c r="F51" s="42">
        <v>700</v>
      </c>
      <c r="G51" s="29">
        <v>275</v>
      </c>
    </row>
    <row r="52" spans="1:7" x14ac:dyDescent="0.3">
      <c r="A52" s="10" t="s">
        <v>45</v>
      </c>
      <c r="B52" s="29">
        <v>6107</v>
      </c>
      <c r="C52" s="29">
        <v>6100</v>
      </c>
      <c r="D52" s="29">
        <v>6150</v>
      </c>
      <c r="E52" s="29">
        <v>6125</v>
      </c>
      <c r="F52" s="42">
        <v>6250</v>
      </c>
      <c r="G52" s="29">
        <v>4575</v>
      </c>
    </row>
    <row r="53" spans="1:7" x14ac:dyDescent="0.3">
      <c r="A53" s="10" t="s">
        <v>46</v>
      </c>
      <c r="B53" s="29">
        <v>1178</v>
      </c>
      <c r="C53" s="29">
        <v>1200</v>
      </c>
      <c r="D53" s="29">
        <v>1424</v>
      </c>
      <c r="E53" s="29">
        <v>1424</v>
      </c>
      <c r="F53" s="42">
        <v>1500</v>
      </c>
      <c r="G53" s="29">
        <v>1453</v>
      </c>
    </row>
    <row r="54" spans="1:7" x14ac:dyDescent="0.3">
      <c r="A54" s="10" t="s">
        <v>47</v>
      </c>
      <c r="B54" s="29">
        <v>0</v>
      </c>
      <c r="C54" s="29">
        <v>1000</v>
      </c>
      <c r="D54" s="29">
        <v>0</v>
      </c>
      <c r="E54" s="29">
        <v>0</v>
      </c>
      <c r="F54" s="42">
        <v>1000</v>
      </c>
      <c r="G54" s="29"/>
    </row>
    <row r="55" spans="1:7" x14ac:dyDescent="0.3">
      <c r="A55" s="10" t="s">
        <v>48</v>
      </c>
      <c r="B55" s="29">
        <v>450</v>
      </c>
      <c r="C55" s="29">
        <v>800</v>
      </c>
      <c r="D55" s="29">
        <v>700</v>
      </c>
      <c r="E55" s="29">
        <v>0</v>
      </c>
      <c r="F55" s="42">
        <v>800</v>
      </c>
      <c r="G55" s="29">
        <v>475</v>
      </c>
    </row>
    <row r="56" spans="1:7" x14ac:dyDescent="0.3">
      <c r="A56" s="10" t="s">
        <v>49</v>
      </c>
      <c r="B56" s="29">
        <v>630</v>
      </c>
      <c r="C56" s="29">
        <v>540</v>
      </c>
      <c r="D56" s="29">
        <v>540</v>
      </c>
      <c r="E56" s="29">
        <v>540</v>
      </c>
      <c r="F56" s="42">
        <v>540</v>
      </c>
      <c r="G56" s="29">
        <v>405</v>
      </c>
    </row>
    <row r="57" spans="1:7" x14ac:dyDescent="0.3">
      <c r="A57" s="10" t="s">
        <v>50</v>
      </c>
      <c r="B57" s="29">
        <v>5537</v>
      </c>
      <c r="C57" s="29">
        <v>5500</v>
      </c>
      <c r="D57" s="29">
        <v>5797</v>
      </c>
      <c r="E57" s="29">
        <v>5797</v>
      </c>
      <c r="F57" s="42">
        <v>6000</v>
      </c>
      <c r="G57" s="29">
        <v>5278</v>
      </c>
    </row>
    <row r="58" spans="1:7" x14ac:dyDescent="0.3">
      <c r="A58" s="10" t="s">
        <v>51</v>
      </c>
      <c r="G58" s="29"/>
    </row>
    <row r="59" spans="1:7" x14ac:dyDescent="0.3">
      <c r="A59" s="10" t="s">
        <v>52</v>
      </c>
      <c r="B59" s="29">
        <v>500</v>
      </c>
      <c r="C59" s="29">
        <v>1000</v>
      </c>
      <c r="D59" s="29">
        <v>2100</v>
      </c>
      <c r="E59" s="29">
        <v>2100</v>
      </c>
      <c r="F59" s="42">
        <v>1000</v>
      </c>
      <c r="G59" s="29">
        <v>1257</v>
      </c>
    </row>
    <row r="60" spans="1:7" x14ac:dyDescent="0.3">
      <c r="A60" s="10" t="s">
        <v>53</v>
      </c>
      <c r="B60" s="29">
        <v>100</v>
      </c>
      <c r="D60" s="29">
        <v>0</v>
      </c>
      <c r="E60" s="29">
        <v>0</v>
      </c>
      <c r="F60" s="56">
        <v>0</v>
      </c>
      <c r="G60" s="29">
        <v>200</v>
      </c>
    </row>
    <row r="61" spans="1:7" x14ac:dyDescent="0.3">
      <c r="A61" s="10" t="s">
        <v>54</v>
      </c>
      <c r="B61" s="42">
        <v>3026</v>
      </c>
      <c r="C61" s="29">
        <v>2000</v>
      </c>
      <c r="D61" s="29">
        <v>1000</v>
      </c>
      <c r="E61" s="42">
        <v>2781</v>
      </c>
      <c r="F61" s="42">
        <v>2000</v>
      </c>
      <c r="G61" s="29">
        <v>1301</v>
      </c>
    </row>
    <row r="62" spans="1:7" x14ac:dyDescent="0.3">
      <c r="A62" s="10" t="s">
        <v>55</v>
      </c>
      <c r="B62" s="29">
        <v>25372</v>
      </c>
      <c r="C62" s="29">
        <v>28500</v>
      </c>
      <c r="D62" s="29">
        <v>28500</v>
      </c>
      <c r="E62" s="29">
        <v>28500</v>
      </c>
      <c r="F62" s="42">
        <v>28500</v>
      </c>
      <c r="G62" s="29">
        <v>28500</v>
      </c>
    </row>
    <row r="63" spans="1:7" x14ac:dyDescent="0.3">
      <c r="A63" s="10" t="s">
        <v>83</v>
      </c>
      <c r="B63" s="51">
        <v>20333</v>
      </c>
      <c r="C63" s="29">
        <v>0</v>
      </c>
      <c r="D63" s="29">
        <v>0</v>
      </c>
      <c r="E63" s="29">
        <v>0</v>
      </c>
      <c r="F63" s="42">
        <v>0</v>
      </c>
      <c r="G63" s="29"/>
    </row>
    <row r="64" spans="1:7" x14ac:dyDescent="0.3">
      <c r="A64" s="10" t="s">
        <v>56</v>
      </c>
      <c r="B64" s="29">
        <v>2149</v>
      </c>
      <c r="C64" s="29">
        <v>2149</v>
      </c>
      <c r="D64" s="29">
        <v>2233</v>
      </c>
      <c r="E64" s="29">
        <v>2233</v>
      </c>
      <c r="F64" s="42">
        <v>2233</v>
      </c>
      <c r="G64" s="29">
        <v>2320</v>
      </c>
    </row>
    <row r="65" spans="1:8" x14ac:dyDescent="0.3">
      <c r="A65" s="10" t="s">
        <v>57</v>
      </c>
      <c r="B65" s="29">
        <v>7294</v>
      </c>
      <c r="C65" s="29">
        <v>7500</v>
      </c>
      <c r="D65" s="29">
        <v>8025</v>
      </c>
      <c r="E65" s="29">
        <v>8026</v>
      </c>
      <c r="F65" s="42">
        <v>8500</v>
      </c>
      <c r="G65" s="29">
        <v>8092</v>
      </c>
      <c r="H65" s="64"/>
    </row>
    <row r="66" spans="1:8" x14ac:dyDescent="0.3">
      <c r="A66" s="10" t="s">
        <v>58</v>
      </c>
      <c r="B66" s="29">
        <v>5496</v>
      </c>
      <c r="C66" s="29">
        <v>4000</v>
      </c>
      <c r="D66" s="29">
        <v>5500</v>
      </c>
      <c r="E66" s="29">
        <v>6317</v>
      </c>
      <c r="F66" s="42">
        <v>5500</v>
      </c>
      <c r="G66" s="29">
        <v>3629</v>
      </c>
      <c r="H66" s="64"/>
    </row>
    <row r="67" spans="1:8" x14ac:dyDescent="0.3">
      <c r="A67" s="10" t="s">
        <v>59</v>
      </c>
      <c r="B67" s="29">
        <v>5632</v>
      </c>
      <c r="C67" s="29">
        <v>8500</v>
      </c>
      <c r="D67" s="29">
        <v>6500</v>
      </c>
      <c r="E67" s="29">
        <v>6253</v>
      </c>
      <c r="F67" s="42">
        <v>8500</v>
      </c>
      <c r="G67" s="29">
        <v>3074</v>
      </c>
      <c r="H67" s="64"/>
    </row>
    <row r="68" spans="1:8" x14ac:dyDescent="0.3">
      <c r="A68" s="10" t="s">
        <v>60</v>
      </c>
      <c r="B68" s="29">
        <v>11039</v>
      </c>
      <c r="C68" s="29">
        <v>15000</v>
      </c>
      <c r="D68" s="29">
        <v>7000</v>
      </c>
      <c r="E68" s="29">
        <v>13420</v>
      </c>
      <c r="F68" s="42">
        <v>15000</v>
      </c>
      <c r="G68" s="29">
        <v>9134</v>
      </c>
      <c r="H68" s="64"/>
    </row>
    <row r="69" spans="1:8" x14ac:dyDescent="0.3">
      <c r="A69" s="10" t="s">
        <v>61</v>
      </c>
      <c r="B69" s="29">
        <v>163426</v>
      </c>
      <c r="C69" s="29">
        <v>227446</v>
      </c>
      <c r="D69" s="29">
        <v>259730</v>
      </c>
      <c r="E69" s="29">
        <v>260031</v>
      </c>
      <c r="F69" s="42">
        <v>143000</v>
      </c>
      <c r="G69" s="29"/>
      <c r="H69" s="64"/>
    </row>
    <row r="70" spans="1:8" x14ac:dyDescent="0.3">
      <c r="A70" s="10" t="s">
        <v>62</v>
      </c>
      <c r="B70" s="29">
        <v>47514</v>
      </c>
      <c r="C70" s="29">
        <v>33000</v>
      </c>
      <c r="D70" s="29">
        <v>33000</v>
      </c>
      <c r="E70" s="29">
        <v>37631</v>
      </c>
      <c r="F70" s="42">
        <v>33000</v>
      </c>
      <c r="G70" s="29">
        <v>144580</v>
      </c>
      <c r="H70" s="64"/>
    </row>
    <row r="71" spans="1:8" x14ac:dyDescent="0.3">
      <c r="A71" s="10" t="s">
        <v>63</v>
      </c>
      <c r="B71" s="29">
        <v>0</v>
      </c>
      <c r="C71" s="29">
        <v>200</v>
      </c>
      <c r="D71" s="29">
        <v>0</v>
      </c>
      <c r="E71" s="29">
        <v>0</v>
      </c>
      <c r="F71" s="42">
        <v>200</v>
      </c>
      <c r="G71" s="29"/>
      <c r="H71" s="64"/>
    </row>
    <row r="72" spans="1:8" x14ac:dyDescent="0.3">
      <c r="A72" s="10" t="s">
        <v>64</v>
      </c>
      <c r="B72" s="29">
        <v>23772</v>
      </c>
      <c r="C72" s="29">
        <v>27500</v>
      </c>
      <c r="D72" s="29">
        <v>27500</v>
      </c>
      <c r="E72" s="29">
        <v>26809</v>
      </c>
      <c r="F72" s="42">
        <v>27500</v>
      </c>
      <c r="G72" s="29">
        <v>18298</v>
      </c>
      <c r="H72" s="64"/>
    </row>
    <row r="73" spans="1:8" x14ac:dyDescent="0.3">
      <c r="A73" s="10" t="s">
        <v>65</v>
      </c>
      <c r="B73" s="29">
        <v>2300</v>
      </c>
      <c r="C73" s="29">
        <v>2300</v>
      </c>
      <c r="D73" s="29">
        <v>2300</v>
      </c>
      <c r="E73" s="29">
        <v>6012</v>
      </c>
      <c r="F73" s="42">
        <v>3335</v>
      </c>
      <c r="G73" s="29">
        <v>264</v>
      </c>
      <c r="H73" s="64"/>
    </row>
    <row r="74" spans="1:8" x14ac:dyDescent="0.3">
      <c r="A74" s="10" t="s">
        <v>66</v>
      </c>
      <c r="B74" s="29">
        <v>1478</v>
      </c>
      <c r="C74" s="29">
        <v>2360</v>
      </c>
      <c r="D74" s="29">
        <v>2360</v>
      </c>
      <c r="E74" s="29">
        <v>2383</v>
      </c>
      <c r="F74" s="42">
        <v>2360</v>
      </c>
      <c r="G74" s="29">
        <v>1479</v>
      </c>
      <c r="H74" s="64"/>
    </row>
    <row r="75" spans="1:8" x14ac:dyDescent="0.3">
      <c r="A75" s="10" t="s">
        <v>10</v>
      </c>
      <c r="B75" s="29">
        <v>2000</v>
      </c>
      <c r="C75" s="29">
        <v>2000</v>
      </c>
      <c r="D75" s="29">
        <v>2000</v>
      </c>
      <c r="E75" s="29">
        <v>2000</v>
      </c>
      <c r="F75" s="42">
        <v>2000</v>
      </c>
      <c r="G75" s="29">
        <v>2000</v>
      </c>
      <c r="H75" s="64"/>
    </row>
    <row r="76" spans="1:8" x14ac:dyDescent="0.3">
      <c r="A76" s="10" t="s">
        <v>67</v>
      </c>
      <c r="B76" s="29">
        <v>115</v>
      </c>
      <c r="C76" s="29">
        <v>300</v>
      </c>
      <c r="D76" s="29">
        <v>300</v>
      </c>
      <c r="E76" s="29">
        <v>227</v>
      </c>
      <c r="F76" s="42">
        <v>300</v>
      </c>
      <c r="G76" s="29">
        <v>294</v>
      </c>
      <c r="H76" s="64"/>
    </row>
    <row r="77" spans="1:8" x14ac:dyDescent="0.3">
      <c r="A77" s="10" t="s">
        <v>68</v>
      </c>
      <c r="B77" s="29">
        <v>1018</v>
      </c>
      <c r="C77" s="29">
        <v>2000</v>
      </c>
      <c r="D77" s="29">
        <v>900</v>
      </c>
      <c r="E77" s="29">
        <v>605</v>
      </c>
      <c r="F77" s="42">
        <v>2000</v>
      </c>
      <c r="G77" s="29">
        <v>628</v>
      </c>
      <c r="H77" s="64"/>
    </row>
    <row r="78" spans="1:8" x14ac:dyDescent="0.3">
      <c r="A78" s="10" t="s">
        <v>69</v>
      </c>
      <c r="B78" s="29">
        <v>2850</v>
      </c>
      <c r="C78" s="29">
        <v>3000</v>
      </c>
      <c r="D78" s="29">
        <v>3000</v>
      </c>
      <c r="E78" s="29">
        <v>3424</v>
      </c>
      <c r="F78" s="42">
        <v>3000</v>
      </c>
      <c r="G78" s="29">
        <v>2976</v>
      </c>
      <c r="H78" s="64"/>
    </row>
    <row r="79" spans="1:8" x14ac:dyDescent="0.3">
      <c r="A79" s="10" t="s">
        <v>70</v>
      </c>
      <c r="B79" s="29">
        <v>0</v>
      </c>
      <c r="C79" s="29">
        <v>200</v>
      </c>
      <c r="D79" s="29">
        <v>0</v>
      </c>
      <c r="E79" s="29">
        <v>0</v>
      </c>
      <c r="F79" s="42">
        <v>200</v>
      </c>
      <c r="G79" s="29">
        <v>150</v>
      </c>
      <c r="H79" s="64"/>
    </row>
    <row r="80" spans="1:8" x14ac:dyDescent="0.3">
      <c r="A80" s="10" t="s">
        <v>71</v>
      </c>
      <c r="B80" s="29">
        <v>270</v>
      </c>
      <c r="C80" s="29">
        <v>1500</v>
      </c>
      <c r="D80" s="29">
        <v>600</v>
      </c>
      <c r="E80" s="29">
        <v>585</v>
      </c>
      <c r="F80" s="42">
        <v>1500</v>
      </c>
      <c r="G80" s="29">
        <v>250</v>
      </c>
      <c r="H80" s="65"/>
    </row>
    <row r="81" spans="1:8" x14ac:dyDescent="0.3">
      <c r="A81" s="10" t="s">
        <v>72</v>
      </c>
      <c r="B81" s="29">
        <v>25</v>
      </c>
      <c r="C81" s="29">
        <v>500</v>
      </c>
      <c r="D81" s="29">
        <v>135</v>
      </c>
      <c r="E81" s="29">
        <v>115</v>
      </c>
      <c r="F81" s="42">
        <v>500</v>
      </c>
      <c r="G81" s="29">
        <v>160</v>
      </c>
      <c r="H81" s="64"/>
    </row>
    <row r="82" spans="1:8" x14ac:dyDescent="0.3">
      <c r="A82" s="10" t="s">
        <v>84</v>
      </c>
      <c r="B82" s="29">
        <v>53</v>
      </c>
      <c r="C82" s="29"/>
      <c r="E82" s="29">
        <v>0</v>
      </c>
      <c r="F82" s="42">
        <v>13000</v>
      </c>
      <c r="G82" s="29">
        <v>38000</v>
      </c>
      <c r="H82" s="64"/>
    </row>
    <row r="83" spans="1:8" x14ac:dyDescent="0.3">
      <c r="A83" s="10" t="s">
        <v>73</v>
      </c>
      <c r="C83" s="29"/>
      <c r="F83" s="54"/>
      <c r="G83" s="29"/>
      <c r="H83" s="66"/>
    </row>
    <row r="84" spans="1:8" x14ac:dyDescent="0.3">
      <c r="A84" s="10" t="s">
        <v>74</v>
      </c>
      <c r="B84" s="29">
        <v>12500</v>
      </c>
      <c r="C84" s="29">
        <v>12500</v>
      </c>
      <c r="D84" s="29">
        <v>12500</v>
      </c>
      <c r="E84" s="29">
        <v>12500</v>
      </c>
      <c r="F84" s="42">
        <v>12500</v>
      </c>
      <c r="G84" s="29">
        <v>9144</v>
      </c>
      <c r="H84" s="64"/>
    </row>
    <row r="85" spans="1:8" x14ac:dyDescent="0.3">
      <c r="A85" s="10" t="s">
        <v>75</v>
      </c>
      <c r="C85" s="29"/>
      <c r="F85" s="54"/>
      <c r="G85" s="29">
        <v>13000</v>
      </c>
      <c r="H85" s="64"/>
    </row>
    <row r="86" spans="1:8" x14ac:dyDescent="0.3">
      <c r="A86" s="10" t="s">
        <v>90</v>
      </c>
      <c r="C86" s="29"/>
      <c r="F86" s="42">
        <v>2570</v>
      </c>
      <c r="G86" s="29">
        <v>60</v>
      </c>
      <c r="H86" s="64"/>
    </row>
    <row r="87" spans="1:8" x14ac:dyDescent="0.3">
      <c r="A87" s="5" t="s">
        <v>76</v>
      </c>
      <c r="B87" s="40">
        <f t="shared" ref="B87:F87" si="1">SUM(B43:B86)</f>
        <v>378169</v>
      </c>
      <c r="C87" s="40">
        <f t="shared" si="1"/>
        <v>425378</v>
      </c>
      <c r="D87" s="40">
        <f t="shared" si="1"/>
        <v>441094</v>
      </c>
      <c r="E87" s="40">
        <f t="shared" si="1"/>
        <v>460281</v>
      </c>
      <c r="F87" s="49">
        <f t="shared" si="1"/>
        <v>361071</v>
      </c>
      <c r="G87" s="40">
        <f>SUM(G43:G86)</f>
        <v>322709</v>
      </c>
      <c r="H87" s="64"/>
    </row>
    <row r="88" spans="1:8" x14ac:dyDescent="0.3">
      <c r="A88" s="10"/>
      <c r="C88" s="29"/>
      <c r="F88" s="54"/>
      <c r="G88" s="29"/>
      <c r="H88" s="64"/>
    </row>
    <row r="89" spans="1:8" x14ac:dyDescent="0.3">
      <c r="A89" s="5" t="s">
        <v>77</v>
      </c>
      <c r="B89" s="40">
        <f t="shared" ref="B89:F89" si="2">SUM(B40-B87)</f>
        <v>7324</v>
      </c>
      <c r="C89" s="40">
        <f t="shared" si="2"/>
        <v>11815</v>
      </c>
      <c r="D89" s="40">
        <f t="shared" si="2"/>
        <v>-40264</v>
      </c>
      <c r="E89" s="40">
        <f t="shared" si="2"/>
        <v>-55028</v>
      </c>
      <c r="F89" s="49">
        <f t="shared" si="2"/>
        <v>94915</v>
      </c>
      <c r="G89" s="29"/>
      <c r="H89" s="64"/>
    </row>
    <row r="90" spans="1:8" x14ac:dyDescent="0.3">
      <c r="A90" s="5" t="s">
        <v>78</v>
      </c>
      <c r="B90" s="45">
        <v>190553</v>
      </c>
      <c r="C90" s="49">
        <f>SUM(C6+C89)</f>
        <v>209321</v>
      </c>
      <c r="D90" s="49">
        <f>SUM(D6+D89)</f>
        <v>157242</v>
      </c>
      <c r="E90" s="40">
        <f>SUM(E6+E89)</f>
        <v>142478</v>
      </c>
      <c r="F90" s="49">
        <f>SUM(F6+F89)</f>
        <v>237434</v>
      </c>
      <c r="G90" s="29"/>
      <c r="H90" s="64"/>
    </row>
    <row r="91" spans="1:8" x14ac:dyDescent="0.3">
      <c r="A91" s="5" t="s">
        <v>79</v>
      </c>
      <c r="B91" s="45">
        <v>60000</v>
      </c>
      <c r="C91" s="40">
        <v>60000</v>
      </c>
      <c r="D91" s="40">
        <v>60000</v>
      </c>
      <c r="E91" s="40">
        <v>60000</v>
      </c>
      <c r="F91" s="49">
        <v>60000</v>
      </c>
      <c r="G91" s="29"/>
      <c r="H91" s="64"/>
    </row>
    <row r="92" spans="1:8" x14ac:dyDescent="0.3">
      <c r="A92" s="19" t="s">
        <v>80</v>
      </c>
      <c r="B92" s="45">
        <f t="shared" ref="B92:F92" si="3">SUM(B90-B91)</f>
        <v>130553</v>
      </c>
      <c r="C92" s="40">
        <f t="shared" si="3"/>
        <v>149321</v>
      </c>
      <c r="D92" s="49">
        <f t="shared" si="3"/>
        <v>97242</v>
      </c>
      <c r="E92" s="40">
        <f t="shared" si="3"/>
        <v>82478</v>
      </c>
      <c r="F92" s="49">
        <f t="shared" si="3"/>
        <v>177434</v>
      </c>
      <c r="G92" s="29"/>
      <c r="H92" s="64"/>
    </row>
    <row r="93" spans="1:8" x14ac:dyDescent="0.3">
      <c r="A93" s="71"/>
      <c r="G93" s="29"/>
      <c r="H93" s="64"/>
    </row>
    <row r="94" spans="1:8" x14ac:dyDescent="0.3">
      <c r="H94" s="64"/>
    </row>
    <row r="95" spans="1:8" x14ac:dyDescent="0.3">
      <c r="H95" s="64"/>
    </row>
    <row r="96" spans="1:8" x14ac:dyDescent="0.3">
      <c r="H96" s="64"/>
    </row>
    <row r="97" spans="8:8" x14ac:dyDescent="0.3">
      <c r="H97" s="64"/>
    </row>
    <row r="98" spans="8:8" x14ac:dyDescent="0.3">
      <c r="H98" s="64"/>
    </row>
    <row r="99" spans="8:8" x14ac:dyDescent="0.3">
      <c r="H99" s="64"/>
    </row>
    <row r="100" spans="8:8" x14ac:dyDescent="0.3">
      <c r="H100" s="64"/>
    </row>
    <row r="101" spans="8:8" x14ac:dyDescent="0.3">
      <c r="H101" s="64"/>
    </row>
    <row r="102" spans="8:8" x14ac:dyDescent="0.3">
      <c r="H102" s="64"/>
    </row>
    <row r="103" spans="8:8" x14ac:dyDescent="0.3">
      <c r="H103" s="64"/>
    </row>
    <row r="104" spans="8:8" x14ac:dyDescent="0.3">
      <c r="H104" s="64"/>
    </row>
    <row r="105" spans="8:8" x14ac:dyDescent="0.3">
      <c r="H105" s="65"/>
    </row>
    <row r="106" spans="8:8" x14ac:dyDescent="0.3">
      <c r="H106" s="64"/>
    </row>
    <row r="107" spans="8:8" x14ac:dyDescent="0.3">
      <c r="H107" s="65"/>
    </row>
  </sheetData>
  <pageMargins left="0" right="0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CF42-A391-4F85-9D1C-A3F5BE3F237E}">
  <dimension ref="A1:L168"/>
  <sheetViews>
    <sheetView tabSelected="1" topLeftCell="A69" workbookViewId="0">
      <selection activeCell="F93" sqref="F93"/>
    </sheetView>
  </sheetViews>
  <sheetFormatPr defaultColWidth="9.109375" defaultRowHeight="14.4" x14ac:dyDescent="0.3"/>
  <cols>
    <col min="1" max="1" width="31.6640625" style="52" customWidth="1"/>
    <col min="2" max="2" width="11" style="60" customWidth="1"/>
    <col min="3" max="3" width="9.5546875" style="55" bestFit="1" customWidth="1"/>
    <col min="4" max="4" width="8.5546875" style="53" bestFit="1" customWidth="1"/>
    <col min="5" max="5" width="9.109375" style="78"/>
    <col min="6" max="6" width="9.88671875" style="91" bestFit="1" customWidth="1"/>
    <col min="7" max="7" width="11.77734375" bestFit="1" customWidth="1"/>
    <col min="8" max="8" width="11.109375" bestFit="1" customWidth="1"/>
    <col min="10" max="10" width="11.77734375" bestFit="1" customWidth="1"/>
    <col min="11" max="11" width="9.109375" style="48"/>
    <col min="12" max="12" width="11.77734375" style="58" bestFit="1" customWidth="1"/>
    <col min="13" max="16384" width="9.109375" style="48"/>
  </cols>
  <sheetData>
    <row r="1" spans="1:12" x14ac:dyDescent="0.3">
      <c r="A1" s="10" t="s">
        <v>0</v>
      </c>
      <c r="D1" s="29"/>
      <c r="F1" s="84"/>
    </row>
    <row r="2" spans="1:12" x14ac:dyDescent="0.3">
      <c r="A2" s="10" t="s">
        <v>94</v>
      </c>
      <c r="D2" s="29"/>
      <c r="F2" s="84"/>
      <c r="L2"/>
    </row>
    <row r="3" spans="1:12" x14ac:dyDescent="0.3">
      <c r="A3" s="67"/>
      <c r="B3" s="68">
        <v>2019</v>
      </c>
      <c r="C3" s="57">
        <v>2020</v>
      </c>
      <c r="D3" s="72">
        <v>2020</v>
      </c>
      <c r="E3" s="79">
        <v>2020</v>
      </c>
      <c r="F3" s="85">
        <v>2021</v>
      </c>
      <c r="L3" s="61"/>
    </row>
    <row r="4" spans="1:12" x14ac:dyDescent="0.3">
      <c r="A4" s="10"/>
      <c r="B4" s="69" t="s">
        <v>2</v>
      </c>
      <c r="C4" s="57" t="s">
        <v>2</v>
      </c>
      <c r="D4" s="76">
        <v>44104</v>
      </c>
      <c r="E4" s="80" t="s">
        <v>4</v>
      </c>
      <c r="F4" s="86" t="s">
        <v>2</v>
      </c>
      <c r="L4"/>
    </row>
    <row r="5" spans="1:12" x14ac:dyDescent="0.3">
      <c r="A5" s="10"/>
      <c r="D5" s="29"/>
      <c r="F5" s="84"/>
      <c r="L5"/>
    </row>
    <row r="6" spans="1:12" x14ac:dyDescent="0.3">
      <c r="A6" s="5" t="s">
        <v>5</v>
      </c>
      <c r="B6" s="40">
        <v>197506</v>
      </c>
      <c r="C6" s="49">
        <v>142519</v>
      </c>
      <c r="D6" s="40">
        <v>142519</v>
      </c>
      <c r="E6" s="81">
        <v>142519</v>
      </c>
      <c r="F6" s="87">
        <v>195923</v>
      </c>
      <c r="L6"/>
    </row>
    <row r="7" spans="1:12" x14ac:dyDescent="0.3">
      <c r="A7" s="5" t="s">
        <v>93</v>
      </c>
      <c r="B7" s="70">
        <v>-60000</v>
      </c>
      <c r="C7" s="8">
        <v>-60000</v>
      </c>
      <c r="D7" s="40">
        <v>60000</v>
      </c>
      <c r="E7" s="82">
        <v>-60000</v>
      </c>
      <c r="F7" s="87">
        <v>22000</v>
      </c>
      <c r="L7"/>
    </row>
    <row r="8" spans="1:12" x14ac:dyDescent="0.3">
      <c r="A8" s="5" t="s">
        <v>7</v>
      </c>
      <c r="B8" s="40">
        <f t="shared" ref="B8:C8" si="0">SUM(B6:B7)</f>
        <v>137506</v>
      </c>
      <c r="C8" s="49">
        <f t="shared" si="0"/>
        <v>82519</v>
      </c>
      <c r="D8" s="49">
        <f>SUM(D6-D7)</f>
        <v>82519</v>
      </c>
      <c r="E8" s="81">
        <f t="shared" ref="E8" si="1">SUM(E6:E7)</f>
        <v>82519</v>
      </c>
      <c r="F8" s="87">
        <f>SUM(F6-F7)</f>
        <v>173923</v>
      </c>
      <c r="L8"/>
    </row>
    <row r="9" spans="1:12" x14ac:dyDescent="0.3">
      <c r="A9" s="5" t="s">
        <v>8</v>
      </c>
      <c r="D9" s="29"/>
      <c r="F9" s="84"/>
      <c r="L9"/>
    </row>
    <row r="10" spans="1:12" x14ac:dyDescent="0.3">
      <c r="A10" s="10" t="s">
        <v>9</v>
      </c>
      <c r="B10" s="29">
        <v>14862</v>
      </c>
      <c r="C10" s="42">
        <v>14855</v>
      </c>
      <c r="D10" s="29">
        <v>2228</v>
      </c>
      <c r="E10" s="78">
        <v>14862</v>
      </c>
      <c r="F10" s="84">
        <v>14852</v>
      </c>
      <c r="L10"/>
    </row>
    <row r="11" spans="1:12" x14ac:dyDescent="0.3">
      <c r="A11" s="10" t="s">
        <v>82</v>
      </c>
      <c r="B11" s="59">
        <v>7605</v>
      </c>
      <c r="C11" s="42">
        <v>7605</v>
      </c>
      <c r="D11" s="29">
        <v>8422</v>
      </c>
      <c r="E11" s="78">
        <v>8422</v>
      </c>
      <c r="F11" s="84">
        <v>8422</v>
      </c>
      <c r="L11"/>
    </row>
    <row r="12" spans="1:12" x14ac:dyDescent="0.3">
      <c r="A12" s="10" t="s">
        <v>10</v>
      </c>
      <c r="B12" s="29">
        <v>4000</v>
      </c>
      <c r="C12" s="42">
        <v>4000</v>
      </c>
      <c r="D12" s="29">
        <v>4000</v>
      </c>
      <c r="E12" s="78">
        <v>4000</v>
      </c>
      <c r="F12" s="84">
        <v>4000</v>
      </c>
      <c r="L12"/>
    </row>
    <row r="13" spans="1:12" x14ac:dyDescent="0.3">
      <c r="A13" s="10" t="s">
        <v>86</v>
      </c>
      <c r="B13" s="29">
        <v>12086</v>
      </c>
      <c r="C13" s="54"/>
      <c r="D13" s="29"/>
      <c r="E13" s="78">
        <v>0</v>
      </c>
      <c r="F13" s="84">
        <v>0</v>
      </c>
      <c r="L13"/>
    </row>
    <row r="14" spans="1:12" x14ac:dyDescent="0.3">
      <c r="A14" s="10" t="s">
        <v>91</v>
      </c>
      <c r="B14" s="29"/>
      <c r="C14" s="54"/>
      <c r="D14" s="29">
        <v>633</v>
      </c>
      <c r="E14" s="78">
        <v>633</v>
      </c>
      <c r="F14" s="84"/>
      <c r="L14"/>
    </row>
    <row r="15" spans="1:12" x14ac:dyDescent="0.3">
      <c r="A15" s="10" t="s">
        <v>92</v>
      </c>
      <c r="B15" s="29"/>
      <c r="C15" s="54"/>
      <c r="D15" s="29"/>
      <c r="E15" s="78">
        <v>9836</v>
      </c>
      <c r="F15" s="84"/>
      <c r="L15"/>
    </row>
    <row r="16" spans="1:12" x14ac:dyDescent="0.3">
      <c r="A16" s="10" t="s">
        <v>11</v>
      </c>
      <c r="B16" s="29">
        <v>92048</v>
      </c>
      <c r="C16" s="42">
        <v>101256</v>
      </c>
      <c r="D16" s="29">
        <v>75943</v>
      </c>
      <c r="E16" s="78">
        <v>101256</v>
      </c>
      <c r="F16" s="84">
        <v>101256</v>
      </c>
      <c r="L16"/>
    </row>
    <row r="17" spans="1:12" x14ac:dyDescent="0.3">
      <c r="A17" s="10" t="s">
        <v>12</v>
      </c>
      <c r="B17" s="29">
        <v>555</v>
      </c>
      <c r="C17" s="42">
        <v>560</v>
      </c>
      <c r="D17" s="29">
        <v>555</v>
      </c>
      <c r="E17" s="78">
        <v>555</v>
      </c>
      <c r="F17" s="84">
        <v>555</v>
      </c>
      <c r="L17"/>
    </row>
    <row r="18" spans="1:12" x14ac:dyDescent="0.3">
      <c r="A18" s="10" t="s">
        <v>13</v>
      </c>
      <c r="B18" s="29">
        <v>2233</v>
      </c>
      <c r="C18" s="42">
        <v>2149</v>
      </c>
      <c r="D18" s="29">
        <v>2319</v>
      </c>
      <c r="E18" s="78">
        <v>2319</v>
      </c>
      <c r="F18" s="84">
        <v>2319</v>
      </c>
      <c r="L18"/>
    </row>
    <row r="19" spans="1:12" x14ac:dyDescent="0.3">
      <c r="A19" s="10" t="s">
        <v>14</v>
      </c>
      <c r="B19" s="29">
        <v>1159</v>
      </c>
      <c r="C19" s="42">
        <v>1159</v>
      </c>
      <c r="D19" s="29">
        <v>1159</v>
      </c>
      <c r="E19" s="78">
        <v>1159</v>
      </c>
      <c r="F19" s="84">
        <v>1159</v>
      </c>
      <c r="L19"/>
    </row>
    <row r="20" spans="1:12" x14ac:dyDescent="0.3">
      <c r="A20" s="10" t="s">
        <v>88</v>
      </c>
      <c r="B20" s="29">
        <v>1200</v>
      </c>
      <c r="C20" s="42"/>
      <c r="D20" s="29"/>
      <c r="F20" s="84"/>
      <c r="L20"/>
    </row>
    <row r="21" spans="1:12" x14ac:dyDescent="0.3">
      <c r="A21" s="10" t="s">
        <v>15</v>
      </c>
      <c r="B21" s="29">
        <v>48</v>
      </c>
      <c r="C21" s="42">
        <v>48</v>
      </c>
      <c r="D21" s="29">
        <v>48</v>
      </c>
      <c r="E21" s="78">
        <v>48</v>
      </c>
      <c r="F21" s="84">
        <v>48</v>
      </c>
      <c r="L21"/>
    </row>
    <row r="22" spans="1:12" x14ac:dyDescent="0.3">
      <c r="A22" s="10" t="s">
        <v>16</v>
      </c>
      <c r="B22" s="29">
        <v>32</v>
      </c>
      <c r="C22" s="42">
        <v>32</v>
      </c>
      <c r="D22" s="29">
        <v>32</v>
      </c>
      <c r="E22" s="78">
        <v>32</v>
      </c>
      <c r="F22" s="84">
        <v>32</v>
      </c>
      <c r="L22"/>
    </row>
    <row r="23" spans="1:12" x14ac:dyDescent="0.3">
      <c r="A23" s="10" t="s">
        <v>17</v>
      </c>
      <c r="B23" s="29">
        <v>0</v>
      </c>
      <c r="C23" s="42">
        <v>57446</v>
      </c>
      <c r="D23" s="29">
        <v>57446</v>
      </c>
      <c r="E23" s="78">
        <v>57446</v>
      </c>
      <c r="F23" s="84">
        <v>0</v>
      </c>
      <c r="L23"/>
    </row>
    <row r="24" spans="1:12" x14ac:dyDescent="0.3">
      <c r="A24" s="10" t="s">
        <v>18</v>
      </c>
      <c r="B24" s="29">
        <v>3000</v>
      </c>
      <c r="C24" s="42">
        <v>2000</v>
      </c>
      <c r="D24" s="29">
        <v>1000</v>
      </c>
      <c r="E24" s="78">
        <v>1000</v>
      </c>
      <c r="F24" s="84">
        <v>2000</v>
      </c>
      <c r="L24"/>
    </row>
    <row r="25" spans="1:12" x14ac:dyDescent="0.3">
      <c r="A25" s="10" t="s">
        <v>19</v>
      </c>
      <c r="B25" s="29">
        <v>0</v>
      </c>
      <c r="C25" s="42">
        <v>0</v>
      </c>
      <c r="D25" s="29">
        <v>600</v>
      </c>
      <c r="E25" s="78">
        <v>600</v>
      </c>
      <c r="F25" s="84">
        <v>200</v>
      </c>
      <c r="L25"/>
    </row>
    <row r="26" spans="1:12" x14ac:dyDescent="0.3">
      <c r="A26" s="10" t="s">
        <v>20</v>
      </c>
      <c r="B26" s="29">
        <v>3081</v>
      </c>
      <c r="C26" s="42">
        <v>1000</v>
      </c>
      <c r="D26" s="29">
        <v>1441</v>
      </c>
      <c r="E26" s="78">
        <v>1441</v>
      </c>
      <c r="F26" s="84">
        <v>1000</v>
      </c>
      <c r="L26"/>
    </row>
    <row r="27" spans="1:12" x14ac:dyDescent="0.3">
      <c r="A27" s="35" t="s">
        <v>21</v>
      </c>
      <c r="B27" s="29">
        <v>250</v>
      </c>
      <c r="C27" s="42">
        <v>280</v>
      </c>
      <c r="D27" s="29">
        <v>270</v>
      </c>
      <c r="E27" s="78">
        <v>270</v>
      </c>
      <c r="F27" s="84">
        <v>250</v>
      </c>
    </row>
    <row r="28" spans="1:12" x14ac:dyDescent="0.3">
      <c r="A28" s="35" t="s">
        <v>22</v>
      </c>
      <c r="B28" s="29">
        <v>-271</v>
      </c>
      <c r="C28" s="42">
        <v>-280</v>
      </c>
      <c r="D28" s="29">
        <v>-270</v>
      </c>
      <c r="E28" s="78">
        <v>-270</v>
      </c>
      <c r="F28" s="84">
        <v>-250</v>
      </c>
    </row>
    <row r="29" spans="1:12" x14ac:dyDescent="0.3">
      <c r="A29" s="10" t="s">
        <v>23</v>
      </c>
      <c r="B29" s="29">
        <v>7319</v>
      </c>
      <c r="C29" s="42">
        <v>1500</v>
      </c>
      <c r="D29" s="29">
        <v>1156</v>
      </c>
      <c r="E29" s="78">
        <v>1500</v>
      </c>
      <c r="F29" s="84">
        <v>1500</v>
      </c>
    </row>
    <row r="30" spans="1:12" x14ac:dyDescent="0.3">
      <c r="A30" s="10" t="s">
        <v>24</v>
      </c>
      <c r="B30" s="29">
        <v>8658</v>
      </c>
      <c r="C30" s="42">
        <v>1000</v>
      </c>
      <c r="D30" s="29">
        <v>350</v>
      </c>
      <c r="E30" s="78">
        <v>350</v>
      </c>
      <c r="F30" s="84">
        <v>1000</v>
      </c>
    </row>
    <row r="31" spans="1:12" x14ac:dyDescent="0.3">
      <c r="A31" s="10" t="s">
        <v>25</v>
      </c>
      <c r="B31" s="29">
        <v>643</v>
      </c>
      <c r="C31" s="42">
        <v>500</v>
      </c>
      <c r="D31" s="29">
        <v>478</v>
      </c>
      <c r="E31" s="78">
        <v>600</v>
      </c>
      <c r="F31" s="84">
        <v>500</v>
      </c>
    </row>
    <row r="32" spans="1:12" x14ac:dyDescent="0.3">
      <c r="A32" s="10" t="s">
        <v>85</v>
      </c>
      <c r="B32" s="29">
        <v>356</v>
      </c>
      <c r="C32" s="42">
        <v>300</v>
      </c>
      <c r="D32" s="29">
        <v>105</v>
      </c>
      <c r="E32" s="78">
        <v>105</v>
      </c>
      <c r="F32" s="84">
        <v>105</v>
      </c>
    </row>
    <row r="33" spans="1:9" x14ac:dyDescent="0.3">
      <c r="A33" s="10" t="s">
        <v>26</v>
      </c>
      <c r="B33" s="29">
        <v>0</v>
      </c>
      <c r="C33" s="56">
        <v>0</v>
      </c>
      <c r="D33" s="29">
        <v>1012</v>
      </c>
      <c r="E33" s="78">
        <v>1012</v>
      </c>
      <c r="F33" s="84">
        <v>0</v>
      </c>
    </row>
    <row r="34" spans="1:9" x14ac:dyDescent="0.3">
      <c r="A34" s="10" t="s">
        <v>27</v>
      </c>
      <c r="B34" s="29">
        <v>25</v>
      </c>
      <c r="C34" s="42">
        <v>500</v>
      </c>
      <c r="D34" s="29">
        <v>510</v>
      </c>
      <c r="E34" s="78">
        <v>536</v>
      </c>
      <c r="F34" s="84">
        <v>50</v>
      </c>
    </row>
    <row r="35" spans="1:9" x14ac:dyDescent="0.3">
      <c r="A35" s="10" t="s">
        <v>28</v>
      </c>
      <c r="B35" s="29">
        <v>0</v>
      </c>
      <c r="C35" s="42">
        <v>0</v>
      </c>
      <c r="D35" s="29">
        <v>0</v>
      </c>
      <c r="E35" s="78">
        <v>0</v>
      </c>
      <c r="F35" s="84">
        <v>0</v>
      </c>
    </row>
    <row r="36" spans="1:9" x14ac:dyDescent="0.3">
      <c r="A36" s="35" t="s">
        <v>29</v>
      </c>
      <c r="B36" s="29">
        <v>246364</v>
      </c>
      <c r="C36" s="42"/>
      <c r="D36" s="29">
        <v>260076</v>
      </c>
      <c r="E36" s="78">
        <v>260076</v>
      </c>
      <c r="F36" s="84"/>
    </row>
    <row r="37" spans="1:9" x14ac:dyDescent="0.3">
      <c r="A37" s="35" t="s">
        <v>30</v>
      </c>
      <c r="B37" s="29">
        <v>0</v>
      </c>
      <c r="C37" s="54"/>
      <c r="D37" s="29">
        <v>0</v>
      </c>
      <c r="F37" s="84"/>
      <c r="H37" s="75"/>
      <c r="I37" s="75"/>
    </row>
    <row r="38" spans="1:9" x14ac:dyDescent="0.3">
      <c r="A38" s="10" t="s">
        <v>31</v>
      </c>
      <c r="B38" s="29"/>
      <c r="C38" s="42">
        <v>147576</v>
      </c>
      <c r="D38" s="29"/>
      <c r="F38" s="84">
        <v>150797</v>
      </c>
    </row>
    <row r="39" spans="1:9" x14ac:dyDescent="0.3">
      <c r="A39" s="35" t="s">
        <v>32</v>
      </c>
      <c r="B39" s="29"/>
      <c r="C39" s="42">
        <v>12500</v>
      </c>
      <c r="D39" s="29"/>
      <c r="F39" s="84">
        <v>12500</v>
      </c>
    </row>
    <row r="40" spans="1:9" x14ac:dyDescent="0.3">
      <c r="A40" s="35" t="s">
        <v>33</v>
      </c>
      <c r="B40" s="29"/>
      <c r="C40" s="42">
        <v>100000</v>
      </c>
      <c r="D40" s="29"/>
      <c r="F40" s="84">
        <v>100000</v>
      </c>
    </row>
    <row r="41" spans="1:9" x14ac:dyDescent="0.3">
      <c r="A41" s="10"/>
      <c r="C41" s="54"/>
      <c r="D41" s="29"/>
      <c r="F41" s="84"/>
    </row>
    <row r="42" spans="1:9" x14ac:dyDescent="0.3">
      <c r="A42" s="5" t="s">
        <v>34</v>
      </c>
      <c r="B42" s="40">
        <f t="shared" ref="B42:F42" si="2">SUM(B10:B41)</f>
        <v>405253</v>
      </c>
      <c r="C42" s="49">
        <f t="shared" si="2"/>
        <v>455986</v>
      </c>
      <c r="D42" s="40">
        <f t="shared" si="2"/>
        <v>419513</v>
      </c>
      <c r="E42" s="81">
        <f>SUM(E10:E40)</f>
        <v>467788</v>
      </c>
      <c r="F42" s="87">
        <f t="shared" si="2"/>
        <v>402295</v>
      </c>
    </row>
    <row r="43" spans="1:9" x14ac:dyDescent="0.3">
      <c r="A43" s="10"/>
      <c r="C43" s="54"/>
      <c r="D43" s="29"/>
      <c r="F43" s="84"/>
    </row>
    <row r="44" spans="1:9" x14ac:dyDescent="0.3">
      <c r="A44" s="5" t="s">
        <v>35</v>
      </c>
      <c r="C44" s="54"/>
      <c r="D44" s="29"/>
      <c r="F44" s="88"/>
    </row>
    <row r="45" spans="1:9" x14ac:dyDescent="0.3">
      <c r="A45" s="10" t="s">
        <v>36</v>
      </c>
      <c r="B45" s="29">
        <v>6140</v>
      </c>
      <c r="C45" s="42">
        <v>6140</v>
      </c>
      <c r="D45" s="29">
        <v>4351</v>
      </c>
      <c r="E45" s="78">
        <v>6140</v>
      </c>
      <c r="F45" s="84">
        <v>6140</v>
      </c>
    </row>
    <row r="46" spans="1:9" x14ac:dyDescent="0.3">
      <c r="A46" s="10" t="s">
        <v>37</v>
      </c>
      <c r="B46" s="29">
        <v>723</v>
      </c>
      <c r="C46" s="42">
        <v>700</v>
      </c>
      <c r="D46" s="29">
        <v>803</v>
      </c>
      <c r="E46" s="78">
        <v>804</v>
      </c>
      <c r="F46" s="84">
        <v>900</v>
      </c>
    </row>
    <row r="47" spans="1:9" x14ac:dyDescent="0.3">
      <c r="A47" s="10" t="s">
        <v>38</v>
      </c>
      <c r="B47" s="29">
        <v>254</v>
      </c>
      <c r="C47" s="42">
        <v>400</v>
      </c>
      <c r="D47" s="29">
        <v>0</v>
      </c>
      <c r="E47" s="78">
        <v>400</v>
      </c>
      <c r="F47" s="84">
        <v>400</v>
      </c>
    </row>
    <row r="48" spans="1:9" x14ac:dyDescent="0.3">
      <c r="A48" s="10" t="s">
        <v>39</v>
      </c>
      <c r="B48" s="29">
        <v>8181</v>
      </c>
      <c r="C48" s="42">
        <v>8181</v>
      </c>
      <c r="D48" s="29">
        <v>7459</v>
      </c>
      <c r="E48" s="78">
        <v>9960</v>
      </c>
      <c r="F48" s="84">
        <v>10828</v>
      </c>
    </row>
    <row r="49" spans="1:6" x14ac:dyDescent="0.3">
      <c r="A49" s="10" t="s">
        <v>40</v>
      </c>
      <c r="B49" s="29">
        <v>2050</v>
      </c>
      <c r="C49" s="42">
        <v>1100</v>
      </c>
      <c r="D49" s="29">
        <v>2145</v>
      </c>
      <c r="E49" s="78">
        <v>2795</v>
      </c>
      <c r="F49" s="84">
        <v>2000</v>
      </c>
    </row>
    <row r="50" spans="1:6" x14ac:dyDescent="0.3">
      <c r="A50" s="10" t="s">
        <v>41</v>
      </c>
      <c r="B50" s="29">
        <v>324</v>
      </c>
      <c r="C50" s="42">
        <v>500</v>
      </c>
      <c r="D50" s="29">
        <v>56</v>
      </c>
      <c r="E50" s="78">
        <v>56</v>
      </c>
      <c r="F50" s="84">
        <v>200</v>
      </c>
    </row>
    <row r="51" spans="1:6" x14ac:dyDescent="0.3">
      <c r="A51" s="10" t="s">
        <v>42</v>
      </c>
      <c r="B51" s="29">
        <v>3094</v>
      </c>
      <c r="C51" s="42">
        <v>5500</v>
      </c>
      <c r="D51" s="29">
        <v>4948</v>
      </c>
      <c r="E51" s="78">
        <v>7000</v>
      </c>
      <c r="F51" s="84">
        <v>4500</v>
      </c>
    </row>
    <row r="52" spans="1:6" x14ac:dyDescent="0.3">
      <c r="A52" s="10" t="s">
        <v>43</v>
      </c>
      <c r="B52" s="29">
        <v>3562</v>
      </c>
      <c r="C52" s="42">
        <v>3562</v>
      </c>
      <c r="D52" s="29">
        <v>2302</v>
      </c>
      <c r="E52" s="78">
        <v>3562</v>
      </c>
      <c r="F52" s="84">
        <v>3562</v>
      </c>
    </row>
    <row r="53" spans="1:6" x14ac:dyDescent="0.3">
      <c r="A53" s="10" t="s">
        <v>44</v>
      </c>
      <c r="B53" s="29">
        <v>115</v>
      </c>
      <c r="C53" s="42">
        <v>700</v>
      </c>
      <c r="D53" s="29">
        <v>275</v>
      </c>
      <c r="E53" s="78">
        <v>700</v>
      </c>
      <c r="F53" s="84">
        <v>700</v>
      </c>
    </row>
    <row r="54" spans="1:6" x14ac:dyDescent="0.3">
      <c r="A54" s="10" t="s">
        <v>45</v>
      </c>
      <c r="B54" s="29">
        <v>6125</v>
      </c>
      <c r="C54" s="42">
        <v>6250</v>
      </c>
      <c r="D54" s="29">
        <v>4575</v>
      </c>
      <c r="E54" s="78">
        <v>6150</v>
      </c>
      <c r="F54" s="84">
        <v>6300</v>
      </c>
    </row>
    <row r="55" spans="1:6" x14ac:dyDescent="0.3">
      <c r="A55" s="10" t="s">
        <v>46</v>
      </c>
      <c r="B55" s="29">
        <v>1424</v>
      </c>
      <c r="C55" s="42">
        <v>1500</v>
      </c>
      <c r="D55" s="29">
        <v>1453</v>
      </c>
      <c r="E55" s="78">
        <v>1453</v>
      </c>
      <c r="F55" s="84">
        <v>1500</v>
      </c>
    </row>
    <row r="56" spans="1:6" x14ac:dyDescent="0.3">
      <c r="A56" s="10" t="s">
        <v>47</v>
      </c>
      <c r="B56" s="29">
        <v>0</v>
      </c>
      <c r="C56" s="42">
        <v>1000</v>
      </c>
      <c r="D56" s="29">
        <v>0</v>
      </c>
      <c r="E56" s="78">
        <v>0</v>
      </c>
      <c r="F56" s="84">
        <v>1000</v>
      </c>
    </row>
    <row r="57" spans="1:6" x14ac:dyDescent="0.3">
      <c r="A57" s="10" t="s">
        <v>48</v>
      </c>
      <c r="B57" s="29">
        <v>0</v>
      </c>
      <c r="C57" s="42">
        <v>800</v>
      </c>
      <c r="D57" s="29">
        <v>475</v>
      </c>
      <c r="E57" s="78">
        <v>1175</v>
      </c>
      <c r="F57" s="84">
        <v>800</v>
      </c>
    </row>
    <row r="58" spans="1:6" x14ac:dyDescent="0.3">
      <c r="A58" s="10" t="s">
        <v>49</v>
      </c>
      <c r="B58" s="29">
        <v>540</v>
      </c>
      <c r="C58" s="42">
        <v>540</v>
      </c>
      <c r="D58" s="29">
        <v>405</v>
      </c>
      <c r="E58" s="78">
        <v>540</v>
      </c>
      <c r="F58" s="84">
        <v>540</v>
      </c>
    </row>
    <row r="59" spans="1:6" x14ac:dyDescent="0.3">
      <c r="A59" s="10" t="s">
        <v>50</v>
      </c>
      <c r="B59" s="29">
        <v>5797</v>
      </c>
      <c r="C59" s="42">
        <v>6000</v>
      </c>
      <c r="D59" s="29">
        <v>5278</v>
      </c>
      <c r="E59" s="78">
        <v>5797</v>
      </c>
      <c r="F59" s="84">
        <v>6000</v>
      </c>
    </row>
    <row r="60" spans="1:6" x14ac:dyDescent="0.3">
      <c r="A60" s="10" t="s">
        <v>51</v>
      </c>
      <c r="D60" s="29"/>
      <c r="F60" s="84"/>
    </row>
    <row r="61" spans="1:6" x14ac:dyDescent="0.3">
      <c r="A61" s="10" t="s">
        <v>52</v>
      </c>
      <c r="B61" s="29">
        <v>2100</v>
      </c>
      <c r="C61" s="42">
        <v>1000</v>
      </c>
      <c r="D61" s="29">
        <v>1257</v>
      </c>
      <c r="E61" s="78">
        <v>1257</v>
      </c>
      <c r="F61" s="84">
        <v>1000</v>
      </c>
    </row>
    <row r="62" spans="1:6" x14ac:dyDescent="0.3">
      <c r="A62" s="10" t="s">
        <v>53</v>
      </c>
      <c r="B62" s="29">
        <v>0</v>
      </c>
      <c r="C62" s="56">
        <v>0</v>
      </c>
      <c r="D62" s="29">
        <v>200</v>
      </c>
      <c r="E62" s="78">
        <v>200</v>
      </c>
      <c r="F62" s="84">
        <v>100</v>
      </c>
    </row>
    <row r="63" spans="1:6" x14ac:dyDescent="0.3">
      <c r="A63" s="10" t="s">
        <v>54</v>
      </c>
      <c r="B63" s="42">
        <v>2781</v>
      </c>
      <c r="C63" s="42">
        <v>2000</v>
      </c>
      <c r="D63" s="29">
        <v>1301</v>
      </c>
      <c r="E63" s="78">
        <v>1301</v>
      </c>
      <c r="F63" s="84">
        <v>2000</v>
      </c>
    </row>
    <row r="64" spans="1:6" x14ac:dyDescent="0.3">
      <c r="A64" s="10" t="s">
        <v>55</v>
      </c>
      <c r="B64" s="29">
        <v>28500</v>
      </c>
      <c r="C64" s="42">
        <v>28500</v>
      </c>
      <c r="D64" s="29">
        <v>28500</v>
      </c>
      <c r="E64" s="78">
        <v>28500</v>
      </c>
      <c r="F64" s="84">
        <v>28500</v>
      </c>
    </row>
    <row r="65" spans="1:6" x14ac:dyDescent="0.3">
      <c r="A65" s="10" t="s">
        <v>83</v>
      </c>
      <c r="B65" s="29">
        <v>0</v>
      </c>
      <c r="C65" s="42">
        <v>0</v>
      </c>
      <c r="D65" s="29"/>
      <c r="E65" s="78">
        <v>0</v>
      </c>
      <c r="F65" s="84">
        <v>40000</v>
      </c>
    </row>
    <row r="66" spans="1:6" x14ac:dyDescent="0.3">
      <c r="A66" s="10" t="s">
        <v>56</v>
      </c>
      <c r="B66" s="29">
        <v>2233</v>
      </c>
      <c r="C66" s="42">
        <v>2233</v>
      </c>
      <c r="D66" s="29">
        <v>2320</v>
      </c>
      <c r="E66" s="78">
        <v>2320</v>
      </c>
      <c r="F66" s="84">
        <v>2320</v>
      </c>
    </row>
    <row r="67" spans="1:6" x14ac:dyDescent="0.3">
      <c r="A67" s="10" t="s">
        <v>57</v>
      </c>
      <c r="B67" s="29">
        <v>8026</v>
      </c>
      <c r="C67" s="42">
        <v>8500</v>
      </c>
      <c r="D67" s="29">
        <v>8092</v>
      </c>
      <c r="E67" s="78">
        <v>8092</v>
      </c>
      <c r="F67" s="84">
        <v>8500</v>
      </c>
    </row>
    <row r="68" spans="1:6" x14ac:dyDescent="0.3">
      <c r="A68" s="10" t="s">
        <v>58</v>
      </c>
      <c r="B68" s="29">
        <v>6317</v>
      </c>
      <c r="C68" s="42">
        <v>5500</v>
      </c>
      <c r="D68" s="29">
        <v>3628</v>
      </c>
      <c r="E68" s="78">
        <v>3400</v>
      </c>
      <c r="F68" s="84">
        <v>5500</v>
      </c>
    </row>
    <row r="69" spans="1:6" x14ac:dyDescent="0.3">
      <c r="A69" s="10" t="s">
        <v>59</v>
      </c>
      <c r="B69" s="29">
        <v>6253</v>
      </c>
      <c r="C69" s="42">
        <v>8500</v>
      </c>
      <c r="D69" s="29">
        <v>3074</v>
      </c>
      <c r="E69" s="78">
        <v>6500</v>
      </c>
      <c r="F69" s="84">
        <v>8500</v>
      </c>
    </row>
    <row r="70" spans="1:6" x14ac:dyDescent="0.3">
      <c r="A70" s="10" t="s">
        <v>60</v>
      </c>
      <c r="B70" s="29">
        <v>13420</v>
      </c>
      <c r="C70" s="42">
        <v>15000</v>
      </c>
      <c r="D70" s="29">
        <v>9134</v>
      </c>
      <c r="E70" s="78">
        <v>9134</v>
      </c>
      <c r="F70" s="84">
        <v>15000</v>
      </c>
    </row>
    <row r="71" spans="1:6" x14ac:dyDescent="0.3">
      <c r="A71" s="10" t="s">
        <v>61</v>
      </c>
      <c r="B71" s="29">
        <v>260031</v>
      </c>
      <c r="C71" s="42">
        <v>143000</v>
      </c>
      <c r="D71" s="29">
        <v>0</v>
      </c>
      <c r="E71" s="78">
        <v>0</v>
      </c>
      <c r="F71" s="84">
        <v>143000</v>
      </c>
    </row>
    <row r="72" spans="1:6" x14ac:dyDescent="0.3">
      <c r="A72" s="10" t="s">
        <v>62</v>
      </c>
      <c r="B72" s="29">
        <v>37631</v>
      </c>
      <c r="C72" s="42">
        <v>33000</v>
      </c>
      <c r="D72" s="29">
        <v>144580</v>
      </c>
      <c r="E72" s="78">
        <v>217588</v>
      </c>
      <c r="F72" s="84">
        <v>33000</v>
      </c>
    </row>
    <row r="73" spans="1:6" x14ac:dyDescent="0.3">
      <c r="A73" s="10" t="s">
        <v>63</v>
      </c>
      <c r="B73" s="29">
        <v>0</v>
      </c>
      <c r="C73" s="42">
        <v>200</v>
      </c>
      <c r="D73" s="29">
        <v>0</v>
      </c>
      <c r="E73" s="78">
        <v>0</v>
      </c>
      <c r="F73" s="84">
        <v>200</v>
      </c>
    </row>
    <row r="74" spans="1:6" x14ac:dyDescent="0.3">
      <c r="A74" s="10" t="s">
        <v>64</v>
      </c>
      <c r="B74" s="29">
        <v>26809</v>
      </c>
      <c r="C74" s="42">
        <v>27500</v>
      </c>
      <c r="D74" s="29">
        <v>18298</v>
      </c>
      <c r="E74" s="78">
        <v>27500</v>
      </c>
      <c r="F74" s="84">
        <v>27500</v>
      </c>
    </row>
    <row r="75" spans="1:6" x14ac:dyDescent="0.3">
      <c r="A75" s="10" t="s">
        <v>65</v>
      </c>
      <c r="B75" s="29">
        <v>6012</v>
      </c>
      <c r="C75" s="42">
        <v>3335</v>
      </c>
      <c r="D75" s="29">
        <v>1394</v>
      </c>
      <c r="E75" s="78">
        <v>2300</v>
      </c>
      <c r="F75" s="84">
        <v>2300</v>
      </c>
    </row>
    <row r="76" spans="1:6" x14ac:dyDescent="0.3">
      <c r="A76" s="10" t="s">
        <v>66</v>
      </c>
      <c r="B76" s="29">
        <v>2383</v>
      </c>
      <c r="C76" s="42">
        <v>2360</v>
      </c>
      <c r="D76" s="29">
        <v>1479</v>
      </c>
      <c r="E76" s="78">
        <v>1700</v>
      </c>
      <c r="F76" s="84">
        <v>2360</v>
      </c>
    </row>
    <row r="77" spans="1:6" x14ac:dyDescent="0.3">
      <c r="A77" s="10" t="s">
        <v>10</v>
      </c>
      <c r="B77" s="29">
        <v>2000</v>
      </c>
      <c r="C77" s="42">
        <v>2000</v>
      </c>
      <c r="D77" s="29">
        <v>2000</v>
      </c>
      <c r="E77" s="78">
        <v>2000</v>
      </c>
      <c r="F77" s="84">
        <v>2000</v>
      </c>
    </row>
    <row r="78" spans="1:6" x14ac:dyDescent="0.3">
      <c r="A78" s="10" t="s">
        <v>67</v>
      </c>
      <c r="B78" s="29">
        <v>227</v>
      </c>
      <c r="C78" s="42">
        <v>300</v>
      </c>
      <c r="D78" s="29">
        <v>294</v>
      </c>
      <c r="E78" s="78">
        <v>300</v>
      </c>
      <c r="F78" s="84">
        <v>300</v>
      </c>
    </row>
    <row r="79" spans="1:6" x14ac:dyDescent="0.3">
      <c r="A79" s="10" t="s">
        <v>68</v>
      </c>
      <c r="B79" s="29">
        <v>605</v>
      </c>
      <c r="C79" s="42">
        <v>2000</v>
      </c>
      <c r="D79" s="29">
        <v>628</v>
      </c>
      <c r="E79" s="78">
        <v>900</v>
      </c>
      <c r="F79" s="84">
        <v>2000</v>
      </c>
    </row>
    <row r="80" spans="1:6" x14ac:dyDescent="0.3">
      <c r="A80" s="10" t="s">
        <v>69</v>
      </c>
      <c r="B80" s="29">
        <v>3424</v>
      </c>
      <c r="C80" s="42">
        <v>3000</v>
      </c>
      <c r="D80" s="29">
        <v>2976</v>
      </c>
      <c r="E80" s="78">
        <v>3600</v>
      </c>
      <c r="F80" s="84">
        <v>4000</v>
      </c>
    </row>
    <row r="81" spans="1:12" x14ac:dyDescent="0.3">
      <c r="A81" s="10" t="s">
        <v>70</v>
      </c>
      <c r="B81" s="29">
        <v>0</v>
      </c>
      <c r="C81" s="42">
        <v>200</v>
      </c>
      <c r="D81" s="29">
        <v>150</v>
      </c>
      <c r="E81" s="78">
        <v>150</v>
      </c>
      <c r="F81" s="84">
        <v>200</v>
      </c>
    </row>
    <row r="82" spans="1:12" x14ac:dyDescent="0.3">
      <c r="A82" s="10" t="s">
        <v>71</v>
      </c>
      <c r="B82" s="29">
        <v>585</v>
      </c>
      <c r="C82" s="42">
        <v>1500</v>
      </c>
      <c r="D82" s="29">
        <v>250</v>
      </c>
      <c r="E82" s="78">
        <v>350</v>
      </c>
      <c r="F82" s="89">
        <v>1500</v>
      </c>
    </row>
    <row r="83" spans="1:12" x14ac:dyDescent="0.3">
      <c r="A83" s="10" t="s">
        <v>72</v>
      </c>
      <c r="B83" s="29">
        <v>115</v>
      </c>
      <c r="C83" s="42">
        <v>500</v>
      </c>
      <c r="D83" s="29">
        <v>160</v>
      </c>
      <c r="E83" s="78">
        <v>200</v>
      </c>
      <c r="F83" s="84">
        <v>500</v>
      </c>
    </row>
    <row r="84" spans="1:12" x14ac:dyDescent="0.3">
      <c r="A84" s="10" t="s">
        <v>84</v>
      </c>
      <c r="B84" s="29">
        <v>0</v>
      </c>
      <c r="C84" s="42">
        <v>13000</v>
      </c>
      <c r="D84" s="29">
        <v>38000</v>
      </c>
      <c r="E84" s="78">
        <v>38000</v>
      </c>
      <c r="F84" s="84">
        <v>17000</v>
      </c>
    </row>
    <row r="85" spans="1:12" x14ac:dyDescent="0.3">
      <c r="A85" s="10" t="s">
        <v>73</v>
      </c>
      <c r="C85" s="54"/>
      <c r="D85" s="29"/>
      <c r="F85" s="77"/>
    </row>
    <row r="86" spans="1:12" x14ac:dyDescent="0.3">
      <c r="A86" s="10" t="s">
        <v>74</v>
      </c>
      <c r="B86" s="29">
        <v>12500</v>
      </c>
      <c r="C86" s="42">
        <v>12500</v>
      </c>
      <c r="D86" s="29">
        <v>9144</v>
      </c>
      <c r="E86" s="78">
        <v>12500</v>
      </c>
      <c r="F86" s="84">
        <v>12500</v>
      </c>
    </row>
    <row r="87" spans="1:12" x14ac:dyDescent="0.3">
      <c r="A87" s="10" t="s">
        <v>75</v>
      </c>
      <c r="C87" s="54"/>
      <c r="D87" s="29">
        <v>13000</v>
      </c>
      <c r="F87" s="84"/>
    </row>
    <row r="88" spans="1:12" x14ac:dyDescent="0.3">
      <c r="A88" s="10" t="s">
        <v>90</v>
      </c>
      <c r="C88" s="42">
        <v>2570</v>
      </c>
      <c r="D88" s="29">
        <v>60</v>
      </c>
      <c r="E88" s="78">
        <v>60</v>
      </c>
      <c r="F88" s="84">
        <v>2570</v>
      </c>
    </row>
    <row r="89" spans="1:12" x14ac:dyDescent="0.3">
      <c r="A89" s="5" t="s">
        <v>76</v>
      </c>
      <c r="B89" s="40">
        <f t="shared" ref="B89:C89" si="3">SUM(B45:B88)</f>
        <v>460281</v>
      </c>
      <c r="C89" s="49">
        <f t="shared" si="3"/>
        <v>361071</v>
      </c>
      <c r="D89" s="40">
        <f>SUM(D45:D88)</f>
        <v>324444</v>
      </c>
      <c r="E89" s="81">
        <f t="shared" ref="E89" si="4">SUM(E45:E88)</f>
        <v>414384</v>
      </c>
      <c r="F89" s="87">
        <f>SUM(F45:F88)</f>
        <v>407720</v>
      </c>
    </row>
    <row r="90" spans="1:12" x14ac:dyDescent="0.3">
      <c r="A90" s="10"/>
      <c r="C90" s="54"/>
      <c r="D90" s="29"/>
      <c r="F90" s="84"/>
    </row>
    <row r="91" spans="1:12" x14ac:dyDescent="0.3">
      <c r="A91" s="5" t="s">
        <v>77</v>
      </c>
      <c r="B91" s="40">
        <f t="shared" ref="B91:C91" si="5">SUM(B42-B89)</f>
        <v>-55028</v>
      </c>
      <c r="C91" s="49">
        <f t="shared" si="5"/>
        <v>94915</v>
      </c>
      <c r="D91" s="40">
        <f>SUM(D42-D89)</f>
        <v>95069</v>
      </c>
      <c r="E91" s="81">
        <f t="shared" ref="E91" si="6">SUM(E42-E89)</f>
        <v>53404</v>
      </c>
      <c r="F91" s="81">
        <f>SUM(F42-F89)</f>
        <v>-5425</v>
      </c>
    </row>
    <row r="92" spans="1:12" x14ac:dyDescent="0.3">
      <c r="A92" s="5" t="s">
        <v>78</v>
      </c>
      <c r="B92" s="40">
        <f>SUM(B6+B91)</f>
        <v>142478</v>
      </c>
      <c r="C92" s="49">
        <f>SUM(C6+C91)</f>
        <v>237434</v>
      </c>
      <c r="D92" s="40">
        <v>241368</v>
      </c>
      <c r="E92" s="83">
        <f>SUM(E6+E91)</f>
        <v>195923</v>
      </c>
      <c r="F92" s="87">
        <f>SUM(F6+F91)</f>
        <v>190498</v>
      </c>
    </row>
    <row r="93" spans="1:12" x14ac:dyDescent="0.3">
      <c r="A93" s="5" t="s">
        <v>79</v>
      </c>
      <c r="B93" s="40">
        <v>60000</v>
      </c>
      <c r="C93" s="49">
        <v>60000</v>
      </c>
      <c r="D93" s="40">
        <v>22000</v>
      </c>
      <c r="E93" s="81">
        <v>22000</v>
      </c>
      <c r="F93" s="87">
        <v>22000</v>
      </c>
    </row>
    <row r="94" spans="1:12" x14ac:dyDescent="0.3">
      <c r="A94" s="19" t="s">
        <v>80</v>
      </c>
      <c r="B94" s="40">
        <f t="shared" ref="B94:C94" si="7">SUM(B92-B93)</f>
        <v>82478</v>
      </c>
      <c r="C94" s="49">
        <f t="shared" si="7"/>
        <v>177434</v>
      </c>
      <c r="D94" s="40">
        <f>SUM(D92-D93)</f>
        <v>219368</v>
      </c>
      <c r="E94" s="83">
        <f t="shared" ref="E94" si="8">SUM(E92-E93)</f>
        <v>173923</v>
      </c>
      <c r="F94" s="87">
        <f>SUM(F92-F93)</f>
        <v>168498</v>
      </c>
    </row>
    <row r="95" spans="1:12" x14ac:dyDescent="0.3">
      <c r="A95" s="71"/>
      <c r="D95" s="29"/>
      <c r="F95" s="84"/>
    </row>
    <row r="96" spans="1:12" x14ac:dyDescent="0.3">
      <c r="A96" s="91"/>
      <c r="B96"/>
      <c r="C96"/>
      <c r="D96"/>
      <c r="E96"/>
      <c r="F96" s="48"/>
      <c r="G96" s="58"/>
      <c r="H96" s="48"/>
      <c r="I96" s="48"/>
      <c r="J96" s="48"/>
      <c r="L96" s="48"/>
    </row>
    <row r="97" spans="1:12" x14ac:dyDescent="0.3">
      <c r="A97" s="91"/>
      <c r="B97"/>
      <c r="C97"/>
      <c r="D97"/>
      <c r="E97"/>
      <c r="F97" s="48"/>
      <c r="G97" s="58"/>
      <c r="H97" s="48"/>
      <c r="I97" s="48"/>
      <c r="J97" s="48"/>
      <c r="L97" s="48"/>
    </row>
    <row r="98" spans="1:12" x14ac:dyDescent="0.3">
      <c r="A98" s="91"/>
      <c r="B98"/>
      <c r="C98"/>
      <c r="D98"/>
      <c r="E98"/>
      <c r="F98" s="48"/>
      <c r="G98" s="58"/>
      <c r="H98" s="48"/>
      <c r="I98" s="48"/>
      <c r="J98" s="48"/>
      <c r="L98" s="48"/>
    </row>
    <row r="99" spans="1:12" x14ac:dyDescent="0.3">
      <c r="A99" s="91"/>
      <c r="B99"/>
      <c r="C99"/>
      <c r="D99"/>
      <c r="E99"/>
      <c r="F99" s="48"/>
      <c r="G99" s="58"/>
      <c r="H99" s="48"/>
      <c r="I99" s="48"/>
      <c r="J99" s="48"/>
      <c r="L99" s="48"/>
    </row>
    <row r="100" spans="1:12" x14ac:dyDescent="0.3">
      <c r="A100" s="91"/>
      <c r="B100"/>
      <c r="C100"/>
      <c r="D100"/>
      <c r="E100"/>
      <c r="F100" s="48"/>
      <c r="G100" s="58"/>
      <c r="H100" s="48"/>
      <c r="I100" s="48"/>
      <c r="J100" s="48"/>
      <c r="L100" s="48"/>
    </row>
    <row r="101" spans="1:12" x14ac:dyDescent="0.3">
      <c r="A101" s="91"/>
      <c r="B101"/>
      <c r="C101"/>
      <c r="D101"/>
      <c r="E101"/>
      <c r="F101" s="48"/>
      <c r="G101" s="58"/>
      <c r="H101" s="48"/>
      <c r="I101" s="48"/>
      <c r="J101" s="48"/>
      <c r="L101" s="48"/>
    </row>
    <row r="102" spans="1:12" x14ac:dyDescent="0.3">
      <c r="A102" s="91"/>
      <c r="B102"/>
      <c r="C102"/>
      <c r="D102"/>
      <c r="E102"/>
      <c r="F102" s="48"/>
      <c r="G102" s="58"/>
      <c r="H102" s="48"/>
      <c r="I102" s="48"/>
      <c r="J102" s="48"/>
      <c r="L102" s="48"/>
    </row>
    <row r="103" spans="1:12" x14ac:dyDescent="0.3">
      <c r="A103" s="91"/>
      <c r="B103"/>
      <c r="C103"/>
      <c r="D103"/>
      <c r="E103"/>
      <c r="F103" s="48"/>
      <c r="G103" s="58"/>
      <c r="H103" s="48"/>
      <c r="I103" s="48"/>
      <c r="J103" s="48"/>
      <c r="L103" s="48"/>
    </row>
    <row r="104" spans="1:12" x14ac:dyDescent="0.3">
      <c r="A104" s="91"/>
      <c r="B104"/>
      <c r="C104"/>
      <c r="D104"/>
      <c r="E104"/>
      <c r="F104" s="48"/>
      <c r="G104" s="58"/>
      <c r="H104" s="48"/>
      <c r="I104" s="48"/>
      <c r="J104" s="48"/>
      <c r="L104" s="48"/>
    </row>
    <row r="105" spans="1:12" x14ac:dyDescent="0.3">
      <c r="A105" s="91"/>
      <c r="B105"/>
      <c r="C105"/>
      <c r="D105"/>
      <c r="E105"/>
      <c r="F105" s="48"/>
      <c r="G105" s="58"/>
      <c r="H105" s="48"/>
      <c r="I105" s="48"/>
      <c r="J105" s="48"/>
      <c r="L105" s="48"/>
    </row>
    <row r="106" spans="1:12" x14ac:dyDescent="0.3">
      <c r="A106" s="91"/>
      <c r="B106"/>
      <c r="C106"/>
      <c r="D106"/>
      <c r="E106"/>
      <c r="F106" s="48"/>
      <c r="G106" s="58"/>
      <c r="H106" s="48"/>
      <c r="I106" s="48"/>
      <c r="J106" s="48"/>
      <c r="L106" s="48"/>
    </row>
    <row r="107" spans="1:12" x14ac:dyDescent="0.3">
      <c r="A107" s="90"/>
      <c r="B107"/>
      <c r="C107"/>
      <c r="D107"/>
      <c r="E107"/>
      <c r="F107" s="48"/>
      <c r="G107" s="58"/>
      <c r="H107" s="48"/>
      <c r="I107" s="48"/>
      <c r="J107" s="48"/>
      <c r="L107" s="48"/>
    </row>
    <row r="108" spans="1:12" x14ac:dyDescent="0.3">
      <c r="A108" s="91"/>
      <c r="B108"/>
      <c r="C108"/>
      <c r="D108"/>
      <c r="E108"/>
      <c r="F108" s="48"/>
      <c r="G108" s="58"/>
      <c r="H108" s="48"/>
      <c r="I108" s="48"/>
      <c r="J108" s="48"/>
      <c r="L108" s="48"/>
    </row>
    <row r="109" spans="1:12" x14ac:dyDescent="0.3">
      <c r="A109" s="90"/>
      <c r="B109"/>
      <c r="C109"/>
      <c r="D109"/>
      <c r="E109"/>
      <c r="F109" s="48"/>
      <c r="G109" s="58"/>
      <c r="H109" s="48"/>
      <c r="I109" s="48"/>
      <c r="J109" s="48"/>
      <c r="L109" s="48"/>
    </row>
    <row r="110" spans="1:12" x14ac:dyDescent="0.3">
      <c r="A110" s="91"/>
      <c r="B110"/>
      <c r="C110"/>
      <c r="D110"/>
      <c r="E110"/>
      <c r="F110" s="48"/>
      <c r="G110" s="58"/>
      <c r="H110" s="48"/>
      <c r="I110" s="48"/>
      <c r="J110" s="48"/>
      <c r="L110" s="48"/>
    </row>
    <row r="111" spans="1:12" x14ac:dyDescent="0.3">
      <c r="A111" s="91"/>
      <c r="B111"/>
      <c r="C111"/>
      <c r="D111"/>
      <c r="E111"/>
      <c r="F111" s="48"/>
      <c r="G111" s="58"/>
      <c r="H111" s="48"/>
      <c r="I111" s="48"/>
      <c r="J111" s="48"/>
      <c r="L111" s="48"/>
    </row>
    <row r="112" spans="1:12" x14ac:dyDescent="0.3">
      <c r="A112" s="91"/>
      <c r="B112"/>
      <c r="C112"/>
      <c r="D112"/>
      <c r="E112"/>
      <c r="F112" s="48"/>
      <c r="G112" s="58"/>
      <c r="H112" s="48"/>
      <c r="I112" s="48"/>
      <c r="J112" s="48"/>
      <c r="L112" s="48"/>
    </row>
    <row r="113" spans="1:12" x14ac:dyDescent="0.3">
      <c r="A113" s="91"/>
      <c r="B113"/>
      <c r="C113"/>
      <c r="D113"/>
      <c r="E113"/>
      <c r="F113" s="48"/>
      <c r="G113" s="58"/>
      <c r="H113" s="48"/>
      <c r="I113" s="48"/>
      <c r="J113" s="48"/>
      <c r="L113" s="48"/>
    </row>
    <row r="114" spans="1:12" x14ac:dyDescent="0.3">
      <c r="A114" s="91"/>
      <c r="B114"/>
      <c r="C114"/>
      <c r="D114"/>
      <c r="E114"/>
      <c r="F114" s="48"/>
      <c r="G114" s="58"/>
      <c r="H114" s="48"/>
      <c r="I114" s="48"/>
      <c r="J114" s="48"/>
      <c r="L114" s="48"/>
    </row>
    <row r="115" spans="1:12" x14ac:dyDescent="0.3">
      <c r="A115" s="91"/>
      <c r="B115"/>
      <c r="C115"/>
      <c r="D115"/>
      <c r="E115"/>
      <c r="F115" s="48"/>
      <c r="G115" s="58"/>
      <c r="H115" s="48"/>
      <c r="I115" s="48"/>
      <c r="J115" s="48"/>
      <c r="L115" s="48"/>
    </row>
    <row r="116" spans="1:12" x14ac:dyDescent="0.3">
      <c r="A116" s="91"/>
      <c r="B116"/>
      <c r="C116"/>
      <c r="D116"/>
      <c r="E116"/>
      <c r="F116" s="48"/>
      <c r="G116" s="58"/>
      <c r="H116" s="48"/>
      <c r="I116" s="48"/>
      <c r="J116" s="48"/>
      <c r="L116" s="48"/>
    </row>
    <row r="117" spans="1:12" x14ac:dyDescent="0.3">
      <c r="A117" s="91"/>
      <c r="B117"/>
      <c r="C117"/>
      <c r="D117"/>
      <c r="E117"/>
      <c r="F117" s="48"/>
      <c r="G117" s="58"/>
      <c r="H117" s="48"/>
      <c r="I117" s="48"/>
      <c r="J117" s="48"/>
      <c r="L117" s="48"/>
    </row>
    <row r="118" spans="1:12" x14ac:dyDescent="0.3">
      <c r="A118" s="91"/>
      <c r="B118"/>
      <c r="C118"/>
      <c r="D118"/>
      <c r="E118"/>
      <c r="F118" s="48"/>
      <c r="G118" s="58"/>
      <c r="H118" s="48"/>
      <c r="I118" s="48"/>
      <c r="J118" s="48"/>
      <c r="L118" s="48"/>
    </row>
    <row r="119" spans="1:12" x14ac:dyDescent="0.3">
      <c r="A119" s="91"/>
      <c r="B119"/>
      <c r="C119"/>
      <c r="D119"/>
      <c r="E119"/>
      <c r="F119" s="48"/>
      <c r="G119" s="58"/>
      <c r="H119" s="48"/>
      <c r="I119" s="48"/>
      <c r="J119" s="48"/>
      <c r="L119" s="48"/>
    </row>
    <row r="120" spans="1:12" x14ac:dyDescent="0.3">
      <c r="A120" s="91"/>
      <c r="B120"/>
      <c r="C120"/>
      <c r="D120"/>
      <c r="E120"/>
      <c r="F120" s="48"/>
      <c r="G120" s="58"/>
      <c r="H120" s="48"/>
      <c r="I120" s="48"/>
      <c r="J120" s="48"/>
      <c r="L120" s="48"/>
    </row>
    <row r="121" spans="1:12" x14ac:dyDescent="0.3">
      <c r="A121" s="91"/>
      <c r="B121"/>
      <c r="C121"/>
      <c r="D121"/>
      <c r="E121"/>
      <c r="F121" s="48"/>
      <c r="G121" s="58"/>
      <c r="H121" s="48"/>
      <c r="I121" s="48"/>
      <c r="J121" s="48"/>
      <c r="L121" s="48"/>
    </row>
    <row r="122" spans="1:12" x14ac:dyDescent="0.3">
      <c r="A122" s="91"/>
      <c r="B122"/>
      <c r="C122"/>
      <c r="D122"/>
      <c r="E122"/>
      <c r="F122" s="48"/>
      <c r="G122" s="58"/>
      <c r="H122" s="48"/>
      <c r="I122" s="48"/>
      <c r="J122" s="48"/>
      <c r="L122" s="48"/>
    </row>
    <row r="123" spans="1:12" x14ac:dyDescent="0.3">
      <c r="A123" s="91"/>
      <c r="B123"/>
      <c r="C123"/>
      <c r="D123"/>
      <c r="E123"/>
      <c r="F123" s="48"/>
      <c r="G123" s="58"/>
      <c r="H123" s="48"/>
      <c r="I123" s="48"/>
      <c r="J123" s="48"/>
      <c r="L123" s="48"/>
    </row>
    <row r="124" spans="1:12" x14ac:dyDescent="0.3">
      <c r="A124" s="91"/>
      <c r="B124"/>
      <c r="C124"/>
      <c r="D124"/>
      <c r="E124"/>
      <c r="F124" s="48"/>
      <c r="G124" s="58"/>
      <c r="H124" s="48"/>
      <c r="I124" s="48"/>
      <c r="J124" s="48"/>
      <c r="L124" s="48"/>
    </row>
    <row r="125" spans="1:12" x14ac:dyDescent="0.3">
      <c r="A125" s="91"/>
      <c r="B125"/>
      <c r="C125"/>
      <c r="D125"/>
      <c r="E125"/>
      <c r="F125" s="48"/>
      <c r="G125" s="58"/>
      <c r="H125" s="48"/>
      <c r="I125" s="48"/>
      <c r="J125" s="48"/>
      <c r="L125" s="48"/>
    </row>
    <row r="126" spans="1:12" x14ac:dyDescent="0.3">
      <c r="A126" s="91"/>
      <c r="B126"/>
      <c r="C126"/>
      <c r="D126"/>
      <c r="E126"/>
      <c r="F126" s="48"/>
      <c r="G126" s="58"/>
      <c r="H126" s="48"/>
      <c r="I126" s="48"/>
      <c r="J126" s="48"/>
      <c r="L126" s="48"/>
    </row>
    <row r="127" spans="1:12" x14ac:dyDescent="0.3">
      <c r="A127" s="91"/>
      <c r="B127"/>
      <c r="C127"/>
      <c r="D127"/>
      <c r="E127"/>
      <c r="F127" s="48"/>
      <c r="G127" s="58"/>
      <c r="H127" s="48"/>
      <c r="I127" s="48"/>
      <c r="J127" s="48"/>
      <c r="L127" s="48"/>
    </row>
    <row r="128" spans="1:12" x14ac:dyDescent="0.3">
      <c r="A128" s="91"/>
      <c r="B128"/>
      <c r="C128"/>
      <c r="D128"/>
      <c r="E128"/>
      <c r="F128" s="48"/>
      <c r="G128" s="58"/>
      <c r="H128" s="48"/>
      <c r="I128" s="48"/>
      <c r="J128" s="48"/>
      <c r="L128" s="48"/>
    </row>
    <row r="129" spans="1:12" x14ac:dyDescent="0.3">
      <c r="A129" s="91"/>
      <c r="B129"/>
      <c r="C129"/>
      <c r="D129"/>
      <c r="E129"/>
      <c r="F129" s="48"/>
      <c r="G129" s="58"/>
      <c r="H129" s="48"/>
      <c r="I129" s="48"/>
      <c r="J129" s="48"/>
      <c r="L129" s="48"/>
    </row>
    <row r="130" spans="1:12" x14ac:dyDescent="0.3">
      <c r="A130" s="91"/>
      <c r="B130"/>
      <c r="C130"/>
      <c r="D130"/>
      <c r="E130"/>
      <c r="F130" s="48"/>
      <c r="G130" s="58"/>
      <c r="H130" s="48"/>
      <c r="I130" s="48"/>
      <c r="J130" s="48"/>
      <c r="L130" s="48"/>
    </row>
    <row r="131" spans="1:12" x14ac:dyDescent="0.3">
      <c r="A131" s="91"/>
      <c r="B131"/>
      <c r="C131"/>
      <c r="D131"/>
      <c r="E131"/>
      <c r="F131" s="48"/>
      <c r="G131" s="58"/>
      <c r="H131" s="48"/>
      <c r="I131" s="48"/>
      <c r="J131" s="48"/>
      <c r="L131" s="48"/>
    </row>
    <row r="132" spans="1:12" x14ac:dyDescent="0.3">
      <c r="A132" s="91"/>
      <c r="B132"/>
      <c r="C132"/>
      <c r="D132"/>
      <c r="E132"/>
      <c r="F132" s="48"/>
      <c r="G132" s="58"/>
      <c r="H132" s="48"/>
      <c r="I132" s="48"/>
      <c r="J132" s="48"/>
      <c r="L132" s="48"/>
    </row>
    <row r="133" spans="1:12" x14ac:dyDescent="0.3">
      <c r="A133" s="91"/>
      <c r="B133"/>
      <c r="C133"/>
      <c r="D133"/>
      <c r="E133"/>
      <c r="F133" s="48"/>
      <c r="G133" s="58"/>
      <c r="H133" s="48"/>
      <c r="I133" s="48"/>
      <c r="J133" s="48"/>
      <c r="L133" s="48"/>
    </row>
    <row r="134" spans="1:12" x14ac:dyDescent="0.3">
      <c r="A134" s="91"/>
      <c r="B134"/>
      <c r="C134"/>
      <c r="D134"/>
      <c r="E134"/>
      <c r="F134" s="48"/>
      <c r="G134" s="58"/>
      <c r="H134" s="48"/>
      <c r="I134" s="48"/>
      <c r="J134" s="48"/>
      <c r="L134" s="48"/>
    </row>
    <row r="135" spans="1:12" x14ac:dyDescent="0.3">
      <c r="A135" s="91"/>
      <c r="B135"/>
      <c r="C135"/>
      <c r="D135"/>
      <c r="E135"/>
      <c r="F135" s="48"/>
      <c r="G135" s="58"/>
      <c r="H135" s="48"/>
      <c r="I135" s="48"/>
      <c r="J135" s="48"/>
      <c r="L135" s="48"/>
    </row>
    <row r="136" spans="1:12" x14ac:dyDescent="0.3">
      <c r="A136" s="91"/>
      <c r="B136"/>
      <c r="C136"/>
      <c r="D136"/>
      <c r="E136"/>
      <c r="F136" s="48"/>
      <c r="G136" s="58"/>
      <c r="H136" s="48"/>
      <c r="I136" s="48"/>
      <c r="J136" s="48"/>
      <c r="L136" s="48"/>
    </row>
    <row r="137" spans="1:12" x14ac:dyDescent="0.3">
      <c r="A137" s="91"/>
      <c r="B137"/>
      <c r="C137"/>
      <c r="D137"/>
      <c r="E137"/>
      <c r="F137" s="48"/>
      <c r="G137" s="58"/>
      <c r="H137" s="48"/>
      <c r="I137" s="48"/>
      <c r="J137" s="48"/>
      <c r="L137" s="48"/>
    </row>
    <row r="138" spans="1:12" x14ac:dyDescent="0.3">
      <c r="A138" s="91"/>
      <c r="B138"/>
      <c r="C138"/>
      <c r="D138"/>
      <c r="E138"/>
      <c r="F138" s="48"/>
      <c r="G138" s="58"/>
      <c r="H138" s="48"/>
      <c r="I138" s="48"/>
      <c r="J138" s="48"/>
      <c r="L138" s="48"/>
    </row>
    <row r="139" spans="1:12" x14ac:dyDescent="0.3">
      <c r="A139" s="91"/>
      <c r="B139"/>
      <c r="C139"/>
      <c r="D139"/>
      <c r="E139"/>
      <c r="F139" s="48"/>
      <c r="G139" s="58"/>
      <c r="H139" s="48"/>
      <c r="I139" s="48"/>
      <c r="J139" s="48"/>
      <c r="L139" s="48"/>
    </row>
    <row r="140" spans="1:12" x14ac:dyDescent="0.3">
      <c r="A140" s="91"/>
      <c r="B140"/>
      <c r="C140"/>
      <c r="D140"/>
      <c r="E140"/>
      <c r="F140" s="48"/>
      <c r="G140" s="58"/>
      <c r="H140" s="48"/>
      <c r="I140" s="48"/>
      <c r="J140" s="48"/>
      <c r="L140" s="48"/>
    </row>
    <row r="141" spans="1:12" x14ac:dyDescent="0.3">
      <c r="A141" s="91"/>
      <c r="B141"/>
      <c r="C141"/>
      <c r="D141"/>
      <c r="E141"/>
      <c r="F141" s="48"/>
      <c r="G141" s="58"/>
      <c r="H141" s="48"/>
      <c r="I141" s="48"/>
      <c r="J141" s="48"/>
      <c r="L141" s="48"/>
    </row>
    <row r="142" spans="1:12" x14ac:dyDescent="0.3">
      <c r="A142" s="91"/>
      <c r="B142"/>
      <c r="C142"/>
      <c r="D142"/>
      <c r="E142"/>
      <c r="F142" s="48"/>
      <c r="G142" s="58"/>
      <c r="H142" s="48"/>
      <c r="I142" s="48"/>
      <c r="J142" s="48"/>
      <c r="L142" s="48"/>
    </row>
    <row r="143" spans="1:12" x14ac:dyDescent="0.3">
      <c r="A143" s="91"/>
      <c r="B143"/>
      <c r="C143"/>
      <c r="D143"/>
      <c r="E143"/>
      <c r="F143" s="48"/>
      <c r="G143" s="58"/>
      <c r="H143" s="48"/>
      <c r="I143" s="48"/>
      <c r="J143" s="48"/>
      <c r="L143" s="48"/>
    </row>
    <row r="144" spans="1:12" x14ac:dyDescent="0.3">
      <c r="A144" s="91"/>
      <c r="B144"/>
      <c r="C144"/>
      <c r="D144"/>
      <c r="E144"/>
      <c r="F144" s="48"/>
      <c r="G144" s="58"/>
      <c r="H144" s="48"/>
      <c r="I144" s="48"/>
      <c r="J144" s="48"/>
      <c r="L144" s="48"/>
    </row>
    <row r="145" spans="1:12" x14ac:dyDescent="0.3">
      <c r="A145" s="91"/>
      <c r="B145"/>
      <c r="C145"/>
      <c r="D145"/>
      <c r="E145"/>
      <c r="F145" s="48"/>
      <c r="G145" s="58"/>
      <c r="H145" s="48"/>
      <c r="I145" s="48"/>
      <c r="J145" s="48"/>
      <c r="L145" s="48"/>
    </row>
    <row r="146" spans="1:12" x14ac:dyDescent="0.3">
      <c r="A146" s="91"/>
      <c r="B146"/>
      <c r="C146"/>
      <c r="D146"/>
      <c r="E146"/>
      <c r="F146" s="48"/>
      <c r="G146" s="58"/>
      <c r="H146" s="48"/>
      <c r="I146" s="48"/>
      <c r="J146" s="48"/>
      <c r="L146" s="48"/>
    </row>
    <row r="147" spans="1:12" x14ac:dyDescent="0.3">
      <c r="A147" s="91"/>
      <c r="B147"/>
      <c r="C147"/>
      <c r="D147"/>
      <c r="E147"/>
      <c r="F147" s="48"/>
      <c r="G147" s="58"/>
      <c r="H147" s="48"/>
      <c r="I147" s="48"/>
      <c r="J147" s="48"/>
      <c r="L147" s="48"/>
    </row>
    <row r="148" spans="1:12" x14ac:dyDescent="0.3">
      <c r="A148" s="91"/>
      <c r="B148"/>
      <c r="C148"/>
      <c r="D148"/>
      <c r="E148"/>
      <c r="F148" s="48"/>
      <c r="G148" s="58"/>
      <c r="H148" s="48"/>
      <c r="I148" s="48"/>
      <c r="J148" s="48"/>
      <c r="L148" s="48"/>
    </row>
    <row r="149" spans="1:12" x14ac:dyDescent="0.3">
      <c r="A149" s="91"/>
      <c r="B149"/>
      <c r="C149"/>
      <c r="D149"/>
      <c r="E149"/>
      <c r="F149" s="48"/>
      <c r="G149" s="58"/>
      <c r="H149" s="48"/>
      <c r="I149" s="48"/>
      <c r="J149" s="48"/>
      <c r="L149" s="48"/>
    </row>
    <row r="150" spans="1:12" x14ac:dyDescent="0.3">
      <c r="A150" s="91"/>
      <c r="B150"/>
      <c r="C150"/>
      <c r="D150"/>
      <c r="E150"/>
      <c r="F150" s="48"/>
      <c r="G150" s="58"/>
      <c r="H150" s="48"/>
      <c r="I150" s="48"/>
      <c r="J150" s="48"/>
      <c r="L150" s="48"/>
    </row>
    <row r="151" spans="1:12" x14ac:dyDescent="0.3">
      <c r="A151" s="91"/>
      <c r="B151"/>
      <c r="C151"/>
      <c r="D151"/>
      <c r="E151"/>
      <c r="F151" s="48"/>
      <c r="G151" s="58"/>
      <c r="H151" s="48"/>
      <c r="I151" s="48"/>
      <c r="J151" s="48"/>
      <c r="L151" s="48"/>
    </row>
    <row r="152" spans="1:12" x14ac:dyDescent="0.3">
      <c r="A152" s="91"/>
      <c r="B152"/>
      <c r="C152"/>
      <c r="D152"/>
      <c r="E152"/>
      <c r="F152" s="48"/>
      <c r="G152" s="58"/>
      <c r="H152" s="48"/>
      <c r="I152" s="48"/>
      <c r="J152" s="48"/>
      <c r="L152" s="48"/>
    </row>
    <row r="153" spans="1:12" x14ac:dyDescent="0.3">
      <c r="A153" s="91"/>
      <c r="B153"/>
      <c r="C153"/>
      <c r="D153"/>
      <c r="E153"/>
      <c r="F153" s="48"/>
      <c r="G153" s="58"/>
      <c r="H153" s="48"/>
      <c r="I153" s="48"/>
      <c r="J153" s="48"/>
      <c r="L153" s="48"/>
    </row>
    <row r="154" spans="1:12" x14ac:dyDescent="0.3">
      <c r="A154" s="91"/>
      <c r="B154"/>
      <c r="C154"/>
      <c r="D154"/>
      <c r="E154"/>
      <c r="F154" s="48"/>
      <c r="G154" s="58"/>
      <c r="H154" s="48"/>
      <c r="I154" s="48"/>
      <c r="J154" s="48"/>
      <c r="L154" s="48"/>
    </row>
    <row r="155" spans="1:12" x14ac:dyDescent="0.3">
      <c r="A155" s="91"/>
      <c r="B155"/>
      <c r="C155"/>
      <c r="D155"/>
      <c r="E155"/>
      <c r="F155" s="48"/>
      <c r="G155" s="58"/>
      <c r="H155" s="48"/>
      <c r="I155" s="48"/>
      <c r="J155" s="48"/>
      <c r="L155" s="48"/>
    </row>
    <row r="156" spans="1:12" x14ac:dyDescent="0.3">
      <c r="A156" s="91"/>
      <c r="B156"/>
      <c r="C156"/>
      <c r="D156"/>
      <c r="E156"/>
      <c r="F156" s="48"/>
      <c r="G156" s="58"/>
      <c r="H156" s="48"/>
      <c r="I156" s="48"/>
      <c r="J156" s="48"/>
      <c r="L156" s="48"/>
    </row>
    <row r="157" spans="1:12" x14ac:dyDescent="0.3">
      <c r="A157" s="91"/>
      <c r="B157"/>
      <c r="C157"/>
      <c r="D157"/>
      <c r="E157"/>
      <c r="F157" s="48"/>
      <c r="G157" s="58"/>
      <c r="H157" s="48"/>
      <c r="I157" s="48"/>
      <c r="J157" s="48"/>
      <c r="L157" s="48"/>
    </row>
    <row r="158" spans="1:12" x14ac:dyDescent="0.3">
      <c r="A158" s="91"/>
      <c r="B158"/>
      <c r="C158"/>
      <c r="D158"/>
      <c r="E158"/>
      <c r="F158" s="48"/>
      <c r="G158" s="58"/>
      <c r="H158" s="48"/>
      <c r="I158" s="48"/>
      <c r="J158" s="48"/>
      <c r="L158" s="48"/>
    </row>
    <row r="159" spans="1:12" x14ac:dyDescent="0.3">
      <c r="A159" s="91"/>
      <c r="B159"/>
      <c r="C159"/>
      <c r="D159"/>
      <c r="E159"/>
      <c r="F159" s="48"/>
      <c r="G159" s="58"/>
      <c r="H159" s="48"/>
      <c r="I159" s="48"/>
      <c r="J159" s="48"/>
      <c r="L159" s="48"/>
    </row>
    <row r="160" spans="1:12" x14ac:dyDescent="0.3">
      <c r="A160" s="91"/>
      <c r="B160"/>
      <c r="C160"/>
      <c r="D160"/>
      <c r="E160"/>
      <c r="F160" s="48"/>
      <c r="G160" s="58"/>
      <c r="H160" s="48"/>
      <c r="I160" s="48"/>
      <c r="J160" s="48"/>
      <c r="L160" s="48"/>
    </row>
    <row r="161" spans="1:12" x14ac:dyDescent="0.3">
      <c r="A161" s="91"/>
      <c r="B161"/>
      <c r="C161"/>
      <c r="D161"/>
      <c r="E161"/>
      <c r="F161" s="48"/>
      <c r="G161" s="58"/>
      <c r="H161" s="48"/>
      <c r="I161" s="48"/>
      <c r="J161" s="48"/>
      <c r="L161" s="48"/>
    </row>
    <row r="162" spans="1:12" x14ac:dyDescent="0.3">
      <c r="A162" s="91"/>
      <c r="B162"/>
      <c r="C162"/>
      <c r="D162"/>
      <c r="E162"/>
      <c r="F162" s="48"/>
      <c r="G162" s="58"/>
      <c r="H162" s="48"/>
      <c r="I162" s="48"/>
      <c r="J162" s="48"/>
      <c r="L162" s="48"/>
    </row>
    <row r="163" spans="1:12" x14ac:dyDescent="0.3">
      <c r="A163" s="91"/>
      <c r="B163"/>
      <c r="C163"/>
      <c r="D163"/>
      <c r="E163"/>
      <c r="F163" s="48"/>
      <c r="G163" s="58"/>
      <c r="H163" s="48"/>
      <c r="I163" s="48"/>
      <c r="J163" s="48"/>
      <c r="L163" s="48"/>
    </row>
    <row r="164" spans="1:12" x14ac:dyDescent="0.3">
      <c r="A164" s="91"/>
      <c r="B164"/>
      <c r="C164"/>
      <c r="D164"/>
      <c r="E164"/>
      <c r="F164" s="48"/>
      <c r="G164" s="58"/>
      <c r="H164" s="48"/>
      <c r="I164" s="48"/>
      <c r="J164" s="48"/>
      <c r="L164" s="48"/>
    </row>
    <row r="165" spans="1:12" x14ac:dyDescent="0.3">
      <c r="A165" s="91"/>
      <c r="B165"/>
      <c r="C165"/>
      <c r="D165"/>
      <c r="E165"/>
      <c r="F165" s="48"/>
      <c r="G165" s="58"/>
      <c r="H165" s="48"/>
      <c r="I165" s="48"/>
      <c r="J165" s="48"/>
      <c r="L165" s="48"/>
    </row>
    <row r="166" spans="1:12" x14ac:dyDescent="0.3">
      <c r="A166" s="91"/>
      <c r="B166"/>
      <c r="C166"/>
      <c r="D166"/>
      <c r="E166"/>
      <c r="F166" s="48"/>
      <c r="G166" s="58"/>
      <c r="H166" s="48"/>
      <c r="I166" s="48"/>
      <c r="J166" s="48"/>
      <c r="L166" s="48"/>
    </row>
    <row r="167" spans="1:12" x14ac:dyDescent="0.3">
      <c r="A167" s="91"/>
      <c r="B167"/>
      <c r="C167"/>
      <c r="D167"/>
      <c r="E167"/>
      <c r="F167" s="48"/>
      <c r="G167" s="58"/>
      <c r="H167" s="48"/>
      <c r="I167" s="48"/>
      <c r="J167" s="48"/>
      <c r="L167" s="48"/>
    </row>
    <row r="168" spans="1:12" x14ac:dyDescent="0.3">
      <c r="A168" s="91"/>
      <c r="B168"/>
      <c r="C168"/>
      <c r="D168"/>
      <c r="E168"/>
      <c r="F168" s="48"/>
      <c r="G168" s="58"/>
      <c r="H168" s="48"/>
      <c r="I168" s="48"/>
      <c r="J168" s="48"/>
      <c r="L168" s="48"/>
    </row>
  </sheetData>
  <pageMargins left="0.25" right="0.2" top="0.25" bottom="0.25" header="0.3" footer="0.3"/>
  <pageSetup orientation="portrait" r:id="rId1"/>
  <ignoredErrors>
    <ignoredError sqref="D8 E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2019</vt:lpstr>
      <vt:lpstr>Budget 2020</vt:lpstr>
      <vt:lpstr>Budget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Waelchli-Buehl</dc:creator>
  <cp:lastModifiedBy>Mt Pleasant</cp:lastModifiedBy>
  <cp:lastPrinted>2020-10-28T16:29:44Z</cp:lastPrinted>
  <dcterms:created xsi:type="dcterms:W3CDTF">2018-10-10T17:02:32Z</dcterms:created>
  <dcterms:modified xsi:type="dcterms:W3CDTF">2020-11-10T16:45:38Z</dcterms:modified>
</cp:coreProperties>
</file>