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Mt Pleasant\Documents\Budget 2022\"/>
    </mc:Choice>
  </mc:AlternateContent>
  <xr:revisionPtr revIDLastSave="0" documentId="8_{47D42C71-2C89-44BF-8C50-42135999B055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Budget 2019" sheetId="1" r:id="rId1"/>
    <sheet name="Budget 2020" sheetId="3" r:id="rId2"/>
    <sheet name="Budget 2021" sheetId="4" r:id="rId3"/>
    <sheet name="2022 Budget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5" l="1"/>
  <c r="F92" i="5"/>
  <c r="F44" i="5"/>
  <c r="F9" i="5"/>
  <c r="G92" i="5"/>
  <c r="G44" i="5"/>
  <c r="E92" i="5"/>
  <c r="D92" i="5"/>
  <c r="C92" i="5"/>
  <c r="B92" i="5"/>
  <c r="B44" i="5"/>
  <c r="B94" i="5" s="1"/>
  <c r="B95" i="5" s="1"/>
  <c r="E44" i="5"/>
  <c r="D44" i="5"/>
  <c r="C44" i="5"/>
  <c r="D9" i="5"/>
  <c r="C9" i="5"/>
  <c r="G91" i="4"/>
  <c r="G44" i="4"/>
  <c r="G93" i="4" s="1"/>
  <c r="G94" i="4" s="1"/>
  <c r="G96" i="4" s="1"/>
  <c r="F91" i="4"/>
  <c r="F44" i="4"/>
  <c r="F8" i="4"/>
  <c r="D44" i="4"/>
  <c r="D91" i="4"/>
  <c r="E8" i="4"/>
  <c r="F94" i="5" l="1"/>
  <c r="F95" i="5" s="1"/>
  <c r="F98" i="5" s="1"/>
  <c r="D94" i="5"/>
  <c r="D95" i="5" s="1"/>
  <c r="C94" i="5"/>
  <c r="C95" i="5" s="1"/>
  <c r="C98" i="5" s="1"/>
  <c r="G94" i="5"/>
  <c r="G95" i="5" s="1"/>
  <c r="G98" i="5" s="1"/>
  <c r="F93" i="4"/>
  <c r="F94" i="4" s="1"/>
  <c r="E94" i="5"/>
  <c r="E95" i="5" s="1"/>
  <c r="E98" i="5" s="1"/>
  <c r="B98" i="5"/>
  <c r="D93" i="4"/>
  <c r="D94" i="4" s="1"/>
  <c r="D96" i="4" s="1"/>
  <c r="E91" i="4" l="1"/>
  <c r="E44" i="4"/>
  <c r="C91" i="4"/>
  <c r="B91" i="4"/>
  <c r="C44" i="4"/>
  <c r="B44" i="4"/>
  <c r="C8" i="4"/>
  <c r="B8" i="4"/>
  <c r="B93" i="4" l="1"/>
  <c r="B94" i="4" s="1"/>
  <c r="B96" i="4" s="1"/>
  <c r="E93" i="4"/>
  <c r="E94" i="4" s="1"/>
  <c r="E96" i="4" s="1"/>
  <c r="C93" i="4"/>
  <c r="C94" i="4" s="1"/>
  <c r="C96" i="4" s="1"/>
  <c r="G87" i="3"/>
  <c r="G40" i="3"/>
  <c r="B92" i="3" l="1"/>
  <c r="F87" i="3"/>
  <c r="E87" i="3"/>
  <c r="D87" i="3"/>
  <c r="C87" i="3"/>
  <c r="B87" i="3"/>
  <c r="F40" i="3"/>
  <c r="D40" i="3"/>
  <c r="C40" i="3"/>
  <c r="B40" i="3"/>
  <c r="F8" i="3"/>
  <c r="E8" i="3"/>
  <c r="D8" i="3"/>
  <c r="C8" i="3"/>
  <c r="F89" i="3" l="1"/>
  <c r="F90" i="3" s="1"/>
  <c r="F92" i="3" s="1"/>
  <c r="B89" i="3"/>
  <c r="D89" i="3"/>
  <c r="D90" i="3" s="1"/>
  <c r="D92" i="3" s="1"/>
  <c r="C89" i="3"/>
  <c r="C90" i="3" s="1"/>
  <c r="C92" i="3" s="1"/>
  <c r="F86" i="1" l="1"/>
  <c r="F39" i="1"/>
  <c r="F88" i="1" s="1"/>
  <c r="F89" i="1" s="1"/>
  <c r="F91" i="1" s="1"/>
  <c r="F8" i="1"/>
  <c r="E86" i="1"/>
  <c r="D86" i="1"/>
  <c r="C86" i="1"/>
  <c r="B86" i="1"/>
  <c r="E39" i="1"/>
  <c r="E88" i="1" s="1"/>
  <c r="E89" i="1" s="1"/>
  <c r="E91" i="1" s="1"/>
  <c r="D39" i="1"/>
  <c r="C39" i="1"/>
  <c r="B39" i="1"/>
  <c r="E8" i="1"/>
  <c r="D8" i="1"/>
  <c r="C8" i="1"/>
  <c r="B8" i="1"/>
  <c r="E40" i="3"/>
  <c r="E89" i="3" s="1"/>
  <c r="E90" i="3" s="1"/>
  <c r="E92" i="3" s="1"/>
  <c r="B88" i="1" l="1"/>
  <c r="B89" i="1" s="1"/>
  <c r="B91" i="1" s="1"/>
  <c r="C88" i="1"/>
  <c r="C89" i="1" s="1"/>
  <c r="C91" i="1" s="1"/>
  <c r="D88" i="1"/>
</calcChain>
</file>

<file path=xl/sharedStrings.xml><?xml version="1.0" encoding="utf-8"?>
<sst xmlns="http://schemas.openxmlformats.org/spreadsheetml/2006/main" count="383" uniqueCount="105">
  <si>
    <t>Town of Mt. Pleasant</t>
  </si>
  <si>
    <t xml:space="preserve"> </t>
  </si>
  <si>
    <t>Budget</t>
  </si>
  <si>
    <t>to 9/30</t>
  </si>
  <si>
    <t>Est. Y/E</t>
  </si>
  <si>
    <t>Opening balance January 1</t>
  </si>
  <si>
    <t>Plow Truck Reserve January 1</t>
  </si>
  <si>
    <t>Unrestricted fund balance, Jan.1</t>
  </si>
  <si>
    <t>Revenue</t>
  </si>
  <si>
    <t>State shared revenue</t>
  </si>
  <si>
    <t>Highway matching fund</t>
  </si>
  <si>
    <t>State highway aid</t>
  </si>
  <si>
    <t>DNR in lieu of tax payments</t>
  </si>
  <si>
    <t>Fire dues from state</t>
  </si>
  <si>
    <t>Recycling grant</t>
  </si>
  <si>
    <t>Exempt computer aid pay.</t>
  </si>
  <si>
    <t>Managed forest DNR pay.</t>
  </si>
  <si>
    <t>TRIP funds</t>
  </si>
  <si>
    <t>Driveway permits-fee &amp; dep.</t>
  </si>
  <si>
    <t>Land Division permit fees</t>
  </si>
  <si>
    <t>Building permits</t>
  </si>
  <si>
    <t>Dog licenses collected</t>
  </si>
  <si>
    <t>Dog licenses paid to county</t>
  </si>
  <si>
    <t>Fire &amp; EMS calls</t>
  </si>
  <si>
    <t>Culvert, snowplowing, etc..</t>
  </si>
  <si>
    <t>Interest income</t>
  </si>
  <si>
    <t>Ag use penalty</t>
  </si>
  <si>
    <t>Miscellaneous</t>
  </si>
  <si>
    <t>Receipt of borrowed funds</t>
  </si>
  <si>
    <t>Net real estate tax collection</t>
  </si>
  <si>
    <t>Tax overpayments</t>
  </si>
  <si>
    <t>Town levy</t>
  </si>
  <si>
    <t>Additional levy (fire truck)</t>
  </si>
  <si>
    <t>Additional levy (road projects)</t>
  </si>
  <si>
    <t>Total Revenue &amp; Other Financing</t>
  </si>
  <si>
    <t>Expenditures</t>
  </si>
  <si>
    <t>Board salaries and taxes</t>
  </si>
  <si>
    <t>Association dues</t>
  </si>
  <si>
    <t>Supplies &amp; expenses-board</t>
  </si>
  <si>
    <t>Clerk salary &amp; taxes</t>
  </si>
  <si>
    <t>Office supplies &amp; expenses</t>
  </si>
  <si>
    <t>Printing &amp; publication</t>
  </si>
  <si>
    <t>Election &amp; related expenses</t>
  </si>
  <si>
    <t>Treasurer-salary &amp; taxes</t>
  </si>
  <si>
    <t>Treasurer supplies &amp; expenses</t>
  </si>
  <si>
    <t>Assessor &amp; related expense</t>
  </si>
  <si>
    <t>Tax Collection- Green Co Treasurer</t>
  </si>
  <si>
    <t>Legal fees</t>
  </si>
  <si>
    <t>Rent for hall</t>
  </si>
  <si>
    <t>Storage</t>
  </si>
  <si>
    <t>Insurance</t>
  </si>
  <si>
    <t>Building permit refund</t>
  </si>
  <si>
    <t>Driveway permits refunded</t>
  </si>
  <si>
    <t>Land division refund</t>
  </si>
  <si>
    <t>Building inspector</t>
  </si>
  <si>
    <t>Fire protection</t>
  </si>
  <si>
    <t>Fire Dues</t>
  </si>
  <si>
    <t>Ambulance service</t>
  </si>
  <si>
    <t>EMS &amp; Fire calls</t>
  </si>
  <si>
    <t>Truck &amp; Tractor fuel</t>
  </si>
  <si>
    <t>Truck &amp; tractor repairs</t>
  </si>
  <si>
    <t>Road improvements (projects)</t>
  </si>
  <si>
    <t>Road materials &amp; maintenance</t>
  </si>
  <si>
    <t>Weed Commissioner</t>
  </si>
  <si>
    <t>Road payroll</t>
  </si>
  <si>
    <t>Road payroll taxes</t>
  </si>
  <si>
    <t>Garage Utilities &amp; mainten.</t>
  </si>
  <si>
    <t>Drug test</t>
  </si>
  <si>
    <t>Landfill</t>
  </si>
  <si>
    <t>Recycling</t>
  </si>
  <si>
    <t>Supplies-recycling</t>
  </si>
  <si>
    <t>Plan commission expenses</t>
  </si>
  <si>
    <t>Cemetery maintenance</t>
  </si>
  <si>
    <t>Garage construction</t>
  </si>
  <si>
    <t>Annual debt service - fire truck</t>
  </si>
  <si>
    <t>Reserve for plow truck purchase</t>
  </si>
  <si>
    <t>Total expenditures</t>
  </si>
  <si>
    <t>Over(under)</t>
  </si>
  <si>
    <t>Year end closing balance</t>
  </si>
  <si>
    <t>Reserve for Future Expentitures</t>
  </si>
  <si>
    <t>Unrestricted fund balance</t>
  </si>
  <si>
    <t>2019 Budget</t>
  </si>
  <si>
    <t>Lottery Credit</t>
  </si>
  <si>
    <t>Fire Protection- Capital Outlay</t>
  </si>
  <si>
    <t>Equipment Outlay</t>
  </si>
  <si>
    <t>Personal Property Aid</t>
  </si>
  <si>
    <t>WI Disaster funds</t>
  </si>
  <si>
    <t>2020 Budget</t>
  </si>
  <si>
    <t>WEC Computer Grant</t>
  </si>
  <si>
    <t>Actual Y/E</t>
  </si>
  <si>
    <t>POWTS Assessment</t>
  </si>
  <si>
    <t>WEC CARES subgrant</t>
  </si>
  <si>
    <t>WTA Routes to Recovery Grant</t>
  </si>
  <si>
    <t>Equipment  Reserve January 1</t>
  </si>
  <si>
    <t>2021 Budget</t>
  </si>
  <si>
    <t>Year End</t>
  </si>
  <si>
    <t>ARPA Grant</t>
  </si>
  <si>
    <t>County Bridge and Drainage Grant</t>
  </si>
  <si>
    <t>2022 Budget</t>
  </si>
  <si>
    <t>Actual</t>
  </si>
  <si>
    <t>Final</t>
  </si>
  <si>
    <t>Est. Y/ End</t>
  </si>
  <si>
    <t>ARPA Reserve</t>
  </si>
  <si>
    <t>Truck and Tractor storage</t>
  </si>
  <si>
    <t>ARPA Reserve from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</si>
</sst>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&quot;$&quot;#,##0"/>
    <numFmt numFmtId="166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sz val="10"/>
      <color rgb="FF7030A0"/>
      <name val="Arial"/>
      <family val="2"/>
    </font>
    <font>
      <u/>
      <sz val="10"/>
      <color theme="1"/>
      <name val="Arial"/>
      <family val="2"/>
    </font>
    <font>
      <b/>
      <sz val="10"/>
      <color rgb="FF7030A0"/>
      <name val="Arial"/>
      <family val="2"/>
    </font>
    <font>
      <u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u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5">
    <xf numFmtId="0" fontId="0" fillId="0" borderId="0" xfId="0"/>
    <xf numFmtId="0" fontId="3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1" xfId="0" applyNumberFormat="1" applyFont="1" applyFill="1" applyBorder="1" applyAlignment="1" applyProtection="1"/>
    <xf numFmtId="42" fontId="5" fillId="0" borderId="1" xfId="1" applyNumberFormat="1" applyFont="1" applyFill="1" applyBorder="1" applyAlignment="1">
      <alignment horizontal="right"/>
    </xf>
    <xf numFmtId="42" fontId="5" fillId="2" borderId="1" xfId="1" applyNumberFormat="1" applyFont="1" applyFill="1" applyBorder="1" applyAlignment="1">
      <alignment horizontal="right"/>
    </xf>
    <xf numFmtId="42" fontId="5" fillId="0" borderId="1" xfId="1" applyNumberFormat="1" applyFont="1" applyBorder="1" applyAlignment="1">
      <alignment horizontal="right"/>
    </xf>
    <xf numFmtId="42" fontId="0" fillId="0" borderId="1" xfId="1" applyNumberFormat="1" applyFont="1" applyBorder="1" applyAlignment="1">
      <alignment horizontal="right"/>
    </xf>
    <xf numFmtId="0" fontId="3" fillId="0" borderId="1" xfId="0" applyNumberFormat="1" applyFont="1" applyFill="1" applyBorder="1" applyAlignment="1" applyProtection="1"/>
    <xf numFmtId="42" fontId="6" fillId="2" borderId="1" xfId="1" applyNumberFormat="1" applyFont="1" applyFill="1" applyBorder="1" applyAlignment="1">
      <alignment horizontal="right"/>
    </xf>
    <xf numFmtId="42" fontId="6" fillId="0" borderId="1" xfId="1" applyNumberFormat="1" applyFont="1" applyBorder="1" applyAlignment="1">
      <alignment horizontal="right"/>
    </xf>
    <xf numFmtId="42" fontId="6" fillId="0" borderId="1" xfId="1" applyNumberFormat="1" applyFont="1" applyFill="1" applyBorder="1" applyAlignment="1">
      <alignment horizontal="right"/>
    </xf>
    <xf numFmtId="42" fontId="3" fillId="0" borderId="1" xfId="1" applyNumberFormat="1" applyFont="1" applyFill="1" applyBorder="1" applyAlignment="1">
      <alignment horizontal="right"/>
    </xf>
    <xf numFmtId="6" fontId="6" fillId="2" borderId="1" xfId="1" applyNumberFormat="1" applyFont="1" applyFill="1" applyBorder="1" applyAlignment="1">
      <alignment horizontal="right"/>
    </xf>
    <xf numFmtId="42" fontId="5" fillId="0" borderId="1" xfId="1" applyNumberFormat="1" applyFont="1" applyFill="1" applyBorder="1" applyAlignment="1" applyProtection="1">
      <alignment horizontal="right"/>
    </xf>
    <xf numFmtId="42" fontId="7" fillId="0" borderId="1" xfId="1" applyNumberFormat="1" applyFont="1" applyFill="1" applyBorder="1" applyAlignment="1">
      <alignment horizontal="right"/>
    </xf>
    <xf numFmtId="42" fontId="7" fillId="0" borderId="1" xfId="1" applyNumberFormat="1" applyFont="1" applyBorder="1" applyAlignment="1">
      <alignment horizontal="right"/>
    </xf>
    <xf numFmtId="0" fontId="5" fillId="0" borderId="1" xfId="0" applyFont="1" applyBorder="1"/>
    <xf numFmtId="42" fontId="8" fillId="0" borderId="0" xfId="0" applyNumberFormat="1" applyFont="1"/>
    <xf numFmtId="14" fontId="6" fillId="2" borderId="0" xfId="0" applyNumberFormat="1" applyFont="1" applyFill="1" applyBorder="1" applyAlignment="1" applyProtection="1">
      <alignment horizontal="left"/>
    </xf>
    <xf numFmtId="42" fontId="5" fillId="2" borderId="2" xfId="1" applyNumberFormat="1" applyFont="1" applyFill="1" applyBorder="1" applyAlignment="1">
      <alignment horizontal="right"/>
    </xf>
    <xf numFmtId="42" fontId="5" fillId="0" borderId="2" xfId="1" applyNumberFormat="1" applyFont="1" applyBorder="1" applyAlignment="1">
      <alignment horizontal="right"/>
    </xf>
    <xf numFmtId="42" fontId="4" fillId="0" borderId="2" xfId="1" applyNumberFormat="1" applyFont="1" applyBorder="1" applyAlignment="1">
      <alignment horizontal="right"/>
    </xf>
    <xf numFmtId="42" fontId="5" fillId="0" borderId="2" xfId="1" applyNumberFormat="1" applyFont="1" applyBorder="1" applyAlignment="1">
      <alignment horizontal="center"/>
    </xf>
    <xf numFmtId="0" fontId="0" fillId="0" borderId="1" xfId="0" applyBorder="1"/>
    <xf numFmtId="42" fontId="3" fillId="0" borderId="2" xfId="1" applyNumberFormat="1" applyFont="1" applyBorder="1" applyAlignment="1">
      <alignment horizontal="right"/>
    </xf>
    <xf numFmtId="6" fontId="3" fillId="0" borderId="2" xfId="1" applyNumberFormat="1" applyFont="1" applyFill="1" applyBorder="1" applyAlignment="1" applyProtection="1"/>
    <xf numFmtId="165" fontId="6" fillId="0" borderId="1" xfId="0" applyNumberFormat="1" applyFont="1" applyBorder="1"/>
    <xf numFmtId="6" fontId="3" fillId="0" borderId="2" xfId="1" applyNumberFormat="1" applyFont="1" applyBorder="1" applyAlignment="1">
      <alignment horizontal="right"/>
    </xf>
    <xf numFmtId="42" fontId="3" fillId="0" borderId="2" xfId="1" applyNumberFormat="1" applyFont="1" applyFill="1" applyBorder="1" applyAlignment="1" applyProtection="1"/>
    <xf numFmtId="42" fontId="3" fillId="0" borderId="2" xfId="1" applyNumberFormat="1" applyFont="1" applyFill="1" applyBorder="1" applyAlignment="1">
      <alignment horizontal="right"/>
    </xf>
    <xf numFmtId="164" fontId="3" fillId="0" borderId="2" xfId="1" applyNumberFormat="1" applyFont="1" applyFill="1" applyBorder="1" applyAlignment="1" applyProtection="1">
      <alignment horizontal="right"/>
    </xf>
    <xf numFmtId="42" fontId="3" fillId="2" borderId="2" xfId="1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 applyProtection="1"/>
    <xf numFmtId="6" fontId="3" fillId="2" borderId="2" xfId="1" applyNumberFormat="1" applyFont="1" applyFill="1" applyBorder="1" applyAlignment="1">
      <alignment horizontal="right"/>
    </xf>
    <xf numFmtId="42" fontId="5" fillId="0" borderId="2" xfId="1" applyNumberFormat="1" applyFont="1" applyFill="1" applyBorder="1" applyAlignment="1" applyProtection="1"/>
    <xf numFmtId="42" fontId="5" fillId="0" borderId="2" xfId="1" applyNumberFormat="1" applyFont="1" applyFill="1" applyBorder="1" applyAlignment="1" applyProtection="1">
      <alignment horizontal="right"/>
    </xf>
    <xf numFmtId="6" fontId="5" fillId="0" borderId="2" xfId="1" applyNumberFormat="1" applyFont="1" applyFill="1" applyBorder="1" applyAlignment="1" applyProtection="1"/>
    <xf numFmtId="165" fontId="7" fillId="0" borderId="1" xfId="0" applyNumberFormat="1" applyFont="1" applyBorder="1"/>
    <xf numFmtId="42" fontId="3" fillId="2" borderId="2" xfId="1" applyNumberFormat="1" applyFont="1" applyFill="1" applyBorder="1" applyAlignment="1" applyProtection="1"/>
    <xf numFmtId="165" fontId="3" fillId="0" borderId="1" xfId="0" applyNumberFormat="1" applyFont="1" applyBorder="1"/>
    <xf numFmtId="42" fontId="5" fillId="0" borderId="2" xfId="1" applyNumberFormat="1" applyFont="1" applyFill="1" applyBorder="1" applyAlignment="1">
      <alignment horizontal="right"/>
    </xf>
    <xf numFmtId="42" fontId="5" fillId="0" borderId="2" xfId="1" applyNumberFormat="1" applyFont="1" applyBorder="1"/>
    <xf numFmtId="3" fontId="7" fillId="0" borderId="1" xfId="0" applyNumberFormat="1" applyFont="1" applyBorder="1"/>
    <xf numFmtId="0" fontId="5" fillId="0" borderId="3" xfId="0" applyFont="1" applyFill="1" applyBorder="1"/>
    <xf numFmtId="42" fontId="2" fillId="0" borderId="4" xfId="0" applyNumberFormat="1" applyFont="1" applyBorder="1"/>
    <xf numFmtId="0" fontId="6" fillId="0" borderId="0" xfId="0" applyFont="1"/>
    <xf numFmtId="165" fontId="5" fillId="0" borderId="1" xfId="0" applyNumberFormat="1" applyFont="1" applyBorder="1"/>
    <xf numFmtId="6" fontId="6" fillId="0" borderId="1" xfId="0" applyNumberFormat="1" applyFont="1" applyBorder="1"/>
    <xf numFmtId="165" fontId="6" fillId="0" borderId="1" xfId="0" applyNumberFormat="1" applyFont="1" applyFill="1" applyBorder="1"/>
    <xf numFmtId="0" fontId="6" fillId="0" borderId="1" xfId="0" applyFont="1" applyBorder="1"/>
    <xf numFmtId="165" fontId="6" fillId="0" borderId="0" xfId="0" applyNumberFormat="1" applyFont="1"/>
    <xf numFmtId="165" fontId="9" fillId="0" borderId="1" xfId="0" applyNumberFormat="1" applyFont="1" applyBorder="1"/>
    <xf numFmtId="0" fontId="9" fillId="0" borderId="1" xfId="0" applyFont="1" applyBorder="1"/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166" fontId="6" fillId="0" borderId="0" xfId="0" applyNumberFormat="1" applyFont="1"/>
    <xf numFmtId="165" fontId="3" fillId="0" borderId="1" xfId="1" applyNumberFormat="1" applyFont="1" applyFill="1" applyBorder="1" applyAlignment="1">
      <alignment horizontal="right"/>
    </xf>
    <xf numFmtId="165" fontId="0" fillId="0" borderId="1" xfId="0" applyNumberFormat="1" applyBorder="1"/>
    <xf numFmtId="0" fontId="12" fillId="0" borderId="0" xfId="0" applyFont="1"/>
    <xf numFmtId="0" fontId="6" fillId="0" borderId="0" xfId="0" applyFont="1" applyBorder="1"/>
    <xf numFmtId="0" fontId="10" fillId="0" borderId="0" xfId="0" applyFont="1" applyBorder="1"/>
    <xf numFmtId="165" fontId="6" fillId="0" borderId="0" xfId="0" applyNumberFormat="1" applyFont="1" applyBorder="1"/>
    <xf numFmtId="165" fontId="0" fillId="0" borderId="0" xfId="0" applyNumberFormat="1" applyBorder="1"/>
    <xf numFmtId="165" fontId="3" fillId="0" borderId="0" xfId="0" applyNumberFormat="1" applyFont="1" applyBorder="1"/>
    <xf numFmtId="14" fontId="6" fillId="2" borderId="1" xfId="0" applyNumberFormat="1" applyFont="1" applyFill="1" applyBorder="1" applyAlignment="1" applyProtection="1">
      <alignment horizontal="left"/>
    </xf>
    <xf numFmtId="0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5" fontId="5" fillId="0" borderId="1" xfId="1" applyNumberFormat="1" applyFont="1" applyBorder="1" applyAlignment="1">
      <alignment horizontal="right"/>
    </xf>
    <xf numFmtId="0" fontId="5" fillId="0" borderId="1" xfId="0" applyFont="1" applyFill="1" applyBorder="1"/>
    <xf numFmtId="0" fontId="7" fillId="0" borderId="1" xfId="0" applyNumberFormat="1" applyFont="1" applyBorder="1"/>
    <xf numFmtId="15" fontId="7" fillId="0" borderId="1" xfId="1" applyNumberFormat="1" applyFont="1" applyBorder="1"/>
    <xf numFmtId="165" fontId="11" fillId="0" borderId="1" xfId="0" applyNumberFormat="1" applyFont="1" applyBorder="1"/>
    <xf numFmtId="165" fontId="6" fillId="2" borderId="1" xfId="0" applyNumberFormat="1" applyFont="1" applyFill="1" applyBorder="1"/>
    <xf numFmtId="0" fontId="5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7" fillId="2" borderId="1" xfId="0" applyNumberFormat="1" applyFont="1" applyFill="1" applyBorder="1"/>
    <xf numFmtId="165" fontId="5" fillId="2" borderId="1" xfId="1" applyNumberFormat="1" applyFont="1" applyFill="1" applyBorder="1" applyAlignment="1">
      <alignment horizontal="right"/>
    </xf>
    <xf numFmtId="165" fontId="5" fillId="2" borderId="1" xfId="0" applyNumberFormat="1" applyFont="1" applyFill="1" applyBorder="1"/>
    <xf numFmtId="42" fontId="0" fillId="2" borderId="0" xfId="0" applyNumberFormat="1" applyFill="1" applyBorder="1"/>
    <xf numFmtId="42" fontId="6" fillId="2" borderId="0" xfId="0" applyNumberFormat="1" applyFont="1" applyFill="1" applyBorder="1"/>
    <xf numFmtId="165" fontId="6" fillId="2" borderId="0" xfId="0" applyNumberFormat="1" applyFont="1" applyFill="1" applyBorder="1"/>
    <xf numFmtId="0" fontId="0" fillId="0" borderId="0" xfId="0" applyNumberFormat="1"/>
    <xf numFmtId="0" fontId="6" fillId="0" borderId="0" xfId="0" applyNumberFormat="1" applyFont="1"/>
    <xf numFmtId="0" fontId="0" fillId="0" borderId="0" xfId="0" applyNumberFormat="1" applyFill="1" applyBorder="1"/>
    <xf numFmtId="16" fontId="5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42" fontId="6" fillId="2" borderId="2" xfId="0" applyNumberFormat="1" applyFont="1" applyFill="1" applyBorder="1"/>
    <xf numFmtId="0" fontId="7" fillId="2" borderId="2" xfId="0" applyNumberFormat="1" applyFont="1" applyFill="1" applyBorder="1" applyAlignment="1">
      <alignment horizontal="center"/>
    </xf>
    <xf numFmtId="42" fontId="7" fillId="2" borderId="2" xfId="0" applyNumberFormat="1" applyFont="1" applyFill="1" applyBorder="1" applyAlignment="1">
      <alignment horizontal="center"/>
    </xf>
    <xf numFmtId="42" fontId="7" fillId="2" borderId="2" xfId="0" applyNumberFormat="1" applyFont="1" applyFill="1" applyBorder="1"/>
    <xf numFmtId="42" fontId="10" fillId="2" borderId="2" xfId="0" applyNumberFormat="1" applyFont="1" applyFill="1" applyBorder="1"/>
    <xf numFmtId="42" fontId="3" fillId="2" borderId="2" xfId="0" applyNumberFormat="1" applyFont="1" applyFill="1" applyBorder="1"/>
    <xf numFmtId="165" fontId="7" fillId="2" borderId="2" xfId="0" applyNumberFormat="1" applyFont="1" applyFill="1" applyBorder="1"/>
    <xf numFmtId="165" fontId="6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5" xfId="0" applyNumberFormat="1" applyFont="1" applyFill="1" applyBorder="1" applyAlignment="1" applyProtection="1"/>
    <xf numFmtId="165" fontId="7" fillId="2" borderId="5" xfId="0" applyNumberFormat="1" applyFont="1" applyFill="1" applyBorder="1"/>
    <xf numFmtId="0" fontId="5" fillId="0" borderId="6" xfId="0" applyFont="1" applyBorder="1"/>
    <xf numFmtId="0" fontId="2" fillId="0" borderId="7" xfId="0" applyFont="1" applyBorder="1"/>
    <xf numFmtId="0" fontId="0" fillId="0" borderId="7" xfId="0" applyBorder="1"/>
    <xf numFmtId="0" fontId="5" fillId="0" borderId="8" xfId="0" applyFont="1" applyBorder="1"/>
    <xf numFmtId="14" fontId="0" fillId="2" borderId="8" xfId="0" applyNumberFormat="1" applyFill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5" fillId="0" borderId="10" xfId="0" applyFont="1" applyBorder="1" applyAlignment="1">
      <alignment horizontal="center"/>
    </xf>
    <xf numFmtId="165" fontId="7" fillId="2" borderId="11" xfId="0" applyNumberFormat="1" applyFont="1" applyFill="1" applyBorder="1"/>
    <xf numFmtId="42" fontId="7" fillId="2" borderId="12" xfId="0" applyNumberFormat="1" applyFont="1" applyFill="1" applyBorder="1"/>
    <xf numFmtId="165" fontId="6" fillId="2" borderId="5" xfId="0" applyNumberFormat="1" applyFont="1" applyFill="1" applyBorder="1"/>
    <xf numFmtId="42" fontId="6" fillId="2" borderId="13" xfId="0" applyNumberFormat="1" applyFont="1" applyFill="1" applyBorder="1"/>
    <xf numFmtId="165" fontId="6" fillId="0" borderId="5" xfId="0" applyNumberFormat="1" applyFont="1" applyBorder="1" applyAlignment="1">
      <alignment horizontal="center"/>
    </xf>
    <xf numFmtId="165" fontId="7" fillId="0" borderId="2" xfId="0" applyNumberFormat="1" applyFont="1" applyBorder="1" applyAlignment="1">
      <alignment horizontal="center"/>
    </xf>
    <xf numFmtId="166" fontId="0" fillId="0" borderId="0" xfId="0" applyNumberFormat="1"/>
    <xf numFmtId="4" fontId="0" fillId="0" borderId="0" xfId="0" applyNumberFormat="1"/>
    <xf numFmtId="4" fontId="13" fillId="0" borderId="0" xfId="0" applyNumberFormat="1" applyFont="1"/>
    <xf numFmtId="0" fontId="13" fillId="0" borderId="0" xfId="0" applyFont="1"/>
    <xf numFmtId="4" fontId="14" fillId="0" borderId="0" xfId="0" applyNumberFormat="1" applyFont="1"/>
    <xf numFmtId="165" fontId="7" fillId="0" borderId="2" xfId="0" applyNumberFormat="1" applyFont="1" applyBorder="1"/>
    <xf numFmtId="165" fontId="7" fillId="0" borderId="13" xfId="0" applyNumberFormat="1" applyFont="1" applyBorder="1"/>
    <xf numFmtId="165" fontId="6" fillId="0" borderId="2" xfId="0" applyNumberFormat="1" applyFont="1" applyBorder="1"/>
    <xf numFmtId="166" fontId="0" fillId="2" borderId="0" xfId="0" applyNumberFormat="1" applyFill="1"/>
    <xf numFmtId="165" fontId="6" fillId="2" borderId="1" xfId="0" applyNumberFormat="1" applyFont="1" applyFill="1" applyBorder="1" applyAlignment="1">
      <alignment horizontal="center"/>
    </xf>
    <xf numFmtId="165" fontId="7" fillId="0" borderId="5" xfId="0" applyNumberFormat="1" applyFont="1" applyBorder="1" applyAlignment="1">
      <alignment horizontal="center"/>
    </xf>
    <xf numFmtId="165" fontId="6" fillId="0" borderId="15" xfId="0" applyNumberFormat="1" applyFont="1" applyBorder="1"/>
    <xf numFmtId="165" fontId="7" fillId="0" borderId="17" xfId="0" applyNumberFormat="1" applyFont="1" applyBorder="1"/>
    <xf numFmtId="165" fontId="7" fillId="0" borderId="15" xfId="0" applyNumberFormat="1" applyFont="1" applyBorder="1"/>
    <xf numFmtId="0" fontId="7" fillId="0" borderId="0" xfId="0" applyNumberFormat="1" applyFont="1" applyBorder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165" fontId="7" fillId="0" borderId="0" xfId="0" applyNumberFormat="1" applyFont="1" applyBorder="1"/>
    <xf numFmtId="165" fontId="6" fillId="0" borderId="18" xfId="0" applyNumberFormat="1" applyFont="1" applyBorder="1"/>
    <xf numFmtId="0" fontId="7" fillId="0" borderId="2" xfId="0" applyNumberFormat="1" applyFont="1" applyBorder="1" applyAlignment="1">
      <alignment horizontal="center"/>
    </xf>
    <xf numFmtId="165" fontId="7" fillId="0" borderId="14" xfId="0" applyNumberFormat="1" applyFont="1" applyBorder="1" applyAlignment="1">
      <alignment horizontal="center"/>
    </xf>
    <xf numFmtId="0" fontId="6" fillId="0" borderId="19" xfId="0" applyFont="1" applyBorder="1"/>
    <xf numFmtId="0" fontId="6" fillId="0" borderId="15" xfId="0" applyFont="1" applyBorder="1"/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5" fontId="7" fillId="0" borderId="19" xfId="0" applyNumberFormat="1" applyFont="1" applyBorder="1"/>
    <xf numFmtId="165" fontId="6" fillId="2" borderId="15" xfId="0" applyNumberFormat="1" applyFont="1" applyFill="1" applyBorder="1"/>
    <xf numFmtId="165" fontId="5" fillId="2" borderId="11" xfId="1" applyNumberFormat="1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2"/>
  <sheetViews>
    <sheetView workbookViewId="0">
      <selection activeCell="D5" sqref="D5"/>
    </sheetView>
  </sheetViews>
  <sheetFormatPr defaultRowHeight="14.4" x14ac:dyDescent="0.3"/>
  <cols>
    <col min="1" max="1" width="31.6640625" style="48" customWidth="1"/>
    <col min="2" max="2" width="12.6640625" customWidth="1"/>
    <col min="3" max="3" width="12.6640625" style="3" customWidth="1"/>
    <col min="4" max="4" width="11" customWidth="1"/>
    <col min="5" max="5" width="11" bestFit="1" customWidth="1"/>
    <col min="6" max="6" width="9.5546875" bestFit="1" customWidth="1"/>
  </cols>
  <sheetData>
    <row r="1" spans="1:6" x14ac:dyDescent="0.3">
      <c r="A1" s="1" t="s">
        <v>0</v>
      </c>
      <c r="D1" s="2" t="s">
        <v>1</v>
      </c>
    </row>
    <row r="2" spans="1:6" x14ac:dyDescent="0.3">
      <c r="A2" s="1" t="s">
        <v>81</v>
      </c>
    </row>
    <row r="3" spans="1:6" x14ac:dyDescent="0.3">
      <c r="A3" s="21">
        <v>43416</v>
      </c>
      <c r="B3" s="4">
        <v>2017</v>
      </c>
      <c r="C3" s="4">
        <v>2018</v>
      </c>
      <c r="D3" s="4">
        <v>2018</v>
      </c>
      <c r="E3" s="4">
        <v>2018</v>
      </c>
      <c r="F3" s="4">
        <v>2019</v>
      </c>
    </row>
    <row r="4" spans="1:6" x14ac:dyDescent="0.3">
      <c r="A4" s="1"/>
      <c r="B4" s="4" t="s">
        <v>2</v>
      </c>
      <c r="C4" s="4" t="s">
        <v>2</v>
      </c>
      <c r="D4" s="4" t="s">
        <v>3</v>
      </c>
      <c r="E4" s="4" t="s">
        <v>4</v>
      </c>
      <c r="F4" s="4" t="s">
        <v>2</v>
      </c>
    </row>
    <row r="5" spans="1:6" x14ac:dyDescent="0.3">
      <c r="A5" s="1"/>
      <c r="B5" s="4" t="s">
        <v>1</v>
      </c>
      <c r="C5" s="4" t="s">
        <v>1</v>
      </c>
      <c r="D5" s="4" t="s">
        <v>1</v>
      </c>
    </row>
    <row r="6" spans="1:6" x14ac:dyDescent="0.3">
      <c r="A6" s="5" t="s">
        <v>5</v>
      </c>
      <c r="B6" s="7">
        <v>161945</v>
      </c>
      <c r="C6" s="22">
        <v>161945</v>
      </c>
      <c r="D6" s="6">
        <v>161945</v>
      </c>
      <c r="E6" s="6">
        <v>161945</v>
      </c>
      <c r="F6" s="40">
        <v>178746</v>
      </c>
    </row>
    <row r="7" spans="1:6" x14ac:dyDescent="0.3">
      <c r="A7" s="5" t="s">
        <v>6</v>
      </c>
      <c r="B7" s="8"/>
      <c r="C7" s="23">
        <v>-60000</v>
      </c>
      <c r="D7" s="23">
        <v>-60000</v>
      </c>
      <c r="E7" s="23">
        <v>-60000</v>
      </c>
      <c r="F7" s="8">
        <v>-60000</v>
      </c>
    </row>
    <row r="8" spans="1:6" x14ac:dyDescent="0.3">
      <c r="A8" s="5" t="s">
        <v>7</v>
      </c>
      <c r="B8" s="8">
        <f>SUM(B6:B7)</f>
        <v>161945</v>
      </c>
      <c r="C8" s="23">
        <f>SUM(C6:C7)</f>
        <v>101945</v>
      </c>
      <c r="D8" s="8">
        <f>SUM(D6:D7)</f>
        <v>101945</v>
      </c>
      <c r="E8" s="8">
        <f>SUM(E6:E7)</f>
        <v>101945</v>
      </c>
      <c r="F8" s="40">
        <f>SUM(F6:F7)</f>
        <v>118746</v>
      </c>
    </row>
    <row r="9" spans="1:6" x14ac:dyDescent="0.3">
      <c r="A9" s="5" t="s">
        <v>8</v>
      </c>
      <c r="B9" s="9"/>
      <c r="C9" s="24"/>
      <c r="D9" s="25"/>
      <c r="E9" s="26"/>
    </row>
    <row r="10" spans="1:6" x14ac:dyDescent="0.3">
      <c r="A10" s="10" t="s">
        <v>9</v>
      </c>
      <c r="B10" s="12">
        <v>14682</v>
      </c>
      <c r="C10" s="27">
        <v>14869</v>
      </c>
      <c r="D10" s="28">
        <v>2216</v>
      </c>
      <c r="E10" s="29">
        <v>14866</v>
      </c>
      <c r="F10" s="29">
        <v>14589</v>
      </c>
    </row>
    <row r="11" spans="1:6" x14ac:dyDescent="0.3">
      <c r="A11" s="10" t="s">
        <v>82</v>
      </c>
      <c r="B11" s="12"/>
      <c r="C11" s="30">
        <v>5283</v>
      </c>
      <c r="D11" s="31">
        <v>5283</v>
      </c>
      <c r="E11" s="14">
        <v>5283</v>
      </c>
      <c r="F11" s="29">
        <v>5283</v>
      </c>
    </row>
    <row r="12" spans="1:6" x14ac:dyDescent="0.3">
      <c r="A12" s="10" t="s">
        <v>10</v>
      </c>
      <c r="B12" s="12">
        <v>4000</v>
      </c>
      <c r="C12" s="27">
        <v>4000</v>
      </c>
      <c r="D12" s="31">
        <v>4000</v>
      </c>
      <c r="E12" s="29">
        <v>4000</v>
      </c>
      <c r="F12" s="29">
        <v>4000</v>
      </c>
    </row>
    <row r="13" spans="1:6" x14ac:dyDescent="0.3">
      <c r="A13" s="10" t="s">
        <v>86</v>
      </c>
      <c r="B13" s="12"/>
      <c r="C13" s="27"/>
      <c r="D13" s="31">
        <v>0</v>
      </c>
      <c r="E13" s="50">
        <v>5304</v>
      </c>
      <c r="F13" s="29"/>
    </row>
    <row r="14" spans="1:6" x14ac:dyDescent="0.3">
      <c r="A14" s="10" t="s">
        <v>11</v>
      </c>
      <c r="B14" s="13">
        <v>85173</v>
      </c>
      <c r="C14" s="32">
        <v>92048</v>
      </c>
      <c r="D14" s="31">
        <v>69036</v>
      </c>
      <c r="E14" s="29">
        <v>92048</v>
      </c>
      <c r="F14" s="29">
        <v>92048</v>
      </c>
    </row>
    <row r="15" spans="1:6" x14ac:dyDescent="0.3">
      <c r="A15" s="10" t="s">
        <v>12</v>
      </c>
      <c r="B15" s="12">
        <v>489</v>
      </c>
      <c r="C15" s="27">
        <v>559</v>
      </c>
      <c r="D15" s="31">
        <v>560</v>
      </c>
      <c r="E15" s="29">
        <v>560</v>
      </c>
      <c r="F15" s="29">
        <v>560</v>
      </c>
    </row>
    <row r="16" spans="1:6" x14ac:dyDescent="0.3">
      <c r="A16" s="10" t="s">
        <v>13</v>
      </c>
      <c r="B16" s="12">
        <v>2149</v>
      </c>
      <c r="C16" s="27">
        <v>2149</v>
      </c>
      <c r="D16" s="31">
        <v>2149</v>
      </c>
      <c r="E16" s="29">
        <v>2149</v>
      </c>
      <c r="F16" s="29">
        <v>2149</v>
      </c>
    </row>
    <row r="17" spans="1:6" x14ac:dyDescent="0.3">
      <c r="A17" s="10" t="s">
        <v>14</v>
      </c>
      <c r="B17" s="12">
        <v>824</v>
      </c>
      <c r="C17" s="27">
        <v>1157</v>
      </c>
      <c r="D17" s="31">
        <v>1157</v>
      </c>
      <c r="E17" s="29">
        <v>1157</v>
      </c>
      <c r="F17" s="29">
        <v>1157</v>
      </c>
    </row>
    <row r="18" spans="1:6" x14ac:dyDescent="0.3">
      <c r="A18" s="10" t="s">
        <v>15</v>
      </c>
      <c r="B18" s="12">
        <v>6</v>
      </c>
      <c r="C18" s="27">
        <v>46</v>
      </c>
      <c r="D18" s="31">
        <v>46</v>
      </c>
      <c r="E18" s="29">
        <v>46</v>
      </c>
      <c r="F18" s="29">
        <v>46</v>
      </c>
    </row>
    <row r="19" spans="1:6" x14ac:dyDescent="0.3">
      <c r="A19" s="10" t="s">
        <v>16</v>
      </c>
      <c r="B19" s="12">
        <v>78</v>
      </c>
      <c r="C19" s="27">
        <v>78</v>
      </c>
      <c r="D19" s="33">
        <v>32</v>
      </c>
      <c r="E19" s="29">
        <v>32</v>
      </c>
      <c r="F19" s="29">
        <v>32</v>
      </c>
    </row>
    <row r="20" spans="1:6" x14ac:dyDescent="0.3">
      <c r="A20" s="10" t="s">
        <v>17</v>
      </c>
      <c r="B20" s="11"/>
      <c r="C20" s="34"/>
      <c r="D20" s="31">
        <v>0</v>
      </c>
      <c r="E20" s="29">
        <v>0</v>
      </c>
      <c r="F20" s="29">
        <v>57446</v>
      </c>
    </row>
    <row r="21" spans="1:6" x14ac:dyDescent="0.3">
      <c r="A21" s="10" t="s">
        <v>18</v>
      </c>
      <c r="B21" s="12">
        <v>2000</v>
      </c>
      <c r="C21" s="27">
        <v>2000</v>
      </c>
      <c r="D21" s="31">
        <v>5595</v>
      </c>
      <c r="E21" s="29">
        <v>5595</v>
      </c>
      <c r="F21" s="29">
        <v>2000</v>
      </c>
    </row>
    <row r="22" spans="1:6" x14ac:dyDescent="0.3">
      <c r="A22" s="10" t="s">
        <v>19</v>
      </c>
      <c r="B22" s="12"/>
      <c r="C22" s="27"/>
      <c r="D22" s="31">
        <v>200</v>
      </c>
      <c r="E22" s="29">
        <v>200</v>
      </c>
      <c r="F22" s="29"/>
    </row>
    <row r="23" spans="1:6" x14ac:dyDescent="0.3">
      <c r="A23" s="10" t="s">
        <v>20</v>
      </c>
      <c r="B23" s="13">
        <v>1000</v>
      </c>
      <c r="C23" s="32">
        <v>1000</v>
      </c>
      <c r="D23" s="31">
        <v>2846</v>
      </c>
      <c r="E23" s="29">
        <v>2846</v>
      </c>
      <c r="F23" s="29">
        <v>1000</v>
      </c>
    </row>
    <row r="24" spans="1:6" x14ac:dyDescent="0.3">
      <c r="A24" s="35" t="s">
        <v>21</v>
      </c>
      <c r="B24" s="12">
        <v>363</v>
      </c>
      <c r="C24" s="27">
        <v>280</v>
      </c>
      <c r="D24" s="31">
        <v>221</v>
      </c>
      <c r="E24" s="29">
        <v>221</v>
      </c>
      <c r="F24" s="29">
        <v>280</v>
      </c>
    </row>
    <row r="25" spans="1:6" x14ac:dyDescent="0.3">
      <c r="A25" s="35" t="s">
        <v>22</v>
      </c>
      <c r="B25" s="12">
        <v>-363</v>
      </c>
      <c r="C25" s="27">
        <v>-280</v>
      </c>
      <c r="D25" s="31">
        <v>-221</v>
      </c>
      <c r="E25" s="29">
        <v>-221</v>
      </c>
      <c r="F25" s="29">
        <v>-280</v>
      </c>
    </row>
    <row r="26" spans="1:6" x14ac:dyDescent="0.3">
      <c r="A26" s="10" t="s">
        <v>23</v>
      </c>
      <c r="B26" s="12">
        <v>1500</v>
      </c>
      <c r="C26" s="27">
        <v>1500</v>
      </c>
      <c r="D26" s="31">
        <v>1350</v>
      </c>
      <c r="E26" s="29">
        <v>1500</v>
      </c>
      <c r="F26" s="29">
        <v>1500</v>
      </c>
    </row>
    <row r="27" spans="1:6" x14ac:dyDescent="0.3">
      <c r="A27" s="10" t="s">
        <v>24</v>
      </c>
      <c r="B27" s="12">
        <v>1000</v>
      </c>
      <c r="C27" s="27">
        <v>1000</v>
      </c>
      <c r="D27" s="31">
        <v>1867</v>
      </c>
      <c r="E27" s="29">
        <v>1867</v>
      </c>
      <c r="F27" s="29">
        <v>1000</v>
      </c>
    </row>
    <row r="28" spans="1:6" x14ac:dyDescent="0.3">
      <c r="A28" s="10" t="s">
        <v>25</v>
      </c>
      <c r="B28" s="12">
        <v>500</v>
      </c>
      <c r="C28" s="27">
        <v>500</v>
      </c>
      <c r="D28" s="31">
        <v>654</v>
      </c>
      <c r="E28" s="29">
        <v>700</v>
      </c>
      <c r="F28" s="29">
        <v>500</v>
      </c>
    </row>
    <row r="29" spans="1:6" x14ac:dyDescent="0.3">
      <c r="A29" s="10" t="s">
        <v>85</v>
      </c>
      <c r="B29" s="12"/>
      <c r="C29" s="27"/>
      <c r="D29" s="31">
        <v>0</v>
      </c>
      <c r="E29" s="29">
        <v>0</v>
      </c>
      <c r="F29" s="29">
        <v>105</v>
      </c>
    </row>
    <row r="30" spans="1:6" x14ac:dyDescent="0.3">
      <c r="A30" s="10" t="s">
        <v>26</v>
      </c>
      <c r="B30" s="12"/>
      <c r="C30" s="27"/>
      <c r="D30" s="31">
        <v>0</v>
      </c>
      <c r="E30" s="29">
        <v>0</v>
      </c>
      <c r="F30" s="26"/>
    </row>
    <row r="31" spans="1:6" x14ac:dyDescent="0.3">
      <c r="A31" s="10" t="s">
        <v>27</v>
      </c>
      <c r="B31" s="12">
        <v>500</v>
      </c>
      <c r="C31" s="27">
        <v>500</v>
      </c>
      <c r="D31" s="31">
        <v>779</v>
      </c>
      <c r="E31" s="29">
        <v>779</v>
      </c>
      <c r="F31" s="29">
        <v>500</v>
      </c>
    </row>
    <row r="32" spans="1:6" x14ac:dyDescent="0.3">
      <c r="A32" s="10" t="s">
        <v>28</v>
      </c>
      <c r="B32" s="12"/>
      <c r="C32" s="27"/>
      <c r="D32" s="31">
        <v>0</v>
      </c>
      <c r="E32" s="29">
        <v>0</v>
      </c>
      <c r="F32" s="29"/>
    </row>
    <row r="33" spans="1:6" x14ac:dyDescent="0.3">
      <c r="A33" s="35" t="s">
        <v>29</v>
      </c>
      <c r="B33" s="12"/>
      <c r="C33" s="27"/>
      <c r="D33" s="31">
        <v>246834</v>
      </c>
      <c r="E33" s="29">
        <v>246834</v>
      </c>
      <c r="F33" s="29"/>
    </row>
    <row r="34" spans="1:6" x14ac:dyDescent="0.3">
      <c r="A34" s="35" t="s">
        <v>30</v>
      </c>
      <c r="B34" s="12"/>
      <c r="C34" s="27"/>
      <c r="D34" s="31">
        <v>-320</v>
      </c>
      <c r="E34" s="29">
        <v>-320</v>
      </c>
      <c r="F34" s="29"/>
    </row>
    <row r="35" spans="1:6" x14ac:dyDescent="0.3">
      <c r="A35" s="10" t="s">
        <v>31</v>
      </c>
      <c r="B35" s="11">
        <v>130720</v>
      </c>
      <c r="C35" s="34">
        <v>134334</v>
      </c>
      <c r="D35" s="31"/>
      <c r="E35" s="29"/>
      <c r="F35" s="29">
        <v>140778</v>
      </c>
    </row>
    <row r="36" spans="1:6" x14ac:dyDescent="0.3">
      <c r="A36" s="35" t="s">
        <v>32</v>
      </c>
      <c r="B36" s="12">
        <v>12500</v>
      </c>
      <c r="C36" s="27">
        <v>12500</v>
      </c>
      <c r="D36" s="31"/>
      <c r="E36" s="29"/>
      <c r="F36" s="29">
        <v>12500</v>
      </c>
    </row>
    <row r="37" spans="1:6" x14ac:dyDescent="0.3">
      <c r="A37" s="35" t="s">
        <v>33</v>
      </c>
      <c r="B37" s="15">
        <v>100000</v>
      </c>
      <c r="C37" s="36">
        <v>100000</v>
      </c>
      <c r="D37" s="31"/>
      <c r="E37" s="29"/>
      <c r="F37" s="29">
        <v>100000</v>
      </c>
    </row>
    <row r="38" spans="1:6" x14ac:dyDescent="0.3">
      <c r="A38" s="10"/>
      <c r="B38" s="12"/>
      <c r="C38" s="27"/>
      <c r="D38" s="37"/>
      <c r="E38" s="26"/>
      <c r="F38" s="29"/>
    </row>
    <row r="39" spans="1:6" x14ac:dyDescent="0.3">
      <c r="A39" s="5" t="s">
        <v>34</v>
      </c>
      <c r="B39" s="16">
        <f>SUM(B10:B37)</f>
        <v>357121</v>
      </c>
      <c r="C39" s="38">
        <f>SUM(C10:C37)</f>
        <v>373523</v>
      </c>
      <c r="D39" s="39">
        <f>SUM(D10:D38)</f>
        <v>344284</v>
      </c>
      <c r="E39" s="40">
        <f>SUM(E10:E38)</f>
        <v>385446</v>
      </c>
      <c r="F39" s="40">
        <f>SUM(F10:F38)</f>
        <v>437193</v>
      </c>
    </row>
    <row r="40" spans="1:6" x14ac:dyDescent="0.3">
      <c r="A40" s="10"/>
      <c r="B40" s="12"/>
      <c r="C40" s="27"/>
      <c r="D40" s="31"/>
      <c r="E40" s="26"/>
      <c r="F40" s="29"/>
    </row>
    <row r="41" spans="1:6" x14ac:dyDescent="0.3">
      <c r="A41" s="5" t="s">
        <v>35</v>
      </c>
      <c r="B41" s="12"/>
      <c r="C41" s="27"/>
      <c r="D41" s="31"/>
      <c r="E41" s="26"/>
      <c r="F41" s="29"/>
    </row>
    <row r="42" spans="1:6" x14ac:dyDescent="0.3">
      <c r="A42" s="10" t="s">
        <v>36</v>
      </c>
      <c r="B42" s="12">
        <v>6140</v>
      </c>
      <c r="C42" s="27">
        <v>6140</v>
      </c>
      <c r="D42" s="31">
        <v>4275</v>
      </c>
      <c r="E42" s="29">
        <v>6140</v>
      </c>
      <c r="F42" s="29">
        <v>6140</v>
      </c>
    </row>
    <row r="43" spans="1:6" x14ac:dyDescent="0.3">
      <c r="A43" s="10" t="s">
        <v>37</v>
      </c>
      <c r="B43" s="12">
        <v>600</v>
      </c>
      <c r="C43" s="27">
        <v>600</v>
      </c>
      <c r="D43" s="31">
        <v>685</v>
      </c>
      <c r="E43" s="29">
        <v>685</v>
      </c>
      <c r="F43" s="29">
        <v>700</v>
      </c>
    </row>
    <row r="44" spans="1:6" x14ac:dyDescent="0.3">
      <c r="A44" s="10" t="s">
        <v>38</v>
      </c>
      <c r="B44" s="12">
        <v>400</v>
      </c>
      <c r="C44" s="27">
        <v>400</v>
      </c>
      <c r="D44" s="31">
        <v>172</v>
      </c>
      <c r="E44" s="29">
        <v>172</v>
      </c>
      <c r="F44" s="29">
        <v>400</v>
      </c>
    </row>
    <row r="45" spans="1:6" x14ac:dyDescent="0.3">
      <c r="A45" s="10" t="s">
        <v>39</v>
      </c>
      <c r="B45" s="12">
        <v>8181</v>
      </c>
      <c r="C45" s="27">
        <v>8181</v>
      </c>
      <c r="D45" s="31">
        <v>5818</v>
      </c>
      <c r="E45" s="29">
        <v>8181</v>
      </c>
      <c r="F45" s="29">
        <v>8181</v>
      </c>
    </row>
    <row r="46" spans="1:6" x14ac:dyDescent="0.3">
      <c r="A46" s="10" t="s">
        <v>40</v>
      </c>
      <c r="B46" s="12">
        <v>1100</v>
      </c>
      <c r="C46" s="27">
        <v>1100</v>
      </c>
      <c r="D46" s="31">
        <v>370</v>
      </c>
      <c r="E46" s="29">
        <v>500</v>
      </c>
      <c r="F46" s="29">
        <v>1100</v>
      </c>
    </row>
    <row r="47" spans="1:6" x14ac:dyDescent="0.3">
      <c r="A47" s="10" t="s">
        <v>41</v>
      </c>
      <c r="B47" s="12">
        <v>500</v>
      </c>
      <c r="C47" s="27">
        <v>500</v>
      </c>
      <c r="D47" s="31">
        <v>131</v>
      </c>
      <c r="E47" s="29">
        <v>200</v>
      </c>
      <c r="F47" s="29">
        <v>500</v>
      </c>
    </row>
    <row r="48" spans="1:6" x14ac:dyDescent="0.3">
      <c r="A48" s="10" t="s">
        <v>42</v>
      </c>
      <c r="B48" s="13">
        <v>3500</v>
      </c>
      <c r="C48" s="32">
        <v>5500</v>
      </c>
      <c r="D48" s="31">
        <v>4343</v>
      </c>
      <c r="E48" s="29">
        <v>5500</v>
      </c>
      <c r="F48" s="29">
        <v>5500</v>
      </c>
    </row>
    <row r="49" spans="1:6" x14ac:dyDescent="0.3">
      <c r="A49" s="10" t="s">
        <v>43</v>
      </c>
      <c r="B49" s="12">
        <v>3562</v>
      </c>
      <c r="C49" s="27">
        <v>3562</v>
      </c>
      <c r="D49" s="31">
        <v>2137</v>
      </c>
      <c r="E49" s="29">
        <v>3562</v>
      </c>
      <c r="F49" s="29">
        <v>3562</v>
      </c>
    </row>
    <row r="50" spans="1:6" x14ac:dyDescent="0.3">
      <c r="A50" s="10" t="s">
        <v>44</v>
      </c>
      <c r="B50" s="12">
        <v>700</v>
      </c>
      <c r="C50" s="27">
        <v>700</v>
      </c>
      <c r="D50" s="31">
        <v>108</v>
      </c>
      <c r="E50" s="29">
        <v>700</v>
      </c>
      <c r="F50" s="29">
        <v>700</v>
      </c>
    </row>
    <row r="51" spans="1:6" x14ac:dyDescent="0.3">
      <c r="A51" s="10" t="s">
        <v>45</v>
      </c>
      <c r="B51" s="12">
        <v>6000</v>
      </c>
      <c r="C51" s="27">
        <v>6000</v>
      </c>
      <c r="D51" s="31">
        <v>4519</v>
      </c>
      <c r="E51" s="29">
        <v>6019</v>
      </c>
      <c r="F51" s="29">
        <v>6100</v>
      </c>
    </row>
    <row r="52" spans="1:6" x14ac:dyDescent="0.3">
      <c r="A52" s="10" t="s">
        <v>46</v>
      </c>
      <c r="B52" s="12"/>
      <c r="C52" s="27">
        <v>1156</v>
      </c>
      <c r="D52" s="31">
        <v>1178</v>
      </c>
      <c r="E52" s="29">
        <v>1178</v>
      </c>
      <c r="F52" s="29">
        <v>1200</v>
      </c>
    </row>
    <row r="53" spans="1:6" x14ac:dyDescent="0.3">
      <c r="A53" s="10" t="s">
        <v>47</v>
      </c>
      <c r="B53" s="12">
        <v>1000</v>
      </c>
      <c r="C53" s="27">
        <v>1000</v>
      </c>
      <c r="D53" s="31">
        <v>0</v>
      </c>
      <c r="E53" s="29">
        <v>0</v>
      </c>
      <c r="F53" s="29">
        <v>1000</v>
      </c>
    </row>
    <row r="54" spans="1:6" x14ac:dyDescent="0.3">
      <c r="A54" s="10" t="s">
        <v>48</v>
      </c>
      <c r="B54" s="12">
        <v>800</v>
      </c>
      <c r="C54" s="27">
        <v>800</v>
      </c>
      <c r="D54" s="31">
        <v>0</v>
      </c>
      <c r="E54" s="29">
        <v>800</v>
      </c>
      <c r="F54" s="29">
        <v>800</v>
      </c>
    </row>
    <row r="55" spans="1:6" x14ac:dyDescent="0.3">
      <c r="A55" s="10" t="s">
        <v>49</v>
      </c>
      <c r="B55" s="11">
        <v>540</v>
      </c>
      <c r="C55" s="34">
        <v>540</v>
      </c>
      <c r="D55" s="41">
        <v>450</v>
      </c>
      <c r="E55" s="29">
        <v>540</v>
      </c>
      <c r="F55" s="29">
        <v>540</v>
      </c>
    </row>
    <row r="56" spans="1:6" x14ac:dyDescent="0.3">
      <c r="A56" s="10" t="s">
        <v>50</v>
      </c>
      <c r="B56" s="11">
        <v>5500</v>
      </c>
      <c r="C56" s="34">
        <v>5500</v>
      </c>
      <c r="D56" s="31">
        <v>5257</v>
      </c>
      <c r="E56" s="29">
        <v>5500</v>
      </c>
      <c r="F56" s="29">
        <v>5500</v>
      </c>
    </row>
    <row r="57" spans="1:6" x14ac:dyDescent="0.3">
      <c r="A57" s="10" t="s">
        <v>51</v>
      </c>
      <c r="B57" s="12"/>
      <c r="C57" s="27"/>
      <c r="D57" s="31">
        <v>0</v>
      </c>
      <c r="E57" s="26"/>
      <c r="F57" s="26"/>
    </row>
    <row r="58" spans="1:6" x14ac:dyDescent="0.3">
      <c r="A58" s="10" t="s">
        <v>52</v>
      </c>
      <c r="B58" s="12">
        <v>1000</v>
      </c>
      <c r="C58" s="27">
        <v>1000</v>
      </c>
      <c r="D58" s="31">
        <v>500</v>
      </c>
      <c r="E58" s="29">
        <v>1000</v>
      </c>
      <c r="F58" s="29">
        <v>1000</v>
      </c>
    </row>
    <row r="59" spans="1:6" x14ac:dyDescent="0.3">
      <c r="A59" s="10" t="s">
        <v>53</v>
      </c>
      <c r="B59" s="12"/>
      <c r="C59" s="27"/>
      <c r="D59" s="31">
        <v>100</v>
      </c>
      <c r="E59" s="29">
        <v>100</v>
      </c>
      <c r="F59" s="26"/>
    </row>
    <row r="60" spans="1:6" x14ac:dyDescent="0.3">
      <c r="A60" s="10" t="s">
        <v>54</v>
      </c>
      <c r="B60" s="13">
        <v>2000</v>
      </c>
      <c r="C60" s="32">
        <v>2000</v>
      </c>
      <c r="D60" s="31">
        <v>3026</v>
      </c>
      <c r="E60" s="42">
        <v>3050</v>
      </c>
      <c r="F60" s="29">
        <v>2000</v>
      </c>
    </row>
    <row r="61" spans="1:6" x14ac:dyDescent="0.3">
      <c r="A61" s="10" t="s">
        <v>55</v>
      </c>
      <c r="B61" s="12">
        <v>25372</v>
      </c>
      <c r="C61" s="27">
        <v>25372</v>
      </c>
      <c r="D61" s="31">
        <v>25372</v>
      </c>
      <c r="E61" s="29">
        <v>25372</v>
      </c>
      <c r="F61" s="29">
        <v>28500</v>
      </c>
    </row>
    <row r="62" spans="1:6" x14ac:dyDescent="0.3">
      <c r="A62" s="10" t="s">
        <v>83</v>
      </c>
      <c r="B62" s="13"/>
      <c r="C62" s="32"/>
      <c r="D62" s="31">
        <v>13333</v>
      </c>
      <c r="E62" s="51">
        <v>20333</v>
      </c>
      <c r="F62" s="29">
        <v>0</v>
      </c>
    </row>
    <row r="63" spans="1:6" x14ac:dyDescent="0.3">
      <c r="A63" s="10" t="s">
        <v>56</v>
      </c>
      <c r="B63" s="12">
        <v>2149</v>
      </c>
      <c r="C63" s="27">
        <v>2149</v>
      </c>
      <c r="D63" s="31">
        <v>2149</v>
      </c>
      <c r="E63" s="29">
        <v>2149</v>
      </c>
      <c r="F63" s="29">
        <v>2149</v>
      </c>
    </row>
    <row r="64" spans="1:6" x14ac:dyDescent="0.3">
      <c r="A64" s="10" t="s">
        <v>57</v>
      </c>
      <c r="B64" s="13">
        <v>7500</v>
      </c>
      <c r="C64" s="32">
        <v>7500</v>
      </c>
      <c r="D64" s="31">
        <v>7294</v>
      </c>
      <c r="E64" s="29">
        <v>7294</v>
      </c>
      <c r="F64" s="29">
        <v>7500</v>
      </c>
    </row>
    <row r="65" spans="1:6" x14ac:dyDescent="0.3">
      <c r="A65" s="10" t="s">
        <v>58</v>
      </c>
      <c r="B65" s="12">
        <v>4000</v>
      </c>
      <c r="C65" s="27">
        <v>4000</v>
      </c>
      <c r="D65" s="31">
        <v>3527</v>
      </c>
      <c r="E65" s="29">
        <v>4000</v>
      </c>
      <c r="F65" s="29">
        <v>4000</v>
      </c>
    </row>
    <row r="66" spans="1:6" x14ac:dyDescent="0.3">
      <c r="A66" s="10" t="s">
        <v>59</v>
      </c>
      <c r="B66" s="13">
        <v>8500</v>
      </c>
      <c r="C66" s="32">
        <v>8500</v>
      </c>
      <c r="D66" s="31">
        <v>4338</v>
      </c>
      <c r="E66" s="29">
        <v>5000</v>
      </c>
      <c r="F66" s="29">
        <v>8500</v>
      </c>
    </row>
    <row r="67" spans="1:6" x14ac:dyDescent="0.3">
      <c r="A67" s="10" t="s">
        <v>60</v>
      </c>
      <c r="B67" s="13">
        <v>15000</v>
      </c>
      <c r="C67" s="32">
        <v>15000</v>
      </c>
      <c r="D67" s="31">
        <v>5308</v>
      </c>
      <c r="E67" s="29">
        <v>7000</v>
      </c>
      <c r="F67" s="29">
        <v>15000</v>
      </c>
    </row>
    <row r="68" spans="1:6" x14ac:dyDescent="0.3">
      <c r="A68" s="10" t="s">
        <v>61</v>
      </c>
      <c r="B68" s="11">
        <v>170000</v>
      </c>
      <c r="C68" s="34">
        <v>170000</v>
      </c>
      <c r="D68" s="31">
        <v>144646</v>
      </c>
      <c r="E68" s="29">
        <v>170000</v>
      </c>
      <c r="F68" s="29">
        <v>227446</v>
      </c>
    </row>
    <row r="69" spans="1:6" x14ac:dyDescent="0.3">
      <c r="A69" s="10" t="s">
        <v>62</v>
      </c>
      <c r="B69" s="12">
        <v>33000</v>
      </c>
      <c r="C69" s="27">
        <v>33000</v>
      </c>
      <c r="D69" s="31">
        <v>36573</v>
      </c>
      <c r="E69" s="29">
        <v>36573</v>
      </c>
      <c r="F69" s="29">
        <v>33000</v>
      </c>
    </row>
    <row r="70" spans="1:6" x14ac:dyDescent="0.3">
      <c r="A70" s="10" t="s">
        <v>63</v>
      </c>
      <c r="B70" s="12">
        <v>200</v>
      </c>
      <c r="C70" s="27">
        <v>200</v>
      </c>
      <c r="D70" s="31">
        <v>0</v>
      </c>
      <c r="E70" s="29">
        <v>0</v>
      </c>
      <c r="F70" s="29">
        <v>200</v>
      </c>
    </row>
    <row r="71" spans="1:6" x14ac:dyDescent="0.3">
      <c r="A71" s="10" t="s">
        <v>64</v>
      </c>
      <c r="B71" s="11">
        <v>27500</v>
      </c>
      <c r="C71" s="34">
        <v>27500</v>
      </c>
      <c r="D71" s="31">
        <v>17696</v>
      </c>
      <c r="E71" s="29">
        <v>27500</v>
      </c>
      <c r="F71" s="29">
        <v>27500</v>
      </c>
    </row>
    <row r="72" spans="1:6" x14ac:dyDescent="0.3">
      <c r="A72" s="10" t="s">
        <v>65</v>
      </c>
      <c r="B72" s="12">
        <v>2300</v>
      </c>
      <c r="C72" s="27">
        <v>2300</v>
      </c>
      <c r="D72" s="31">
        <v>2000</v>
      </c>
      <c r="E72" s="29">
        <v>2300</v>
      </c>
      <c r="F72" s="29">
        <v>2300</v>
      </c>
    </row>
    <row r="73" spans="1:6" x14ac:dyDescent="0.3">
      <c r="A73" s="10" t="s">
        <v>66</v>
      </c>
      <c r="B73" s="13">
        <v>2360</v>
      </c>
      <c r="C73" s="32">
        <v>2360</v>
      </c>
      <c r="D73" s="31">
        <v>1465</v>
      </c>
      <c r="E73" s="29">
        <v>2000</v>
      </c>
      <c r="F73" s="29">
        <v>2360</v>
      </c>
    </row>
    <row r="74" spans="1:6" x14ac:dyDescent="0.3">
      <c r="A74" s="10" t="s">
        <v>10</v>
      </c>
      <c r="B74" s="12">
        <v>2000</v>
      </c>
      <c r="C74" s="27">
        <v>2000</v>
      </c>
      <c r="D74" s="31">
        <v>2000</v>
      </c>
      <c r="E74" s="29">
        <v>2000</v>
      </c>
      <c r="F74" s="29">
        <v>2000</v>
      </c>
    </row>
    <row r="75" spans="1:6" x14ac:dyDescent="0.3">
      <c r="A75" s="10" t="s">
        <v>67</v>
      </c>
      <c r="B75" s="12">
        <v>300</v>
      </c>
      <c r="C75" s="27">
        <v>300</v>
      </c>
      <c r="D75" s="31">
        <v>115</v>
      </c>
      <c r="E75" s="29">
        <v>115</v>
      </c>
      <c r="F75" s="29">
        <v>300</v>
      </c>
    </row>
    <row r="76" spans="1:6" x14ac:dyDescent="0.3">
      <c r="A76" s="10" t="s">
        <v>68</v>
      </c>
      <c r="B76" s="12">
        <v>2000</v>
      </c>
      <c r="C76" s="27">
        <v>2000</v>
      </c>
      <c r="D76" s="31">
        <v>-1222</v>
      </c>
      <c r="E76" s="29">
        <v>-1000</v>
      </c>
      <c r="F76" s="29">
        <v>2000</v>
      </c>
    </row>
    <row r="77" spans="1:6" x14ac:dyDescent="0.3">
      <c r="A77" s="10" t="s">
        <v>69</v>
      </c>
      <c r="B77" s="12">
        <v>3000</v>
      </c>
      <c r="C77" s="27">
        <v>3000</v>
      </c>
      <c r="D77" s="31">
        <v>2137</v>
      </c>
      <c r="E77" s="29">
        <v>3000</v>
      </c>
      <c r="F77" s="29">
        <v>3000</v>
      </c>
    </row>
    <row r="78" spans="1:6" x14ac:dyDescent="0.3">
      <c r="A78" s="10" t="s">
        <v>70</v>
      </c>
      <c r="B78" s="12">
        <v>200</v>
      </c>
      <c r="C78" s="27">
        <v>200</v>
      </c>
      <c r="D78" s="31">
        <v>0</v>
      </c>
      <c r="E78" s="29">
        <v>0</v>
      </c>
      <c r="F78" s="29">
        <v>200</v>
      </c>
    </row>
    <row r="79" spans="1:6" x14ac:dyDescent="0.3">
      <c r="A79" s="10" t="s">
        <v>71</v>
      </c>
      <c r="B79" s="12">
        <v>1500</v>
      </c>
      <c r="C79" s="27">
        <v>1500</v>
      </c>
      <c r="D79" s="31">
        <v>270</v>
      </c>
      <c r="E79" s="29">
        <v>300</v>
      </c>
      <c r="F79" s="29">
        <v>1500</v>
      </c>
    </row>
    <row r="80" spans="1:6" x14ac:dyDescent="0.3">
      <c r="A80" s="10" t="s">
        <v>72</v>
      </c>
      <c r="B80" s="12">
        <v>500</v>
      </c>
      <c r="C80" s="27">
        <v>500</v>
      </c>
      <c r="D80" s="31">
        <v>25</v>
      </c>
      <c r="E80" s="29">
        <v>25</v>
      </c>
      <c r="F80" s="29">
        <v>500</v>
      </c>
    </row>
    <row r="81" spans="1:6" x14ac:dyDescent="0.3">
      <c r="A81" s="10" t="s">
        <v>84</v>
      </c>
      <c r="B81" s="13"/>
      <c r="C81" s="32"/>
      <c r="D81" s="31">
        <v>53</v>
      </c>
      <c r="E81" s="29">
        <v>53</v>
      </c>
      <c r="F81" s="29"/>
    </row>
    <row r="82" spans="1:6" x14ac:dyDescent="0.3">
      <c r="A82" s="10" t="s">
        <v>73</v>
      </c>
      <c r="B82" s="11"/>
      <c r="C82" s="34"/>
      <c r="D82" s="31"/>
      <c r="E82" s="26"/>
      <c r="F82" s="29"/>
    </row>
    <row r="83" spans="1:6" x14ac:dyDescent="0.3">
      <c r="A83" s="10" t="s">
        <v>74</v>
      </c>
      <c r="B83" s="12">
        <v>12500</v>
      </c>
      <c r="C83" s="27">
        <v>12500</v>
      </c>
      <c r="D83" s="31">
        <v>9144</v>
      </c>
      <c r="E83" s="29">
        <v>12500</v>
      </c>
      <c r="F83" s="29">
        <v>12500</v>
      </c>
    </row>
    <row r="84" spans="1:6" x14ac:dyDescent="0.3">
      <c r="A84" s="10" t="s">
        <v>75</v>
      </c>
      <c r="B84" s="12"/>
      <c r="C84" s="30">
        <v>0</v>
      </c>
      <c r="D84" s="37"/>
      <c r="E84" s="26"/>
      <c r="F84" s="29"/>
    </row>
    <row r="85" spans="1:6" x14ac:dyDescent="0.3">
      <c r="A85" s="10"/>
      <c r="B85" s="12"/>
      <c r="C85" s="27"/>
      <c r="D85" s="31"/>
      <c r="E85" s="26"/>
      <c r="F85" s="29"/>
    </row>
    <row r="86" spans="1:6" x14ac:dyDescent="0.3">
      <c r="A86" s="5" t="s">
        <v>76</v>
      </c>
      <c r="B86" s="16">
        <f>SUM(B42:B85)</f>
        <v>361404</v>
      </c>
      <c r="C86" s="38">
        <f>SUM(C42:C85)</f>
        <v>364560</v>
      </c>
      <c r="D86" s="37">
        <f>SUM(D42:D85)</f>
        <v>309292</v>
      </c>
      <c r="E86" s="40">
        <f>SUM(E42:E85)</f>
        <v>370341</v>
      </c>
      <c r="F86" s="40">
        <f>SUM(F42:F85)</f>
        <v>425378</v>
      </c>
    </row>
    <row r="87" spans="1:6" x14ac:dyDescent="0.3">
      <c r="A87" s="10"/>
      <c r="B87" s="12"/>
      <c r="C87" s="27"/>
      <c r="D87" s="31"/>
      <c r="E87" s="26"/>
      <c r="F87" s="29"/>
    </row>
    <row r="88" spans="1:6" x14ac:dyDescent="0.3">
      <c r="A88" s="5" t="s">
        <v>77</v>
      </c>
      <c r="B88" s="17">
        <f>SUM(B39-B86)</f>
        <v>-4283</v>
      </c>
      <c r="C88" s="43">
        <f>SUM(C39-C86)</f>
        <v>8963</v>
      </c>
      <c r="D88" s="39">
        <f>SUM(D39-D86)</f>
        <v>34992</v>
      </c>
      <c r="E88" s="40">
        <f>SUM(E39-E86)</f>
        <v>15105</v>
      </c>
      <c r="F88" s="40">
        <f>SUM(F39-F86)</f>
        <v>11815</v>
      </c>
    </row>
    <row r="89" spans="1:6" x14ac:dyDescent="0.3">
      <c r="A89" s="5" t="s">
        <v>78</v>
      </c>
      <c r="B89" s="18">
        <f>SUM(B6+B84+B88)</f>
        <v>157662</v>
      </c>
      <c r="C89" s="23">
        <f>SUM(C6+C84+C88)</f>
        <v>170908</v>
      </c>
      <c r="D89" s="44"/>
      <c r="E89" s="45">
        <f>SUM(E6+E88)</f>
        <v>177050</v>
      </c>
      <c r="F89" s="49">
        <f>SUM(F6+F88)</f>
        <v>190561</v>
      </c>
    </row>
    <row r="90" spans="1:6" x14ac:dyDescent="0.3">
      <c r="A90" s="5" t="s">
        <v>79</v>
      </c>
      <c r="B90" s="18"/>
      <c r="C90" s="23">
        <v>60000</v>
      </c>
      <c r="D90" s="26"/>
      <c r="E90" s="45">
        <v>60000</v>
      </c>
      <c r="F90" s="40">
        <v>60000</v>
      </c>
    </row>
    <row r="91" spans="1:6" x14ac:dyDescent="0.3">
      <c r="A91" s="19" t="s">
        <v>80</v>
      </c>
      <c r="B91" s="8">
        <f>SUM(B89-B90)</f>
        <v>157662</v>
      </c>
      <c r="C91" s="23">
        <f>SUM(C89-C90)</f>
        <v>110908</v>
      </c>
      <c r="D91" s="26"/>
      <c r="E91" s="45">
        <f>SUM(E89-E90)</f>
        <v>117050</v>
      </c>
      <c r="F91" s="40">
        <f>SUM(F89-F90)</f>
        <v>130561</v>
      </c>
    </row>
    <row r="92" spans="1:6" x14ac:dyDescent="0.3">
      <c r="A92" s="46"/>
      <c r="B92" s="47"/>
      <c r="C92" s="20"/>
    </row>
  </sheetData>
  <pageMargins left="0.2" right="0.2" top="0.25" bottom="0.25" header="0.25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E975D-C8F3-44EA-9AC8-903C3DB73639}">
  <dimension ref="A1:N107"/>
  <sheetViews>
    <sheetView workbookViewId="0">
      <selection activeCell="E4" sqref="E4"/>
    </sheetView>
  </sheetViews>
  <sheetFormatPr defaultColWidth="9.109375" defaultRowHeight="14.4" x14ac:dyDescent="0.3"/>
  <cols>
    <col min="1" max="1" width="31.6640625" style="52" customWidth="1"/>
    <col min="2" max="2" width="11" style="52" bestFit="1" customWidth="1"/>
    <col min="3" max="3" width="9.5546875" style="52" bestFit="1" customWidth="1"/>
    <col min="4" max="4" width="9.109375" style="29"/>
    <col min="5" max="5" width="11" style="60" customWidth="1"/>
    <col min="6" max="6" width="9.5546875" style="55" bestFit="1" customWidth="1"/>
    <col min="7" max="7" width="11.44140625" style="53" bestFit="1" customWidth="1"/>
    <col min="8" max="8" width="9.109375" style="62"/>
    <col min="9" max="9" width="11.77734375" bestFit="1" customWidth="1"/>
    <col min="10" max="10" width="11.109375" bestFit="1" customWidth="1"/>
    <col min="12" max="12" width="11.77734375" bestFit="1" customWidth="1"/>
    <col min="13" max="13" width="9.109375" style="48"/>
    <col min="14" max="14" width="11.77734375" style="58" bestFit="1" customWidth="1"/>
    <col min="15" max="16384" width="9.109375" style="48"/>
  </cols>
  <sheetData>
    <row r="1" spans="1:14" x14ac:dyDescent="0.3">
      <c r="A1" s="10" t="s">
        <v>0</v>
      </c>
      <c r="G1" s="29"/>
    </row>
    <row r="2" spans="1:14" x14ac:dyDescent="0.3">
      <c r="A2" s="10" t="s">
        <v>87</v>
      </c>
      <c r="G2" s="29"/>
      <c r="N2"/>
    </row>
    <row r="3" spans="1:14" x14ac:dyDescent="0.3">
      <c r="A3" s="67"/>
      <c r="B3" s="57">
        <v>2018</v>
      </c>
      <c r="C3" s="57">
        <v>2019</v>
      </c>
      <c r="D3" s="68">
        <v>2019</v>
      </c>
      <c r="E3" s="68">
        <v>2019</v>
      </c>
      <c r="F3" s="57">
        <v>2020</v>
      </c>
      <c r="G3" s="72">
        <v>2020</v>
      </c>
      <c r="N3" s="61"/>
    </row>
    <row r="4" spans="1:14" x14ac:dyDescent="0.3">
      <c r="A4" s="10"/>
      <c r="B4" s="57" t="s">
        <v>2</v>
      </c>
      <c r="C4" s="57" t="s">
        <v>2</v>
      </c>
      <c r="D4" s="69" t="s">
        <v>4</v>
      </c>
      <c r="E4" s="69" t="s">
        <v>89</v>
      </c>
      <c r="F4" s="57" t="s">
        <v>2</v>
      </c>
      <c r="G4" s="73">
        <v>44088</v>
      </c>
      <c r="N4"/>
    </row>
    <row r="5" spans="1:14" x14ac:dyDescent="0.3">
      <c r="A5" s="10"/>
      <c r="G5" s="29"/>
      <c r="N5"/>
    </row>
    <row r="6" spans="1:14" x14ac:dyDescent="0.3">
      <c r="A6" s="5" t="s">
        <v>5</v>
      </c>
      <c r="B6" s="6"/>
      <c r="C6" s="40">
        <v>197506</v>
      </c>
      <c r="D6" s="40">
        <v>197506</v>
      </c>
      <c r="E6" s="40">
        <v>197506</v>
      </c>
      <c r="F6" s="49">
        <v>142519</v>
      </c>
      <c r="G6" s="74"/>
      <c r="N6"/>
    </row>
    <row r="7" spans="1:14" x14ac:dyDescent="0.3">
      <c r="A7" s="5" t="s">
        <v>6</v>
      </c>
      <c r="B7" s="8"/>
      <c r="C7" s="8">
        <v>-60000</v>
      </c>
      <c r="D7" s="70">
        <v>-60000</v>
      </c>
      <c r="E7" s="70">
        <v>-60000</v>
      </c>
      <c r="F7" s="8">
        <v>-60000</v>
      </c>
      <c r="G7" s="74"/>
      <c r="N7"/>
    </row>
    <row r="8" spans="1:14" x14ac:dyDescent="0.3">
      <c r="A8" s="5" t="s">
        <v>7</v>
      </c>
      <c r="B8" s="8"/>
      <c r="C8" s="40">
        <f t="shared" ref="C8:F8" si="0">SUM(C6:C7)</f>
        <v>137506</v>
      </c>
      <c r="D8" s="40">
        <f t="shared" si="0"/>
        <v>137506</v>
      </c>
      <c r="E8" s="40">
        <f t="shared" si="0"/>
        <v>137506</v>
      </c>
      <c r="F8" s="49">
        <f t="shared" si="0"/>
        <v>82519</v>
      </c>
      <c r="G8" s="74"/>
      <c r="N8"/>
    </row>
    <row r="9" spans="1:14" x14ac:dyDescent="0.3">
      <c r="A9" s="5" t="s">
        <v>8</v>
      </c>
      <c r="G9" s="29"/>
      <c r="N9"/>
    </row>
    <row r="10" spans="1:14" x14ac:dyDescent="0.3">
      <c r="A10" s="10" t="s">
        <v>9</v>
      </c>
      <c r="B10" s="29">
        <v>14851</v>
      </c>
      <c r="C10" s="29">
        <v>14589</v>
      </c>
      <c r="D10" s="29">
        <v>14862</v>
      </c>
      <c r="E10" s="29">
        <v>14862</v>
      </c>
      <c r="F10" s="42">
        <v>14855</v>
      </c>
      <c r="G10" s="29">
        <v>2228</v>
      </c>
      <c r="N10"/>
    </row>
    <row r="11" spans="1:14" x14ac:dyDescent="0.3">
      <c r="A11" s="10" t="s">
        <v>82</v>
      </c>
      <c r="B11" s="14">
        <v>5283</v>
      </c>
      <c r="C11" s="29">
        <v>5283</v>
      </c>
      <c r="D11" s="29">
        <v>7605</v>
      </c>
      <c r="E11" s="59">
        <v>7605</v>
      </c>
      <c r="F11" s="42">
        <v>7605</v>
      </c>
      <c r="G11" s="29">
        <v>8423</v>
      </c>
      <c r="N11"/>
    </row>
    <row r="12" spans="1:14" x14ac:dyDescent="0.3">
      <c r="A12" s="10" t="s">
        <v>10</v>
      </c>
      <c r="B12" s="29">
        <v>4000</v>
      </c>
      <c r="C12" s="29">
        <v>4000</v>
      </c>
      <c r="D12" s="29">
        <v>4000</v>
      </c>
      <c r="E12" s="29">
        <v>4000</v>
      </c>
      <c r="F12" s="42">
        <v>4000</v>
      </c>
      <c r="G12" s="29">
        <v>4000</v>
      </c>
      <c r="N12"/>
    </row>
    <row r="13" spans="1:14" x14ac:dyDescent="0.3">
      <c r="A13" s="10" t="s">
        <v>86</v>
      </c>
      <c r="B13" s="50">
        <v>5304</v>
      </c>
      <c r="C13" s="29"/>
      <c r="D13" s="29">
        <v>12086</v>
      </c>
      <c r="E13" s="29">
        <v>12086</v>
      </c>
      <c r="F13" s="54"/>
      <c r="G13" s="29"/>
      <c r="N13"/>
    </row>
    <row r="14" spans="1:14" x14ac:dyDescent="0.3">
      <c r="A14" s="10" t="s">
        <v>11</v>
      </c>
      <c r="B14" s="29">
        <v>92048</v>
      </c>
      <c r="C14" s="29">
        <v>92048</v>
      </c>
      <c r="D14" s="29">
        <v>92048</v>
      </c>
      <c r="E14" s="29">
        <v>92048</v>
      </c>
      <c r="F14" s="42">
        <v>101256</v>
      </c>
      <c r="G14" s="29">
        <v>75943</v>
      </c>
      <c r="N14"/>
    </row>
    <row r="15" spans="1:14" x14ac:dyDescent="0.3">
      <c r="A15" s="10" t="s">
        <v>12</v>
      </c>
      <c r="B15" s="29">
        <v>560</v>
      </c>
      <c r="C15" s="29">
        <v>560</v>
      </c>
      <c r="D15" s="29">
        <v>555</v>
      </c>
      <c r="E15" s="29">
        <v>555</v>
      </c>
      <c r="F15" s="42">
        <v>560</v>
      </c>
      <c r="G15" s="29">
        <v>560</v>
      </c>
      <c r="N15"/>
    </row>
    <row r="16" spans="1:14" x14ac:dyDescent="0.3">
      <c r="A16" s="10" t="s">
        <v>13</v>
      </c>
      <c r="B16" s="29">
        <v>2149</v>
      </c>
      <c r="C16" s="29">
        <v>2149</v>
      </c>
      <c r="D16" s="29">
        <v>2233</v>
      </c>
      <c r="E16" s="29">
        <v>2233</v>
      </c>
      <c r="F16" s="42">
        <v>2149</v>
      </c>
      <c r="G16" s="29">
        <v>2320</v>
      </c>
      <c r="N16"/>
    </row>
    <row r="17" spans="1:14" x14ac:dyDescent="0.3">
      <c r="A17" s="10" t="s">
        <v>14</v>
      </c>
      <c r="B17" s="29">
        <v>1157</v>
      </c>
      <c r="C17" s="29">
        <v>1157</v>
      </c>
      <c r="D17" s="29">
        <v>1159</v>
      </c>
      <c r="E17" s="29">
        <v>1159</v>
      </c>
      <c r="F17" s="42">
        <v>1159</v>
      </c>
      <c r="G17" s="29">
        <v>1159</v>
      </c>
      <c r="N17"/>
    </row>
    <row r="18" spans="1:14" x14ac:dyDescent="0.3">
      <c r="A18" s="10" t="s">
        <v>88</v>
      </c>
      <c r="B18" s="29"/>
      <c r="C18" s="29"/>
      <c r="E18" s="29">
        <v>1200</v>
      </c>
      <c r="F18" s="42"/>
      <c r="G18" s="29"/>
      <c r="N18"/>
    </row>
    <row r="19" spans="1:14" x14ac:dyDescent="0.3">
      <c r="A19" s="10" t="s">
        <v>15</v>
      </c>
      <c r="B19" s="29">
        <v>46</v>
      </c>
      <c r="C19" s="29">
        <v>46</v>
      </c>
      <c r="D19" s="29">
        <v>48</v>
      </c>
      <c r="E19" s="29">
        <v>48</v>
      </c>
      <c r="F19" s="42">
        <v>48</v>
      </c>
      <c r="G19" s="29">
        <v>48</v>
      </c>
      <c r="N19"/>
    </row>
    <row r="20" spans="1:14" x14ac:dyDescent="0.3">
      <c r="A20" s="10" t="s">
        <v>16</v>
      </c>
      <c r="B20" s="29">
        <v>32</v>
      </c>
      <c r="C20" s="29">
        <v>32</v>
      </c>
      <c r="D20" s="29">
        <v>32</v>
      </c>
      <c r="E20" s="29">
        <v>32</v>
      </c>
      <c r="F20" s="42">
        <v>32</v>
      </c>
      <c r="G20" s="29">
        <v>32</v>
      </c>
      <c r="N20"/>
    </row>
    <row r="21" spans="1:14" x14ac:dyDescent="0.3">
      <c r="A21" s="10" t="s">
        <v>17</v>
      </c>
      <c r="B21" s="29">
        <v>0</v>
      </c>
      <c r="C21" s="29">
        <v>57446</v>
      </c>
      <c r="D21" s="29">
        <v>0</v>
      </c>
      <c r="E21" s="29">
        <v>0</v>
      </c>
      <c r="F21" s="42">
        <v>57446</v>
      </c>
      <c r="G21" s="29">
        <v>57446</v>
      </c>
      <c r="N21"/>
    </row>
    <row r="22" spans="1:14" x14ac:dyDescent="0.3">
      <c r="A22" s="10" t="s">
        <v>18</v>
      </c>
      <c r="B22" s="29">
        <v>5595</v>
      </c>
      <c r="C22" s="29">
        <v>2000</v>
      </c>
      <c r="D22" s="29">
        <v>2000</v>
      </c>
      <c r="E22" s="29">
        <v>3000</v>
      </c>
      <c r="F22" s="42">
        <v>2000</v>
      </c>
      <c r="G22" s="29">
        <v>1000</v>
      </c>
      <c r="N22"/>
    </row>
    <row r="23" spans="1:14" x14ac:dyDescent="0.3">
      <c r="A23" s="10" t="s">
        <v>19</v>
      </c>
      <c r="B23" s="29">
        <v>200</v>
      </c>
      <c r="C23" s="29"/>
      <c r="D23" s="29">
        <v>0</v>
      </c>
      <c r="E23" s="29">
        <v>0</v>
      </c>
      <c r="F23" s="42">
        <v>0</v>
      </c>
      <c r="G23" s="29">
        <v>600</v>
      </c>
      <c r="N23"/>
    </row>
    <row r="24" spans="1:14" x14ac:dyDescent="0.3">
      <c r="A24" s="10" t="s">
        <v>20</v>
      </c>
      <c r="B24" s="29">
        <v>2846</v>
      </c>
      <c r="C24" s="29">
        <v>1000</v>
      </c>
      <c r="D24" s="29">
        <v>1824</v>
      </c>
      <c r="E24" s="29">
        <v>3081</v>
      </c>
      <c r="F24" s="42">
        <v>1000</v>
      </c>
      <c r="G24" s="29">
        <v>1442</v>
      </c>
      <c r="N24"/>
    </row>
    <row r="25" spans="1:14" x14ac:dyDescent="0.3">
      <c r="A25" s="35" t="s">
        <v>21</v>
      </c>
      <c r="B25" s="29">
        <v>221</v>
      </c>
      <c r="C25" s="29">
        <v>280</v>
      </c>
      <c r="D25" s="29">
        <v>280</v>
      </c>
      <c r="E25" s="29">
        <v>250</v>
      </c>
      <c r="F25" s="42">
        <v>280</v>
      </c>
      <c r="G25" s="29">
        <v>270</v>
      </c>
    </row>
    <row r="26" spans="1:14" x14ac:dyDescent="0.3">
      <c r="A26" s="35" t="s">
        <v>22</v>
      </c>
      <c r="B26" s="29">
        <v>-258</v>
      </c>
      <c r="C26" s="29">
        <v>-280</v>
      </c>
      <c r="D26" s="29">
        <v>-280</v>
      </c>
      <c r="E26" s="29">
        <v>-271</v>
      </c>
      <c r="F26" s="42">
        <v>-280</v>
      </c>
      <c r="G26" s="29"/>
    </row>
    <row r="27" spans="1:14" x14ac:dyDescent="0.3">
      <c r="A27" s="10" t="s">
        <v>23</v>
      </c>
      <c r="B27" s="29">
        <v>1574</v>
      </c>
      <c r="C27" s="29">
        <v>1500</v>
      </c>
      <c r="D27" s="29">
        <v>6500</v>
      </c>
      <c r="E27" s="29">
        <v>7319</v>
      </c>
      <c r="F27" s="42">
        <v>1500</v>
      </c>
      <c r="G27" s="29">
        <v>1156</v>
      </c>
    </row>
    <row r="28" spans="1:14" x14ac:dyDescent="0.3">
      <c r="A28" s="10" t="s">
        <v>24</v>
      </c>
      <c r="B28" s="29">
        <v>1867</v>
      </c>
      <c r="C28" s="29">
        <v>1000</v>
      </c>
      <c r="D28" s="29">
        <v>8658</v>
      </c>
      <c r="E28" s="29">
        <v>8658</v>
      </c>
      <c r="F28" s="42">
        <v>1000</v>
      </c>
      <c r="G28" s="29">
        <v>350</v>
      </c>
    </row>
    <row r="29" spans="1:14" x14ac:dyDescent="0.3">
      <c r="A29" s="10" t="s">
        <v>25</v>
      </c>
      <c r="B29" s="29">
        <v>743</v>
      </c>
      <c r="C29" s="29">
        <v>500</v>
      </c>
      <c r="D29" s="29">
        <v>500</v>
      </c>
      <c r="E29" s="29">
        <v>643</v>
      </c>
      <c r="F29" s="42">
        <v>500</v>
      </c>
      <c r="G29" s="29">
        <v>478</v>
      </c>
    </row>
    <row r="30" spans="1:14" x14ac:dyDescent="0.3">
      <c r="A30" s="10" t="s">
        <v>85</v>
      </c>
      <c r="B30" s="29">
        <v>0</v>
      </c>
      <c r="C30" s="29">
        <v>105</v>
      </c>
      <c r="D30" s="29">
        <v>356</v>
      </c>
      <c r="E30" s="29">
        <v>356</v>
      </c>
      <c r="F30" s="42">
        <v>300</v>
      </c>
      <c r="G30" s="29">
        <v>105</v>
      </c>
    </row>
    <row r="31" spans="1:14" x14ac:dyDescent="0.3">
      <c r="A31" s="10" t="s">
        <v>26</v>
      </c>
      <c r="B31" s="29">
        <v>736</v>
      </c>
      <c r="D31" s="29">
        <v>0</v>
      </c>
      <c r="E31" s="29">
        <v>0</v>
      </c>
      <c r="F31" s="56">
        <v>0</v>
      </c>
      <c r="G31" s="29">
        <v>1012</v>
      </c>
    </row>
    <row r="32" spans="1:14" x14ac:dyDescent="0.3">
      <c r="A32" s="10" t="s">
        <v>27</v>
      </c>
      <c r="B32" s="29">
        <v>25</v>
      </c>
      <c r="C32" s="29">
        <v>500</v>
      </c>
      <c r="D32" s="29">
        <v>0</v>
      </c>
      <c r="E32" s="29">
        <v>25</v>
      </c>
      <c r="F32" s="42">
        <v>500</v>
      </c>
      <c r="G32" s="29">
        <v>510</v>
      </c>
    </row>
    <row r="33" spans="1:8" x14ac:dyDescent="0.3">
      <c r="A33" s="10" t="s">
        <v>28</v>
      </c>
      <c r="B33" s="29">
        <v>0</v>
      </c>
      <c r="C33" s="29"/>
      <c r="D33" s="29">
        <v>0</v>
      </c>
      <c r="E33" s="29">
        <v>0</v>
      </c>
      <c r="F33" s="42">
        <v>0</v>
      </c>
      <c r="G33" s="29"/>
    </row>
    <row r="34" spans="1:8" x14ac:dyDescent="0.3">
      <c r="A34" s="35" t="s">
        <v>29</v>
      </c>
      <c r="B34" s="29">
        <v>246834</v>
      </c>
      <c r="C34" s="29"/>
      <c r="D34" s="29">
        <v>246364</v>
      </c>
      <c r="E34" s="29">
        <v>246364</v>
      </c>
      <c r="F34" s="42"/>
      <c r="G34" s="29">
        <v>246364</v>
      </c>
    </row>
    <row r="35" spans="1:8" x14ac:dyDescent="0.3">
      <c r="A35" s="35" t="s">
        <v>30</v>
      </c>
      <c r="B35" s="29">
        <v>-320</v>
      </c>
      <c r="C35" s="29"/>
      <c r="E35" s="29">
        <v>0</v>
      </c>
      <c r="F35" s="54"/>
      <c r="G35" s="29">
        <v>0</v>
      </c>
    </row>
    <row r="36" spans="1:8" x14ac:dyDescent="0.3">
      <c r="A36" s="10" t="s">
        <v>31</v>
      </c>
      <c r="B36" s="29"/>
      <c r="C36" s="29">
        <v>140778</v>
      </c>
      <c r="E36" s="29"/>
      <c r="F36" s="42">
        <v>147576</v>
      </c>
      <c r="G36" s="29"/>
    </row>
    <row r="37" spans="1:8" x14ac:dyDescent="0.3">
      <c r="A37" s="35" t="s">
        <v>32</v>
      </c>
      <c r="B37" s="29"/>
      <c r="C37" s="29">
        <v>12500</v>
      </c>
      <c r="E37" s="29"/>
      <c r="F37" s="42">
        <v>12500</v>
      </c>
      <c r="G37" s="29"/>
    </row>
    <row r="38" spans="1:8" x14ac:dyDescent="0.3">
      <c r="A38" s="35" t="s">
        <v>33</v>
      </c>
      <c r="B38" s="29"/>
      <c r="C38" s="29">
        <v>100000</v>
      </c>
      <c r="E38" s="29"/>
      <c r="F38" s="42">
        <v>100000</v>
      </c>
      <c r="G38" s="29"/>
    </row>
    <row r="39" spans="1:8" x14ac:dyDescent="0.3">
      <c r="A39" s="10"/>
      <c r="C39" s="29"/>
      <c r="F39" s="54"/>
      <c r="G39" s="29"/>
    </row>
    <row r="40" spans="1:8" x14ac:dyDescent="0.3">
      <c r="A40" s="5" t="s">
        <v>34</v>
      </c>
      <c r="B40" s="40">
        <f>SUM(B10:B39)</f>
        <v>385493</v>
      </c>
      <c r="C40" s="40">
        <f>SUM(C10:C39)</f>
        <v>437193</v>
      </c>
      <c r="D40" s="40">
        <f>SUM(D10:D38)</f>
        <v>400830</v>
      </c>
      <c r="E40" s="40">
        <f>SUM(E10:E39)</f>
        <v>405253</v>
      </c>
      <c r="F40" s="49">
        <f>SUM(F10:F39)</f>
        <v>455986</v>
      </c>
      <c r="G40" s="29">
        <f>SUM(G10:G39)</f>
        <v>405446</v>
      </c>
    </row>
    <row r="41" spans="1:8" x14ac:dyDescent="0.3">
      <c r="A41" s="10"/>
      <c r="C41" s="29"/>
      <c r="F41" s="54"/>
      <c r="G41" s="29"/>
    </row>
    <row r="42" spans="1:8" x14ac:dyDescent="0.3">
      <c r="A42" s="5" t="s">
        <v>35</v>
      </c>
      <c r="C42" s="29"/>
      <c r="F42" s="54"/>
      <c r="G42" s="29"/>
      <c r="H42" s="63"/>
    </row>
    <row r="43" spans="1:8" x14ac:dyDescent="0.3">
      <c r="A43" s="10" t="s">
        <v>36</v>
      </c>
      <c r="B43" s="29">
        <v>6140</v>
      </c>
      <c r="C43" s="29">
        <v>6140</v>
      </c>
      <c r="D43" s="29">
        <v>6140</v>
      </c>
      <c r="E43" s="29">
        <v>6140</v>
      </c>
      <c r="F43" s="42">
        <v>6140</v>
      </c>
      <c r="G43" s="29">
        <v>4352</v>
      </c>
    </row>
    <row r="44" spans="1:8" x14ac:dyDescent="0.3">
      <c r="A44" s="10" t="s">
        <v>37</v>
      </c>
      <c r="B44" s="29">
        <v>685</v>
      </c>
      <c r="C44" s="29">
        <v>700</v>
      </c>
      <c r="D44" s="29">
        <v>698</v>
      </c>
      <c r="E44" s="29">
        <v>723</v>
      </c>
      <c r="F44" s="42">
        <v>700</v>
      </c>
      <c r="G44" s="29">
        <v>804</v>
      </c>
    </row>
    <row r="45" spans="1:8" x14ac:dyDescent="0.3">
      <c r="A45" s="10" t="s">
        <v>38</v>
      </c>
      <c r="B45" s="29">
        <v>172</v>
      </c>
      <c r="C45" s="29">
        <v>400</v>
      </c>
      <c r="D45" s="29">
        <v>400</v>
      </c>
      <c r="E45" s="29">
        <v>254</v>
      </c>
      <c r="F45" s="42">
        <v>400</v>
      </c>
      <c r="G45" s="29">
        <v>0</v>
      </c>
    </row>
    <row r="46" spans="1:8" x14ac:dyDescent="0.3">
      <c r="A46" s="10" t="s">
        <v>39</v>
      </c>
      <c r="B46" s="29">
        <v>8181</v>
      </c>
      <c r="C46" s="29">
        <v>8181</v>
      </c>
      <c r="D46" s="29">
        <v>5700</v>
      </c>
      <c r="E46" s="29">
        <v>8181</v>
      </c>
      <c r="F46" s="42">
        <v>8181</v>
      </c>
      <c r="G46" s="29">
        <v>7016</v>
      </c>
    </row>
    <row r="47" spans="1:8" x14ac:dyDescent="0.3">
      <c r="A47" s="10" t="s">
        <v>40</v>
      </c>
      <c r="B47" s="29">
        <v>1542</v>
      </c>
      <c r="C47" s="29">
        <v>1100</v>
      </c>
      <c r="D47" s="29">
        <v>1100</v>
      </c>
      <c r="E47" s="29">
        <v>2050</v>
      </c>
      <c r="F47" s="42">
        <v>1100</v>
      </c>
      <c r="G47" s="29">
        <v>2145</v>
      </c>
    </row>
    <row r="48" spans="1:8" x14ac:dyDescent="0.3">
      <c r="A48" s="10" t="s">
        <v>41</v>
      </c>
      <c r="B48" s="29">
        <v>246</v>
      </c>
      <c r="C48" s="29">
        <v>500</v>
      </c>
      <c r="D48" s="29">
        <v>400</v>
      </c>
      <c r="E48" s="29">
        <v>324</v>
      </c>
      <c r="F48" s="42">
        <v>500</v>
      </c>
      <c r="G48" s="29">
        <v>56</v>
      </c>
    </row>
    <row r="49" spans="1:7" x14ac:dyDescent="0.3">
      <c r="A49" s="10" t="s">
        <v>42</v>
      </c>
      <c r="B49" s="29">
        <v>5159</v>
      </c>
      <c r="C49" s="29">
        <v>5500</v>
      </c>
      <c r="D49" s="29">
        <v>2950</v>
      </c>
      <c r="E49" s="29">
        <v>3094</v>
      </c>
      <c r="F49" s="42">
        <v>5500</v>
      </c>
      <c r="G49" s="29">
        <v>4948</v>
      </c>
    </row>
    <row r="50" spans="1:7" x14ac:dyDescent="0.3">
      <c r="A50" s="10" t="s">
        <v>43</v>
      </c>
      <c r="B50" s="29">
        <v>3562</v>
      </c>
      <c r="C50" s="29">
        <v>3562</v>
      </c>
      <c r="D50" s="29">
        <v>3562</v>
      </c>
      <c r="E50" s="29">
        <v>3562</v>
      </c>
      <c r="F50" s="42">
        <v>3562</v>
      </c>
      <c r="G50" s="29">
        <v>2137</v>
      </c>
    </row>
    <row r="51" spans="1:7" x14ac:dyDescent="0.3">
      <c r="A51" s="10" t="s">
        <v>44</v>
      </c>
      <c r="B51" s="29">
        <v>318</v>
      </c>
      <c r="C51" s="29">
        <v>700</v>
      </c>
      <c r="D51" s="29">
        <v>350</v>
      </c>
      <c r="E51" s="29">
        <v>115</v>
      </c>
      <c r="F51" s="42">
        <v>700</v>
      </c>
      <c r="G51" s="29">
        <v>275</v>
      </c>
    </row>
    <row r="52" spans="1:7" x14ac:dyDescent="0.3">
      <c r="A52" s="10" t="s">
        <v>45</v>
      </c>
      <c r="B52" s="29">
        <v>6107</v>
      </c>
      <c r="C52" s="29">
        <v>6100</v>
      </c>
      <c r="D52" s="29">
        <v>6150</v>
      </c>
      <c r="E52" s="29">
        <v>6125</v>
      </c>
      <c r="F52" s="42">
        <v>6250</v>
      </c>
      <c r="G52" s="29">
        <v>4575</v>
      </c>
    </row>
    <row r="53" spans="1:7" x14ac:dyDescent="0.3">
      <c r="A53" s="10" t="s">
        <v>46</v>
      </c>
      <c r="B53" s="29">
        <v>1178</v>
      </c>
      <c r="C53" s="29">
        <v>1200</v>
      </c>
      <c r="D53" s="29">
        <v>1424</v>
      </c>
      <c r="E53" s="29">
        <v>1424</v>
      </c>
      <c r="F53" s="42">
        <v>1500</v>
      </c>
      <c r="G53" s="29">
        <v>1453</v>
      </c>
    </row>
    <row r="54" spans="1:7" x14ac:dyDescent="0.3">
      <c r="A54" s="10" t="s">
        <v>47</v>
      </c>
      <c r="B54" s="29">
        <v>0</v>
      </c>
      <c r="C54" s="29">
        <v>1000</v>
      </c>
      <c r="D54" s="29">
        <v>0</v>
      </c>
      <c r="E54" s="29">
        <v>0</v>
      </c>
      <c r="F54" s="42">
        <v>1000</v>
      </c>
      <c r="G54" s="29"/>
    </row>
    <row r="55" spans="1:7" x14ac:dyDescent="0.3">
      <c r="A55" s="10" t="s">
        <v>48</v>
      </c>
      <c r="B55" s="29">
        <v>450</v>
      </c>
      <c r="C55" s="29">
        <v>800</v>
      </c>
      <c r="D55" s="29">
        <v>700</v>
      </c>
      <c r="E55" s="29">
        <v>0</v>
      </c>
      <c r="F55" s="42">
        <v>800</v>
      </c>
      <c r="G55" s="29">
        <v>475</v>
      </c>
    </row>
    <row r="56" spans="1:7" x14ac:dyDescent="0.3">
      <c r="A56" s="10" t="s">
        <v>49</v>
      </c>
      <c r="B56" s="29">
        <v>630</v>
      </c>
      <c r="C56" s="29">
        <v>540</v>
      </c>
      <c r="D56" s="29">
        <v>540</v>
      </c>
      <c r="E56" s="29">
        <v>540</v>
      </c>
      <c r="F56" s="42">
        <v>540</v>
      </c>
      <c r="G56" s="29">
        <v>405</v>
      </c>
    </row>
    <row r="57" spans="1:7" x14ac:dyDescent="0.3">
      <c r="A57" s="10" t="s">
        <v>50</v>
      </c>
      <c r="B57" s="29">
        <v>5537</v>
      </c>
      <c r="C57" s="29">
        <v>5500</v>
      </c>
      <c r="D57" s="29">
        <v>5797</v>
      </c>
      <c r="E57" s="29">
        <v>5797</v>
      </c>
      <c r="F57" s="42">
        <v>6000</v>
      </c>
      <c r="G57" s="29">
        <v>5278</v>
      </c>
    </row>
    <row r="58" spans="1:7" x14ac:dyDescent="0.3">
      <c r="A58" s="10" t="s">
        <v>51</v>
      </c>
      <c r="G58" s="29"/>
    </row>
    <row r="59" spans="1:7" x14ac:dyDescent="0.3">
      <c r="A59" s="10" t="s">
        <v>52</v>
      </c>
      <c r="B59" s="29">
        <v>500</v>
      </c>
      <c r="C59" s="29">
        <v>1000</v>
      </c>
      <c r="D59" s="29">
        <v>2100</v>
      </c>
      <c r="E59" s="29">
        <v>2100</v>
      </c>
      <c r="F59" s="42">
        <v>1000</v>
      </c>
      <c r="G59" s="29">
        <v>1257</v>
      </c>
    </row>
    <row r="60" spans="1:7" x14ac:dyDescent="0.3">
      <c r="A60" s="10" t="s">
        <v>53</v>
      </c>
      <c r="B60" s="29">
        <v>100</v>
      </c>
      <c r="D60" s="29">
        <v>0</v>
      </c>
      <c r="E60" s="29">
        <v>0</v>
      </c>
      <c r="F60" s="56">
        <v>0</v>
      </c>
      <c r="G60" s="29">
        <v>200</v>
      </c>
    </row>
    <row r="61" spans="1:7" x14ac:dyDescent="0.3">
      <c r="A61" s="10" t="s">
        <v>54</v>
      </c>
      <c r="B61" s="42">
        <v>3026</v>
      </c>
      <c r="C61" s="29">
        <v>2000</v>
      </c>
      <c r="D61" s="29">
        <v>1000</v>
      </c>
      <c r="E61" s="42">
        <v>2781</v>
      </c>
      <c r="F61" s="42">
        <v>2000</v>
      </c>
      <c r="G61" s="29">
        <v>1301</v>
      </c>
    </row>
    <row r="62" spans="1:7" x14ac:dyDescent="0.3">
      <c r="A62" s="10" t="s">
        <v>55</v>
      </c>
      <c r="B62" s="29">
        <v>25372</v>
      </c>
      <c r="C62" s="29">
        <v>28500</v>
      </c>
      <c r="D62" s="29">
        <v>28500</v>
      </c>
      <c r="E62" s="29">
        <v>28500</v>
      </c>
      <c r="F62" s="42">
        <v>28500</v>
      </c>
      <c r="G62" s="29">
        <v>28500</v>
      </c>
    </row>
    <row r="63" spans="1:7" x14ac:dyDescent="0.3">
      <c r="A63" s="10" t="s">
        <v>83</v>
      </c>
      <c r="B63" s="51">
        <v>20333</v>
      </c>
      <c r="C63" s="29">
        <v>0</v>
      </c>
      <c r="D63" s="29">
        <v>0</v>
      </c>
      <c r="E63" s="29">
        <v>0</v>
      </c>
      <c r="F63" s="42">
        <v>0</v>
      </c>
      <c r="G63" s="29"/>
    </row>
    <row r="64" spans="1:7" x14ac:dyDescent="0.3">
      <c r="A64" s="10" t="s">
        <v>56</v>
      </c>
      <c r="B64" s="29">
        <v>2149</v>
      </c>
      <c r="C64" s="29">
        <v>2149</v>
      </c>
      <c r="D64" s="29">
        <v>2233</v>
      </c>
      <c r="E64" s="29">
        <v>2233</v>
      </c>
      <c r="F64" s="42">
        <v>2233</v>
      </c>
      <c r="G64" s="29">
        <v>2320</v>
      </c>
    </row>
    <row r="65" spans="1:8" x14ac:dyDescent="0.3">
      <c r="A65" s="10" t="s">
        <v>57</v>
      </c>
      <c r="B65" s="29">
        <v>7294</v>
      </c>
      <c r="C65" s="29">
        <v>7500</v>
      </c>
      <c r="D65" s="29">
        <v>8025</v>
      </c>
      <c r="E65" s="29">
        <v>8026</v>
      </c>
      <c r="F65" s="42">
        <v>8500</v>
      </c>
      <c r="G65" s="29">
        <v>8092</v>
      </c>
      <c r="H65" s="64"/>
    </row>
    <row r="66" spans="1:8" x14ac:dyDescent="0.3">
      <c r="A66" s="10" t="s">
        <v>58</v>
      </c>
      <c r="B66" s="29">
        <v>5496</v>
      </c>
      <c r="C66" s="29">
        <v>4000</v>
      </c>
      <c r="D66" s="29">
        <v>5500</v>
      </c>
      <c r="E66" s="29">
        <v>6317</v>
      </c>
      <c r="F66" s="42">
        <v>5500</v>
      </c>
      <c r="G66" s="29">
        <v>3629</v>
      </c>
      <c r="H66" s="64"/>
    </row>
    <row r="67" spans="1:8" x14ac:dyDescent="0.3">
      <c r="A67" s="10" t="s">
        <v>59</v>
      </c>
      <c r="B67" s="29">
        <v>5632</v>
      </c>
      <c r="C67" s="29">
        <v>8500</v>
      </c>
      <c r="D67" s="29">
        <v>6500</v>
      </c>
      <c r="E67" s="29">
        <v>6253</v>
      </c>
      <c r="F67" s="42">
        <v>8500</v>
      </c>
      <c r="G67" s="29">
        <v>3074</v>
      </c>
      <c r="H67" s="64"/>
    </row>
    <row r="68" spans="1:8" x14ac:dyDescent="0.3">
      <c r="A68" s="10" t="s">
        <v>60</v>
      </c>
      <c r="B68" s="29">
        <v>11039</v>
      </c>
      <c r="C68" s="29">
        <v>15000</v>
      </c>
      <c r="D68" s="29">
        <v>7000</v>
      </c>
      <c r="E68" s="29">
        <v>13420</v>
      </c>
      <c r="F68" s="42">
        <v>15000</v>
      </c>
      <c r="G68" s="29">
        <v>9134</v>
      </c>
      <c r="H68" s="64"/>
    </row>
    <row r="69" spans="1:8" x14ac:dyDescent="0.3">
      <c r="A69" s="10" t="s">
        <v>61</v>
      </c>
      <c r="B69" s="29">
        <v>163426</v>
      </c>
      <c r="C69" s="29">
        <v>227446</v>
      </c>
      <c r="D69" s="29">
        <v>259730</v>
      </c>
      <c r="E69" s="29">
        <v>260031</v>
      </c>
      <c r="F69" s="42">
        <v>143000</v>
      </c>
      <c r="G69" s="29"/>
      <c r="H69" s="64"/>
    </row>
    <row r="70" spans="1:8" x14ac:dyDescent="0.3">
      <c r="A70" s="10" t="s">
        <v>62</v>
      </c>
      <c r="B70" s="29">
        <v>47514</v>
      </c>
      <c r="C70" s="29">
        <v>33000</v>
      </c>
      <c r="D70" s="29">
        <v>33000</v>
      </c>
      <c r="E70" s="29">
        <v>37631</v>
      </c>
      <c r="F70" s="42">
        <v>33000</v>
      </c>
      <c r="G70" s="29">
        <v>144580</v>
      </c>
      <c r="H70" s="64"/>
    </row>
    <row r="71" spans="1:8" x14ac:dyDescent="0.3">
      <c r="A71" s="10" t="s">
        <v>63</v>
      </c>
      <c r="B71" s="29">
        <v>0</v>
      </c>
      <c r="C71" s="29">
        <v>200</v>
      </c>
      <c r="D71" s="29">
        <v>0</v>
      </c>
      <c r="E71" s="29">
        <v>0</v>
      </c>
      <c r="F71" s="42">
        <v>200</v>
      </c>
      <c r="G71" s="29"/>
      <c r="H71" s="64"/>
    </row>
    <row r="72" spans="1:8" x14ac:dyDescent="0.3">
      <c r="A72" s="10" t="s">
        <v>64</v>
      </c>
      <c r="B72" s="29">
        <v>23772</v>
      </c>
      <c r="C72" s="29">
        <v>27500</v>
      </c>
      <c r="D72" s="29">
        <v>27500</v>
      </c>
      <c r="E72" s="29">
        <v>26809</v>
      </c>
      <c r="F72" s="42">
        <v>27500</v>
      </c>
      <c r="G72" s="29">
        <v>18298</v>
      </c>
      <c r="H72" s="64"/>
    </row>
    <row r="73" spans="1:8" x14ac:dyDescent="0.3">
      <c r="A73" s="10" t="s">
        <v>65</v>
      </c>
      <c r="B73" s="29">
        <v>2300</v>
      </c>
      <c r="C73" s="29">
        <v>2300</v>
      </c>
      <c r="D73" s="29">
        <v>2300</v>
      </c>
      <c r="E73" s="29">
        <v>6012</v>
      </c>
      <c r="F73" s="42">
        <v>3335</v>
      </c>
      <c r="G73" s="29">
        <v>264</v>
      </c>
      <c r="H73" s="64"/>
    </row>
    <row r="74" spans="1:8" x14ac:dyDescent="0.3">
      <c r="A74" s="10" t="s">
        <v>66</v>
      </c>
      <c r="B74" s="29">
        <v>1478</v>
      </c>
      <c r="C74" s="29">
        <v>2360</v>
      </c>
      <c r="D74" s="29">
        <v>2360</v>
      </c>
      <c r="E74" s="29">
        <v>2383</v>
      </c>
      <c r="F74" s="42">
        <v>2360</v>
      </c>
      <c r="G74" s="29">
        <v>1479</v>
      </c>
      <c r="H74" s="64"/>
    </row>
    <row r="75" spans="1:8" x14ac:dyDescent="0.3">
      <c r="A75" s="10" t="s">
        <v>10</v>
      </c>
      <c r="B75" s="29">
        <v>2000</v>
      </c>
      <c r="C75" s="29">
        <v>2000</v>
      </c>
      <c r="D75" s="29">
        <v>2000</v>
      </c>
      <c r="E75" s="29">
        <v>2000</v>
      </c>
      <c r="F75" s="42">
        <v>2000</v>
      </c>
      <c r="G75" s="29">
        <v>2000</v>
      </c>
      <c r="H75" s="64"/>
    </row>
    <row r="76" spans="1:8" x14ac:dyDescent="0.3">
      <c r="A76" s="10" t="s">
        <v>67</v>
      </c>
      <c r="B76" s="29">
        <v>115</v>
      </c>
      <c r="C76" s="29">
        <v>300</v>
      </c>
      <c r="D76" s="29">
        <v>300</v>
      </c>
      <c r="E76" s="29">
        <v>227</v>
      </c>
      <c r="F76" s="42">
        <v>300</v>
      </c>
      <c r="G76" s="29">
        <v>294</v>
      </c>
      <c r="H76" s="64"/>
    </row>
    <row r="77" spans="1:8" x14ac:dyDescent="0.3">
      <c r="A77" s="10" t="s">
        <v>68</v>
      </c>
      <c r="B77" s="29">
        <v>1018</v>
      </c>
      <c r="C77" s="29">
        <v>2000</v>
      </c>
      <c r="D77" s="29">
        <v>900</v>
      </c>
      <c r="E77" s="29">
        <v>605</v>
      </c>
      <c r="F77" s="42">
        <v>2000</v>
      </c>
      <c r="G77" s="29">
        <v>628</v>
      </c>
      <c r="H77" s="64"/>
    </row>
    <row r="78" spans="1:8" x14ac:dyDescent="0.3">
      <c r="A78" s="10" t="s">
        <v>69</v>
      </c>
      <c r="B78" s="29">
        <v>2850</v>
      </c>
      <c r="C78" s="29">
        <v>3000</v>
      </c>
      <c r="D78" s="29">
        <v>3000</v>
      </c>
      <c r="E78" s="29">
        <v>3424</v>
      </c>
      <c r="F78" s="42">
        <v>3000</v>
      </c>
      <c r="G78" s="29">
        <v>2976</v>
      </c>
      <c r="H78" s="64"/>
    </row>
    <row r="79" spans="1:8" x14ac:dyDescent="0.3">
      <c r="A79" s="10" t="s">
        <v>70</v>
      </c>
      <c r="B79" s="29">
        <v>0</v>
      </c>
      <c r="C79" s="29">
        <v>200</v>
      </c>
      <c r="D79" s="29">
        <v>0</v>
      </c>
      <c r="E79" s="29">
        <v>0</v>
      </c>
      <c r="F79" s="42">
        <v>200</v>
      </c>
      <c r="G79" s="29">
        <v>150</v>
      </c>
      <c r="H79" s="64"/>
    </row>
    <row r="80" spans="1:8" x14ac:dyDescent="0.3">
      <c r="A80" s="10" t="s">
        <v>71</v>
      </c>
      <c r="B80" s="29">
        <v>270</v>
      </c>
      <c r="C80" s="29">
        <v>1500</v>
      </c>
      <c r="D80" s="29">
        <v>600</v>
      </c>
      <c r="E80" s="29">
        <v>585</v>
      </c>
      <c r="F80" s="42">
        <v>1500</v>
      </c>
      <c r="G80" s="29">
        <v>250</v>
      </c>
      <c r="H80" s="65"/>
    </row>
    <row r="81" spans="1:8" x14ac:dyDescent="0.3">
      <c r="A81" s="10" t="s">
        <v>72</v>
      </c>
      <c r="B81" s="29">
        <v>25</v>
      </c>
      <c r="C81" s="29">
        <v>500</v>
      </c>
      <c r="D81" s="29">
        <v>135</v>
      </c>
      <c r="E81" s="29">
        <v>115</v>
      </c>
      <c r="F81" s="42">
        <v>500</v>
      </c>
      <c r="G81" s="29">
        <v>160</v>
      </c>
      <c r="H81" s="64"/>
    </row>
    <row r="82" spans="1:8" x14ac:dyDescent="0.3">
      <c r="A82" s="10" t="s">
        <v>84</v>
      </c>
      <c r="B82" s="29">
        <v>53</v>
      </c>
      <c r="C82" s="29"/>
      <c r="E82" s="29">
        <v>0</v>
      </c>
      <c r="F82" s="42">
        <v>13000</v>
      </c>
      <c r="G82" s="29">
        <v>38000</v>
      </c>
      <c r="H82" s="64"/>
    </row>
    <row r="83" spans="1:8" x14ac:dyDescent="0.3">
      <c r="A83" s="10" t="s">
        <v>73</v>
      </c>
      <c r="C83" s="29"/>
      <c r="F83" s="54"/>
      <c r="G83" s="29"/>
      <c r="H83" s="66"/>
    </row>
    <row r="84" spans="1:8" x14ac:dyDescent="0.3">
      <c r="A84" s="10" t="s">
        <v>74</v>
      </c>
      <c r="B84" s="29">
        <v>12500</v>
      </c>
      <c r="C84" s="29">
        <v>12500</v>
      </c>
      <c r="D84" s="29">
        <v>12500</v>
      </c>
      <c r="E84" s="29">
        <v>12500</v>
      </c>
      <c r="F84" s="42">
        <v>12500</v>
      </c>
      <c r="G84" s="29">
        <v>9144</v>
      </c>
      <c r="H84" s="64"/>
    </row>
    <row r="85" spans="1:8" x14ac:dyDescent="0.3">
      <c r="A85" s="10" t="s">
        <v>75</v>
      </c>
      <c r="C85" s="29"/>
      <c r="F85" s="54"/>
      <c r="G85" s="29">
        <v>13000</v>
      </c>
      <c r="H85" s="64"/>
    </row>
    <row r="86" spans="1:8" x14ac:dyDescent="0.3">
      <c r="A86" s="10" t="s">
        <v>90</v>
      </c>
      <c r="C86" s="29"/>
      <c r="F86" s="42">
        <v>2570</v>
      </c>
      <c r="G86" s="29">
        <v>60</v>
      </c>
      <c r="H86" s="64"/>
    </row>
    <row r="87" spans="1:8" x14ac:dyDescent="0.3">
      <c r="A87" s="5" t="s">
        <v>76</v>
      </c>
      <c r="B87" s="40">
        <f t="shared" ref="B87:F87" si="1">SUM(B43:B86)</f>
        <v>378169</v>
      </c>
      <c r="C87" s="40">
        <f t="shared" si="1"/>
        <v>425378</v>
      </c>
      <c r="D87" s="40">
        <f t="shared" si="1"/>
        <v>441094</v>
      </c>
      <c r="E87" s="40">
        <f t="shared" si="1"/>
        <v>460281</v>
      </c>
      <c r="F87" s="49">
        <f t="shared" si="1"/>
        <v>361071</v>
      </c>
      <c r="G87" s="40">
        <f>SUM(G43:G86)</f>
        <v>322709</v>
      </c>
      <c r="H87" s="64"/>
    </row>
    <row r="88" spans="1:8" x14ac:dyDescent="0.3">
      <c r="A88" s="10"/>
      <c r="C88" s="29"/>
      <c r="F88" s="54"/>
      <c r="G88" s="29"/>
      <c r="H88" s="64"/>
    </row>
    <row r="89" spans="1:8" x14ac:dyDescent="0.3">
      <c r="A89" s="5" t="s">
        <v>77</v>
      </c>
      <c r="B89" s="40">
        <f t="shared" ref="B89:F89" si="2">SUM(B40-B87)</f>
        <v>7324</v>
      </c>
      <c r="C89" s="40">
        <f t="shared" si="2"/>
        <v>11815</v>
      </c>
      <c r="D89" s="40">
        <f t="shared" si="2"/>
        <v>-40264</v>
      </c>
      <c r="E89" s="40">
        <f t="shared" si="2"/>
        <v>-55028</v>
      </c>
      <c r="F89" s="49">
        <f t="shared" si="2"/>
        <v>94915</v>
      </c>
      <c r="G89" s="29"/>
      <c r="H89" s="64"/>
    </row>
    <row r="90" spans="1:8" x14ac:dyDescent="0.3">
      <c r="A90" s="5" t="s">
        <v>78</v>
      </c>
      <c r="B90" s="45">
        <v>190553</v>
      </c>
      <c r="C90" s="49">
        <f>SUM(C6+C89)</f>
        <v>209321</v>
      </c>
      <c r="D90" s="49">
        <f>SUM(D6+D89)</f>
        <v>157242</v>
      </c>
      <c r="E90" s="40">
        <f>SUM(E6+E89)</f>
        <v>142478</v>
      </c>
      <c r="F90" s="49">
        <f>SUM(F6+F89)</f>
        <v>237434</v>
      </c>
      <c r="G90" s="29"/>
      <c r="H90" s="64"/>
    </row>
    <row r="91" spans="1:8" x14ac:dyDescent="0.3">
      <c r="A91" s="5" t="s">
        <v>79</v>
      </c>
      <c r="B91" s="45">
        <v>60000</v>
      </c>
      <c r="C91" s="40">
        <v>60000</v>
      </c>
      <c r="D91" s="40">
        <v>60000</v>
      </c>
      <c r="E91" s="40">
        <v>60000</v>
      </c>
      <c r="F91" s="49">
        <v>60000</v>
      </c>
      <c r="G91" s="29"/>
      <c r="H91" s="64"/>
    </row>
    <row r="92" spans="1:8" x14ac:dyDescent="0.3">
      <c r="A92" s="19" t="s">
        <v>80</v>
      </c>
      <c r="B92" s="45">
        <f t="shared" ref="B92:F92" si="3">SUM(B90-B91)</f>
        <v>130553</v>
      </c>
      <c r="C92" s="40">
        <f t="shared" si="3"/>
        <v>149321</v>
      </c>
      <c r="D92" s="49">
        <f t="shared" si="3"/>
        <v>97242</v>
      </c>
      <c r="E92" s="40">
        <f t="shared" si="3"/>
        <v>82478</v>
      </c>
      <c r="F92" s="49">
        <f t="shared" si="3"/>
        <v>177434</v>
      </c>
      <c r="G92" s="29"/>
      <c r="H92" s="64"/>
    </row>
    <row r="93" spans="1:8" x14ac:dyDescent="0.3">
      <c r="A93" s="71"/>
      <c r="G93" s="29"/>
      <c r="H93" s="64"/>
    </row>
    <row r="94" spans="1:8" x14ac:dyDescent="0.3">
      <c r="H94" s="64"/>
    </row>
    <row r="95" spans="1:8" x14ac:dyDescent="0.3">
      <c r="H95" s="64"/>
    </row>
    <row r="96" spans="1:8" x14ac:dyDescent="0.3">
      <c r="H96" s="64"/>
    </row>
    <row r="97" spans="8:8" x14ac:dyDescent="0.3">
      <c r="H97" s="64"/>
    </row>
    <row r="98" spans="8:8" x14ac:dyDescent="0.3">
      <c r="H98" s="64"/>
    </row>
    <row r="99" spans="8:8" x14ac:dyDescent="0.3">
      <c r="H99" s="64"/>
    </row>
    <row r="100" spans="8:8" x14ac:dyDescent="0.3">
      <c r="H100" s="64"/>
    </row>
    <row r="101" spans="8:8" x14ac:dyDescent="0.3">
      <c r="H101" s="64"/>
    </row>
    <row r="102" spans="8:8" x14ac:dyDescent="0.3">
      <c r="H102" s="64"/>
    </row>
    <row r="103" spans="8:8" x14ac:dyDescent="0.3">
      <c r="H103" s="64"/>
    </row>
    <row r="104" spans="8:8" x14ac:dyDescent="0.3">
      <c r="H104" s="64"/>
    </row>
    <row r="105" spans="8:8" x14ac:dyDescent="0.3">
      <c r="H105" s="65"/>
    </row>
    <row r="106" spans="8:8" x14ac:dyDescent="0.3">
      <c r="H106" s="64"/>
    </row>
    <row r="107" spans="8:8" x14ac:dyDescent="0.3">
      <c r="H107" s="65"/>
    </row>
  </sheetData>
  <pageMargins left="0" right="0" top="0.25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ECF42-A391-4F85-9D1C-A3F5BE3F237E}">
  <dimension ref="A1:K177"/>
  <sheetViews>
    <sheetView topLeftCell="A73" workbookViewId="0">
      <selection activeCell="D94" sqref="D94"/>
    </sheetView>
  </sheetViews>
  <sheetFormatPr defaultColWidth="9.109375" defaultRowHeight="14.4" x14ac:dyDescent="0.3"/>
  <cols>
    <col min="1" max="1" width="31.6640625" style="52" customWidth="1"/>
    <col min="2" max="2" width="11" style="60" customWidth="1"/>
    <col min="3" max="3" width="9.5546875" style="55" bestFit="1" customWidth="1"/>
    <col min="4" max="4" width="9.109375" style="83"/>
    <col min="5" max="5" width="9.88671875" style="82" bestFit="1" customWidth="1"/>
    <col min="6" max="6" width="11.77734375" style="96" bestFit="1" customWidth="1"/>
    <col min="7" max="7" width="11.109375" style="101" bestFit="1" customWidth="1"/>
    <col min="8" max="8" width="9.109375" style="84"/>
    <col min="9" max="9" width="11.77734375" bestFit="1" customWidth="1"/>
    <col min="10" max="10" width="9.109375" style="48"/>
    <col min="11" max="11" width="11.77734375" style="58" bestFit="1" customWidth="1"/>
    <col min="12" max="16384" width="9.109375" style="48"/>
  </cols>
  <sheetData>
    <row r="1" spans="1:11" x14ac:dyDescent="0.3">
      <c r="A1" s="10" t="s">
        <v>0</v>
      </c>
      <c r="D1" s="75"/>
      <c r="E1" s="89"/>
      <c r="G1" s="100"/>
    </row>
    <row r="2" spans="1:11" x14ac:dyDescent="0.3">
      <c r="A2" s="10" t="s">
        <v>94</v>
      </c>
      <c r="D2" s="75"/>
      <c r="E2" s="89"/>
      <c r="G2" s="100"/>
      <c r="K2"/>
    </row>
    <row r="3" spans="1:11" x14ac:dyDescent="0.3">
      <c r="A3" s="67"/>
      <c r="B3" s="68">
        <v>2019</v>
      </c>
      <c r="C3" s="57">
        <v>2020</v>
      </c>
      <c r="D3" s="76">
        <v>2020</v>
      </c>
      <c r="E3" s="90">
        <v>2021</v>
      </c>
      <c r="F3" s="88">
        <v>2021</v>
      </c>
      <c r="G3" s="98">
        <v>2021</v>
      </c>
      <c r="K3" s="61"/>
    </row>
    <row r="4" spans="1:11" x14ac:dyDescent="0.3">
      <c r="A4" s="10"/>
      <c r="B4" s="69" t="s">
        <v>2</v>
      </c>
      <c r="C4" s="57" t="s">
        <v>2</v>
      </c>
      <c r="D4" s="77" t="s">
        <v>95</v>
      </c>
      <c r="E4" s="91" t="s">
        <v>2</v>
      </c>
      <c r="F4" s="87">
        <v>44469</v>
      </c>
      <c r="G4" s="98" t="s">
        <v>101</v>
      </c>
      <c r="K4"/>
    </row>
    <row r="5" spans="1:11" x14ac:dyDescent="0.3">
      <c r="A5" s="10"/>
      <c r="D5" s="75"/>
      <c r="E5" s="89"/>
      <c r="F5" s="97"/>
      <c r="G5" s="100"/>
      <c r="K5"/>
    </row>
    <row r="6" spans="1:11" x14ac:dyDescent="0.3">
      <c r="A6" s="5" t="s">
        <v>5</v>
      </c>
      <c r="B6" s="40">
        <v>197506</v>
      </c>
      <c r="C6" s="49">
        <v>142519</v>
      </c>
      <c r="D6" s="78">
        <v>142519</v>
      </c>
      <c r="E6" s="92">
        <v>171455</v>
      </c>
      <c r="F6" s="78">
        <v>171455</v>
      </c>
      <c r="G6" s="97">
        <v>171455</v>
      </c>
      <c r="I6" s="86"/>
      <c r="K6"/>
    </row>
    <row r="7" spans="1:11" x14ac:dyDescent="0.3">
      <c r="A7" s="5" t="s">
        <v>93</v>
      </c>
      <c r="B7" s="70">
        <v>-60000</v>
      </c>
      <c r="C7" s="8">
        <v>-60000</v>
      </c>
      <c r="D7" s="79">
        <v>-60000</v>
      </c>
      <c r="E7" s="92">
        <v>22000</v>
      </c>
      <c r="F7" s="78">
        <v>22000</v>
      </c>
      <c r="G7" s="97">
        <v>22000</v>
      </c>
      <c r="I7" s="86"/>
      <c r="K7"/>
    </row>
    <row r="8" spans="1:11" x14ac:dyDescent="0.3">
      <c r="A8" s="5" t="s">
        <v>7</v>
      </c>
      <c r="B8" s="40">
        <f t="shared" ref="B8:C8" si="0">SUM(B6:B7)</f>
        <v>137506</v>
      </c>
      <c r="C8" s="49">
        <f t="shared" si="0"/>
        <v>82519</v>
      </c>
      <c r="D8" s="78">
        <v>82519</v>
      </c>
      <c r="E8" s="92">
        <f>SUM(E6-E7)</f>
        <v>149455</v>
      </c>
      <c r="F8" s="78">
        <f>SUM(F6-F7)</f>
        <v>149455</v>
      </c>
      <c r="G8" s="97">
        <v>149455</v>
      </c>
      <c r="K8"/>
    </row>
    <row r="9" spans="1:11" x14ac:dyDescent="0.3">
      <c r="A9" s="5" t="s">
        <v>8</v>
      </c>
      <c r="D9" s="75"/>
      <c r="E9" s="89"/>
      <c r="G9" s="96"/>
      <c r="K9"/>
    </row>
    <row r="10" spans="1:11" x14ac:dyDescent="0.3">
      <c r="A10" s="10" t="s">
        <v>9</v>
      </c>
      <c r="B10" s="29">
        <v>14862</v>
      </c>
      <c r="C10" s="42">
        <v>14855</v>
      </c>
      <c r="D10" s="75">
        <v>14860</v>
      </c>
      <c r="E10" s="89">
        <v>14852</v>
      </c>
      <c r="F10" s="96">
        <v>2227.85</v>
      </c>
      <c r="G10" s="96">
        <v>14852</v>
      </c>
      <c r="I10" s="86"/>
      <c r="K10"/>
    </row>
    <row r="11" spans="1:11" x14ac:dyDescent="0.3">
      <c r="A11" s="10" t="s">
        <v>82</v>
      </c>
      <c r="B11" s="59">
        <v>7605</v>
      </c>
      <c r="C11" s="42">
        <v>7605</v>
      </c>
      <c r="D11" s="75">
        <v>8422</v>
      </c>
      <c r="E11" s="89">
        <v>8422</v>
      </c>
      <c r="F11" s="96">
        <v>7203.45</v>
      </c>
      <c r="G11" s="96">
        <v>7203</v>
      </c>
      <c r="I11" s="86"/>
      <c r="K11"/>
    </row>
    <row r="12" spans="1:11" x14ac:dyDescent="0.3">
      <c r="A12" s="10" t="s">
        <v>10</v>
      </c>
      <c r="B12" s="29">
        <v>4000</v>
      </c>
      <c r="C12" s="42">
        <v>4000</v>
      </c>
      <c r="D12" s="75">
        <v>4000</v>
      </c>
      <c r="E12" s="89">
        <v>4000</v>
      </c>
      <c r="F12" s="96">
        <v>4000</v>
      </c>
      <c r="G12" s="96">
        <v>4000</v>
      </c>
      <c r="K12"/>
    </row>
    <row r="13" spans="1:11" x14ac:dyDescent="0.3">
      <c r="A13" s="10" t="s">
        <v>86</v>
      </c>
      <c r="B13" s="29">
        <v>12086</v>
      </c>
      <c r="C13" s="54"/>
      <c r="D13" s="75">
        <v>0</v>
      </c>
      <c r="E13" s="89">
        <v>0</v>
      </c>
      <c r="F13" s="96">
        <v>0</v>
      </c>
      <c r="G13" s="96">
        <v>0</v>
      </c>
      <c r="K13"/>
    </row>
    <row r="14" spans="1:11" x14ac:dyDescent="0.3">
      <c r="A14" s="10" t="s">
        <v>91</v>
      </c>
      <c r="B14" s="29"/>
      <c r="C14" s="54"/>
      <c r="D14" s="75">
        <v>633</v>
      </c>
      <c r="E14" s="89">
        <v>0</v>
      </c>
      <c r="F14" s="96">
        <v>0</v>
      </c>
      <c r="G14" s="96">
        <v>0</v>
      </c>
      <c r="K14"/>
    </row>
    <row r="15" spans="1:11" x14ac:dyDescent="0.3">
      <c r="A15" s="10" t="s">
        <v>92</v>
      </c>
      <c r="B15" s="29"/>
      <c r="C15" s="54"/>
      <c r="D15" s="75">
        <v>10880</v>
      </c>
      <c r="E15" s="89">
        <v>0</v>
      </c>
      <c r="F15" s="96">
        <v>0</v>
      </c>
      <c r="G15" s="96">
        <v>0</v>
      </c>
      <c r="K15"/>
    </row>
    <row r="16" spans="1:11" x14ac:dyDescent="0.3">
      <c r="A16" s="10" t="s">
        <v>96</v>
      </c>
      <c r="B16" s="29"/>
      <c r="C16" s="54"/>
      <c r="D16" s="75"/>
      <c r="E16" s="89"/>
      <c r="F16" s="96">
        <v>32028.58</v>
      </c>
      <c r="G16" s="96">
        <v>32029</v>
      </c>
      <c r="K16"/>
    </row>
    <row r="17" spans="1:11" x14ac:dyDescent="0.3">
      <c r="A17" s="10" t="s">
        <v>97</v>
      </c>
      <c r="B17" s="29"/>
      <c r="C17" s="54"/>
      <c r="D17" s="75"/>
      <c r="E17" s="89"/>
      <c r="F17" s="96">
        <v>2461</v>
      </c>
      <c r="G17" s="96">
        <v>2461</v>
      </c>
      <c r="K17"/>
    </row>
    <row r="18" spans="1:11" x14ac:dyDescent="0.3">
      <c r="A18" s="10" t="s">
        <v>11</v>
      </c>
      <c r="B18" s="29">
        <v>92048</v>
      </c>
      <c r="C18" s="42">
        <v>101256</v>
      </c>
      <c r="D18" s="75">
        <v>101256</v>
      </c>
      <c r="E18" s="89">
        <v>101256</v>
      </c>
      <c r="F18" s="96">
        <v>75942.63</v>
      </c>
      <c r="G18" s="96">
        <v>101256</v>
      </c>
      <c r="K18"/>
    </row>
    <row r="19" spans="1:11" x14ac:dyDescent="0.3">
      <c r="A19" s="10" t="s">
        <v>12</v>
      </c>
      <c r="B19" s="29">
        <v>555</v>
      </c>
      <c r="C19" s="42">
        <v>560</v>
      </c>
      <c r="D19" s="75">
        <v>639</v>
      </c>
      <c r="E19" s="89">
        <v>555</v>
      </c>
      <c r="F19" s="96">
        <v>555.94000000000005</v>
      </c>
      <c r="G19" s="96">
        <v>556</v>
      </c>
      <c r="K19"/>
    </row>
    <row r="20" spans="1:11" x14ac:dyDescent="0.3">
      <c r="A20" s="10" t="s">
        <v>13</v>
      </c>
      <c r="B20" s="29">
        <v>2233</v>
      </c>
      <c r="C20" s="42">
        <v>2149</v>
      </c>
      <c r="D20" s="75">
        <v>2319</v>
      </c>
      <c r="E20" s="89">
        <v>2319</v>
      </c>
      <c r="F20" s="96">
        <v>2376.0100000000002</v>
      </c>
      <c r="G20" s="96">
        <v>2376</v>
      </c>
      <c r="K20"/>
    </row>
    <row r="21" spans="1:11" x14ac:dyDescent="0.3">
      <c r="A21" s="10" t="s">
        <v>14</v>
      </c>
      <c r="B21" s="29">
        <v>1159</v>
      </c>
      <c r="C21" s="42">
        <v>1159</v>
      </c>
      <c r="D21" s="75">
        <v>1159</v>
      </c>
      <c r="E21" s="89">
        <v>1159</v>
      </c>
      <c r="F21" s="96">
        <v>1163.4000000000001</v>
      </c>
      <c r="G21" s="96">
        <v>1163</v>
      </c>
      <c r="K21"/>
    </row>
    <row r="22" spans="1:11" x14ac:dyDescent="0.3">
      <c r="A22" s="10" t="s">
        <v>88</v>
      </c>
      <c r="B22" s="29">
        <v>1200</v>
      </c>
      <c r="C22" s="42"/>
      <c r="D22" s="75">
        <v>0</v>
      </c>
      <c r="E22" s="89">
        <v>0</v>
      </c>
      <c r="F22" s="96">
        <v>0</v>
      </c>
      <c r="G22" s="96">
        <v>0</v>
      </c>
      <c r="K22"/>
    </row>
    <row r="23" spans="1:11" x14ac:dyDescent="0.3">
      <c r="A23" s="10" t="s">
        <v>15</v>
      </c>
      <c r="B23" s="29">
        <v>48</v>
      </c>
      <c r="C23" s="42">
        <v>48</v>
      </c>
      <c r="D23" s="75">
        <v>48</v>
      </c>
      <c r="E23" s="89">
        <v>48</v>
      </c>
      <c r="F23" s="96">
        <v>47.81</v>
      </c>
      <c r="G23" s="96">
        <v>48</v>
      </c>
      <c r="K23"/>
    </row>
    <row r="24" spans="1:11" x14ac:dyDescent="0.3">
      <c r="A24" s="10" t="s">
        <v>16</v>
      </c>
      <c r="B24" s="29">
        <v>32</v>
      </c>
      <c r="C24" s="42">
        <v>32</v>
      </c>
      <c r="D24" s="75">
        <v>30</v>
      </c>
      <c r="E24" s="89">
        <v>32</v>
      </c>
      <c r="F24" s="96">
        <v>29.77</v>
      </c>
      <c r="G24" s="96">
        <v>30</v>
      </c>
      <c r="K24"/>
    </row>
    <row r="25" spans="1:11" x14ac:dyDescent="0.3">
      <c r="A25" s="10" t="s">
        <v>17</v>
      </c>
      <c r="B25" s="29">
        <v>0</v>
      </c>
      <c r="C25" s="42">
        <v>57446</v>
      </c>
      <c r="D25" s="75">
        <v>57446</v>
      </c>
      <c r="E25" s="89">
        <v>0</v>
      </c>
      <c r="F25" s="96">
        <v>0</v>
      </c>
      <c r="G25" s="96">
        <v>0</v>
      </c>
      <c r="K25"/>
    </row>
    <row r="26" spans="1:11" x14ac:dyDescent="0.3">
      <c r="A26" s="10" t="s">
        <v>18</v>
      </c>
      <c r="B26" s="29">
        <v>3000</v>
      </c>
      <c r="C26" s="42">
        <v>2000</v>
      </c>
      <c r="D26" s="75">
        <v>1000</v>
      </c>
      <c r="E26" s="89">
        <v>2000</v>
      </c>
      <c r="F26" s="96">
        <v>5000</v>
      </c>
      <c r="G26" s="96">
        <v>5000</v>
      </c>
      <c r="K26"/>
    </row>
    <row r="27" spans="1:11" x14ac:dyDescent="0.3">
      <c r="A27" s="10" t="s">
        <v>19</v>
      </c>
      <c r="B27" s="29">
        <v>0</v>
      </c>
      <c r="C27" s="42">
        <v>0</v>
      </c>
      <c r="D27" s="75">
        <v>600</v>
      </c>
      <c r="E27" s="89">
        <v>200</v>
      </c>
      <c r="F27" s="96">
        <v>0</v>
      </c>
      <c r="G27" s="96">
        <v>0</v>
      </c>
      <c r="K27"/>
    </row>
    <row r="28" spans="1:11" x14ac:dyDescent="0.3">
      <c r="A28" s="10" t="s">
        <v>20</v>
      </c>
      <c r="B28" s="29">
        <v>3081</v>
      </c>
      <c r="C28" s="42">
        <v>1000</v>
      </c>
      <c r="D28" s="75">
        <v>1441</v>
      </c>
      <c r="E28" s="89">
        <v>1000</v>
      </c>
      <c r="F28" s="96">
        <v>0</v>
      </c>
      <c r="G28" s="96">
        <v>1000</v>
      </c>
      <c r="K28"/>
    </row>
    <row r="29" spans="1:11" x14ac:dyDescent="0.3">
      <c r="A29" s="35" t="s">
        <v>21</v>
      </c>
      <c r="B29" s="29">
        <v>250</v>
      </c>
      <c r="C29" s="42">
        <v>280</v>
      </c>
      <c r="D29" s="75">
        <v>270</v>
      </c>
      <c r="E29" s="89">
        <v>250</v>
      </c>
      <c r="F29" s="96">
        <v>230</v>
      </c>
      <c r="G29" s="96">
        <v>250</v>
      </c>
    </row>
    <row r="30" spans="1:11" x14ac:dyDescent="0.3">
      <c r="A30" s="35" t="s">
        <v>22</v>
      </c>
      <c r="B30" s="29">
        <v>-271</v>
      </c>
      <c r="C30" s="42">
        <v>-280</v>
      </c>
      <c r="D30" s="75">
        <v>-270</v>
      </c>
      <c r="E30" s="89">
        <v>-250</v>
      </c>
      <c r="F30" s="96">
        <v>-230</v>
      </c>
      <c r="G30" s="96">
        <v>-250</v>
      </c>
    </row>
    <row r="31" spans="1:11" x14ac:dyDescent="0.3">
      <c r="A31" s="10" t="s">
        <v>23</v>
      </c>
      <c r="B31" s="29">
        <v>7319</v>
      </c>
      <c r="C31" s="42">
        <v>1500</v>
      </c>
      <c r="D31" s="75">
        <v>1556</v>
      </c>
      <c r="E31" s="89">
        <v>1500</v>
      </c>
      <c r="F31" s="96">
        <v>1375</v>
      </c>
      <c r="G31" s="96">
        <v>1500</v>
      </c>
    </row>
    <row r="32" spans="1:11" x14ac:dyDescent="0.3">
      <c r="A32" s="10" t="s">
        <v>24</v>
      </c>
      <c r="B32" s="29">
        <v>8658</v>
      </c>
      <c r="C32" s="42">
        <v>1000</v>
      </c>
      <c r="D32" s="75">
        <v>350</v>
      </c>
      <c r="E32" s="89">
        <v>1000</v>
      </c>
      <c r="F32" s="96">
        <v>1035.04</v>
      </c>
      <c r="G32" s="96">
        <v>1035</v>
      </c>
    </row>
    <row r="33" spans="1:7" x14ac:dyDescent="0.3">
      <c r="A33" s="10" t="s">
        <v>25</v>
      </c>
      <c r="B33" s="29">
        <v>643</v>
      </c>
      <c r="C33" s="42">
        <v>500</v>
      </c>
      <c r="D33" s="75">
        <v>651</v>
      </c>
      <c r="E33" s="89">
        <v>500</v>
      </c>
      <c r="F33" s="96">
        <v>506.4</v>
      </c>
      <c r="G33" s="96">
        <v>600</v>
      </c>
    </row>
    <row r="34" spans="1:7" x14ac:dyDescent="0.3">
      <c r="A34" s="10" t="s">
        <v>85</v>
      </c>
      <c r="B34" s="29">
        <v>356</v>
      </c>
      <c r="C34" s="42">
        <v>300</v>
      </c>
      <c r="D34" s="75">
        <v>105</v>
      </c>
      <c r="E34" s="89">
        <v>105</v>
      </c>
      <c r="F34" s="96">
        <v>105</v>
      </c>
      <c r="G34" s="96">
        <v>105</v>
      </c>
    </row>
    <row r="35" spans="1:7" x14ac:dyDescent="0.3">
      <c r="A35" s="10" t="s">
        <v>26</v>
      </c>
      <c r="B35" s="29">
        <v>0</v>
      </c>
      <c r="C35" s="56">
        <v>0</v>
      </c>
      <c r="D35" s="75">
        <v>1012</v>
      </c>
      <c r="E35" s="89">
        <v>0</v>
      </c>
      <c r="F35" s="96">
        <v>267.5</v>
      </c>
      <c r="G35" s="96">
        <v>268</v>
      </c>
    </row>
    <row r="36" spans="1:7" x14ac:dyDescent="0.3">
      <c r="A36" s="10" t="s">
        <v>27</v>
      </c>
      <c r="B36" s="29">
        <v>25</v>
      </c>
      <c r="C36" s="42">
        <v>500</v>
      </c>
      <c r="D36" s="75">
        <v>510</v>
      </c>
      <c r="E36" s="89">
        <v>50</v>
      </c>
      <c r="F36" s="96">
        <v>400.71</v>
      </c>
      <c r="G36" s="96">
        <v>401</v>
      </c>
    </row>
    <row r="37" spans="1:7" x14ac:dyDescent="0.3">
      <c r="A37" s="10" t="s">
        <v>28</v>
      </c>
      <c r="B37" s="29">
        <v>0</v>
      </c>
      <c r="C37" s="42">
        <v>0</v>
      </c>
      <c r="D37" s="75">
        <v>0</v>
      </c>
      <c r="E37" s="89">
        <v>0</v>
      </c>
      <c r="F37" s="96">
        <v>0</v>
      </c>
      <c r="G37" s="96">
        <v>60000</v>
      </c>
    </row>
    <row r="38" spans="1:7" x14ac:dyDescent="0.3">
      <c r="A38" s="35" t="s">
        <v>29</v>
      </c>
      <c r="B38" s="29">
        <v>246364</v>
      </c>
      <c r="C38" s="42"/>
      <c r="D38" s="75">
        <v>260076</v>
      </c>
      <c r="E38" s="89"/>
      <c r="G38" s="96">
        <v>263297</v>
      </c>
    </row>
    <row r="39" spans="1:7" x14ac:dyDescent="0.3">
      <c r="A39" s="35" t="s">
        <v>30</v>
      </c>
      <c r="B39" s="29">
        <v>0</v>
      </c>
      <c r="C39" s="54"/>
      <c r="D39" s="75">
        <v>0</v>
      </c>
      <c r="E39" s="89"/>
      <c r="F39" s="96">
        <v>0</v>
      </c>
      <c r="G39" s="96">
        <v>0</v>
      </c>
    </row>
    <row r="40" spans="1:7" x14ac:dyDescent="0.3">
      <c r="A40" s="10" t="s">
        <v>31</v>
      </c>
      <c r="B40" s="29"/>
      <c r="C40" s="42">
        <v>147576</v>
      </c>
      <c r="D40" s="75"/>
      <c r="E40" s="89">
        <v>150797</v>
      </c>
      <c r="F40" s="96">
        <v>150797</v>
      </c>
      <c r="G40" s="96"/>
    </row>
    <row r="41" spans="1:7" x14ac:dyDescent="0.3">
      <c r="A41" s="35" t="s">
        <v>32</v>
      </c>
      <c r="B41" s="29"/>
      <c r="C41" s="42">
        <v>12500</v>
      </c>
      <c r="D41" s="75"/>
      <c r="E41" s="89">
        <v>12500</v>
      </c>
      <c r="F41" s="96">
        <v>12500</v>
      </c>
      <c r="G41" s="96"/>
    </row>
    <row r="42" spans="1:7" x14ac:dyDescent="0.3">
      <c r="A42" s="35" t="s">
        <v>33</v>
      </c>
      <c r="B42" s="29"/>
      <c r="C42" s="42">
        <v>100000</v>
      </c>
      <c r="D42" s="75"/>
      <c r="E42" s="89">
        <v>100000</v>
      </c>
      <c r="F42" s="96">
        <v>100000</v>
      </c>
      <c r="G42" s="96"/>
    </row>
    <row r="43" spans="1:7" x14ac:dyDescent="0.3">
      <c r="A43" s="10"/>
      <c r="C43" s="54"/>
      <c r="D43" s="75"/>
      <c r="E43" s="89"/>
      <c r="G43" s="96"/>
    </row>
    <row r="44" spans="1:7" x14ac:dyDescent="0.3">
      <c r="A44" s="5" t="s">
        <v>34</v>
      </c>
      <c r="B44" s="40">
        <f t="shared" ref="B44:G44" si="1">SUM(B10:B43)</f>
        <v>405253</v>
      </c>
      <c r="C44" s="49">
        <f t="shared" si="1"/>
        <v>455986</v>
      </c>
      <c r="D44" s="78">
        <f t="shared" si="1"/>
        <v>468993</v>
      </c>
      <c r="E44" s="92">
        <f t="shared" si="1"/>
        <v>402295</v>
      </c>
      <c r="F44" s="97">
        <f t="shared" si="1"/>
        <v>400023.08999999997</v>
      </c>
      <c r="G44" s="97">
        <f t="shared" si="1"/>
        <v>499180</v>
      </c>
    </row>
    <row r="45" spans="1:7" x14ac:dyDescent="0.3">
      <c r="A45" s="10"/>
      <c r="C45" s="54"/>
      <c r="D45" s="75"/>
      <c r="E45" s="89"/>
      <c r="G45" s="96"/>
    </row>
    <row r="46" spans="1:7" x14ac:dyDescent="0.3">
      <c r="A46" s="5" t="s">
        <v>35</v>
      </c>
      <c r="C46" s="54"/>
      <c r="D46" s="75"/>
      <c r="E46" s="93"/>
      <c r="G46" s="96"/>
    </row>
    <row r="47" spans="1:7" x14ac:dyDescent="0.3">
      <c r="A47" s="10" t="s">
        <v>36</v>
      </c>
      <c r="B47" s="29">
        <v>6140</v>
      </c>
      <c r="C47" s="42">
        <v>6140</v>
      </c>
      <c r="D47" s="75">
        <v>6140</v>
      </c>
      <c r="E47" s="89">
        <v>6140</v>
      </c>
      <c r="F47" s="96">
        <v>5862.94</v>
      </c>
      <c r="G47" s="96">
        <v>6140</v>
      </c>
    </row>
    <row r="48" spans="1:7" x14ac:dyDescent="0.3">
      <c r="A48" s="10" t="s">
        <v>37</v>
      </c>
      <c r="B48" s="29">
        <v>723</v>
      </c>
      <c r="C48" s="42">
        <v>700</v>
      </c>
      <c r="D48" s="75">
        <v>804</v>
      </c>
      <c r="E48" s="89">
        <v>900</v>
      </c>
      <c r="F48" s="96">
        <v>795.59</v>
      </c>
      <c r="G48" s="96">
        <v>796</v>
      </c>
    </row>
    <row r="49" spans="1:7" x14ac:dyDescent="0.3">
      <c r="A49" s="10" t="s">
        <v>38</v>
      </c>
      <c r="B49" s="29">
        <v>254</v>
      </c>
      <c r="C49" s="42">
        <v>400</v>
      </c>
      <c r="D49" s="75">
        <v>1179</v>
      </c>
      <c r="E49" s="89">
        <v>400</v>
      </c>
      <c r="F49" s="96">
        <v>505.28</v>
      </c>
      <c r="G49" s="96">
        <v>505</v>
      </c>
    </row>
    <row r="50" spans="1:7" x14ac:dyDescent="0.3">
      <c r="A50" s="10" t="s">
        <v>39</v>
      </c>
      <c r="B50" s="29">
        <v>8181</v>
      </c>
      <c r="C50" s="42">
        <v>8181</v>
      </c>
      <c r="D50" s="75">
        <v>9960</v>
      </c>
      <c r="E50" s="89">
        <v>10828</v>
      </c>
      <c r="F50" s="96">
        <v>8073.75</v>
      </c>
      <c r="G50" s="96">
        <v>10828</v>
      </c>
    </row>
    <row r="51" spans="1:7" x14ac:dyDescent="0.3">
      <c r="A51" s="10" t="s">
        <v>40</v>
      </c>
      <c r="B51" s="29">
        <v>2050</v>
      </c>
      <c r="C51" s="42">
        <v>1100</v>
      </c>
      <c r="D51" s="75">
        <v>3210</v>
      </c>
      <c r="E51" s="89">
        <v>2000</v>
      </c>
      <c r="F51" s="96">
        <v>1181.6600000000001</v>
      </c>
      <c r="G51" s="96">
        <v>1500</v>
      </c>
    </row>
    <row r="52" spans="1:7" x14ac:dyDescent="0.3">
      <c r="A52" s="10" t="s">
        <v>41</v>
      </c>
      <c r="B52" s="29">
        <v>324</v>
      </c>
      <c r="C52" s="42">
        <v>500</v>
      </c>
      <c r="D52" s="75">
        <v>97</v>
      </c>
      <c r="E52" s="89">
        <v>200</v>
      </c>
      <c r="F52" s="96">
        <v>142.18</v>
      </c>
      <c r="G52" s="96">
        <v>150</v>
      </c>
    </row>
    <row r="53" spans="1:7" x14ac:dyDescent="0.3">
      <c r="A53" s="10" t="s">
        <v>42</v>
      </c>
      <c r="B53" s="29">
        <v>3094</v>
      </c>
      <c r="C53" s="42">
        <v>5500</v>
      </c>
      <c r="D53" s="75">
        <v>7605</v>
      </c>
      <c r="E53" s="89">
        <v>4500</v>
      </c>
      <c r="F53" s="96">
        <v>4065.93</v>
      </c>
      <c r="G53" s="96">
        <v>4066</v>
      </c>
    </row>
    <row r="54" spans="1:7" x14ac:dyDescent="0.3">
      <c r="A54" s="10" t="s">
        <v>43</v>
      </c>
      <c r="B54" s="29">
        <v>3562</v>
      </c>
      <c r="C54" s="42">
        <v>3562</v>
      </c>
      <c r="D54" s="75">
        <v>3562</v>
      </c>
      <c r="E54" s="89">
        <v>3562</v>
      </c>
      <c r="F54" s="96">
        <v>2301.02</v>
      </c>
      <c r="G54" s="96">
        <v>3562</v>
      </c>
    </row>
    <row r="55" spans="1:7" x14ac:dyDescent="0.3">
      <c r="A55" s="10" t="s">
        <v>44</v>
      </c>
      <c r="B55" s="29">
        <v>115</v>
      </c>
      <c r="C55" s="42">
        <v>700</v>
      </c>
      <c r="D55" s="75">
        <v>619</v>
      </c>
      <c r="E55" s="89">
        <v>700</v>
      </c>
      <c r="F55" s="96">
        <v>807.3</v>
      </c>
      <c r="G55" s="96">
        <v>850</v>
      </c>
    </row>
    <row r="56" spans="1:7" x14ac:dyDescent="0.3">
      <c r="A56" s="10" t="s">
        <v>45</v>
      </c>
      <c r="B56" s="29">
        <v>6125</v>
      </c>
      <c r="C56" s="42">
        <v>6250</v>
      </c>
      <c r="D56" s="75">
        <v>6178</v>
      </c>
      <c r="E56" s="89">
        <v>6300</v>
      </c>
      <c r="F56" s="96">
        <v>4612.5</v>
      </c>
      <c r="G56" s="96">
        <v>6300</v>
      </c>
    </row>
    <row r="57" spans="1:7" x14ac:dyDescent="0.3">
      <c r="A57" s="10" t="s">
        <v>46</v>
      </c>
      <c r="B57" s="29">
        <v>1424</v>
      </c>
      <c r="C57" s="42">
        <v>1500</v>
      </c>
      <c r="D57" s="75">
        <v>1453</v>
      </c>
      <c r="E57" s="89">
        <v>1500</v>
      </c>
      <c r="F57" s="96">
        <v>1269.8</v>
      </c>
      <c r="G57" s="96">
        <v>1500</v>
      </c>
    </row>
    <row r="58" spans="1:7" x14ac:dyDescent="0.3">
      <c r="A58" s="10" t="s">
        <v>47</v>
      </c>
      <c r="B58" s="29">
        <v>0</v>
      </c>
      <c r="C58" s="42">
        <v>1000</v>
      </c>
      <c r="D58" s="75">
        <v>0</v>
      </c>
      <c r="E58" s="89">
        <v>1000</v>
      </c>
      <c r="F58" s="96">
        <v>0</v>
      </c>
      <c r="G58" s="96">
        <v>0</v>
      </c>
    </row>
    <row r="59" spans="1:7" x14ac:dyDescent="0.3">
      <c r="A59" s="10" t="s">
        <v>48</v>
      </c>
      <c r="B59" s="29">
        <v>0</v>
      </c>
      <c r="C59" s="42">
        <v>800</v>
      </c>
      <c r="D59" s="75">
        <v>1890</v>
      </c>
      <c r="E59" s="89">
        <v>800</v>
      </c>
      <c r="F59" s="96">
        <v>0</v>
      </c>
      <c r="G59" s="96">
        <v>0</v>
      </c>
    </row>
    <row r="60" spans="1:7" x14ac:dyDescent="0.3">
      <c r="A60" s="10" t="s">
        <v>49</v>
      </c>
      <c r="B60" s="29">
        <v>540</v>
      </c>
      <c r="C60" s="42">
        <v>540</v>
      </c>
      <c r="D60" s="75">
        <v>540</v>
      </c>
      <c r="E60" s="89">
        <v>540</v>
      </c>
      <c r="F60" s="96">
        <v>405</v>
      </c>
      <c r="G60" s="96">
        <v>540</v>
      </c>
    </row>
    <row r="61" spans="1:7" x14ac:dyDescent="0.3">
      <c r="A61" s="10" t="s">
        <v>50</v>
      </c>
      <c r="B61" s="29">
        <v>5797</v>
      </c>
      <c r="C61" s="42">
        <v>6000</v>
      </c>
      <c r="D61" s="75">
        <v>5278</v>
      </c>
      <c r="E61" s="89">
        <v>6000</v>
      </c>
      <c r="F61" s="96">
        <v>5934</v>
      </c>
      <c r="G61" s="96">
        <v>5934</v>
      </c>
    </row>
    <row r="62" spans="1:7" x14ac:dyDescent="0.3">
      <c r="A62" s="10" t="s">
        <v>51</v>
      </c>
      <c r="D62" s="75"/>
      <c r="E62" s="89"/>
      <c r="G62" s="96"/>
    </row>
    <row r="63" spans="1:7" x14ac:dyDescent="0.3">
      <c r="A63" s="10" t="s">
        <v>52</v>
      </c>
      <c r="B63" s="29">
        <v>2100</v>
      </c>
      <c r="C63" s="42">
        <v>1000</v>
      </c>
      <c r="D63" s="75">
        <v>1757</v>
      </c>
      <c r="E63" s="89">
        <v>1000</v>
      </c>
      <c r="F63" s="96">
        <v>500</v>
      </c>
      <c r="G63" s="96">
        <v>1000</v>
      </c>
    </row>
    <row r="64" spans="1:7" x14ac:dyDescent="0.3">
      <c r="A64" s="10" t="s">
        <v>53</v>
      </c>
      <c r="B64" s="29">
        <v>0</v>
      </c>
      <c r="C64" s="56">
        <v>0</v>
      </c>
      <c r="D64" s="75">
        <v>200</v>
      </c>
      <c r="E64" s="89">
        <v>100</v>
      </c>
      <c r="F64" s="96">
        <v>0</v>
      </c>
      <c r="G64" s="96">
        <v>0</v>
      </c>
    </row>
    <row r="65" spans="1:7" x14ac:dyDescent="0.3">
      <c r="A65" s="10" t="s">
        <v>54</v>
      </c>
      <c r="B65" s="42">
        <v>2781</v>
      </c>
      <c r="C65" s="42">
        <v>2000</v>
      </c>
      <c r="D65" s="75">
        <v>1301</v>
      </c>
      <c r="E65" s="89">
        <v>2000</v>
      </c>
      <c r="F65" s="96">
        <v>0</v>
      </c>
      <c r="G65" s="96">
        <v>1500</v>
      </c>
    </row>
    <row r="66" spans="1:7" x14ac:dyDescent="0.3">
      <c r="A66" s="10" t="s">
        <v>55</v>
      </c>
      <c r="B66" s="29">
        <v>28500</v>
      </c>
      <c r="C66" s="42">
        <v>28500</v>
      </c>
      <c r="D66" s="75">
        <v>28500</v>
      </c>
      <c r="E66" s="89">
        <v>28500</v>
      </c>
      <c r="F66" s="96">
        <v>28500</v>
      </c>
      <c r="G66" s="96">
        <v>28500</v>
      </c>
    </row>
    <row r="67" spans="1:7" x14ac:dyDescent="0.3">
      <c r="A67" s="10" t="s">
        <v>83</v>
      </c>
      <c r="B67" s="29">
        <v>0</v>
      </c>
      <c r="C67" s="42">
        <v>0</v>
      </c>
      <c r="D67" s="75">
        <v>0</v>
      </c>
      <c r="E67" s="89">
        <v>40000</v>
      </c>
      <c r="F67" s="96">
        <v>40000</v>
      </c>
      <c r="G67" s="96">
        <v>40000</v>
      </c>
    </row>
    <row r="68" spans="1:7" x14ac:dyDescent="0.3">
      <c r="A68" s="10" t="s">
        <v>56</v>
      </c>
      <c r="B68" s="29">
        <v>2233</v>
      </c>
      <c r="C68" s="42">
        <v>2233</v>
      </c>
      <c r="D68" s="75">
        <v>2320</v>
      </c>
      <c r="E68" s="89">
        <v>2320</v>
      </c>
      <c r="F68" s="96">
        <v>2376.0100000000002</v>
      </c>
      <c r="G68" s="96">
        <v>2376</v>
      </c>
    </row>
    <row r="69" spans="1:7" x14ac:dyDescent="0.3">
      <c r="A69" s="10" t="s">
        <v>57</v>
      </c>
      <c r="B69" s="29">
        <v>8026</v>
      </c>
      <c r="C69" s="42">
        <v>8500</v>
      </c>
      <c r="D69" s="75">
        <v>8092</v>
      </c>
      <c r="E69" s="89">
        <v>8500</v>
      </c>
      <c r="F69" s="96">
        <v>10686.9</v>
      </c>
      <c r="G69" s="96">
        <v>10687</v>
      </c>
    </row>
    <row r="70" spans="1:7" x14ac:dyDescent="0.3">
      <c r="A70" s="10" t="s">
        <v>58</v>
      </c>
      <c r="B70" s="29">
        <v>6317</v>
      </c>
      <c r="C70" s="42">
        <v>5500</v>
      </c>
      <c r="D70" s="75">
        <v>4360</v>
      </c>
      <c r="E70" s="89">
        <v>5500</v>
      </c>
      <c r="F70" s="96">
        <v>2143.71</v>
      </c>
      <c r="G70" s="96">
        <v>2500</v>
      </c>
    </row>
    <row r="71" spans="1:7" x14ac:dyDescent="0.3">
      <c r="A71" s="10" t="s">
        <v>59</v>
      </c>
      <c r="B71" s="29">
        <v>6253</v>
      </c>
      <c r="C71" s="42">
        <v>8500</v>
      </c>
      <c r="D71" s="75">
        <v>3480</v>
      </c>
      <c r="E71" s="89">
        <v>8500</v>
      </c>
      <c r="F71" s="96">
        <v>6384.74</v>
      </c>
      <c r="G71" s="96">
        <v>8500</v>
      </c>
    </row>
    <row r="72" spans="1:7" x14ac:dyDescent="0.3">
      <c r="A72" s="10" t="s">
        <v>60</v>
      </c>
      <c r="B72" s="29">
        <v>13420</v>
      </c>
      <c r="C72" s="42">
        <v>15000</v>
      </c>
      <c r="D72" s="75">
        <v>11962</v>
      </c>
      <c r="E72" s="89">
        <v>15000</v>
      </c>
      <c r="F72" s="96">
        <v>16397.189999999999</v>
      </c>
      <c r="G72" s="96">
        <v>17000</v>
      </c>
    </row>
    <row r="73" spans="1:7" x14ac:dyDescent="0.3">
      <c r="A73" s="10" t="s">
        <v>61</v>
      </c>
      <c r="B73" s="29">
        <v>260031</v>
      </c>
      <c r="C73" s="42">
        <v>143000</v>
      </c>
      <c r="D73" s="75">
        <v>170492</v>
      </c>
      <c r="E73" s="89">
        <v>143000</v>
      </c>
      <c r="F73" s="96">
        <v>34830.839999999997</v>
      </c>
      <c r="G73" s="96">
        <v>170000</v>
      </c>
    </row>
    <row r="74" spans="1:7" x14ac:dyDescent="0.3">
      <c r="A74" s="10" t="s">
        <v>62</v>
      </c>
      <c r="B74" s="29">
        <v>37631</v>
      </c>
      <c r="C74" s="42">
        <v>33000</v>
      </c>
      <c r="D74" s="75">
        <v>61678</v>
      </c>
      <c r="E74" s="89">
        <v>33000</v>
      </c>
      <c r="F74" s="96">
        <v>22312.9</v>
      </c>
      <c r="G74" s="96">
        <v>33000</v>
      </c>
    </row>
    <row r="75" spans="1:7" x14ac:dyDescent="0.3">
      <c r="A75" s="10" t="s">
        <v>63</v>
      </c>
      <c r="B75" s="29">
        <v>0</v>
      </c>
      <c r="C75" s="42">
        <v>200</v>
      </c>
      <c r="D75" s="75">
        <v>0</v>
      </c>
      <c r="E75" s="89">
        <v>200</v>
      </c>
      <c r="F75" s="96">
        <v>0</v>
      </c>
      <c r="G75" s="96">
        <v>0</v>
      </c>
    </row>
    <row r="76" spans="1:7" x14ac:dyDescent="0.3">
      <c r="A76" s="10" t="s">
        <v>64</v>
      </c>
      <c r="B76" s="29">
        <v>26809</v>
      </c>
      <c r="C76" s="42">
        <v>27500</v>
      </c>
      <c r="D76" s="75">
        <v>25059</v>
      </c>
      <c r="E76" s="89">
        <v>27500</v>
      </c>
      <c r="F76" s="96">
        <v>20244</v>
      </c>
      <c r="G76" s="96">
        <v>27500</v>
      </c>
    </row>
    <row r="77" spans="1:7" x14ac:dyDescent="0.3">
      <c r="A77" s="10" t="s">
        <v>65</v>
      </c>
      <c r="B77" s="29">
        <v>6012</v>
      </c>
      <c r="C77" s="42">
        <v>3335</v>
      </c>
      <c r="D77" s="75">
        <v>1893</v>
      </c>
      <c r="E77" s="89">
        <v>2300</v>
      </c>
      <c r="F77" s="96">
        <v>1557.45</v>
      </c>
      <c r="G77" s="96">
        <v>2300</v>
      </c>
    </row>
    <row r="78" spans="1:7" x14ac:dyDescent="0.3">
      <c r="A78" s="10" t="s">
        <v>66</v>
      </c>
      <c r="B78" s="29">
        <v>2383</v>
      </c>
      <c r="C78" s="42">
        <v>2360</v>
      </c>
      <c r="D78" s="75">
        <v>5754</v>
      </c>
      <c r="E78" s="89">
        <v>2360</v>
      </c>
      <c r="F78" s="96">
        <v>2176.98</v>
      </c>
      <c r="G78" s="96">
        <v>4000</v>
      </c>
    </row>
    <row r="79" spans="1:7" x14ac:dyDescent="0.3">
      <c r="A79" s="10" t="s">
        <v>10</v>
      </c>
      <c r="B79" s="29">
        <v>2000</v>
      </c>
      <c r="C79" s="42">
        <v>2000</v>
      </c>
      <c r="D79" s="75">
        <v>2000</v>
      </c>
      <c r="E79" s="89">
        <v>2000</v>
      </c>
      <c r="F79" s="96">
        <v>2000</v>
      </c>
      <c r="G79" s="96">
        <v>2000</v>
      </c>
    </row>
    <row r="80" spans="1:7" x14ac:dyDescent="0.3">
      <c r="A80" s="10" t="s">
        <v>67</v>
      </c>
      <c r="B80" s="29">
        <v>227</v>
      </c>
      <c r="C80" s="42">
        <v>300</v>
      </c>
      <c r="D80" s="75">
        <v>294</v>
      </c>
      <c r="E80" s="89">
        <v>300</v>
      </c>
      <c r="F80" s="96">
        <v>185</v>
      </c>
      <c r="G80" s="96">
        <v>250</v>
      </c>
    </row>
    <row r="81" spans="1:7" x14ac:dyDescent="0.3">
      <c r="A81" s="10" t="s">
        <v>68</v>
      </c>
      <c r="B81" s="29">
        <v>605</v>
      </c>
      <c r="C81" s="42">
        <v>2000</v>
      </c>
      <c r="D81" s="75">
        <v>841</v>
      </c>
      <c r="E81" s="89">
        <v>2000</v>
      </c>
      <c r="F81" s="96">
        <v>475.48</v>
      </c>
      <c r="G81" s="96">
        <v>800</v>
      </c>
    </row>
    <row r="82" spans="1:7" x14ac:dyDescent="0.3">
      <c r="A82" s="10" t="s">
        <v>69</v>
      </c>
      <c r="B82" s="29">
        <v>3424</v>
      </c>
      <c r="C82" s="42">
        <v>3000</v>
      </c>
      <c r="D82" s="75">
        <v>3784</v>
      </c>
      <c r="E82" s="89">
        <v>4000</v>
      </c>
      <c r="F82" s="96">
        <v>2360.79</v>
      </c>
      <c r="G82" s="96">
        <v>3500</v>
      </c>
    </row>
    <row r="83" spans="1:7" x14ac:dyDescent="0.3">
      <c r="A83" s="10" t="s">
        <v>70</v>
      </c>
      <c r="B83" s="29">
        <v>0</v>
      </c>
      <c r="C83" s="42">
        <v>200</v>
      </c>
      <c r="D83" s="75">
        <v>155</v>
      </c>
      <c r="E83" s="89">
        <v>200</v>
      </c>
      <c r="F83" s="96">
        <v>0</v>
      </c>
      <c r="G83" s="96">
        <v>150</v>
      </c>
    </row>
    <row r="84" spans="1:7" x14ac:dyDescent="0.3">
      <c r="A84" s="10" t="s">
        <v>71</v>
      </c>
      <c r="B84" s="29">
        <v>585</v>
      </c>
      <c r="C84" s="42">
        <v>1500</v>
      </c>
      <c r="D84" s="75">
        <v>1636</v>
      </c>
      <c r="E84" s="89">
        <v>1500</v>
      </c>
      <c r="F84" s="96">
        <v>0</v>
      </c>
      <c r="G84" s="96">
        <v>0</v>
      </c>
    </row>
    <row r="85" spans="1:7" x14ac:dyDescent="0.3">
      <c r="A85" s="10" t="s">
        <v>72</v>
      </c>
      <c r="B85" s="29">
        <v>115</v>
      </c>
      <c r="C85" s="42">
        <v>500</v>
      </c>
      <c r="D85" s="75">
        <v>150</v>
      </c>
      <c r="E85" s="89">
        <v>500</v>
      </c>
      <c r="F85" s="96">
        <v>200</v>
      </c>
      <c r="G85" s="96">
        <v>300</v>
      </c>
    </row>
    <row r="86" spans="1:7" x14ac:dyDescent="0.3">
      <c r="A86" s="10" t="s">
        <v>84</v>
      </c>
      <c r="B86" s="29">
        <v>0</v>
      </c>
      <c r="C86" s="42">
        <v>13000</v>
      </c>
      <c r="D86" s="75">
        <v>40641</v>
      </c>
      <c r="E86" s="89">
        <v>17000</v>
      </c>
      <c r="F86" s="96">
        <v>9600</v>
      </c>
      <c r="G86" s="96">
        <v>10000</v>
      </c>
    </row>
    <row r="87" spans="1:7" x14ac:dyDescent="0.3">
      <c r="A87" s="10" t="s">
        <v>73</v>
      </c>
      <c r="C87" s="54"/>
      <c r="D87" s="75"/>
      <c r="E87" s="94"/>
      <c r="F87" s="96">
        <v>0</v>
      </c>
      <c r="G87" s="96">
        <v>0</v>
      </c>
    </row>
    <row r="88" spans="1:7" x14ac:dyDescent="0.3">
      <c r="A88" s="10" t="s">
        <v>74</v>
      </c>
      <c r="B88" s="29">
        <v>12500</v>
      </c>
      <c r="C88" s="42">
        <v>12500</v>
      </c>
      <c r="D88" s="75">
        <v>12500</v>
      </c>
      <c r="E88" s="89">
        <v>12500</v>
      </c>
      <c r="F88" s="96">
        <v>9144</v>
      </c>
      <c r="G88" s="96">
        <v>12500</v>
      </c>
    </row>
    <row r="89" spans="1:7" x14ac:dyDescent="0.3">
      <c r="A89" s="10" t="s">
        <v>75</v>
      </c>
      <c r="C89" s="54"/>
      <c r="D89" s="75"/>
      <c r="E89" s="89"/>
      <c r="F89" s="96">
        <v>22000</v>
      </c>
      <c r="G89" s="96"/>
    </row>
    <row r="90" spans="1:7" x14ac:dyDescent="0.3">
      <c r="A90" s="10" t="s">
        <v>90</v>
      </c>
      <c r="C90" s="42">
        <v>2570</v>
      </c>
      <c r="D90" s="75">
        <v>2690</v>
      </c>
      <c r="E90" s="89">
        <v>2570</v>
      </c>
      <c r="F90" s="96">
        <v>2570</v>
      </c>
      <c r="G90" s="96">
        <v>2570</v>
      </c>
    </row>
    <row r="91" spans="1:7" x14ac:dyDescent="0.3">
      <c r="A91" s="5" t="s">
        <v>76</v>
      </c>
      <c r="B91" s="40">
        <f t="shared" ref="B91:C91" si="2">SUM(B47:B90)</f>
        <v>460281</v>
      </c>
      <c r="C91" s="49">
        <f t="shared" si="2"/>
        <v>361071</v>
      </c>
      <c r="D91" s="78">
        <f t="shared" ref="D91" si="3">SUM(D47:D90)</f>
        <v>440054</v>
      </c>
      <c r="E91" s="92">
        <f>SUM(E47:E90)</f>
        <v>407720</v>
      </c>
      <c r="F91" s="97">
        <f>SUM(F47:F90)</f>
        <v>272602.94000000006</v>
      </c>
      <c r="G91" s="97">
        <f>SUM(G47:G90)</f>
        <v>423604</v>
      </c>
    </row>
    <row r="92" spans="1:7" x14ac:dyDescent="0.3">
      <c r="A92" s="10"/>
      <c r="C92" s="54"/>
      <c r="D92" s="75"/>
      <c r="E92" s="89"/>
      <c r="G92" s="96"/>
    </row>
    <row r="93" spans="1:7" x14ac:dyDescent="0.3">
      <c r="A93" s="5" t="s">
        <v>77</v>
      </c>
      <c r="B93" s="40">
        <f t="shared" ref="B93:C93" si="4">SUM(B44-B91)</f>
        <v>-55028</v>
      </c>
      <c r="C93" s="49">
        <f t="shared" si="4"/>
        <v>94915</v>
      </c>
      <c r="D93" s="78">
        <f>SUM(D44-D91)</f>
        <v>28939</v>
      </c>
      <c r="E93" s="95">
        <f>SUM(E44-E91)</f>
        <v>-5425</v>
      </c>
      <c r="F93" s="97">
        <f>SUM(F44-F91)</f>
        <v>127420.14999999991</v>
      </c>
      <c r="G93" s="97">
        <f>SUM(G44-G91)</f>
        <v>75576</v>
      </c>
    </row>
    <row r="94" spans="1:7" x14ac:dyDescent="0.3">
      <c r="A94" s="5" t="s">
        <v>78</v>
      </c>
      <c r="B94" s="40">
        <f t="shared" ref="B94:G94" si="5">SUM(B6+B93)</f>
        <v>142478</v>
      </c>
      <c r="C94" s="49">
        <f t="shared" si="5"/>
        <v>237434</v>
      </c>
      <c r="D94" s="80">
        <f t="shared" si="5"/>
        <v>171458</v>
      </c>
      <c r="E94" s="92">
        <f t="shared" si="5"/>
        <v>166030</v>
      </c>
      <c r="F94" s="97">
        <f t="shared" si="5"/>
        <v>298875.14999999991</v>
      </c>
      <c r="G94" s="97">
        <f t="shared" si="5"/>
        <v>247031</v>
      </c>
    </row>
    <row r="95" spans="1:7" x14ac:dyDescent="0.3">
      <c r="A95" s="5" t="s">
        <v>79</v>
      </c>
      <c r="B95" s="40">
        <v>60000</v>
      </c>
      <c r="C95" s="49">
        <v>60000</v>
      </c>
      <c r="D95" s="78">
        <v>22000</v>
      </c>
      <c r="E95" s="92">
        <v>22000</v>
      </c>
      <c r="G95" s="97">
        <v>22000</v>
      </c>
    </row>
    <row r="96" spans="1:7" x14ac:dyDescent="0.3">
      <c r="A96" s="19" t="s">
        <v>80</v>
      </c>
      <c r="B96" s="40">
        <f t="shared" ref="B96:C96" si="6">SUM(B94-B95)</f>
        <v>82478</v>
      </c>
      <c r="C96" s="49">
        <f t="shared" si="6"/>
        <v>177434</v>
      </c>
      <c r="D96" s="80">
        <f>SUM(D94-D95)</f>
        <v>149458</v>
      </c>
      <c r="E96" s="92">
        <f>SUM(E94-E95)</f>
        <v>144030</v>
      </c>
      <c r="G96" s="97">
        <f>SUM(G94-G95)</f>
        <v>225031</v>
      </c>
    </row>
    <row r="97" spans="1:11" x14ac:dyDescent="0.3">
      <c r="A97" s="71"/>
      <c r="D97" s="75"/>
      <c r="E97" s="89"/>
      <c r="G97" s="96"/>
    </row>
    <row r="98" spans="1:11" x14ac:dyDescent="0.3">
      <c r="A98" s="82"/>
      <c r="B98"/>
      <c r="C98"/>
      <c r="D98"/>
      <c r="E98" s="48"/>
      <c r="F98" s="99"/>
      <c r="H98" s="85"/>
      <c r="I98" s="48"/>
      <c r="K98" s="48"/>
    </row>
    <row r="99" spans="1:11" x14ac:dyDescent="0.3">
      <c r="A99" s="82"/>
      <c r="B99"/>
      <c r="C99"/>
      <c r="D99"/>
      <c r="E99" s="48"/>
      <c r="F99" s="99"/>
      <c r="H99" s="85"/>
      <c r="I99" s="48"/>
      <c r="K99" s="48"/>
    </row>
    <row r="100" spans="1:11" x14ac:dyDescent="0.3">
      <c r="A100" s="82"/>
      <c r="B100"/>
      <c r="C100"/>
      <c r="D100"/>
      <c r="E100" s="48"/>
      <c r="F100" s="99"/>
      <c r="H100" s="85"/>
      <c r="I100" s="48"/>
      <c r="K100" s="48"/>
    </row>
    <row r="101" spans="1:11" x14ac:dyDescent="0.3">
      <c r="A101" s="82"/>
      <c r="B101"/>
      <c r="C101"/>
      <c r="D101"/>
      <c r="E101" s="48"/>
      <c r="F101" s="99"/>
      <c r="H101" s="85"/>
      <c r="I101" s="48"/>
      <c r="K101" s="48"/>
    </row>
    <row r="102" spans="1:11" x14ac:dyDescent="0.3">
      <c r="A102" s="82"/>
      <c r="B102"/>
      <c r="C102"/>
      <c r="D102"/>
      <c r="E102" s="48"/>
      <c r="F102" s="99"/>
      <c r="H102" s="85"/>
      <c r="I102" s="48"/>
      <c r="K102" s="48"/>
    </row>
    <row r="103" spans="1:11" x14ac:dyDescent="0.3">
      <c r="A103" s="82"/>
      <c r="B103"/>
      <c r="C103"/>
      <c r="D103"/>
      <c r="E103" s="48"/>
      <c r="F103" s="99"/>
      <c r="H103" s="85"/>
      <c r="I103" s="48"/>
      <c r="K103" s="48"/>
    </row>
    <row r="104" spans="1:11" x14ac:dyDescent="0.3">
      <c r="A104" s="82"/>
      <c r="B104"/>
      <c r="C104"/>
      <c r="D104"/>
      <c r="E104" s="48"/>
      <c r="F104" s="99"/>
      <c r="H104" s="85"/>
      <c r="I104" s="48"/>
      <c r="K104" s="48"/>
    </row>
    <row r="105" spans="1:11" x14ac:dyDescent="0.3">
      <c r="A105" s="82"/>
      <c r="B105"/>
      <c r="C105"/>
      <c r="D105"/>
      <c r="E105" s="48"/>
      <c r="F105" s="99"/>
      <c r="H105" s="85"/>
      <c r="I105" s="48"/>
      <c r="K105" s="48"/>
    </row>
    <row r="106" spans="1:11" x14ac:dyDescent="0.3">
      <c r="A106" s="82"/>
      <c r="B106"/>
      <c r="C106"/>
      <c r="D106"/>
      <c r="E106" s="48"/>
      <c r="F106" s="99"/>
      <c r="H106" s="85"/>
      <c r="I106" s="48"/>
      <c r="K106" s="48"/>
    </row>
    <row r="107" spans="1:11" x14ac:dyDescent="0.3">
      <c r="A107" s="82"/>
      <c r="B107"/>
      <c r="C107"/>
      <c r="D107"/>
      <c r="E107" s="48"/>
      <c r="F107" s="99"/>
      <c r="H107" s="85"/>
      <c r="I107" s="48"/>
      <c r="K107" s="48"/>
    </row>
    <row r="108" spans="1:11" x14ac:dyDescent="0.3">
      <c r="A108" s="82"/>
      <c r="B108"/>
      <c r="C108"/>
      <c r="D108"/>
      <c r="E108" s="48"/>
      <c r="F108" s="99"/>
      <c r="H108" s="85"/>
      <c r="I108" s="48"/>
      <c r="K108" s="48"/>
    </row>
    <row r="109" spans="1:11" x14ac:dyDescent="0.3">
      <c r="A109" s="81"/>
      <c r="B109"/>
      <c r="C109"/>
      <c r="D109"/>
      <c r="E109" s="48"/>
      <c r="F109" s="99"/>
      <c r="H109" s="85"/>
      <c r="I109" s="48"/>
      <c r="K109" s="48"/>
    </row>
    <row r="110" spans="1:11" x14ac:dyDescent="0.3">
      <c r="A110" s="82"/>
      <c r="B110"/>
      <c r="C110"/>
      <c r="D110"/>
      <c r="E110" s="48"/>
      <c r="F110" s="99"/>
      <c r="H110" s="85"/>
      <c r="I110" s="48"/>
      <c r="K110" s="48"/>
    </row>
    <row r="111" spans="1:11" x14ac:dyDescent="0.3">
      <c r="A111" s="81"/>
      <c r="B111"/>
      <c r="C111"/>
      <c r="D111"/>
      <c r="E111" s="48"/>
      <c r="F111" s="99"/>
      <c r="H111" s="85"/>
      <c r="I111" s="48"/>
      <c r="K111" s="48"/>
    </row>
    <row r="112" spans="1:11" x14ac:dyDescent="0.3">
      <c r="A112" s="82"/>
      <c r="B112"/>
      <c r="C112"/>
      <c r="D112"/>
      <c r="E112" s="48"/>
      <c r="F112" s="99"/>
      <c r="H112" s="85"/>
      <c r="I112" s="48"/>
      <c r="K112" s="48"/>
    </row>
    <row r="113" spans="1:11" x14ac:dyDescent="0.3">
      <c r="A113" s="82"/>
      <c r="B113"/>
      <c r="C113"/>
      <c r="D113"/>
      <c r="E113" s="48"/>
      <c r="F113" s="99"/>
      <c r="H113" s="85"/>
      <c r="I113" s="48"/>
      <c r="K113" s="48"/>
    </row>
    <row r="114" spans="1:11" x14ac:dyDescent="0.3">
      <c r="A114" s="82"/>
      <c r="B114"/>
      <c r="C114"/>
      <c r="D114"/>
      <c r="E114" s="48"/>
      <c r="F114" s="99"/>
      <c r="H114" s="85"/>
      <c r="I114" s="48"/>
      <c r="K114" s="48"/>
    </row>
    <row r="115" spans="1:11" x14ac:dyDescent="0.3">
      <c r="A115" s="82"/>
      <c r="B115"/>
      <c r="C115"/>
      <c r="D115"/>
      <c r="E115" s="48"/>
      <c r="F115" s="99"/>
      <c r="H115" s="85"/>
      <c r="I115" s="48"/>
      <c r="K115" s="48"/>
    </row>
    <row r="116" spans="1:11" x14ac:dyDescent="0.3">
      <c r="A116" s="82"/>
      <c r="B116"/>
      <c r="C116"/>
      <c r="D116"/>
      <c r="E116" s="48"/>
      <c r="F116" s="99"/>
      <c r="H116" s="85"/>
      <c r="I116" s="48"/>
      <c r="K116" s="48"/>
    </row>
    <row r="117" spans="1:11" x14ac:dyDescent="0.3">
      <c r="A117" s="82"/>
      <c r="B117"/>
      <c r="C117"/>
      <c r="D117"/>
      <c r="E117" s="48"/>
      <c r="F117" s="99"/>
      <c r="H117" s="85"/>
      <c r="I117" s="48"/>
      <c r="K117" s="48"/>
    </row>
    <row r="118" spans="1:11" x14ac:dyDescent="0.3">
      <c r="A118" s="82"/>
      <c r="B118"/>
      <c r="C118"/>
      <c r="D118"/>
      <c r="E118" s="48"/>
      <c r="F118" s="99"/>
      <c r="H118" s="85"/>
      <c r="I118" s="48"/>
      <c r="K118" s="48"/>
    </row>
    <row r="119" spans="1:11" x14ac:dyDescent="0.3">
      <c r="A119" s="82"/>
      <c r="B119"/>
      <c r="C119"/>
      <c r="D119"/>
      <c r="E119" s="48"/>
      <c r="F119" s="99"/>
      <c r="H119" s="85"/>
      <c r="I119" s="48"/>
      <c r="K119" s="48"/>
    </row>
    <row r="120" spans="1:11" x14ac:dyDescent="0.3">
      <c r="A120" s="82"/>
      <c r="B120"/>
      <c r="C120"/>
      <c r="D120"/>
      <c r="E120" s="48"/>
      <c r="F120" s="99"/>
      <c r="H120" s="85"/>
      <c r="I120" s="48"/>
      <c r="K120" s="48"/>
    </row>
    <row r="121" spans="1:11" x14ac:dyDescent="0.3">
      <c r="A121" s="82"/>
      <c r="B121"/>
      <c r="C121"/>
      <c r="D121"/>
      <c r="E121" s="48"/>
      <c r="F121" s="99"/>
      <c r="H121" s="85"/>
      <c r="I121" s="48"/>
      <c r="K121" s="48"/>
    </row>
    <row r="122" spans="1:11" x14ac:dyDescent="0.3">
      <c r="A122" s="82"/>
      <c r="B122"/>
      <c r="C122"/>
      <c r="D122"/>
      <c r="E122" s="48"/>
      <c r="F122" s="99"/>
      <c r="H122" s="85"/>
      <c r="I122" s="48"/>
      <c r="K122" s="48"/>
    </row>
    <row r="123" spans="1:11" x14ac:dyDescent="0.3">
      <c r="A123" s="82"/>
      <c r="B123"/>
      <c r="C123"/>
      <c r="D123"/>
      <c r="E123" s="48"/>
      <c r="F123" s="99"/>
      <c r="H123" s="85"/>
      <c r="I123" s="48"/>
      <c r="K123" s="48"/>
    </row>
    <row r="124" spans="1:11" x14ac:dyDescent="0.3">
      <c r="A124" s="82"/>
      <c r="B124"/>
      <c r="C124"/>
      <c r="D124"/>
      <c r="E124" s="48"/>
      <c r="F124" s="99"/>
      <c r="H124" s="85"/>
      <c r="I124" s="48"/>
      <c r="K124" s="48"/>
    </row>
    <row r="125" spans="1:11" x14ac:dyDescent="0.3">
      <c r="A125" s="82"/>
      <c r="B125"/>
      <c r="C125"/>
      <c r="D125"/>
      <c r="E125" s="48"/>
      <c r="F125" s="99"/>
      <c r="H125" s="85"/>
      <c r="I125" s="48"/>
      <c r="K125" s="48"/>
    </row>
    <row r="126" spans="1:11" x14ac:dyDescent="0.3">
      <c r="A126" s="82"/>
      <c r="B126"/>
      <c r="C126"/>
      <c r="D126"/>
      <c r="E126" s="48"/>
      <c r="F126" s="99"/>
      <c r="H126" s="85"/>
      <c r="I126" s="48"/>
      <c r="K126" s="48"/>
    </row>
    <row r="127" spans="1:11" x14ac:dyDescent="0.3">
      <c r="A127" s="82"/>
      <c r="B127"/>
      <c r="C127"/>
      <c r="D127"/>
      <c r="E127" s="48"/>
      <c r="F127" s="99"/>
      <c r="H127" s="85"/>
      <c r="I127" s="48"/>
      <c r="K127" s="48"/>
    </row>
    <row r="128" spans="1:11" x14ac:dyDescent="0.3">
      <c r="A128" s="82"/>
      <c r="B128"/>
      <c r="C128"/>
      <c r="D128"/>
      <c r="E128" s="48"/>
      <c r="F128" s="99"/>
      <c r="H128" s="85"/>
      <c r="I128" s="48"/>
      <c r="K128" s="48"/>
    </row>
    <row r="129" spans="1:11" x14ac:dyDescent="0.3">
      <c r="A129" s="82"/>
      <c r="B129"/>
      <c r="C129"/>
      <c r="D129"/>
      <c r="E129" s="48"/>
      <c r="F129" s="99"/>
      <c r="H129" s="85"/>
      <c r="I129" s="48"/>
      <c r="K129" s="48"/>
    </row>
    <row r="130" spans="1:11" x14ac:dyDescent="0.3">
      <c r="A130" s="82"/>
      <c r="B130"/>
      <c r="C130"/>
      <c r="D130"/>
      <c r="E130" s="48"/>
      <c r="F130" s="99"/>
      <c r="H130" s="85"/>
      <c r="I130" s="48"/>
      <c r="K130" s="48"/>
    </row>
    <row r="131" spans="1:11" x14ac:dyDescent="0.3">
      <c r="A131" s="82"/>
      <c r="B131"/>
      <c r="C131"/>
      <c r="D131"/>
      <c r="E131" s="48"/>
      <c r="F131" s="99"/>
      <c r="H131" s="85"/>
      <c r="I131" s="48"/>
      <c r="K131" s="48"/>
    </row>
    <row r="132" spans="1:11" x14ac:dyDescent="0.3">
      <c r="A132" s="82"/>
      <c r="B132"/>
      <c r="C132"/>
      <c r="D132"/>
      <c r="E132" s="48"/>
      <c r="F132" s="99"/>
      <c r="H132" s="85"/>
      <c r="I132" s="48"/>
      <c r="K132" s="48"/>
    </row>
    <row r="133" spans="1:11" x14ac:dyDescent="0.3">
      <c r="A133" s="82"/>
      <c r="B133"/>
      <c r="C133"/>
      <c r="D133"/>
      <c r="E133" s="48"/>
      <c r="F133" s="99"/>
      <c r="H133" s="85"/>
      <c r="I133" s="48"/>
      <c r="K133" s="48"/>
    </row>
    <row r="134" spans="1:11" x14ac:dyDescent="0.3">
      <c r="A134" s="82"/>
      <c r="B134"/>
      <c r="C134"/>
      <c r="D134"/>
      <c r="E134" s="48"/>
      <c r="F134" s="99"/>
      <c r="H134" s="85"/>
      <c r="I134" s="48"/>
      <c r="K134" s="48"/>
    </row>
    <row r="135" spans="1:11" x14ac:dyDescent="0.3">
      <c r="A135" s="82"/>
      <c r="B135"/>
      <c r="C135"/>
      <c r="D135"/>
      <c r="E135" s="48"/>
      <c r="F135" s="99"/>
      <c r="H135" s="85"/>
      <c r="I135" s="48"/>
      <c r="K135" s="48"/>
    </row>
    <row r="136" spans="1:11" x14ac:dyDescent="0.3">
      <c r="A136" s="82"/>
      <c r="B136"/>
      <c r="C136"/>
      <c r="D136"/>
      <c r="E136" s="48"/>
      <c r="F136" s="99"/>
      <c r="H136" s="85"/>
      <c r="I136" s="48"/>
      <c r="K136" s="48"/>
    </row>
    <row r="137" spans="1:11" x14ac:dyDescent="0.3">
      <c r="A137" s="82"/>
      <c r="B137"/>
      <c r="C137"/>
      <c r="D137"/>
      <c r="E137" s="48"/>
      <c r="F137" s="99"/>
      <c r="H137" s="85"/>
      <c r="I137" s="48"/>
      <c r="K137" s="48"/>
    </row>
    <row r="138" spans="1:11" x14ac:dyDescent="0.3">
      <c r="A138" s="82"/>
      <c r="B138"/>
      <c r="C138"/>
      <c r="D138"/>
      <c r="E138" s="48"/>
      <c r="F138" s="99"/>
      <c r="H138" s="85"/>
      <c r="I138" s="48"/>
      <c r="K138" s="48"/>
    </row>
    <row r="139" spans="1:11" x14ac:dyDescent="0.3">
      <c r="A139" s="82"/>
      <c r="B139"/>
      <c r="C139"/>
      <c r="D139"/>
      <c r="E139" s="48"/>
      <c r="F139" s="99"/>
      <c r="H139" s="85"/>
      <c r="I139" s="48"/>
      <c r="K139" s="48"/>
    </row>
    <row r="140" spans="1:11" x14ac:dyDescent="0.3">
      <c r="A140" s="82"/>
      <c r="B140"/>
      <c r="C140"/>
      <c r="D140"/>
      <c r="E140" s="48"/>
      <c r="F140" s="99"/>
      <c r="H140" s="85"/>
      <c r="I140" s="48"/>
      <c r="K140" s="48"/>
    </row>
    <row r="141" spans="1:11" x14ac:dyDescent="0.3">
      <c r="A141" s="82"/>
      <c r="B141"/>
      <c r="C141"/>
      <c r="D141"/>
      <c r="E141" s="48"/>
      <c r="F141" s="99"/>
      <c r="H141" s="85"/>
      <c r="I141" s="48"/>
      <c r="K141" s="48"/>
    </row>
    <row r="142" spans="1:11" x14ac:dyDescent="0.3">
      <c r="A142" s="82"/>
      <c r="B142"/>
      <c r="C142"/>
      <c r="D142"/>
      <c r="E142" s="48"/>
      <c r="F142" s="99"/>
      <c r="H142" s="85"/>
      <c r="I142" s="48"/>
      <c r="K142" s="48"/>
    </row>
    <row r="143" spans="1:11" x14ac:dyDescent="0.3">
      <c r="A143" s="82"/>
      <c r="B143"/>
      <c r="C143"/>
      <c r="D143"/>
      <c r="E143" s="48"/>
      <c r="F143" s="99"/>
      <c r="H143" s="85"/>
      <c r="I143" s="48"/>
      <c r="K143" s="48"/>
    </row>
    <row r="144" spans="1:11" x14ac:dyDescent="0.3">
      <c r="A144" s="82"/>
      <c r="B144"/>
      <c r="C144"/>
      <c r="D144"/>
      <c r="E144" s="48"/>
      <c r="F144" s="99"/>
      <c r="H144" s="85"/>
      <c r="I144" s="48"/>
      <c r="K144" s="48"/>
    </row>
    <row r="145" spans="1:11" x14ac:dyDescent="0.3">
      <c r="A145" s="82"/>
      <c r="B145"/>
      <c r="C145"/>
      <c r="D145"/>
      <c r="E145" s="48"/>
      <c r="F145" s="99"/>
      <c r="H145" s="85"/>
      <c r="I145" s="48"/>
      <c r="K145" s="48"/>
    </row>
    <row r="146" spans="1:11" x14ac:dyDescent="0.3">
      <c r="A146" s="82"/>
      <c r="B146"/>
      <c r="C146"/>
      <c r="D146"/>
      <c r="E146" s="48"/>
      <c r="F146" s="99"/>
      <c r="H146" s="85"/>
      <c r="I146" s="48"/>
      <c r="K146" s="48"/>
    </row>
    <row r="147" spans="1:11" x14ac:dyDescent="0.3">
      <c r="A147" s="82"/>
      <c r="B147"/>
      <c r="C147"/>
      <c r="D147"/>
      <c r="E147" s="48"/>
      <c r="F147" s="99"/>
      <c r="H147" s="85"/>
      <c r="I147" s="48"/>
      <c r="K147" s="48"/>
    </row>
    <row r="148" spans="1:11" x14ac:dyDescent="0.3">
      <c r="A148" s="82"/>
      <c r="B148"/>
      <c r="C148"/>
      <c r="D148"/>
      <c r="E148" s="48"/>
      <c r="F148" s="99"/>
      <c r="H148" s="85"/>
      <c r="I148" s="48"/>
      <c r="K148" s="48"/>
    </row>
    <row r="149" spans="1:11" x14ac:dyDescent="0.3">
      <c r="A149" s="82"/>
      <c r="B149"/>
      <c r="C149"/>
      <c r="D149"/>
      <c r="E149" s="48"/>
      <c r="F149" s="99"/>
      <c r="H149" s="85"/>
      <c r="I149" s="48"/>
      <c r="K149" s="48"/>
    </row>
    <row r="150" spans="1:11" x14ac:dyDescent="0.3">
      <c r="A150" s="82"/>
      <c r="B150"/>
      <c r="C150"/>
      <c r="D150"/>
      <c r="E150" s="48"/>
      <c r="F150" s="99"/>
      <c r="H150" s="85"/>
      <c r="I150" s="48"/>
      <c r="K150" s="48"/>
    </row>
    <row r="151" spans="1:11" x14ac:dyDescent="0.3">
      <c r="A151" s="82"/>
      <c r="B151"/>
      <c r="C151"/>
      <c r="D151"/>
      <c r="E151" s="48"/>
      <c r="F151" s="99"/>
      <c r="H151" s="85"/>
      <c r="I151" s="48"/>
      <c r="K151" s="48"/>
    </row>
    <row r="152" spans="1:11" x14ac:dyDescent="0.3">
      <c r="A152" s="82"/>
      <c r="B152"/>
      <c r="C152"/>
      <c r="D152"/>
      <c r="E152" s="48"/>
      <c r="F152" s="99"/>
      <c r="H152" s="85"/>
      <c r="I152" s="48"/>
      <c r="K152" s="48"/>
    </row>
    <row r="153" spans="1:11" x14ac:dyDescent="0.3">
      <c r="A153" s="82"/>
      <c r="B153"/>
      <c r="C153"/>
      <c r="D153"/>
      <c r="E153" s="48"/>
      <c r="F153" s="99"/>
      <c r="H153" s="85"/>
      <c r="I153" s="48"/>
      <c r="K153" s="48"/>
    </row>
    <row r="154" spans="1:11" x14ac:dyDescent="0.3">
      <c r="A154" s="82"/>
      <c r="B154"/>
      <c r="C154"/>
      <c r="D154"/>
      <c r="E154" s="48"/>
      <c r="F154" s="99"/>
      <c r="H154" s="85"/>
      <c r="I154" s="48"/>
      <c r="K154" s="48"/>
    </row>
    <row r="155" spans="1:11" x14ac:dyDescent="0.3">
      <c r="A155" s="82"/>
      <c r="B155"/>
      <c r="C155"/>
      <c r="D155"/>
      <c r="E155" s="48"/>
      <c r="F155" s="99"/>
      <c r="H155" s="85"/>
      <c r="I155" s="48"/>
      <c r="K155" s="48"/>
    </row>
    <row r="156" spans="1:11" x14ac:dyDescent="0.3">
      <c r="A156" s="82"/>
      <c r="B156"/>
      <c r="C156"/>
      <c r="D156"/>
      <c r="E156" s="48"/>
      <c r="F156" s="99"/>
      <c r="H156" s="85"/>
      <c r="I156" s="48"/>
      <c r="K156" s="48"/>
    </row>
    <row r="157" spans="1:11" x14ac:dyDescent="0.3">
      <c r="A157" s="82"/>
      <c r="B157"/>
      <c r="C157"/>
      <c r="D157"/>
      <c r="E157" s="48"/>
      <c r="F157" s="99"/>
      <c r="H157" s="85"/>
      <c r="I157" s="48"/>
      <c r="K157" s="48"/>
    </row>
    <row r="158" spans="1:11" x14ac:dyDescent="0.3">
      <c r="A158" s="82"/>
      <c r="B158"/>
      <c r="C158"/>
      <c r="D158"/>
      <c r="E158" s="48"/>
      <c r="F158" s="99"/>
      <c r="H158" s="85"/>
      <c r="I158" s="48"/>
      <c r="K158" s="48"/>
    </row>
    <row r="159" spans="1:11" x14ac:dyDescent="0.3">
      <c r="A159" s="82"/>
      <c r="B159"/>
      <c r="C159"/>
      <c r="D159"/>
      <c r="E159" s="48"/>
      <c r="F159" s="99"/>
      <c r="H159" s="85"/>
      <c r="I159" s="48"/>
      <c r="K159" s="48"/>
    </row>
    <row r="160" spans="1:11" x14ac:dyDescent="0.3">
      <c r="A160" s="82"/>
      <c r="B160"/>
      <c r="C160"/>
      <c r="D160"/>
      <c r="E160" s="48"/>
      <c r="F160" s="99"/>
      <c r="H160" s="85"/>
      <c r="I160" s="48"/>
      <c r="K160" s="48"/>
    </row>
    <row r="161" spans="1:11" x14ac:dyDescent="0.3">
      <c r="A161" s="82"/>
      <c r="B161"/>
      <c r="C161"/>
      <c r="D161"/>
      <c r="E161" s="48"/>
      <c r="F161" s="99"/>
      <c r="H161" s="85"/>
      <c r="I161" s="48"/>
      <c r="K161" s="48"/>
    </row>
    <row r="162" spans="1:11" x14ac:dyDescent="0.3">
      <c r="A162" s="82"/>
      <c r="B162"/>
      <c r="C162"/>
      <c r="D162"/>
      <c r="E162" s="48"/>
      <c r="F162" s="99"/>
      <c r="H162" s="85"/>
      <c r="I162" s="48"/>
      <c r="K162" s="48"/>
    </row>
    <row r="163" spans="1:11" x14ac:dyDescent="0.3">
      <c r="A163" s="82"/>
      <c r="B163"/>
      <c r="C163"/>
      <c r="D163"/>
      <c r="E163" s="48"/>
      <c r="F163" s="99"/>
      <c r="H163" s="85"/>
      <c r="I163" s="48"/>
      <c r="K163" s="48"/>
    </row>
    <row r="164" spans="1:11" x14ac:dyDescent="0.3">
      <c r="A164" s="82"/>
      <c r="B164"/>
      <c r="C164"/>
      <c r="D164"/>
      <c r="E164" s="48"/>
      <c r="F164" s="99"/>
      <c r="H164" s="85"/>
      <c r="I164" s="48"/>
      <c r="K164" s="48"/>
    </row>
    <row r="165" spans="1:11" x14ac:dyDescent="0.3">
      <c r="A165" s="82"/>
      <c r="B165"/>
      <c r="C165"/>
      <c r="D165"/>
      <c r="E165" s="48"/>
      <c r="F165" s="99"/>
      <c r="H165" s="85"/>
      <c r="I165" s="48"/>
      <c r="K165" s="48"/>
    </row>
    <row r="166" spans="1:11" x14ac:dyDescent="0.3">
      <c r="A166" s="82"/>
      <c r="B166"/>
      <c r="C166"/>
      <c r="D166"/>
      <c r="E166" s="48"/>
      <c r="F166" s="99"/>
      <c r="H166" s="85"/>
      <c r="I166" s="48"/>
      <c r="K166" s="48"/>
    </row>
    <row r="167" spans="1:11" x14ac:dyDescent="0.3">
      <c r="A167" s="82"/>
      <c r="B167"/>
      <c r="C167"/>
      <c r="D167"/>
      <c r="E167" s="48"/>
      <c r="F167" s="99"/>
      <c r="H167" s="85"/>
      <c r="I167" s="48"/>
      <c r="K167" s="48"/>
    </row>
    <row r="168" spans="1:11" x14ac:dyDescent="0.3">
      <c r="A168" s="82"/>
      <c r="B168"/>
      <c r="C168"/>
      <c r="D168"/>
      <c r="E168" s="48"/>
      <c r="F168" s="99"/>
      <c r="H168" s="85"/>
      <c r="I168" s="48"/>
      <c r="K168" s="48"/>
    </row>
    <row r="169" spans="1:11" x14ac:dyDescent="0.3">
      <c r="A169" s="82"/>
      <c r="B169"/>
      <c r="C169"/>
      <c r="D169"/>
      <c r="E169" s="48"/>
      <c r="F169" s="99"/>
      <c r="H169" s="85"/>
      <c r="I169" s="48"/>
      <c r="K169" s="48"/>
    </row>
    <row r="170" spans="1:11" x14ac:dyDescent="0.3">
      <c r="A170" s="82"/>
      <c r="B170"/>
      <c r="C170"/>
      <c r="D170"/>
      <c r="E170" s="48"/>
      <c r="F170" s="99"/>
      <c r="H170" s="85"/>
      <c r="I170" s="48"/>
      <c r="K170" s="48"/>
    </row>
    <row r="171" spans="1:11" x14ac:dyDescent="0.3">
      <c r="F171" s="99"/>
    </row>
    <row r="172" spans="1:11" x14ac:dyDescent="0.3">
      <c r="F172" s="99"/>
    </row>
    <row r="173" spans="1:11" x14ac:dyDescent="0.3">
      <c r="F173" s="99"/>
    </row>
    <row r="174" spans="1:11" x14ac:dyDescent="0.3">
      <c r="F174" s="99"/>
    </row>
    <row r="175" spans="1:11" x14ac:dyDescent="0.3">
      <c r="F175" s="99"/>
    </row>
    <row r="176" spans="1:11" x14ac:dyDescent="0.3">
      <c r="F176" s="99"/>
    </row>
    <row r="177" spans="6:6" x14ac:dyDescent="0.3">
      <c r="F177" s="99"/>
    </row>
  </sheetData>
  <pageMargins left="0.25" right="0.2" top="0.25" bottom="0.2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AF172-D83E-44DC-AF28-8E8FD0B2E171}">
  <dimension ref="A1:P99"/>
  <sheetViews>
    <sheetView tabSelected="1" topLeftCell="A74" zoomScaleNormal="100" workbookViewId="0">
      <selection activeCell="G95" sqref="G95"/>
    </sheetView>
  </sheetViews>
  <sheetFormatPr defaultRowHeight="14.4" x14ac:dyDescent="0.3"/>
  <cols>
    <col min="1" max="1" width="29.88671875" bestFit="1" customWidth="1"/>
    <col min="2" max="2" width="8.88671875" customWidth="1"/>
    <col min="3" max="3" width="9.88671875" bestFit="1" customWidth="1"/>
    <col min="4" max="5" width="8.5546875" bestFit="1" customWidth="1"/>
    <col min="6" max="6" width="8.88671875" style="53" bestFit="1" customWidth="1"/>
    <col min="7" max="7" width="9.33203125" style="48" customWidth="1"/>
    <col min="8" max="8" width="8.88671875" style="64" bestFit="1" customWidth="1"/>
    <col min="9" max="9" width="11.6640625" bestFit="1" customWidth="1"/>
    <col min="10" max="10" width="11.6640625" style="118" bestFit="1" customWidth="1"/>
    <col min="12" max="12" width="10" bestFit="1" customWidth="1"/>
    <col min="13" max="13" width="11.6640625" style="118" bestFit="1" customWidth="1"/>
    <col min="14" max="14" width="14.88671875" customWidth="1"/>
    <col min="15" max="16" width="10" bestFit="1" customWidth="1"/>
  </cols>
  <sheetData>
    <row r="1" spans="1:16" x14ac:dyDescent="0.3">
      <c r="A1" s="104" t="s">
        <v>0</v>
      </c>
      <c r="B1" s="105"/>
      <c r="C1" s="106"/>
      <c r="D1" s="106"/>
      <c r="E1" s="26"/>
      <c r="F1" s="125"/>
      <c r="G1" s="138"/>
    </row>
    <row r="2" spans="1:16" x14ac:dyDescent="0.3">
      <c r="A2" s="107" t="s">
        <v>98</v>
      </c>
      <c r="B2" s="26"/>
      <c r="C2" s="26"/>
      <c r="D2" s="26"/>
      <c r="E2" s="26"/>
      <c r="F2" s="125"/>
      <c r="G2" s="139"/>
    </row>
    <row r="3" spans="1:16" x14ac:dyDescent="0.3">
      <c r="A3" s="108"/>
      <c r="B3" s="57">
        <v>2020</v>
      </c>
      <c r="C3" s="57">
        <v>2021</v>
      </c>
      <c r="D3" s="57">
        <v>2021</v>
      </c>
      <c r="E3" s="57">
        <v>2021</v>
      </c>
      <c r="F3" s="136">
        <v>2021</v>
      </c>
      <c r="G3" s="140">
        <v>2022</v>
      </c>
      <c r="H3" s="132"/>
    </row>
    <row r="4" spans="1:16" x14ac:dyDescent="0.3">
      <c r="A4" s="109"/>
      <c r="B4" s="57" t="s">
        <v>99</v>
      </c>
      <c r="C4" s="57" t="s">
        <v>100</v>
      </c>
      <c r="D4" s="57" t="s">
        <v>3</v>
      </c>
      <c r="E4" s="57" t="s">
        <v>4</v>
      </c>
      <c r="F4" s="117" t="s">
        <v>99</v>
      </c>
      <c r="G4" s="140" t="s">
        <v>2</v>
      </c>
      <c r="H4" s="133"/>
    </row>
    <row r="5" spans="1:16" ht="15" thickBot="1" x14ac:dyDescent="0.35">
      <c r="A5" s="110"/>
      <c r="B5" s="111" t="s">
        <v>95</v>
      </c>
      <c r="C5" s="111" t="s">
        <v>2</v>
      </c>
      <c r="D5" s="111" t="s">
        <v>1</v>
      </c>
      <c r="E5" s="111" t="s">
        <v>1</v>
      </c>
      <c r="F5" s="137" t="s">
        <v>95</v>
      </c>
      <c r="G5" s="141" t="s">
        <v>1</v>
      </c>
      <c r="H5" s="133"/>
    </row>
    <row r="6" spans="1:16" x14ac:dyDescent="0.3">
      <c r="A6" s="102" t="s">
        <v>5</v>
      </c>
      <c r="B6" s="103">
        <v>142519</v>
      </c>
      <c r="C6" s="92">
        <v>171455</v>
      </c>
      <c r="D6" s="78">
        <v>171455</v>
      </c>
      <c r="E6" s="128">
        <v>171455</v>
      </c>
      <c r="F6" s="124">
        <v>171455</v>
      </c>
      <c r="G6" s="142">
        <v>177611</v>
      </c>
      <c r="H6" s="134"/>
      <c r="L6" s="120"/>
      <c r="N6" s="120"/>
      <c r="O6" s="120"/>
      <c r="P6" s="120"/>
    </row>
    <row r="7" spans="1:16" x14ac:dyDescent="0.3">
      <c r="A7" s="5" t="s">
        <v>93</v>
      </c>
      <c r="B7" s="79">
        <v>-60000</v>
      </c>
      <c r="C7" s="92">
        <v>22000</v>
      </c>
      <c r="D7" s="78">
        <v>22000</v>
      </c>
      <c r="E7" s="97">
        <v>22000</v>
      </c>
      <c r="F7" s="123">
        <v>22000</v>
      </c>
      <c r="G7" s="131">
        <v>22000</v>
      </c>
      <c r="H7" s="134"/>
      <c r="L7" s="120"/>
      <c r="N7" s="120"/>
      <c r="O7" s="120"/>
      <c r="P7" s="120"/>
    </row>
    <row r="8" spans="1:16" x14ac:dyDescent="0.3">
      <c r="A8" s="5" t="s">
        <v>104</v>
      </c>
      <c r="B8" s="144"/>
      <c r="C8" s="113"/>
      <c r="D8" s="112"/>
      <c r="E8" s="97"/>
      <c r="F8" s="123"/>
      <c r="G8" s="130">
        <v>32029</v>
      </c>
      <c r="H8" s="134"/>
      <c r="L8" s="120"/>
      <c r="N8" s="120"/>
      <c r="O8" s="120"/>
      <c r="P8" s="120"/>
    </row>
    <row r="9" spans="1:16" x14ac:dyDescent="0.3">
      <c r="A9" s="5" t="s">
        <v>7</v>
      </c>
      <c r="B9" s="112">
        <v>82519</v>
      </c>
      <c r="C9" s="113">
        <f>SUM(C6-C7)</f>
        <v>149455</v>
      </c>
      <c r="D9" s="112">
        <f>SUM(D6-D7)</f>
        <v>149455</v>
      </c>
      <c r="E9" s="97">
        <v>149455</v>
      </c>
      <c r="F9" s="123">
        <f>SUM(F6-F7)</f>
        <v>149455</v>
      </c>
      <c r="G9" s="130">
        <f>SUM(G6-G7-G8)</f>
        <v>123582</v>
      </c>
      <c r="H9" s="134"/>
      <c r="L9" s="121"/>
      <c r="O9" s="120"/>
    </row>
    <row r="10" spans="1:16" x14ac:dyDescent="0.3">
      <c r="A10" s="5" t="s">
        <v>8</v>
      </c>
      <c r="B10" s="60"/>
      <c r="C10" s="26"/>
      <c r="D10" s="26"/>
      <c r="E10" s="26"/>
      <c r="F10" s="125"/>
      <c r="G10" s="129"/>
      <c r="L10" s="121"/>
      <c r="N10" s="120"/>
      <c r="O10" s="120"/>
    </row>
    <row r="11" spans="1:16" x14ac:dyDescent="0.3">
      <c r="A11" s="10" t="s">
        <v>9</v>
      </c>
      <c r="B11" s="114">
        <v>14860</v>
      </c>
      <c r="C11" s="115">
        <v>14852</v>
      </c>
      <c r="D11" s="116">
        <v>2227.85</v>
      </c>
      <c r="E11" s="96">
        <v>14689.8</v>
      </c>
      <c r="F11" s="125">
        <v>14977.35</v>
      </c>
      <c r="G11" s="143">
        <v>14966.17</v>
      </c>
      <c r="L11" s="121"/>
      <c r="N11" s="120"/>
      <c r="O11" s="121"/>
    </row>
    <row r="12" spans="1:16" x14ac:dyDescent="0.3">
      <c r="A12" s="10" t="s">
        <v>82</v>
      </c>
      <c r="B12" s="75">
        <v>8422</v>
      </c>
      <c r="C12" s="89">
        <v>8422</v>
      </c>
      <c r="D12" s="96">
        <v>7203.45</v>
      </c>
      <c r="E12" s="96">
        <v>7203</v>
      </c>
      <c r="F12" s="125">
        <v>7203.45</v>
      </c>
      <c r="G12" s="129">
        <v>7203</v>
      </c>
      <c r="L12" s="121"/>
      <c r="N12" s="121"/>
      <c r="O12" s="119"/>
      <c r="P12" s="119"/>
    </row>
    <row r="13" spans="1:16" x14ac:dyDescent="0.3">
      <c r="A13" s="10" t="s">
        <v>10</v>
      </c>
      <c r="B13" s="75">
        <v>4000</v>
      </c>
      <c r="C13" s="89">
        <v>4000</v>
      </c>
      <c r="D13" s="96">
        <v>4000</v>
      </c>
      <c r="E13" s="96">
        <v>4000</v>
      </c>
      <c r="F13" s="125">
        <v>4000</v>
      </c>
      <c r="G13" s="129">
        <v>4000</v>
      </c>
      <c r="L13" s="121"/>
      <c r="N13" s="120"/>
    </row>
    <row r="14" spans="1:16" x14ac:dyDescent="0.3">
      <c r="A14" s="10" t="s">
        <v>86</v>
      </c>
      <c r="B14" s="75">
        <v>0</v>
      </c>
      <c r="C14" s="89">
        <v>0</v>
      </c>
      <c r="D14" s="96">
        <v>0</v>
      </c>
      <c r="E14" s="96">
        <v>0</v>
      </c>
      <c r="F14" s="125">
        <v>0</v>
      </c>
      <c r="G14" s="129">
        <v>0</v>
      </c>
      <c r="L14" s="121"/>
      <c r="N14" s="122"/>
    </row>
    <row r="15" spans="1:16" x14ac:dyDescent="0.3">
      <c r="A15" s="10" t="s">
        <v>91</v>
      </c>
      <c r="B15" s="75">
        <v>633</v>
      </c>
      <c r="C15" s="89">
        <v>0</v>
      </c>
      <c r="D15" s="96">
        <v>0</v>
      </c>
      <c r="E15" s="96">
        <v>0</v>
      </c>
      <c r="F15" s="125">
        <v>0</v>
      </c>
      <c r="G15" s="129">
        <v>0</v>
      </c>
      <c r="L15" s="119"/>
      <c r="N15" s="119"/>
    </row>
    <row r="16" spans="1:16" x14ac:dyDescent="0.3">
      <c r="A16" s="10" t="s">
        <v>92</v>
      </c>
      <c r="B16" s="75">
        <v>10880</v>
      </c>
      <c r="C16" s="89">
        <v>0</v>
      </c>
      <c r="D16" s="96">
        <v>0</v>
      </c>
      <c r="E16" s="96">
        <v>0</v>
      </c>
      <c r="F16" s="125">
        <v>0</v>
      </c>
      <c r="G16" s="129">
        <v>0</v>
      </c>
    </row>
    <row r="17" spans="1:14" x14ac:dyDescent="0.3">
      <c r="A17" s="10" t="s">
        <v>96</v>
      </c>
      <c r="B17" s="75"/>
      <c r="C17" s="89"/>
      <c r="D17" s="96">
        <v>32028.58</v>
      </c>
      <c r="E17" s="96">
        <v>32029</v>
      </c>
      <c r="F17" s="125">
        <v>32028.58</v>
      </c>
      <c r="G17" s="129">
        <v>28468</v>
      </c>
    </row>
    <row r="18" spans="1:14" x14ac:dyDescent="0.3">
      <c r="A18" s="10" t="s">
        <v>97</v>
      </c>
      <c r="B18" s="75"/>
      <c r="C18" s="89"/>
      <c r="D18" s="96">
        <v>2461</v>
      </c>
      <c r="E18" s="96">
        <v>2461</v>
      </c>
      <c r="F18" s="125">
        <v>2461</v>
      </c>
      <c r="G18" s="129">
        <v>0</v>
      </c>
    </row>
    <row r="19" spans="1:14" x14ac:dyDescent="0.3">
      <c r="A19" s="10" t="s">
        <v>11</v>
      </c>
      <c r="B19" s="75">
        <v>101256</v>
      </c>
      <c r="C19" s="89">
        <v>101256</v>
      </c>
      <c r="D19" s="96">
        <v>75942.63</v>
      </c>
      <c r="E19" s="96">
        <v>101256</v>
      </c>
      <c r="F19" s="125">
        <v>101256.84</v>
      </c>
      <c r="G19" s="143">
        <v>103298.93</v>
      </c>
    </row>
    <row r="20" spans="1:14" x14ac:dyDescent="0.3">
      <c r="A20" s="10" t="s">
        <v>12</v>
      </c>
      <c r="B20" s="75">
        <v>639</v>
      </c>
      <c r="C20" s="89">
        <v>555</v>
      </c>
      <c r="D20" s="96">
        <v>555.94000000000005</v>
      </c>
      <c r="E20" s="96">
        <v>556</v>
      </c>
      <c r="F20" s="125">
        <v>555.94000000000005</v>
      </c>
      <c r="G20" s="129">
        <v>556</v>
      </c>
    </row>
    <row r="21" spans="1:14" x14ac:dyDescent="0.3">
      <c r="A21" s="10" t="s">
        <v>13</v>
      </c>
      <c r="B21" s="75">
        <v>2319</v>
      </c>
      <c r="C21" s="89">
        <v>2319</v>
      </c>
      <c r="D21" s="96">
        <v>2376.0100000000002</v>
      </c>
      <c r="E21" s="96">
        <v>2376</v>
      </c>
      <c r="F21" s="125">
        <v>2376.0100000000002</v>
      </c>
      <c r="G21" s="129">
        <v>2376</v>
      </c>
    </row>
    <row r="22" spans="1:14" x14ac:dyDescent="0.3">
      <c r="A22" s="10" t="s">
        <v>14</v>
      </c>
      <c r="B22" s="75">
        <v>1159</v>
      </c>
      <c r="C22" s="89">
        <v>1159</v>
      </c>
      <c r="D22" s="96">
        <v>1163.4000000000001</v>
      </c>
      <c r="E22" s="96">
        <v>1163</v>
      </c>
      <c r="F22" s="125">
        <v>1163.4000000000001</v>
      </c>
      <c r="G22" s="129">
        <v>1163</v>
      </c>
    </row>
    <row r="23" spans="1:14" x14ac:dyDescent="0.3">
      <c r="A23" s="10" t="s">
        <v>15</v>
      </c>
      <c r="B23" s="75">
        <v>48</v>
      </c>
      <c r="C23" s="89">
        <v>48</v>
      </c>
      <c r="D23" s="96">
        <v>47.81</v>
      </c>
      <c r="E23" s="96">
        <v>48</v>
      </c>
      <c r="F23" s="125">
        <v>47.81</v>
      </c>
      <c r="G23" s="143">
        <v>48</v>
      </c>
    </row>
    <row r="24" spans="1:14" x14ac:dyDescent="0.3">
      <c r="A24" s="10" t="s">
        <v>16</v>
      </c>
      <c r="B24" s="75">
        <v>30</v>
      </c>
      <c r="C24" s="89">
        <v>32</v>
      </c>
      <c r="D24" s="96">
        <v>29.77</v>
      </c>
      <c r="E24" s="96">
        <v>30</v>
      </c>
      <c r="F24" s="125">
        <v>29.77</v>
      </c>
      <c r="G24" s="129">
        <v>30</v>
      </c>
      <c r="N24" s="61"/>
    </row>
    <row r="25" spans="1:14" x14ac:dyDescent="0.3">
      <c r="A25" s="10" t="s">
        <v>17</v>
      </c>
      <c r="B25" s="75">
        <v>57446</v>
      </c>
      <c r="C25" s="89">
        <v>0</v>
      </c>
      <c r="D25" s="96">
        <v>0</v>
      </c>
      <c r="E25" s="96">
        <v>0</v>
      </c>
      <c r="F25" s="125">
        <v>0</v>
      </c>
      <c r="G25" s="129">
        <v>0</v>
      </c>
    </row>
    <row r="26" spans="1:14" x14ac:dyDescent="0.3">
      <c r="A26" s="10" t="s">
        <v>18</v>
      </c>
      <c r="B26" s="75">
        <v>1000</v>
      </c>
      <c r="C26" s="89">
        <v>2000</v>
      </c>
      <c r="D26" s="96">
        <v>5000</v>
      </c>
      <c r="E26" s="96">
        <v>5000</v>
      </c>
      <c r="F26" s="125">
        <v>6000</v>
      </c>
      <c r="G26" s="129">
        <v>2000</v>
      </c>
    </row>
    <row r="27" spans="1:14" x14ac:dyDescent="0.3">
      <c r="A27" s="10" t="s">
        <v>19</v>
      </c>
      <c r="B27" s="75">
        <v>600</v>
      </c>
      <c r="C27" s="89">
        <v>200</v>
      </c>
      <c r="D27" s="96">
        <v>0</v>
      </c>
      <c r="E27" s="96">
        <v>0</v>
      </c>
      <c r="F27" s="125">
        <v>0</v>
      </c>
      <c r="G27" s="129">
        <v>200</v>
      </c>
    </row>
    <row r="28" spans="1:14" x14ac:dyDescent="0.3">
      <c r="A28" s="10" t="s">
        <v>20</v>
      </c>
      <c r="B28" s="75">
        <v>1441</v>
      </c>
      <c r="C28" s="89">
        <v>1000</v>
      </c>
      <c r="D28" s="96">
        <v>0</v>
      </c>
      <c r="E28" s="96">
        <v>1000</v>
      </c>
      <c r="F28" s="125">
        <v>4220.34</v>
      </c>
      <c r="G28" s="129">
        <v>1000</v>
      </c>
    </row>
    <row r="29" spans="1:14" x14ac:dyDescent="0.3">
      <c r="A29" s="35" t="s">
        <v>21</v>
      </c>
      <c r="B29" s="75">
        <v>270</v>
      </c>
      <c r="C29" s="89">
        <v>250</v>
      </c>
      <c r="D29" s="96">
        <v>230</v>
      </c>
      <c r="E29" s="96">
        <v>250</v>
      </c>
      <c r="F29" s="125">
        <v>330</v>
      </c>
      <c r="G29" s="129">
        <v>250</v>
      </c>
    </row>
    <row r="30" spans="1:14" x14ac:dyDescent="0.3">
      <c r="A30" s="35" t="s">
        <v>22</v>
      </c>
      <c r="B30" s="75">
        <v>-270</v>
      </c>
      <c r="C30" s="89">
        <v>-250</v>
      </c>
      <c r="D30" s="96">
        <v>-230</v>
      </c>
      <c r="E30" s="96">
        <v>-250</v>
      </c>
      <c r="F30" s="125">
        <v>-262.25</v>
      </c>
      <c r="G30" s="129">
        <v>-250</v>
      </c>
    </row>
    <row r="31" spans="1:14" x14ac:dyDescent="0.3">
      <c r="A31" s="10" t="s">
        <v>23</v>
      </c>
      <c r="B31" s="75">
        <v>1556</v>
      </c>
      <c r="C31" s="89">
        <v>1500</v>
      </c>
      <c r="D31" s="96">
        <v>1375</v>
      </c>
      <c r="E31" s="96">
        <v>1500</v>
      </c>
      <c r="F31" s="125">
        <v>3152.84</v>
      </c>
      <c r="G31" s="129">
        <v>1500</v>
      </c>
    </row>
    <row r="32" spans="1:14" x14ac:dyDescent="0.3">
      <c r="A32" s="10" t="s">
        <v>24</v>
      </c>
      <c r="B32" s="75">
        <v>350</v>
      </c>
      <c r="C32" s="89">
        <v>1000</v>
      </c>
      <c r="D32" s="96">
        <v>1035.04</v>
      </c>
      <c r="E32" s="96">
        <v>1035</v>
      </c>
      <c r="F32" s="125">
        <v>1035.04</v>
      </c>
      <c r="G32" s="129">
        <v>1000</v>
      </c>
    </row>
    <row r="33" spans="1:8" x14ac:dyDescent="0.3">
      <c r="A33" s="10" t="s">
        <v>25</v>
      </c>
      <c r="B33" s="75">
        <v>651</v>
      </c>
      <c r="C33" s="89">
        <v>500</v>
      </c>
      <c r="D33" s="96">
        <v>506.4</v>
      </c>
      <c r="E33" s="96">
        <v>600</v>
      </c>
      <c r="F33" s="125">
        <v>692.46</v>
      </c>
      <c r="G33" s="129">
        <v>500</v>
      </c>
    </row>
    <row r="34" spans="1:8" x14ac:dyDescent="0.3">
      <c r="A34" s="10" t="s">
        <v>85</v>
      </c>
      <c r="B34" s="75">
        <v>105</v>
      </c>
      <c r="C34" s="89">
        <v>105</v>
      </c>
      <c r="D34" s="96">
        <v>105</v>
      </c>
      <c r="E34" s="96">
        <v>105</v>
      </c>
      <c r="F34" s="125">
        <v>120.69</v>
      </c>
      <c r="G34" s="129">
        <v>105</v>
      </c>
    </row>
    <row r="35" spans="1:8" x14ac:dyDescent="0.3">
      <c r="A35" s="10" t="s">
        <v>26</v>
      </c>
      <c r="B35" s="75">
        <v>1012</v>
      </c>
      <c r="C35" s="89">
        <v>0</v>
      </c>
      <c r="D35" s="96">
        <v>267.5</v>
      </c>
      <c r="E35" s="96">
        <v>268</v>
      </c>
      <c r="F35" s="125">
        <v>267.5</v>
      </c>
      <c r="G35" s="129">
        <v>0</v>
      </c>
    </row>
    <row r="36" spans="1:8" x14ac:dyDescent="0.3">
      <c r="A36" s="10" t="s">
        <v>27</v>
      </c>
      <c r="B36" s="75">
        <v>510</v>
      </c>
      <c r="C36" s="89">
        <v>50</v>
      </c>
      <c r="D36" s="96">
        <v>400.71</v>
      </c>
      <c r="E36" s="96">
        <v>360</v>
      </c>
      <c r="F36" s="125">
        <v>360</v>
      </c>
      <c r="G36" s="129">
        <v>50</v>
      </c>
    </row>
    <row r="37" spans="1:8" x14ac:dyDescent="0.3">
      <c r="A37" s="10" t="s">
        <v>28</v>
      </c>
      <c r="B37" s="75">
        <v>0</v>
      </c>
      <c r="C37" s="89">
        <v>0</v>
      </c>
      <c r="D37" s="96">
        <v>0</v>
      </c>
      <c r="E37" s="127">
        <v>0</v>
      </c>
      <c r="F37" s="125">
        <v>0</v>
      </c>
      <c r="G37" s="129">
        <v>0</v>
      </c>
    </row>
    <row r="38" spans="1:8" x14ac:dyDescent="0.3">
      <c r="A38" s="35" t="s">
        <v>29</v>
      </c>
      <c r="B38" s="75">
        <v>260076</v>
      </c>
      <c r="C38" s="89"/>
      <c r="D38" s="96"/>
      <c r="E38" s="96">
        <v>263297</v>
      </c>
      <c r="F38" s="125">
        <v>263297</v>
      </c>
      <c r="G38" s="129"/>
    </row>
    <row r="39" spans="1:8" x14ac:dyDescent="0.3">
      <c r="A39" s="35" t="s">
        <v>30</v>
      </c>
      <c r="B39" s="75">
        <v>0</v>
      </c>
      <c r="C39" s="89"/>
      <c r="D39" s="96">
        <v>0</v>
      </c>
      <c r="E39" s="96">
        <v>0</v>
      </c>
      <c r="F39" s="125">
        <v>0</v>
      </c>
      <c r="G39" s="129">
        <v>0</v>
      </c>
    </row>
    <row r="40" spans="1:8" x14ac:dyDescent="0.3">
      <c r="A40" s="10" t="s">
        <v>31</v>
      </c>
      <c r="B40" s="75"/>
      <c r="C40" s="89">
        <v>150797</v>
      </c>
      <c r="D40" s="96">
        <v>150797</v>
      </c>
      <c r="E40" s="96"/>
      <c r="F40" s="125"/>
      <c r="G40" s="143">
        <v>155198</v>
      </c>
    </row>
    <row r="41" spans="1:8" x14ac:dyDescent="0.3">
      <c r="A41" s="35" t="s">
        <v>32</v>
      </c>
      <c r="B41" s="75"/>
      <c r="C41" s="89">
        <v>12500</v>
      </c>
      <c r="D41" s="96">
        <v>12500</v>
      </c>
      <c r="E41" s="96"/>
      <c r="F41" s="125"/>
      <c r="G41" s="129">
        <v>12500</v>
      </c>
    </row>
    <row r="42" spans="1:8" x14ac:dyDescent="0.3">
      <c r="A42" s="35" t="s">
        <v>33</v>
      </c>
      <c r="B42" s="75"/>
      <c r="C42" s="89">
        <v>100000</v>
      </c>
      <c r="D42" s="96">
        <v>100000</v>
      </c>
      <c r="E42" s="96"/>
      <c r="F42" s="125"/>
      <c r="G42" s="129">
        <v>100000</v>
      </c>
    </row>
    <row r="43" spans="1:8" x14ac:dyDescent="0.3">
      <c r="A43" s="10"/>
      <c r="B43" s="60"/>
      <c r="C43" s="26"/>
      <c r="D43" s="26"/>
      <c r="E43" s="26"/>
      <c r="F43" s="125"/>
      <c r="G43" s="129"/>
    </row>
    <row r="44" spans="1:8" x14ac:dyDescent="0.3">
      <c r="A44" s="5" t="s">
        <v>34</v>
      </c>
      <c r="B44" s="78">
        <f>SUM(B11:B43)</f>
        <v>468993</v>
      </c>
      <c r="C44" s="92">
        <f t="shared" ref="C44:E44" si="0">SUM(C10:C43)</f>
        <v>402295</v>
      </c>
      <c r="D44" s="97">
        <f t="shared" si="0"/>
        <v>400023.08999999997</v>
      </c>
      <c r="E44" s="97">
        <f t="shared" si="0"/>
        <v>438976.8</v>
      </c>
      <c r="F44" s="123">
        <f>SUM(F10:F43)</f>
        <v>445313.77</v>
      </c>
      <c r="G44" s="131">
        <f>SUM(G10:G43)</f>
        <v>436162.1</v>
      </c>
      <c r="H44" s="134"/>
    </row>
    <row r="45" spans="1:8" x14ac:dyDescent="0.3">
      <c r="A45" s="10"/>
      <c r="B45" s="60"/>
      <c r="C45" s="26"/>
      <c r="D45" s="26"/>
      <c r="E45" s="26"/>
      <c r="F45" s="125"/>
      <c r="G45" s="129"/>
    </row>
    <row r="46" spans="1:8" x14ac:dyDescent="0.3">
      <c r="A46" s="5" t="s">
        <v>35</v>
      </c>
      <c r="B46" s="60"/>
      <c r="C46" s="26"/>
      <c r="D46" s="26"/>
      <c r="E46" s="26"/>
      <c r="F46" s="125"/>
      <c r="G46" s="129"/>
    </row>
    <row r="47" spans="1:8" x14ac:dyDescent="0.3">
      <c r="A47" s="10" t="s">
        <v>36</v>
      </c>
      <c r="B47" s="114">
        <v>6140</v>
      </c>
      <c r="C47" s="115">
        <v>6140</v>
      </c>
      <c r="D47" s="116">
        <v>5862.94</v>
      </c>
      <c r="E47" s="96">
        <v>6140</v>
      </c>
      <c r="F47" s="125">
        <v>6136.05</v>
      </c>
      <c r="G47" s="129">
        <v>6140</v>
      </c>
    </row>
    <row r="48" spans="1:8" x14ac:dyDescent="0.3">
      <c r="A48" s="10" t="s">
        <v>37</v>
      </c>
      <c r="B48" s="75">
        <v>804</v>
      </c>
      <c r="C48" s="89">
        <v>900</v>
      </c>
      <c r="D48" s="96">
        <v>795.59</v>
      </c>
      <c r="E48" s="96">
        <v>796</v>
      </c>
      <c r="F48" s="125">
        <v>795.59</v>
      </c>
      <c r="G48" s="129">
        <v>900</v>
      </c>
    </row>
    <row r="49" spans="1:7" x14ac:dyDescent="0.3">
      <c r="A49" s="10" t="s">
        <v>38</v>
      </c>
      <c r="B49" s="75">
        <v>1179</v>
      </c>
      <c r="C49" s="89">
        <v>400</v>
      </c>
      <c r="D49" s="96">
        <v>505.28</v>
      </c>
      <c r="E49" s="96">
        <v>505</v>
      </c>
      <c r="F49" s="125">
        <v>505.28</v>
      </c>
      <c r="G49" s="129">
        <v>500</v>
      </c>
    </row>
    <row r="50" spans="1:7" x14ac:dyDescent="0.3">
      <c r="A50" s="10" t="s">
        <v>39</v>
      </c>
      <c r="B50" s="75">
        <v>9960</v>
      </c>
      <c r="C50" s="89">
        <v>10828</v>
      </c>
      <c r="D50" s="96">
        <v>8073.75</v>
      </c>
      <c r="E50" s="96">
        <v>10828</v>
      </c>
      <c r="F50" s="125">
        <v>10765</v>
      </c>
      <c r="G50" s="129">
        <v>10828</v>
      </c>
    </row>
    <row r="51" spans="1:7" x14ac:dyDescent="0.3">
      <c r="A51" s="10" t="s">
        <v>40</v>
      </c>
      <c r="B51" s="75">
        <v>3210</v>
      </c>
      <c r="C51" s="89">
        <v>2000</v>
      </c>
      <c r="D51" s="96">
        <v>1181.6600000000001</v>
      </c>
      <c r="E51" s="96">
        <v>1500</v>
      </c>
      <c r="F51" s="125">
        <v>2289.65</v>
      </c>
      <c r="G51" s="129">
        <v>2000</v>
      </c>
    </row>
    <row r="52" spans="1:7" x14ac:dyDescent="0.3">
      <c r="A52" s="10" t="s">
        <v>41</v>
      </c>
      <c r="B52" s="75">
        <v>97</v>
      </c>
      <c r="C52" s="89">
        <v>200</v>
      </c>
      <c r="D52" s="96">
        <v>142.18</v>
      </c>
      <c r="E52" s="96">
        <v>150</v>
      </c>
      <c r="F52" s="125">
        <v>160.72999999999999</v>
      </c>
      <c r="G52" s="129">
        <v>200</v>
      </c>
    </row>
    <row r="53" spans="1:7" x14ac:dyDescent="0.3">
      <c r="A53" s="10" t="s">
        <v>42</v>
      </c>
      <c r="B53" s="75">
        <v>7605</v>
      </c>
      <c r="C53" s="89">
        <v>4500</v>
      </c>
      <c r="D53" s="96">
        <v>4065.93</v>
      </c>
      <c r="E53" s="96">
        <v>4066</v>
      </c>
      <c r="F53" s="125">
        <v>4260.5200000000004</v>
      </c>
      <c r="G53" s="129">
        <v>4500</v>
      </c>
    </row>
    <row r="54" spans="1:7" x14ac:dyDescent="0.3">
      <c r="A54" s="10" t="s">
        <v>43</v>
      </c>
      <c r="B54" s="75">
        <v>3562</v>
      </c>
      <c r="C54" s="89">
        <v>3562</v>
      </c>
      <c r="D54" s="96">
        <v>2301.02</v>
      </c>
      <c r="E54" s="96">
        <v>3562</v>
      </c>
      <c r="F54" s="125">
        <v>3068.03</v>
      </c>
      <c r="G54" s="129">
        <v>3562</v>
      </c>
    </row>
    <row r="55" spans="1:7" x14ac:dyDescent="0.3">
      <c r="A55" s="10" t="s">
        <v>44</v>
      </c>
      <c r="B55" s="75">
        <v>619</v>
      </c>
      <c r="C55" s="89">
        <v>700</v>
      </c>
      <c r="D55" s="96">
        <v>807.3</v>
      </c>
      <c r="E55" s="96">
        <v>850</v>
      </c>
      <c r="F55" s="125">
        <v>807.3</v>
      </c>
      <c r="G55" s="129">
        <v>700</v>
      </c>
    </row>
    <row r="56" spans="1:7" x14ac:dyDescent="0.3">
      <c r="A56" s="10" t="s">
        <v>45</v>
      </c>
      <c r="B56" s="75">
        <v>6178</v>
      </c>
      <c r="C56" s="89">
        <v>6300</v>
      </c>
      <c r="D56" s="96">
        <v>4612.5</v>
      </c>
      <c r="E56" s="96">
        <v>6300</v>
      </c>
      <c r="F56" s="125">
        <v>6215</v>
      </c>
      <c r="G56" s="129">
        <v>6500</v>
      </c>
    </row>
    <row r="57" spans="1:7" x14ac:dyDescent="0.3">
      <c r="A57" s="10" t="s">
        <v>46</v>
      </c>
      <c r="B57" s="75">
        <v>1453</v>
      </c>
      <c r="C57" s="89">
        <v>1500</v>
      </c>
      <c r="D57" s="96">
        <v>1269.8</v>
      </c>
      <c r="E57" s="96">
        <v>1500</v>
      </c>
      <c r="F57" s="125">
        <v>1269.8</v>
      </c>
      <c r="G57" s="129">
        <v>1500</v>
      </c>
    </row>
    <row r="58" spans="1:7" x14ac:dyDescent="0.3">
      <c r="A58" s="10" t="s">
        <v>47</v>
      </c>
      <c r="B58" s="75">
        <v>0</v>
      </c>
      <c r="C58" s="89">
        <v>1000</v>
      </c>
      <c r="D58" s="96">
        <v>0</v>
      </c>
      <c r="E58" s="96">
        <v>0</v>
      </c>
      <c r="F58" s="125">
        <v>0</v>
      </c>
      <c r="G58" s="129">
        <v>1000</v>
      </c>
    </row>
    <row r="59" spans="1:7" x14ac:dyDescent="0.3">
      <c r="A59" s="10" t="s">
        <v>48</v>
      </c>
      <c r="B59" s="75">
        <v>1890</v>
      </c>
      <c r="C59" s="89">
        <v>800</v>
      </c>
      <c r="D59" s="96">
        <v>0</v>
      </c>
      <c r="E59" s="96">
        <v>500</v>
      </c>
      <c r="F59" s="125">
        <v>455</v>
      </c>
      <c r="G59" s="129">
        <v>800</v>
      </c>
    </row>
    <row r="60" spans="1:7" x14ac:dyDescent="0.3">
      <c r="A60" s="10" t="s">
        <v>49</v>
      </c>
      <c r="B60" s="75">
        <v>540</v>
      </c>
      <c r="C60" s="89">
        <v>540</v>
      </c>
      <c r="D60" s="96">
        <v>405</v>
      </c>
      <c r="E60" s="96">
        <v>540</v>
      </c>
      <c r="F60" s="125">
        <v>540</v>
      </c>
      <c r="G60" s="129">
        <v>540</v>
      </c>
    </row>
    <row r="61" spans="1:7" x14ac:dyDescent="0.3">
      <c r="A61" s="10" t="s">
        <v>50</v>
      </c>
      <c r="B61" s="75">
        <v>5278</v>
      </c>
      <c r="C61" s="89">
        <v>6000</v>
      </c>
      <c r="D61" s="96">
        <v>5934</v>
      </c>
      <c r="E61" s="96">
        <v>5934</v>
      </c>
      <c r="F61" s="125">
        <v>5934</v>
      </c>
      <c r="G61" s="129">
        <v>6000</v>
      </c>
    </row>
    <row r="62" spans="1:7" x14ac:dyDescent="0.3">
      <c r="A62" s="10" t="s">
        <v>51</v>
      </c>
      <c r="B62" s="75"/>
      <c r="C62" s="89"/>
      <c r="D62" s="96"/>
      <c r="E62" s="96"/>
      <c r="F62" s="125">
        <v>0</v>
      </c>
      <c r="G62" s="129"/>
    </row>
    <row r="63" spans="1:7" x14ac:dyDescent="0.3">
      <c r="A63" s="10" t="s">
        <v>52</v>
      </c>
      <c r="B63" s="75">
        <v>1757</v>
      </c>
      <c r="C63" s="89">
        <v>1000</v>
      </c>
      <c r="D63" s="96">
        <v>500</v>
      </c>
      <c r="E63" s="96">
        <v>1000</v>
      </c>
      <c r="F63" s="125">
        <v>1500</v>
      </c>
      <c r="G63" s="129">
        <v>1000</v>
      </c>
    </row>
    <row r="64" spans="1:7" x14ac:dyDescent="0.3">
      <c r="A64" s="10" t="s">
        <v>53</v>
      </c>
      <c r="B64" s="75">
        <v>200</v>
      </c>
      <c r="C64" s="89">
        <v>100</v>
      </c>
      <c r="D64" s="96">
        <v>0</v>
      </c>
      <c r="E64" s="96">
        <v>0</v>
      </c>
      <c r="F64" s="125">
        <v>0</v>
      </c>
      <c r="G64" s="129">
        <v>100</v>
      </c>
    </row>
    <row r="65" spans="1:7" x14ac:dyDescent="0.3">
      <c r="A65" s="10" t="s">
        <v>54</v>
      </c>
      <c r="B65" s="75">
        <v>1301</v>
      </c>
      <c r="C65" s="89">
        <v>2000</v>
      </c>
      <c r="D65" s="96">
        <v>0</v>
      </c>
      <c r="E65" s="96">
        <v>1500</v>
      </c>
      <c r="F65" s="125">
        <v>3736.36</v>
      </c>
      <c r="G65" s="129">
        <v>2000</v>
      </c>
    </row>
    <row r="66" spans="1:7" x14ac:dyDescent="0.3">
      <c r="A66" s="10" t="s">
        <v>55</v>
      </c>
      <c r="B66" s="75">
        <v>28500</v>
      </c>
      <c r="C66" s="89">
        <v>28500</v>
      </c>
      <c r="D66" s="96">
        <v>28500</v>
      </c>
      <c r="E66" s="96">
        <v>28500</v>
      </c>
      <c r="F66" s="125">
        <v>28500</v>
      </c>
      <c r="G66" s="129">
        <v>29355</v>
      </c>
    </row>
    <row r="67" spans="1:7" x14ac:dyDescent="0.3">
      <c r="A67" s="10" t="s">
        <v>83</v>
      </c>
      <c r="B67" s="75">
        <v>0</v>
      </c>
      <c r="C67" s="89">
        <v>40000</v>
      </c>
      <c r="D67" s="96">
        <v>40000</v>
      </c>
      <c r="E67" s="96">
        <v>40000</v>
      </c>
      <c r="F67" s="125">
        <v>40000</v>
      </c>
      <c r="G67" s="129">
        <v>0</v>
      </c>
    </row>
    <row r="68" spans="1:7" x14ac:dyDescent="0.3">
      <c r="A68" s="10" t="s">
        <v>56</v>
      </c>
      <c r="B68" s="75">
        <v>2320</v>
      </c>
      <c r="C68" s="89">
        <v>2320</v>
      </c>
      <c r="D68" s="96">
        <v>2376.0100000000002</v>
      </c>
      <c r="E68" s="96">
        <v>2376</v>
      </c>
      <c r="F68" s="125">
        <v>2376.0100000000002</v>
      </c>
      <c r="G68" s="129">
        <v>2376</v>
      </c>
    </row>
    <row r="69" spans="1:7" x14ac:dyDescent="0.3">
      <c r="A69" s="10" t="s">
        <v>57</v>
      </c>
      <c r="B69" s="75">
        <v>8092</v>
      </c>
      <c r="C69" s="89">
        <v>8500</v>
      </c>
      <c r="D69" s="96">
        <v>10686.9</v>
      </c>
      <c r="E69" s="96">
        <v>10687</v>
      </c>
      <c r="F69" s="125">
        <v>10686.9</v>
      </c>
      <c r="G69" s="129">
        <v>11000</v>
      </c>
    </row>
    <row r="70" spans="1:7" x14ac:dyDescent="0.3">
      <c r="A70" s="10" t="s">
        <v>58</v>
      </c>
      <c r="B70" s="75">
        <v>4360</v>
      </c>
      <c r="C70" s="89">
        <v>5500</v>
      </c>
      <c r="D70" s="96">
        <v>2143.71</v>
      </c>
      <c r="E70" s="96">
        <v>2500</v>
      </c>
      <c r="F70" s="125">
        <v>3901.51</v>
      </c>
      <c r="G70" s="129">
        <v>5500</v>
      </c>
    </row>
    <row r="71" spans="1:7" x14ac:dyDescent="0.3">
      <c r="A71" s="10" t="s">
        <v>59</v>
      </c>
      <c r="B71" s="75">
        <v>3480</v>
      </c>
      <c r="C71" s="89">
        <v>8500</v>
      </c>
      <c r="D71" s="96">
        <v>6384.74</v>
      </c>
      <c r="E71" s="96">
        <v>8500</v>
      </c>
      <c r="F71" s="125">
        <v>9070.2000000000007</v>
      </c>
      <c r="G71" s="129">
        <v>8500</v>
      </c>
    </row>
    <row r="72" spans="1:7" x14ac:dyDescent="0.3">
      <c r="A72" s="10" t="s">
        <v>60</v>
      </c>
      <c r="B72" s="75">
        <v>11962</v>
      </c>
      <c r="C72" s="89">
        <v>15000</v>
      </c>
      <c r="D72" s="96">
        <v>16397.189999999999</v>
      </c>
      <c r="E72" s="96">
        <v>23938</v>
      </c>
      <c r="F72" s="125">
        <v>34238.19</v>
      </c>
      <c r="G72" s="129">
        <v>15000</v>
      </c>
    </row>
    <row r="73" spans="1:7" x14ac:dyDescent="0.3">
      <c r="A73" s="10" t="s">
        <v>103</v>
      </c>
      <c r="B73" s="75"/>
      <c r="C73" s="89"/>
      <c r="D73" s="96"/>
      <c r="E73" s="96"/>
      <c r="F73" s="125">
        <v>250</v>
      </c>
      <c r="G73" s="129"/>
    </row>
    <row r="74" spans="1:7" x14ac:dyDescent="0.3">
      <c r="A74" s="10" t="s">
        <v>61</v>
      </c>
      <c r="B74" s="75">
        <v>170492</v>
      </c>
      <c r="C74" s="89">
        <v>143000</v>
      </c>
      <c r="D74" s="96">
        <v>34830.839999999997</v>
      </c>
      <c r="E74" s="96">
        <v>205000</v>
      </c>
      <c r="F74" s="125">
        <v>168987.69</v>
      </c>
      <c r="G74" s="129">
        <v>170000</v>
      </c>
    </row>
    <row r="75" spans="1:7" x14ac:dyDescent="0.3">
      <c r="A75" s="10" t="s">
        <v>62</v>
      </c>
      <c r="B75" s="75">
        <v>61678</v>
      </c>
      <c r="C75" s="89">
        <v>33000</v>
      </c>
      <c r="D75" s="96">
        <v>22312.9</v>
      </c>
      <c r="E75" s="96">
        <v>33000</v>
      </c>
      <c r="F75" s="125">
        <v>25121.94</v>
      </c>
      <c r="G75" s="129">
        <v>33000</v>
      </c>
    </row>
    <row r="76" spans="1:7" x14ac:dyDescent="0.3">
      <c r="A76" s="10" t="s">
        <v>63</v>
      </c>
      <c r="B76" s="75">
        <v>0</v>
      </c>
      <c r="C76" s="89">
        <v>200</v>
      </c>
      <c r="D76" s="96">
        <v>0</v>
      </c>
      <c r="E76" s="96">
        <v>0</v>
      </c>
      <c r="F76" s="125">
        <v>0</v>
      </c>
      <c r="G76" s="129">
        <v>0</v>
      </c>
    </row>
    <row r="77" spans="1:7" x14ac:dyDescent="0.3">
      <c r="A77" s="10" t="s">
        <v>64</v>
      </c>
      <c r="B77" s="75">
        <v>25059</v>
      </c>
      <c r="C77" s="89">
        <v>27500</v>
      </c>
      <c r="D77" s="96">
        <v>20244</v>
      </c>
      <c r="E77" s="96">
        <v>27500</v>
      </c>
      <c r="F77" s="125">
        <v>24998</v>
      </c>
      <c r="G77" s="129">
        <v>27500</v>
      </c>
    </row>
    <row r="78" spans="1:7" x14ac:dyDescent="0.3">
      <c r="A78" s="10" t="s">
        <v>65</v>
      </c>
      <c r="B78" s="75">
        <v>1893</v>
      </c>
      <c r="C78" s="89">
        <v>2300</v>
      </c>
      <c r="D78" s="96">
        <v>1557.45</v>
      </c>
      <c r="E78" s="96">
        <v>2300</v>
      </c>
      <c r="F78" s="125">
        <v>8206</v>
      </c>
      <c r="G78" s="129">
        <v>2300</v>
      </c>
    </row>
    <row r="79" spans="1:7" x14ac:dyDescent="0.3">
      <c r="A79" s="10" t="s">
        <v>66</v>
      </c>
      <c r="B79" s="75">
        <v>5754</v>
      </c>
      <c r="C79" s="89">
        <v>2360</v>
      </c>
      <c r="D79" s="96">
        <v>2176.98</v>
      </c>
      <c r="E79" s="96">
        <v>4000</v>
      </c>
      <c r="F79" s="125">
        <v>3124.85</v>
      </c>
      <c r="G79" s="129">
        <v>2360</v>
      </c>
    </row>
    <row r="80" spans="1:7" hidden="1" x14ac:dyDescent="0.3">
      <c r="A80" s="10" t="s">
        <v>10</v>
      </c>
      <c r="B80" s="75">
        <v>2000</v>
      </c>
      <c r="C80" s="89">
        <v>2000</v>
      </c>
      <c r="D80" s="96">
        <v>2000</v>
      </c>
      <c r="E80" s="96">
        <v>2000</v>
      </c>
      <c r="F80" s="125">
        <v>2000</v>
      </c>
      <c r="G80" s="129">
        <v>2000</v>
      </c>
    </row>
    <row r="81" spans="1:10" x14ac:dyDescent="0.3">
      <c r="A81" s="10" t="s">
        <v>67</v>
      </c>
      <c r="B81" s="75">
        <v>294</v>
      </c>
      <c r="C81" s="89">
        <v>300</v>
      </c>
      <c r="D81" s="96">
        <v>185</v>
      </c>
      <c r="E81" s="96">
        <v>250</v>
      </c>
      <c r="F81" s="125">
        <v>381</v>
      </c>
      <c r="G81" s="129">
        <v>300</v>
      </c>
    </row>
    <row r="82" spans="1:10" x14ac:dyDescent="0.3">
      <c r="A82" s="10" t="s">
        <v>68</v>
      </c>
      <c r="B82" s="75">
        <v>841</v>
      </c>
      <c r="C82" s="89">
        <v>2000</v>
      </c>
      <c r="D82" s="96">
        <v>475.48</v>
      </c>
      <c r="E82" s="96">
        <v>800</v>
      </c>
      <c r="F82" s="125">
        <v>711.39</v>
      </c>
      <c r="G82" s="129">
        <v>2000</v>
      </c>
    </row>
    <row r="83" spans="1:10" x14ac:dyDescent="0.3">
      <c r="A83" s="10" t="s">
        <v>69</v>
      </c>
      <c r="B83" s="75">
        <v>3784</v>
      </c>
      <c r="C83" s="89">
        <v>4000</v>
      </c>
      <c r="D83" s="96">
        <v>2360.79</v>
      </c>
      <c r="E83" s="96">
        <v>3500</v>
      </c>
      <c r="F83" s="125">
        <v>3177.1</v>
      </c>
      <c r="G83" s="129">
        <v>4000</v>
      </c>
    </row>
    <row r="84" spans="1:10" x14ac:dyDescent="0.3">
      <c r="A84" s="10" t="s">
        <v>70</v>
      </c>
      <c r="B84" s="75">
        <v>155</v>
      </c>
      <c r="C84" s="89">
        <v>200</v>
      </c>
      <c r="D84" s="96">
        <v>0</v>
      </c>
      <c r="E84" s="96">
        <v>150</v>
      </c>
      <c r="F84" s="125">
        <v>54</v>
      </c>
      <c r="G84" s="129">
        <v>200</v>
      </c>
    </row>
    <row r="85" spans="1:10" x14ac:dyDescent="0.3">
      <c r="A85" s="10" t="s">
        <v>71</v>
      </c>
      <c r="B85" s="75">
        <v>1636</v>
      </c>
      <c r="C85" s="89">
        <v>1500</v>
      </c>
      <c r="D85" s="96">
        <v>0</v>
      </c>
      <c r="E85" s="96">
        <v>0</v>
      </c>
      <c r="F85" s="125">
        <v>0</v>
      </c>
      <c r="G85" s="129">
        <v>1500</v>
      </c>
    </row>
    <row r="86" spans="1:10" x14ac:dyDescent="0.3">
      <c r="A86" s="10" t="s">
        <v>72</v>
      </c>
      <c r="B86" s="75">
        <v>150</v>
      </c>
      <c r="C86" s="89">
        <v>500</v>
      </c>
      <c r="D86" s="96">
        <v>200</v>
      </c>
      <c r="E86" s="96">
        <v>300</v>
      </c>
      <c r="F86" s="125">
        <v>175</v>
      </c>
      <c r="G86" s="129">
        <v>500</v>
      </c>
    </row>
    <row r="87" spans="1:10" x14ac:dyDescent="0.3">
      <c r="A87" s="10" t="s">
        <v>84</v>
      </c>
      <c r="B87" s="75">
        <v>40641</v>
      </c>
      <c r="C87" s="89">
        <v>17000</v>
      </c>
      <c r="D87" s="96">
        <v>9600</v>
      </c>
      <c r="E87" s="96">
        <v>10000</v>
      </c>
      <c r="F87" s="125">
        <v>9600</v>
      </c>
      <c r="G87" s="129">
        <v>7000</v>
      </c>
    </row>
    <row r="88" spans="1:10" x14ac:dyDescent="0.3">
      <c r="A88" s="10" t="s">
        <v>73</v>
      </c>
      <c r="B88" s="75"/>
      <c r="C88" s="94"/>
      <c r="D88" s="96">
        <v>0</v>
      </c>
      <c r="E88" s="96">
        <v>0</v>
      </c>
      <c r="F88" s="125">
        <v>0</v>
      </c>
      <c r="G88" s="129">
        <v>0</v>
      </c>
    </row>
    <row r="89" spans="1:10" x14ac:dyDescent="0.3">
      <c r="A89" s="10" t="s">
        <v>74</v>
      </c>
      <c r="B89" s="75">
        <v>12500</v>
      </c>
      <c r="C89" s="89">
        <v>12500</v>
      </c>
      <c r="D89" s="96">
        <v>9144</v>
      </c>
      <c r="E89" s="96">
        <v>12500</v>
      </c>
      <c r="F89" s="125">
        <v>12500</v>
      </c>
      <c r="G89" s="129">
        <v>12500</v>
      </c>
    </row>
    <row r="90" spans="1:10" x14ac:dyDescent="0.3">
      <c r="A90" s="10" t="s">
        <v>75</v>
      </c>
      <c r="B90" s="75"/>
      <c r="C90" s="89"/>
      <c r="D90" s="96">
        <v>22000</v>
      </c>
      <c r="E90" s="96"/>
      <c r="F90" s="125"/>
      <c r="G90" s="129">
        <v>22000</v>
      </c>
    </row>
    <row r="91" spans="1:10" x14ac:dyDescent="0.3">
      <c r="A91" s="10" t="s">
        <v>90</v>
      </c>
      <c r="B91" s="75">
        <v>2690</v>
      </c>
      <c r="C91" s="89">
        <v>2570</v>
      </c>
      <c r="D91" s="96">
        <v>2570</v>
      </c>
      <c r="E91" s="96">
        <v>2570</v>
      </c>
      <c r="F91" s="125">
        <v>2660</v>
      </c>
      <c r="G91" s="129">
        <v>2570</v>
      </c>
    </row>
    <row r="92" spans="1:10" x14ac:dyDescent="0.3">
      <c r="A92" s="5" t="s">
        <v>76</v>
      </c>
      <c r="B92" s="78">
        <f t="shared" ref="B92" si="1">SUM(B47:B91)</f>
        <v>440054</v>
      </c>
      <c r="C92" s="92">
        <f>SUM(C47:C91)</f>
        <v>407720</v>
      </c>
      <c r="D92" s="97">
        <f>SUM(D47:D91)</f>
        <v>272602.94000000006</v>
      </c>
      <c r="E92" s="97">
        <f>SUM(E47:E91)</f>
        <v>466042</v>
      </c>
      <c r="F92" s="123">
        <f>SUM(F47:F91)</f>
        <v>439158.08999999997</v>
      </c>
      <c r="G92" s="131">
        <f>SUM(G47:G91)</f>
        <v>410231</v>
      </c>
      <c r="H92" s="134"/>
    </row>
    <row r="93" spans="1:10" x14ac:dyDescent="0.3">
      <c r="A93" s="10"/>
      <c r="B93" s="60"/>
      <c r="C93" s="26"/>
      <c r="D93" s="26"/>
      <c r="E93" s="26"/>
      <c r="F93" s="125"/>
      <c r="G93" s="129"/>
    </row>
    <row r="94" spans="1:10" x14ac:dyDescent="0.3">
      <c r="A94" s="5" t="s">
        <v>77</v>
      </c>
      <c r="B94" s="78">
        <f t="shared" ref="B94:G94" si="2">SUM(B44-B92)</f>
        <v>28939</v>
      </c>
      <c r="C94" s="95">
        <f t="shared" si="2"/>
        <v>-5425</v>
      </c>
      <c r="D94" s="97">
        <f t="shared" si="2"/>
        <v>127420.14999999991</v>
      </c>
      <c r="E94" s="97">
        <f t="shared" si="2"/>
        <v>-27065.200000000012</v>
      </c>
      <c r="F94" s="123">
        <f t="shared" ref="F94" si="3">SUM(F44-F92)</f>
        <v>6155.6800000000512</v>
      </c>
      <c r="G94" s="131">
        <f t="shared" si="2"/>
        <v>25931.099999999977</v>
      </c>
      <c r="H94" s="134"/>
    </row>
    <row r="95" spans="1:10" x14ac:dyDescent="0.3">
      <c r="A95" s="5" t="s">
        <v>78</v>
      </c>
      <c r="B95" s="80">
        <f t="shared" ref="B95:G95" si="4">SUM(B6+B94)</f>
        <v>171458</v>
      </c>
      <c r="C95" s="92">
        <f t="shared" si="4"/>
        <v>166030</v>
      </c>
      <c r="D95" s="97">
        <f t="shared" si="4"/>
        <v>298875.14999999991</v>
      </c>
      <c r="E95" s="97">
        <f t="shared" si="4"/>
        <v>144389.79999999999</v>
      </c>
      <c r="F95" s="123">
        <f t="shared" ref="F95" si="5">SUM(F6+F94)</f>
        <v>177610.68000000005</v>
      </c>
      <c r="G95" s="131">
        <f t="shared" si="4"/>
        <v>203542.09999999998</v>
      </c>
      <c r="H95" s="134"/>
      <c r="I95" s="118"/>
      <c r="J95" s="126"/>
    </row>
    <row r="96" spans="1:10" x14ac:dyDescent="0.3">
      <c r="A96" s="5" t="s">
        <v>79</v>
      </c>
      <c r="B96" s="78">
        <v>22000</v>
      </c>
      <c r="C96" s="92">
        <v>22000</v>
      </c>
      <c r="D96" s="96"/>
      <c r="E96" s="97">
        <v>22000</v>
      </c>
      <c r="F96" s="123">
        <v>22000</v>
      </c>
      <c r="G96" s="131">
        <v>22000</v>
      </c>
      <c r="H96" s="134"/>
      <c r="J96" s="126"/>
    </row>
    <row r="97" spans="1:14" x14ac:dyDescent="0.3">
      <c r="A97" s="5" t="s">
        <v>102</v>
      </c>
      <c r="B97" s="78"/>
      <c r="C97" s="92"/>
      <c r="D97" s="96"/>
      <c r="E97" s="97">
        <v>32029</v>
      </c>
      <c r="F97" s="123">
        <v>32029</v>
      </c>
      <c r="G97" s="131">
        <v>60497</v>
      </c>
      <c r="H97" s="134"/>
      <c r="J97" s="126"/>
      <c r="L97" s="118"/>
      <c r="N97" s="118"/>
    </row>
    <row r="98" spans="1:14" x14ac:dyDescent="0.3">
      <c r="A98" s="19" t="s">
        <v>80</v>
      </c>
      <c r="B98" s="80">
        <f>SUM(B95-B96)</f>
        <v>149458</v>
      </c>
      <c r="C98" s="92">
        <f>SUM(C95-C96)</f>
        <v>144030</v>
      </c>
      <c r="D98" s="96"/>
      <c r="E98" s="97">
        <f>SUM(E95-E96-E97)</f>
        <v>90360.799999999988</v>
      </c>
      <c r="F98" s="123">
        <f>SUM(F95-F96-F97)</f>
        <v>123581.68000000005</v>
      </c>
      <c r="G98" s="131">
        <f>SUM(G95-G96-G97)</f>
        <v>121045.09999999998</v>
      </c>
      <c r="H98" s="134"/>
      <c r="J98" s="126"/>
    </row>
    <row r="99" spans="1:14" x14ac:dyDescent="0.3">
      <c r="A99" s="71"/>
      <c r="B99" s="60"/>
      <c r="C99" s="26"/>
      <c r="D99" s="26"/>
      <c r="E99" s="26"/>
      <c r="F99" s="129"/>
      <c r="G99" s="135"/>
    </row>
  </sheetData>
  <pageMargins left="0.2" right="0.2" top="0.25" bottom="0.25" header="0.3" footer="0.3"/>
  <pageSetup orientation="portrait" r:id="rId1"/>
  <ignoredErrors>
    <ignoredError sqref="E4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 2019</vt:lpstr>
      <vt:lpstr>Budget 2020</vt:lpstr>
      <vt:lpstr>Budget 2021</vt:lpstr>
      <vt:lpstr>2022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Joni Waelchli-Buehl</dc:creator>
  <cp:lastModifiedBy>Mt Pleasant</cp:lastModifiedBy>
  <cp:lastPrinted>2022-01-18T17:32:18Z</cp:lastPrinted>
  <dcterms:created xsi:type="dcterms:W3CDTF">2018-10-10T17:02:32Z</dcterms:created>
  <dcterms:modified xsi:type="dcterms:W3CDTF">2022-02-28T16:42:07Z</dcterms:modified>
</cp:coreProperties>
</file>