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Budgets\2022\"/>
    </mc:Choice>
  </mc:AlternateContent>
  <xr:revisionPtr revIDLastSave="0" documentId="13_ncr:1_{4EBB9AC6-E547-4F31-A1A2-40B18C289C34}" xr6:coauthVersionLast="47" xr6:coauthVersionMax="47" xr10:uidLastSave="{00000000-0000-0000-0000-000000000000}"/>
  <bookViews>
    <workbookView xWindow="-28920" yWindow="-2760" windowWidth="29040" windowHeight="15840" xr2:uid="{1816C2AB-F775-41F9-A82A-3778BB253A99}"/>
  </bookViews>
  <sheets>
    <sheet name="Public Hearing (2)" sheetId="2" r:id="rId1"/>
    <sheet name="Public Hearing" sheetId="1" r:id="rId2"/>
  </sheets>
  <definedNames>
    <definedName name="_xlnm.Print_Area" localSheetId="0">'Public Hearing (2)'!$A$1:$G$39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C38" i="2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4" i="2"/>
  <c r="G4" i="2" s="1"/>
  <c r="F6" i="2"/>
  <c r="G6" i="2" s="1"/>
  <c r="F41" i="2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B25" i="2"/>
  <c r="C25" i="2"/>
  <c r="D25" i="2"/>
  <c r="E25" i="2"/>
  <c r="B27" i="2"/>
  <c r="F38" i="2" l="1"/>
  <c r="G38" i="2" s="1"/>
  <c r="F25" i="2"/>
  <c r="G25" i="2" s="1"/>
  <c r="E37" i="1" l="1"/>
  <c r="C37" i="1"/>
  <c r="B37" i="1"/>
  <c r="E32" i="1"/>
  <c r="F32" i="1" s="1"/>
  <c r="G32" i="1" s="1"/>
  <c r="D32" i="1"/>
  <c r="C32" i="1"/>
  <c r="B32" i="1"/>
  <c r="F31" i="1"/>
  <c r="G31" i="1" s="1"/>
  <c r="F30" i="1"/>
  <c r="G30" i="1" s="1"/>
  <c r="F29" i="1"/>
  <c r="G29" i="1" s="1"/>
  <c r="G28" i="1"/>
  <c r="F28" i="1"/>
  <c r="F27" i="1"/>
  <c r="G27" i="1" s="1"/>
  <c r="F26" i="1"/>
  <c r="G26" i="1" s="1"/>
  <c r="F25" i="1"/>
  <c r="G25" i="1" s="1"/>
  <c r="G24" i="1"/>
  <c r="F24" i="1"/>
  <c r="F23" i="1"/>
  <c r="G23" i="1" s="1"/>
  <c r="F22" i="1"/>
  <c r="G22" i="1" s="1"/>
  <c r="F21" i="1"/>
  <c r="G21" i="1" s="1"/>
  <c r="G20" i="1"/>
  <c r="F20" i="1"/>
  <c r="F19" i="1"/>
  <c r="G19" i="1" s="1"/>
  <c r="F18" i="1"/>
  <c r="G18" i="1" s="1"/>
  <c r="F17" i="1"/>
  <c r="G17" i="1" s="1"/>
  <c r="G16" i="1"/>
  <c r="F16" i="1"/>
  <c r="F15" i="1"/>
  <c r="G15" i="1" s="1"/>
  <c r="F14" i="1"/>
  <c r="G14" i="1" s="1"/>
  <c r="F13" i="1"/>
  <c r="F12" i="1"/>
  <c r="G12" i="1" s="1"/>
  <c r="G11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4" authorId="0" shapeId="0" xr:uid="{971DEF10-6C9C-43F3-B6F1-40EBC4FC4D74}">
      <text>
        <r>
          <rPr>
            <sz val="10"/>
            <color rgb="FF000000"/>
            <rFont val="Tahoma"/>
            <family val="2"/>
          </rPr>
          <t xml:space="preserve">Levy:  473,340
</t>
        </r>
        <r>
          <rPr>
            <sz val="10"/>
            <color rgb="FF000000"/>
            <rFont val="Tahoma"/>
            <family val="2"/>
          </rPr>
          <t>Referendum - Ambulance Contracted Service:  62,000</t>
        </r>
      </text>
    </comment>
    <comment ref="E4" authorId="0" shapeId="0" xr:uid="{E053C5F3-BA56-4EFD-B35A-065A5B6F55C3}">
      <text>
        <r>
          <rPr>
            <sz val="10"/>
            <color rgb="FF000000"/>
            <rFont val="Tahoma"/>
            <family val="2"/>
          </rPr>
          <t xml:space="preserve">Levy:  473,340
</t>
        </r>
        <r>
          <rPr>
            <sz val="10"/>
            <color rgb="FF000000"/>
            <rFont val="Tahoma"/>
            <family val="2"/>
          </rPr>
          <t>Referendum - Ambulance Contracted Service:  62,000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C11" authorId="0" shapeId="0" xr:uid="{CB4FC21A-44A8-4B32-AF26-BB29FFC6EB5C}">
      <text>
        <r>
          <rPr>
            <sz val="10"/>
            <color rgb="FF000000"/>
            <rFont val="Tahoma"/>
            <family val="2"/>
          </rPr>
          <t xml:space="preserve">Levy:  473,340
</t>
        </r>
        <r>
          <rPr>
            <sz val="10"/>
            <color rgb="FF000000"/>
            <rFont val="Tahoma"/>
            <family val="2"/>
          </rPr>
          <t>Referendum - Ambulance Contracted Service:  62,000</t>
        </r>
      </text>
    </comment>
    <comment ref="E11" authorId="0" shapeId="0" xr:uid="{1B1799E1-4548-4EB0-B3A0-BE16F57ABCD3}">
      <text>
        <r>
          <rPr>
            <sz val="10"/>
            <color rgb="FF000000"/>
            <rFont val="Tahoma"/>
            <family val="2"/>
          </rPr>
          <t xml:space="preserve">Levy:  473,340
</t>
        </r>
        <r>
          <rPr>
            <sz val="10"/>
            <color rgb="FF000000"/>
            <rFont val="Tahoma"/>
            <family val="2"/>
          </rPr>
          <t>Referendum - Ambulance Contracted Service:  62,000</t>
        </r>
      </text>
    </comment>
  </commentList>
</comments>
</file>

<file path=xl/sharedStrings.xml><?xml version="1.0" encoding="utf-8"?>
<sst xmlns="http://schemas.openxmlformats.org/spreadsheetml/2006/main" count="88" uniqueCount="52">
  <si>
    <t>NOTICE of PUBLIC HEARING and BUDGET SUMMARY for the TOWN OF SHARON</t>
  </si>
  <si>
    <t>Notice is hereby given that the Town of Sharon, Walworth County, Wisconsin will hold a public hearing on the town's proposed 2022 budget, on Tuesday,</t>
  </si>
  <si>
    <t>November 16, 2021 @ 6:00 pm., at the Sharon Town Hall, N1097 Bollinger Road, Sharon, WI.  Immediately following the public hearing, a Special Town</t>
  </si>
  <si>
    <t xml:space="preserve">Elector Meeting will be held to approve the 2021 total town tax levy to be collected in 2022.  The proposed budget in detail is available for inspection on </t>
  </si>
  <si>
    <r>
      <t xml:space="preserve">the town's website at </t>
    </r>
    <r>
      <rPr>
        <b/>
        <u/>
        <sz val="12"/>
        <color theme="1"/>
        <rFont val="Calibri"/>
        <family val="2"/>
        <scheme val="minor"/>
      </rPr>
      <t>townofsharon.org</t>
    </r>
    <r>
      <rPr>
        <b/>
        <sz val="12"/>
        <color theme="1"/>
        <rFont val="Calibri"/>
        <family val="2"/>
        <scheme val="minor"/>
      </rPr>
      <t xml:space="preserve"> and at the clerk's office by appointment.  The following is a summary of the proposed budget.  </t>
    </r>
  </si>
  <si>
    <t>TOWN OF SHARON - REVENUE - 2022</t>
  </si>
  <si>
    <t>2020 Actual</t>
  </si>
  <si>
    <t>2021 Budget</t>
  </si>
  <si>
    <t>2021 YTD 10/26/2021</t>
  </si>
  <si>
    <t>2022 Budget</t>
  </si>
  <si>
    <t>Increase (Decrease) 2021 Budget to 2022</t>
  </si>
  <si>
    <t>% Change 2021 Budget to 2022</t>
  </si>
  <si>
    <t>41110 - General Property Taxes</t>
  </si>
  <si>
    <t>43415 · Shared Revenues</t>
  </si>
  <si>
    <t>43415 - ARPA - Local Recovery Funds</t>
  </si>
  <si>
    <t xml:space="preserve"> </t>
  </si>
  <si>
    <t>43420 · Fire Dues 2%</t>
  </si>
  <si>
    <t>43430 · Exempt Computer Aids</t>
  </si>
  <si>
    <t>43531 · General Transportation Aids</t>
  </si>
  <si>
    <t>43534 - TRIP &amp; LRIP</t>
  </si>
  <si>
    <t>43545 · Recycling Aid</t>
  </si>
  <si>
    <t>43620 · April PILT</t>
  </si>
  <si>
    <t>44100 · Business Licenses (Liquor)</t>
  </si>
  <si>
    <t>44200 · Nonbusiness Licenses (Dog)</t>
  </si>
  <si>
    <t>44300 · Building Permits</t>
  </si>
  <si>
    <t>44902 - Driveway Permits</t>
  </si>
  <si>
    <t>44905 - Park Permits</t>
  </si>
  <si>
    <t>46100 - General Government Charges</t>
  </si>
  <si>
    <t>46230 - Ambulance Revenues</t>
  </si>
  <si>
    <t>46321 - Allen's Grove/Darien Reimbursement</t>
  </si>
  <si>
    <t>47323 - Boone County Contract</t>
  </si>
  <si>
    <t>48110 · Interest Income</t>
  </si>
  <si>
    <t>48307 - Sale of Recyclable Material</t>
  </si>
  <si>
    <t>48900 · Miscellaneous Revenue</t>
  </si>
  <si>
    <t>TOTAL REVENUE</t>
  </si>
  <si>
    <t>ASSESSED VALUE</t>
  </si>
  <si>
    <t xml:space="preserve">   Real Estate</t>
  </si>
  <si>
    <t xml:space="preserve">   Personal Property</t>
  </si>
  <si>
    <t>TOTAL ASSESSED VALUE</t>
  </si>
  <si>
    <t>MILL RATE (TAX PER $1,000) of ASSESSED VALUE</t>
  </si>
  <si>
    <t>Investment Pool</t>
  </si>
  <si>
    <t>Capital Outlay</t>
  </si>
  <si>
    <t>Health &amp; Human Services</t>
  </si>
  <si>
    <t>Public Works</t>
  </si>
  <si>
    <t>Public Safety</t>
  </si>
  <si>
    <t>General Government</t>
  </si>
  <si>
    <t>EXPENDITURES</t>
  </si>
  <si>
    <r>
      <t xml:space="preserve">43412 Other Shared Revenue </t>
    </r>
    <r>
      <rPr>
        <b/>
        <sz val="9"/>
        <color rgb="FF000000"/>
        <rFont val="Arial Special G1"/>
      </rPr>
      <t>(Personal Property Tax)</t>
    </r>
  </si>
  <si>
    <t>REVENUES</t>
  </si>
  <si>
    <t>Recreation and Education</t>
  </si>
  <si>
    <t>TOTAL EXPENDITURES</t>
  </si>
  <si>
    <t xml:space="preserve">Note: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</si>
</sst>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_);\(0.00\)"/>
    <numFmt numFmtId="165" formatCode="#,##0.00;\-#,##0.00"/>
    <numFmt numFmtId="166" formatCode="0.0%"/>
    <numFmt numFmtId="167" formatCode="&quot;$&quot;#,##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Arial Special G1"/>
    </font>
    <font>
      <sz val="10"/>
      <color rgb="FF000000"/>
      <name val="Arial Special G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9"/>
      <color rgb="FF000000"/>
      <name val="Arial Special G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9" fontId="2" fillId="0" borderId="0" xfId="2" applyFont="1"/>
    <xf numFmtId="164" fontId="5" fillId="0" borderId="0" xfId="0" applyNumberFormat="1" applyFont="1" applyAlignment="1">
      <alignment horizontal="center" vertical="center"/>
    </xf>
    <xf numFmtId="9" fontId="0" fillId="0" borderId="0" xfId="2" applyFont="1"/>
    <xf numFmtId="49" fontId="6" fillId="0" borderId="1" xfId="0" applyNumberFormat="1" applyFont="1" applyBorder="1"/>
    <xf numFmtId="49" fontId="7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 wrapText="1"/>
    </xf>
    <xf numFmtId="9" fontId="7" fillId="0" borderId="4" xfId="2" applyFont="1" applyFill="1" applyBorder="1" applyAlignment="1">
      <alignment horizontal="center" wrapText="1"/>
    </xf>
    <xf numFmtId="165" fontId="7" fillId="0" borderId="0" xfId="0" applyNumberFormat="1" applyFont="1"/>
    <xf numFmtId="165" fontId="8" fillId="0" borderId="0" xfId="0" applyNumberFormat="1" applyFont="1"/>
    <xf numFmtId="164" fontId="7" fillId="0" borderId="0" xfId="0" applyNumberFormat="1" applyFont="1"/>
    <xf numFmtId="49" fontId="6" fillId="0" borderId="5" xfId="0" applyNumberFormat="1" applyFont="1" applyBorder="1"/>
    <xf numFmtId="165" fontId="7" fillId="0" borderId="5" xfId="0" applyNumberFormat="1" applyFont="1" applyBorder="1"/>
    <xf numFmtId="165" fontId="9" fillId="0" borderId="5" xfId="0" applyNumberFormat="1" applyFont="1" applyBorder="1"/>
    <xf numFmtId="164" fontId="9" fillId="0" borderId="5" xfId="0" applyNumberFormat="1" applyFont="1" applyBorder="1"/>
    <xf numFmtId="166" fontId="0" fillId="0" borderId="5" xfId="2" applyNumberFormat="1" applyFont="1" applyBorder="1"/>
    <xf numFmtId="166" fontId="0" fillId="0" borderId="5" xfId="2" applyNumberFormat="1" applyFont="1" applyFill="1" applyBorder="1"/>
    <xf numFmtId="165" fontId="7" fillId="0" borderId="6" xfId="0" applyNumberFormat="1" applyFont="1" applyBorder="1"/>
    <xf numFmtId="165" fontId="7" fillId="0" borderId="6" xfId="1" applyNumberFormat="1" applyFont="1" applyBorder="1"/>
    <xf numFmtId="166" fontId="1" fillId="0" borderId="5" xfId="2" applyNumberFormat="1" applyFont="1" applyBorder="1"/>
    <xf numFmtId="49" fontId="6" fillId="0" borderId="0" xfId="0" applyNumberFormat="1" applyFont="1"/>
    <xf numFmtId="0" fontId="9" fillId="0" borderId="0" xfId="0" applyFont="1"/>
    <xf numFmtId="164" fontId="0" fillId="0" borderId="0" xfId="0" applyNumberFormat="1"/>
    <xf numFmtId="164" fontId="3" fillId="0" borderId="0" xfId="0" applyNumberFormat="1" applyFont="1" applyAlignment="1">
      <alignment horizontal="left"/>
    </xf>
    <xf numFmtId="167" fontId="7" fillId="0" borderId="5" xfId="0" applyNumberFormat="1" applyFont="1" applyBorder="1"/>
    <xf numFmtId="0" fontId="9" fillId="0" borderId="5" xfId="0" applyFont="1" applyBorder="1"/>
    <xf numFmtId="0" fontId="3" fillId="0" borderId="5" xfId="0" applyFont="1" applyBorder="1"/>
    <xf numFmtId="167" fontId="10" fillId="0" borderId="5" xfId="0" applyNumberFormat="1" applyFont="1" applyBorder="1"/>
    <xf numFmtId="167" fontId="9" fillId="0" borderId="5" xfId="0" applyNumberFormat="1" applyFont="1" applyBorder="1"/>
    <xf numFmtId="164" fontId="9" fillId="0" borderId="0" xfId="0" applyNumberFormat="1" applyFont="1"/>
    <xf numFmtId="165" fontId="9" fillId="0" borderId="0" xfId="0" applyNumberFormat="1" applyFont="1"/>
    <xf numFmtId="0" fontId="0" fillId="0" borderId="5" xfId="0" applyBorder="1"/>
    <xf numFmtId="0" fontId="0" fillId="0" borderId="10" xfId="0" applyBorder="1"/>
    <xf numFmtId="49" fontId="6" fillId="0" borderId="10" xfId="0" applyNumberFormat="1" applyFont="1" applyBorder="1"/>
    <xf numFmtId="0" fontId="0" fillId="0" borderId="11" xfId="0" applyBorder="1"/>
    <xf numFmtId="0" fontId="9" fillId="0" borderId="11" xfId="0" applyFont="1" applyBorder="1"/>
    <xf numFmtId="49" fontId="6" fillId="0" borderId="11" xfId="0" applyNumberFormat="1" applyFont="1" applyBorder="1"/>
    <xf numFmtId="39" fontId="9" fillId="0" borderId="10" xfId="0" applyNumberFormat="1" applyFont="1" applyBorder="1"/>
    <xf numFmtId="39" fontId="9" fillId="0" borderId="5" xfId="0" applyNumberFormat="1" applyFont="1" applyBorder="1"/>
    <xf numFmtId="49" fontId="6" fillId="0" borderId="0" xfId="0" applyNumberFormat="1" applyFont="1" applyFill="1" applyBorder="1"/>
    <xf numFmtId="49" fontId="6" fillId="0" borderId="12" xfId="0" applyNumberFormat="1" applyFont="1" applyBorder="1"/>
    <xf numFmtId="0" fontId="0" fillId="0" borderId="12" xfId="0" applyBorder="1"/>
    <xf numFmtId="39" fontId="9" fillId="0" borderId="12" xfId="0" applyNumberFormat="1" applyFont="1" applyBorder="1"/>
    <xf numFmtId="49" fontId="6" fillId="0" borderId="13" xfId="0" applyNumberFormat="1" applyFont="1" applyFill="1" applyBorder="1"/>
    <xf numFmtId="0" fontId="0" fillId="0" borderId="14" xfId="0" applyBorder="1"/>
    <xf numFmtId="0" fontId="9" fillId="0" borderId="14" xfId="0" applyFont="1" applyBorder="1"/>
    <xf numFmtId="164" fontId="9" fillId="0" borderId="7" xfId="0" applyNumberFormat="1" applyFont="1" applyBorder="1"/>
    <xf numFmtId="166" fontId="0" fillId="0" borderId="12" xfId="2" applyNumberFormat="1" applyFont="1" applyBorder="1"/>
    <xf numFmtId="166" fontId="1" fillId="0" borderId="4" xfId="2" applyNumberFormat="1" applyFont="1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6" fontId="9" fillId="0" borderId="5" xfId="2" applyNumberFormat="1" applyFont="1" applyBorder="1"/>
    <xf numFmtId="166" fontId="9" fillId="0" borderId="12" xfId="2" applyNumberFormat="1" applyFont="1" applyBorder="1"/>
    <xf numFmtId="39" fontId="9" fillId="0" borderId="14" xfId="0" applyNumberFormat="1" applyFont="1" applyBorder="1"/>
    <xf numFmtId="166" fontId="9" fillId="0" borderId="15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184252" cy="564902"/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2929CFC4-3D21-4943-9762-A638E3CC8630}"/>
            </a:ext>
          </a:extLst>
        </xdr:cNvPr>
        <xdr:cNvSpPr/>
      </xdr:nvSpPr>
      <xdr:spPr bwMode="auto">
        <a:xfrm>
          <a:off x="0" y="1600200"/>
          <a:ext cx="1184252" cy="5649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1184252" cy="564902"/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65748738-4888-486B-8757-EB24016CD707}"/>
            </a:ext>
          </a:extLst>
        </xdr:cNvPr>
        <xdr:cNvSpPr/>
      </xdr:nvSpPr>
      <xdr:spPr bwMode="auto">
        <a:xfrm>
          <a:off x="0" y="1600200"/>
          <a:ext cx="1184252" cy="5649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1181100" cy="542925"/>
    <xdr:pic>
      <xdr:nvPicPr>
        <xdr:cNvPr id="4" name="FILTER" hidden="1">
          <a:extLst>
            <a:ext uri="{FF2B5EF4-FFF2-40B4-BE49-F238E27FC236}">
              <a16:creationId xmlns:a16="http://schemas.microsoft.com/office/drawing/2014/main" id="{505A5D03-8469-4D6D-B04E-4E647F46F0C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118110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1181100" cy="542925"/>
    <xdr:pic>
      <xdr:nvPicPr>
        <xdr:cNvPr id="5" name="HEADER" hidden="1">
          <a:extLst>
            <a:ext uri="{FF2B5EF4-FFF2-40B4-BE49-F238E27FC236}">
              <a16:creationId xmlns:a16="http://schemas.microsoft.com/office/drawing/2014/main" id="{0E52B88F-842F-49E2-95C9-7742CC6C0C9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118110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1184252</xdr:colOff>
      <xdr:row>9</xdr:row>
      <xdr:rowOff>50552</xdr:rowOff>
    </xdr:to>
    <xdr:sp macro="" textlink="">
      <xdr:nvSpPr>
        <xdr:cNvPr id="2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9CD0B3C3-1C0E-4C37-8BC2-E8FD750FC420}"/>
            </a:ext>
          </a:extLst>
        </xdr:cNvPr>
        <xdr:cNvSpPr/>
      </xdr:nvSpPr>
      <xdr:spPr bwMode="auto">
        <a:xfrm>
          <a:off x="0" y="1790700"/>
          <a:ext cx="1184252" cy="5649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1184252</xdr:colOff>
      <xdr:row>9</xdr:row>
      <xdr:rowOff>50552</xdr:rowOff>
    </xdr:to>
    <xdr:sp macro="" textlink="">
      <xdr:nvSpPr>
        <xdr:cNvPr id="3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AAF1F534-55F4-408A-8697-936715607169}"/>
            </a:ext>
          </a:extLst>
        </xdr:cNvPr>
        <xdr:cNvSpPr/>
      </xdr:nvSpPr>
      <xdr:spPr bwMode="auto">
        <a:xfrm>
          <a:off x="0" y="1790700"/>
          <a:ext cx="1184252" cy="5649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1181100</xdr:colOff>
      <xdr:row>9</xdr:row>
      <xdr:rowOff>28575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78E8318A-4E49-442D-B908-62626145351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118110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1181100</xdr:colOff>
      <xdr:row>9</xdr:row>
      <xdr:rowOff>28575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D488AEE1-94E9-4840-83D3-AB88EF337F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1181100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1D96-F234-496E-B744-B4C71474FED3}">
  <sheetPr>
    <pageSetUpPr fitToPage="1"/>
  </sheetPr>
  <dimension ref="A1:K41"/>
  <sheetViews>
    <sheetView tabSelected="1" workbookViewId="0">
      <selection activeCell="J8" sqref="J8"/>
    </sheetView>
  </sheetViews>
  <sheetFormatPr defaultColWidth="11" defaultRowHeight="15.75"/>
  <cols>
    <col min="1" max="1" width="41.875" customWidth="1"/>
    <col min="2" max="2" width="6" hidden="1" customWidth="1"/>
    <col min="3" max="3" width="17.875" customWidth="1"/>
    <col min="4" max="4" width="0" style="26" hidden="1" customWidth="1"/>
    <col min="5" max="5" width="19.25" customWidth="1"/>
    <col min="6" max="6" width="24.875" style="27" hidden="1" customWidth="1"/>
    <col min="7" max="7" width="19.25" style="6" customWidth="1"/>
    <col min="8" max="8" width="21.5" customWidth="1"/>
  </cols>
  <sheetData>
    <row r="1" spans="1:11" ht="30.95" customHeight="1" thickBot="1">
      <c r="A1" s="54" t="s">
        <v>9</v>
      </c>
      <c r="B1" s="54"/>
      <c r="C1" s="54"/>
      <c r="D1" s="54"/>
      <c r="E1" s="54"/>
      <c r="F1" s="5"/>
    </row>
    <row r="2" spans="1:11" ht="27.75" thickTop="1" thickBot="1">
      <c r="A2" s="7"/>
      <c r="B2" s="8" t="s">
        <v>6</v>
      </c>
      <c r="C2" s="8" t="s">
        <v>7</v>
      </c>
      <c r="D2" s="9" t="s">
        <v>8</v>
      </c>
      <c r="E2" s="10" t="s">
        <v>9</v>
      </c>
      <c r="F2" s="11" t="s">
        <v>10</v>
      </c>
      <c r="G2" s="12" t="s">
        <v>11</v>
      </c>
    </row>
    <row r="3" spans="1:11" ht="16.5" thickTop="1">
      <c r="A3" s="1" t="s">
        <v>48</v>
      </c>
      <c r="B3" s="13"/>
      <c r="C3" s="13"/>
      <c r="D3" s="14"/>
      <c r="E3" s="13"/>
      <c r="F3" s="15"/>
    </row>
    <row r="4" spans="1:11">
      <c r="A4" s="16" t="s">
        <v>12</v>
      </c>
      <c r="B4" s="17">
        <v>467831.13</v>
      </c>
      <c r="C4" s="18">
        <v>535340</v>
      </c>
      <c r="D4" s="18">
        <v>535229.32999999996</v>
      </c>
      <c r="E4" s="18">
        <v>541742</v>
      </c>
      <c r="F4" s="19">
        <f>+E4-C4</f>
        <v>6402</v>
      </c>
      <c r="G4" s="20">
        <f>+F4/C4</f>
        <v>1.1958755183621623E-2</v>
      </c>
    </row>
    <row r="5" spans="1:11">
      <c r="A5" s="16" t="s">
        <v>47</v>
      </c>
      <c r="B5" s="17"/>
      <c r="C5" s="18">
        <v>0</v>
      </c>
      <c r="D5" s="18"/>
      <c r="E5" s="18">
        <v>0</v>
      </c>
      <c r="F5" s="19"/>
      <c r="G5" s="20"/>
    </row>
    <row r="6" spans="1:11">
      <c r="A6" s="16" t="s">
        <v>13</v>
      </c>
      <c r="B6" s="17">
        <v>22001.95</v>
      </c>
      <c r="C6" s="18">
        <v>21278</v>
      </c>
      <c r="D6" s="18">
        <v>21277.8</v>
      </c>
      <c r="E6" s="18">
        <v>21044</v>
      </c>
      <c r="F6" s="19">
        <f t="shared" ref="F6:F25" si="0">+E6-C6</f>
        <v>-234</v>
      </c>
      <c r="G6" s="20">
        <f>+F6/C6</f>
        <v>-1.0997274179904126E-2</v>
      </c>
    </row>
    <row r="7" spans="1:11">
      <c r="A7" s="16" t="s">
        <v>16</v>
      </c>
      <c r="B7" s="17">
        <v>3116.27</v>
      </c>
      <c r="C7" s="18">
        <v>3000</v>
      </c>
      <c r="D7" s="18">
        <v>3315.92</v>
      </c>
      <c r="E7" s="18">
        <v>3316</v>
      </c>
      <c r="F7" s="19">
        <f t="shared" si="0"/>
        <v>316</v>
      </c>
      <c r="G7" s="20">
        <f t="shared" ref="G7:G25" si="1">+F7/C7</f>
        <v>0.10533333333333333</v>
      </c>
    </row>
    <row r="8" spans="1:11">
      <c r="A8" s="16" t="s">
        <v>17</v>
      </c>
      <c r="B8" s="17">
        <v>12.47</v>
      </c>
      <c r="C8" s="18">
        <v>12</v>
      </c>
      <c r="D8" s="18">
        <v>12.47</v>
      </c>
      <c r="E8" s="18">
        <v>12</v>
      </c>
      <c r="F8" s="19">
        <f t="shared" si="0"/>
        <v>0</v>
      </c>
      <c r="G8" s="20">
        <f t="shared" si="1"/>
        <v>0</v>
      </c>
      <c r="K8" t="s">
        <v>15</v>
      </c>
    </row>
    <row r="9" spans="1:11">
      <c r="A9" s="16" t="s">
        <v>18</v>
      </c>
      <c r="B9" s="17">
        <v>108588.96</v>
      </c>
      <c r="C9" s="18">
        <v>108589</v>
      </c>
      <c r="D9" s="18">
        <v>108588.96</v>
      </c>
      <c r="E9" s="18">
        <v>110779</v>
      </c>
      <c r="F9" s="19">
        <f t="shared" si="0"/>
        <v>2190</v>
      </c>
      <c r="G9" s="20">
        <f t="shared" si="1"/>
        <v>2.0167788634207883E-2</v>
      </c>
      <c r="K9" t="s">
        <v>15</v>
      </c>
    </row>
    <row r="10" spans="1:11">
      <c r="A10" s="16" t="s">
        <v>19</v>
      </c>
      <c r="B10" s="17">
        <v>311896.5</v>
      </c>
      <c r="C10" s="18">
        <v>15700</v>
      </c>
      <c r="D10" s="18">
        <v>0</v>
      </c>
      <c r="E10" s="18">
        <v>0</v>
      </c>
      <c r="F10" s="19">
        <f t="shared" si="0"/>
        <v>-15700</v>
      </c>
      <c r="G10" s="20">
        <f t="shared" si="1"/>
        <v>-1</v>
      </c>
    </row>
    <row r="11" spans="1:11">
      <c r="A11" s="16" t="s">
        <v>20</v>
      </c>
      <c r="B11" s="17">
        <v>978.46</v>
      </c>
      <c r="C11" s="18">
        <v>978</v>
      </c>
      <c r="D11" s="18">
        <v>981.91</v>
      </c>
      <c r="E11" s="18">
        <v>982</v>
      </c>
      <c r="F11" s="19">
        <f t="shared" si="0"/>
        <v>4</v>
      </c>
      <c r="G11" s="20">
        <f t="shared" si="1"/>
        <v>4.0899795501022499E-3</v>
      </c>
    </row>
    <row r="12" spans="1:11">
      <c r="A12" s="16" t="s">
        <v>21</v>
      </c>
      <c r="B12" s="17">
        <v>215.92</v>
      </c>
      <c r="C12" s="18">
        <v>216</v>
      </c>
      <c r="D12" s="18">
        <v>215.92</v>
      </c>
      <c r="E12" s="18">
        <v>216</v>
      </c>
      <c r="F12" s="19">
        <f t="shared" si="0"/>
        <v>0</v>
      </c>
      <c r="G12" s="20">
        <f t="shared" si="1"/>
        <v>0</v>
      </c>
    </row>
    <row r="13" spans="1:11">
      <c r="A13" s="16" t="s">
        <v>22</v>
      </c>
      <c r="B13" s="17">
        <v>1175</v>
      </c>
      <c r="C13" s="18">
        <v>1400</v>
      </c>
      <c r="D13" s="18">
        <v>1450</v>
      </c>
      <c r="E13" s="18">
        <v>1400</v>
      </c>
      <c r="F13" s="19">
        <f t="shared" si="0"/>
        <v>0</v>
      </c>
      <c r="G13" s="20">
        <f t="shared" si="1"/>
        <v>0</v>
      </c>
    </row>
    <row r="14" spans="1:11">
      <c r="A14" s="16" t="s">
        <v>23</v>
      </c>
      <c r="B14" s="17">
        <v>385</v>
      </c>
      <c r="C14" s="18">
        <v>300</v>
      </c>
      <c r="D14" s="18">
        <v>502</v>
      </c>
      <c r="E14" s="18">
        <v>300</v>
      </c>
      <c r="F14" s="19">
        <f t="shared" si="0"/>
        <v>0</v>
      </c>
      <c r="G14" s="20">
        <f t="shared" si="1"/>
        <v>0</v>
      </c>
    </row>
    <row r="15" spans="1:11">
      <c r="A15" s="16" t="s">
        <v>24</v>
      </c>
      <c r="B15" s="17">
        <v>4885</v>
      </c>
      <c r="C15" s="18">
        <v>1000</v>
      </c>
      <c r="D15" s="18">
        <v>1176.96</v>
      </c>
      <c r="E15" s="18">
        <v>1000</v>
      </c>
      <c r="F15" s="19">
        <f t="shared" si="0"/>
        <v>0</v>
      </c>
      <c r="G15" s="20">
        <f t="shared" si="1"/>
        <v>0</v>
      </c>
    </row>
    <row r="16" spans="1:11">
      <c r="A16" s="16" t="s">
        <v>25</v>
      </c>
      <c r="B16" s="17">
        <v>50</v>
      </c>
      <c r="C16" s="18">
        <v>60</v>
      </c>
      <c r="D16" s="18">
        <v>75</v>
      </c>
      <c r="E16" s="18">
        <v>60</v>
      </c>
      <c r="F16" s="19">
        <f t="shared" si="0"/>
        <v>0</v>
      </c>
      <c r="G16" s="20">
        <f t="shared" si="1"/>
        <v>0</v>
      </c>
    </row>
    <row r="17" spans="1:7">
      <c r="A17" s="16" t="s">
        <v>26</v>
      </c>
      <c r="B17" s="17">
        <v>20</v>
      </c>
      <c r="C17" s="18">
        <v>20</v>
      </c>
      <c r="D17" s="18">
        <v>60</v>
      </c>
      <c r="E17" s="18">
        <v>20</v>
      </c>
      <c r="F17" s="19">
        <f t="shared" si="0"/>
        <v>0</v>
      </c>
      <c r="G17" s="20">
        <f t="shared" si="1"/>
        <v>0</v>
      </c>
    </row>
    <row r="18" spans="1:7">
      <c r="A18" s="16" t="s">
        <v>27</v>
      </c>
      <c r="B18" s="17">
        <v>775</v>
      </c>
      <c r="C18" s="18">
        <v>500</v>
      </c>
      <c r="D18" s="18">
        <v>350</v>
      </c>
      <c r="E18" s="18">
        <v>500</v>
      </c>
      <c r="F18" s="19">
        <f t="shared" si="0"/>
        <v>0</v>
      </c>
      <c r="G18" s="20">
        <f t="shared" si="1"/>
        <v>0</v>
      </c>
    </row>
    <row r="19" spans="1:7">
      <c r="A19" s="16" t="s">
        <v>28</v>
      </c>
      <c r="B19" s="17">
        <v>44341.83</v>
      </c>
      <c r="C19" s="18">
        <v>10000</v>
      </c>
      <c r="D19" s="18">
        <v>5532.27</v>
      </c>
      <c r="E19" s="18">
        <v>6000</v>
      </c>
      <c r="F19" s="19">
        <f t="shared" si="0"/>
        <v>-4000</v>
      </c>
      <c r="G19" s="21">
        <f t="shared" si="1"/>
        <v>-0.4</v>
      </c>
    </row>
    <row r="20" spans="1:7">
      <c r="A20" s="16" t="s">
        <v>29</v>
      </c>
      <c r="B20" s="17">
        <v>479.01</v>
      </c>
      <c r="C20" s="18">
        <v>500</v>
      </c>
      <c r="D20" s="18">
        <v>0</v>
      </c>
      <c r="E20" s="18">
        <v>500</v>
      </c>
      <c r="F20" s="19">
        <f t="shared" si="0"/>
        <v>0</v>
      </c>
      <c r="G20" s="20">
        <f t="shared" si="1"/>
        <v>0</v>
      </c>
    </row>
    <row r="21" spans="1:7">
      <c r="A21" s="16" t="s">
        <v>30</v>
      </c>
      <c r="B21" s="17">
        <v>4649.3100000000004</v>
      </c>
      <c r="C21" s="18">
        <v>4500</v>
      </c>
      <c r="D21" s="18">
        <v>0</v>
      </c>
      <c r="E21" s="18">
        <v>4500</v>
      </c>
      <c r="F21" s="19">
        <f t="shared" si="0"/>
        <v>0</v>
      </c>
      <c r="G21" s="20">
        <f t="shared" si="1"/>
        <v>0</v>
      </c>
    </row>
    <row r="22" spans="1:7">
      <c r="A22" s="16" t="s">
        <v>31</v>
      </c>
      <c r="B22" s="17">
        <v>4577.29</v>
      </c>
      <c r="C22" s="18">
        <v>5000</v>
      </c>
      <c r="D22" s="18">
        <v>231.68</v>
      </c>
      <c r="E22" s="18">
        <v>1000</v>
      </c>
      <c r="F22" s="19">
        <f t="shared" si="0"/>
        <v>-4000</v>
      </c>
      <c r="G22" s="20">
        <f t="shared" si="1"/>
        <v>-0.8</v>
      </c>
    </row>
    <row r="23" spans="1:7">
      <c r="A23" s="16" t="s">
        <v>32</v>
      </c>
      <c r="B23" s="17">
        <v>100</v>
      </c>
      <c r="C23" s="18">
        <v>100</v>
      </c>
      <c r="D23" s="18">
        <v>695</v>
      </c>
      <c r="E23" s="18">
        <v>100</v>
      </c>
      <c r="F23" s="19">
        <f t="shared" si="0"/>
        <v>0</v>
      </c>
      <c r="G23" s="20">
        <f t="shared" si="1"/>
        <v>0</v>
      </c>
    </row>
    <row r="24" spans="1:7" ht="16.5" thickBot="1">
      <c r="A24" s="16" t="s">
        <v>33</v>
      </c>
      <c r="B24" s="17">
        <v>167</v>
      </c>
      <c r="C24" s="18">
        <v>100</v>
      </c>
      <c r="D24" s="18">
        <v>50</v>
      </c>
      <c r="E24" s="18">
        <v>100</v>
      </c>
      <c r="F24" s="19">
        <f t="shared" si="0"/>
        <v>0</v>
      </c>
      <c r="G24" s="52">
        <f t="shared" si="1"/>
        <v>0</v>
      </c>
    </row>
    <row r="25" spans="1:7" ht="16.5" thickBot="1">
      <c r="A25" s="16" t="s">
        <v>34</v>
      </c>
      <c r="B25" s="22">
        <f>SUM(B4:B24)</f>
        <v>976246.10000000009</v>
      </c>
      <c r="C25" s="23">
        <f>SUM(C4:C24)</f>
        <v>708593</v>
      </c>
      <c r="D25" s="22">
        <f>SUM(D4:D24)</f>
        <v>679745.22000000009</v>
      </c>
      <c r="E25" s="22">
        <f>SUM(E4:E24)</f>
        <v>693571</v>
      </c>
      <c r="F25" s="51">
        <f t="shared" si="0"/>
        <v>-15022</v>
      </c>
      <c r="G25" s="53">
        <f t="shared" si="1"/>
        <v>-2.1199757829953161E-2</v>
      </c>
    </row>
    <row r="26" spans="1:7">
      <c r="A26" s="25"/>
      <c r="C26" s="13"/>
    </row>
    <row r="27" spans="1:7">
      <c r="A27" s="16" t="s">
        <v>38</v>
      </c>
      <c r="B27" s="29" t="e">
        <f>SUM(#REF!)</f>
        <v>#REF!</v>
      </c>
      <c r="C27" s="33">
        <v>80680800</v>
      </c>
      <c r="D27" s="33"/>
      <c r="E27" s="33">
        <v>81823900</v>
      </c>
      <c r="F27" s="34"/>
    </row>
    <row r="28" spans="1:7">
      <c r="A28" s="25" t="s">
        <v>39</v>
      </c>
      <c r="B28" s="13"/>
      <c r="C28" s="13">
        <v>6.64</v>
      </c>
      <c r="E28" s="35">
        <v>6.62</v>
      </c>
    </row>
    <row r="29" spans="1:7">
      <c r="A29" s="25"/>
      <c r="B29" s="13"/>
    </row>
    <row r="30" spans="1:7">
      <c r="A30" s="41" t="s">
        <v>46</v>
      </c>
      <c r="B30" s="39"/>
      <c r="C30" s="39"/>
      <c r="D30" s="40"/>
      <c r="E30" s="39"/>
    </row>
    <row r="31" spans="1:7">
      <c r="A31" s="38" t="s">
        <v>45</v>
      </c>
      <c r="B31" s="37"/>
      <c r="C31" s="42">
        <v>72765</v>
      </c>
      <c r="D31" s="42"/>
      <c r="E31" s="42">
        <v>75413</v>
      </c>
      <c r="F31" s="43">
        <f t="shared" ref="F31:F38" si="2">+E31-C31</f>
        <v>2648</v>
      </c>
      <c r="G31" s="59">
        <f t="shared" ref="G31:G38" si="3">+F31/C31</f>
        <v>3.6391122105407819E-2</v>
      </c>
    </row>
    <row r="32" spans="1:7">
      <c r="A32" s="16" t="s">
        <v>44</v>
      </c>
      <c r="B32" s="36"/>
      <c r="C32" s="43">
        <v>125888</v>
      </c>
      <c r="D32" s="43"/>
      <c r="E32" s="43">
        <v>120535</v>
      </c>
      <c r="F32" s="43">
        <f t="shared" si="2"/>
        <v>-5353</v>
      </c>
      <c r="G32" s="59">
        <f t="shared" si="3"/>
        <v>-4.2521924250127095E-2</v>
      </c>
    </row>
    <row r="33" spans="1:7">
      <c r="A33" s="16" t="s">
        <v>43</v>
      </c>
      <c r="B33" s="36"/>
      <c r="C33" s="43">
        <v>133802</v>
      </c>
      <c r="D33" s="43"/>
      <c r="E33" s="43">
        <v>148494</v>
      </c>
      <c r="F33" s="43">
        <f t="shared" si="2"/>
        <v>14692</v>
      </c>
      <c r="G33" s="59">
        <f t="shared" si="3"/>
        <v>0.10980403880360533</v>
      </c>
    </row>
    <row r="34" spans="1:7">
      <c r="A34" s="16" t="s">
        <v>42</v>
      </c>
      <c r="B34" s="36"/>
      <c r="C34" s="43">
        <v>7150</v>
      </c>
      <c r="D34" s="43"/>
      <c r="E34" s="43">
        <v>7150</v>
      </c>
      <c r="F34" s="43">
        <f t="shared" si="2"/>
        <v>0</v>
      </c>
      <c r="G34" s="59">
        <f t="shared" si="3"/>
        <v>0</v>
      </c>
    </row>
    <row r="35" spans="1:7">
      <c r="A35" s="16" t="s">
        <v>49</v>
      </c>
      <c r="B35" s="36"/>
      <c r="C35" s="43">
        <v>1220</v>
      </c>
      <c r="D35" s="43"/>
      <c r="E35" s="43">
        <v>740</v>
      </c>
      <c r="F35" s="43">
        <f t="shared" si="2"/>
        <v>-480</v>
      </c>
      <c r="G35" s="59">
        <f>+F35/C35</f>
        <v>-0.39344262295081966</v>
      </c>
    </row>
    <row r="36" spans="1:7">
      <c r="A36" s="16" t="s">
        <v>41</v>
      </c>
      <c r="B36" s="36"/>
      <c r="C36" s="43">
        <v>337768</v>
      </c>
      <c r="D36" s="43"/>
      <c r="E36" s="43">
        <v>311239</v>
      </c>
      <c r="F36" s="43">
        <f t="shared" si="2"/>
        <v>-26529</v>
      </c>
      <c r="G36" s="59">
        <f t="shared" si="3"/>
        <v>-7.854207621799579E-2</v>
      </c>
    </row>
    <row r="37" spans="1:7" ht="16.5" thickBot="1">
      <c r="A37" s="45" t="s">
        <v>40</v>
      </c>
      <c r="B37" s="46"/>
      <c r="C37" s="47">
        <v>30000</v>
      </c>
      <c r="D37" s="47"/>
      <c r="E37" s="47">
        <v>30000</v>
      </c>
      <c r="F37" s="47">
        <f t="shared" si="2"/>
        <v>0</v>
      </c>
      <c r="G37" s="60">
        <f t="shared" si="3"/>
        <v>0</v>
      </c>
    </row>
    <row r="38" spans="1:7" ht="16.5" thickBot="1">
      <c r="A38" s="48" t="s">
        <v>50</v>
      </c>
      <c r="B38" s="49"/>
      <c r="C38" s="61">
        <f>SUM(C31:C37)</f>
        <v>708593</v>
      </c>
      <c r="D38" s="50"/>
      <c r="E38" s="61">
        <f>SUM(E31:E37)</f>
        <v>693571</v>
      </c>
      <c r="F38" s="47">
        <f t="shared" si="2"/>
        <v>-15022</v>
      </c>
      <c r="G38" s="62">
        <f t="shared" si="3"/>
        <v>-2.1199757829953161E-2</v>
      </c>
    </row>
    <row r="40" spans="1:7">
      <c r="A40" s="44" t="s">
        <v>51</v>
      </c>
    </row>
    <row r="41" spans="1:7">
      <c r="A41" s="16" t="s">
        <v>14</v>
      </c>
      <c r="B41" s="17">
        <v>0</v>
      </c>
      <c r="C41" s="18">
        <v>0</v>
      </c>
      <c r="D41" s="18">
        <v>47885.86</v>
      </c>
      <c r="E41" s="18">
        <v>47886</v>
      </c>
      <c r="F41" s="19">
        <f>+E41-C41</f>
        <v>47886</v>
      </c>
      <c r="G41" s="20" t="s">
        <v>15</v>
      </c>
    </row>
  </sheetData>
  <mergeCells count="1">
    <mergeCell ref="A1:E1"/>
  </mergeCells>
  <pageMargins left="0.25" right="0.25" top="0.25" bottom="0.25" header="0.3" footer="0.3"/>
  <pageSetup scale="9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0F32C-9F77-4FBD-8F08-46685702A1C4}">
  <dimension ref="A1:K39"/>
  <sheetViews>
    <sheetView topLeftCell="A35" workbookViewId="0">
      <selection activeCell="C51" sqref="C51"/>
    </sheetView>
  </sheetViews>
  <sheetFormatPr defaultColWidth="11" defaultRowHeight="15.75"/>
  <cols>
    <col min="1" max="1" width="40.5" customWidth="1"/>
    <col min="2" max="2" width="6" hidden="1" customWidth="1"/>
    <col min="3" max="3" width="16.625" customWidth="1"/>
    <col min="4" max="4" width="0" style="26" hidden="1" customWidth="1"/>
    <col min="5" max="5" width="13.875" customWidth="1"/>
    <col min="6" max="6" width="13.875" style="27" hidden="1" customWidth="1"/>
    <col min="7" max="7" width="11" style="6"/>
    <col min="8" max="8" width="21.5" customWidth="1"/>
  </cols>
  <sheetData>
    <row r="1" spans="1:11">
      <c r="A1" s="55" t="s">
        <v>0</v>
      </c>
      <c r="B1" s="55"/>
      <c r="C1" s="55"/>
      <c r="D1" s="55"/>
      <c r="E1" s="55"/>
      <c r="F1" s="55"/>
      <c r="G1" s="55"/>
      <c r="H1" s="55"/>
    </row>
    <row r="2" spans="1:11">
      <c r="A2" s="1"/>
      <c r="B2" s="1"/>
      <c r="C2" s="1"/>
      <c r="D2" s="2"/>
      <c r="E2" s="1"/>
      <c r="F2" s="3"/>
      <c r="G2" s="4"/>
      <c r="H2" s="1"/>
    </row>
    <row r="3" spans="1:11">
      <c r="A3" s="1" t="s">
        <v>1</v>
      </c>
      <c r="B3" s="1"/>
      <c r="C3" s="1"/>
      <c r="D3" s="1"/>
      <c r="E3" s="1"/>
      <c r="F3" s="1"/>
      <c r="G3" s="1"/>
      <c r="H3" s="1"/>
    </row>
    <row r="4" spans="1:11">
      <c r="A4" s="1" t="s">
        <v>2</v>
      </c>
      <c r="B4" s="1"/>
      <c r="C4" s="1"/>
      <c r="D4" s="1"/>
      <c r="E4" s="1"/>
      <c r="F4" s="1"/>
      <c r="G4" s="1"/>
      <c r="H4" s="1"/>
    </row>
    <row r="5" spans="1:11">
      <c r="A5" s="1" t="s">
        <v>3</v>
      </c>
      <c r="B5" s="1"/>
      <c r="C5" s="1"/>
      <c r="D5" s="1"/>
      <c r="E5" s="1"/>
      <c r="F5" s="1"/>
      <c r="G5" s="1"/>
      <c r="H5" s="1"/>
    </row>
    <row r="6" spans="1:11">
      <c r="A6" s="1" t="s">
        <v>4</v>
      </c>
      <c r="B6" s="1"/>
      <c r="C6" s="1"/>
      <c r="D6" s="1"/>
      <c r="E6" s="1"/>
      <c r="F6" s="1"/>
      <c r="G6" s="1"/>
      <c r="H6" s="1"/>
    </row>
    <row r="7" spans="1:11">
      <c r="D7"/>
      <c r="F7"/>
      <c r="G7"/>
    </row>
    <row r="8" spans="1:11" ht="30.95" customHeight="1" thickBot="1">
      <c r="A8" s="54" t="s">
        <v>5</v>
      </c>
      <c r="B8" s="54"/>
      <c r="C8" s="54"/>
      <c r="D8" s="54"/>
      <c r="E8" s="54"/>
      <c r="F8" s="5"/>
    </row>
    <row r="9" spans="1:11" ht="40.5" thickTop="1" thickBot="1">
      <c r="A9" s="7"/>
      <c r="B9" s="8" t="s">
        <v>6</v>
      </c>
      <c r="C9" s="8" t="s">
        <v>7</v>
      </c>
      <c r="D9" s="9" t="s">
        <v>8</v>
      </c>
      <c r="E9" s="10" t="s">
        <v>9</v>
      </c>
      <c r="F9" s="11" t="s">
        <v>10</v>
      </c>
      <c r="G9" s="12" t="s">
        <v>11</v>
      </c>
    </row>
    <row r="10" spans="1:11" ht="16.5" thickTop="1">
      <c r="B10" s="13"/>
      <c r="C10" s="13"/>
      <c r="D10" s="14"/>
      <c r="E10" s="13"/>
      <c r="F10" s="15"/>
    </row>
    <row r="11" spans="1:11">
      <c r="A11" s="16" t="s">
        <v>12</v>
      </c>
      <c r="B11" s="17">
        <v>467831.13</v>
      </c>
      <c r="C11" s="18">
        <v>535340</v>
      </c>
      <c r="D11" s="18">
        <v>535229.32999999996</v>
      </c>
      <c r="E11" s="18">
        <v>541742</v>
      </c>
      <c r="F11" s="19">
        <f>+E11-C11</f>
        <v>6402</v>
      </c>
      <c r="G11" s="20">
        <f>+F11/C11</f>
        <v>1.1958755183621623E-2</v>
      </c>
    </row>
    <row r="12" spans="1:11">
      <c r="A12" s="16" t="s">
        <v>13</v>
      </c>
      <c r="B12" s="17">
        <v>22001.95</v>
      </c>
      <c r="C12" s="18">
        <v>21278</v>
      </c>
      <c r="D12" s="18">
        <v>21277.8</v>
      </c>
      <c r="E12" s="18">
        <v>21044</v>
      </c>
      <c r="F12" s="19">
        <f t="shared" ref="F12:F32" si="0">+E12-C12</f>
        <v>-234</v>
      </c>
      <c r="G12" s="20">
        <f t="shared" ref="G12:G32" si="1">+F12/C12</f>
        <v>-1.0997274179904126E-2</v>
      </c>
    </row>
    <row r="13" spans="1:11">
      <c r="A13" s="16" t="s">
        <v>14</v>
      </c>
      <c r="B13" s="17">
        <v>0</v>
      </c>
      <c r="C13" s="18">
        <v>0</v>
      </c>
      <c r="D13" s="18">
        <v>47885.86</v>
      </c>
      <c r="E13" s="18">
        <v>47886</v>
      </c>
      <c r="F13" s="19">
        <f t="shared" si="0"/>
        <v>47886</v>
      </c>
      <c r="G13" s="20" t="s">
        <v>15</v>
      </c>
    </row>
    <row r="14" spans="1:11">
      <c r="A14" s="16" t="s">
        <v>16</v>
      </c>
      <c r="B14" s="17">
        <v>3116.27</v>
      </c>
      <c r="C14" s="18">
        <v>3000</v>
      </c>
      <c r="D14" s="18">
        <v>3315.92</v>
      </c>
      <c r="E14" s="18">
        <v>3316</v>
      </c>
      <c r="F14" s="19">
        <f t="shared" si="0"/>
        <v>316</v>
      </c>
      <c r="G14" s="20">
        <f t="shared" si="1"/>
        <v>0.10533333333333333</v>
      </c>
    </row>
    <row r="15" spans="1:11">
      <c r="A15" s="16" t="s">
        <v>17</v>
      </c>
      <c r="B15" s="17">
        <v>12.47</v>
      </c>
      <c r="C15" s="18">
        <v>12</v>
      </c>
      <c r="D15" s="18">
        <v>12.47</v>
      </c>
      <c r="E15" s="18">
        <v>12</v>
      </c>
      <c r="F15" s="19">
        <f t="shared" si="0"/>
        <v>0</v>
      </c>
      <c r="G15" s="20">
        <f t="shared" si="1"/>
        <v>0</v>
      </c>
      <c r="K15" t="s">
        <v>15</v>
      </c>
    </row>
    <row r="16" spans="1:11">
      <c r="A16" s="16" t="s">
        <v>18</v>
      </c>
      <c r="B16" s="17">
        <v>108588.96</v>
      </c>
      <c r="C16" s="18">
        <v>108589</v>
      </c>
      <c r="D16" s="18">
        <v>108588.96</v>
      </c>
      <c r="E16" s="18">
        <v>110779</v>
      </c>
      <c r="F16" s="19">
        <f t="shared" si="0"/>
        <v>2190</v>
      </c>
      <c r="G16" s="20">
        <f t="shared" si="1"/>
        <v>2.0167788634207883E-2</v>
      </c>
      <c r="K16" t="s">
        <v>15</v>
      </c>
    </row>
    <row r="17" spans="1:7">
      <c r="A17" s="16" t="s">
        <v>19</v>
      </c>
      <c r="B17" s="17">
        <v>311896.5</v>
      </c>
      <c r="C17" s="18">
        <v>15700</v>
      </c>
      <c r="D17" s="18">
        <v>0</v>
      </c>
      <c r="E17" s="18">
        <v>0</v>
      </c>
      <c r="F17" s="19">
        <f t="shared" si="0"/>
        <v>-15700</v>
      </c>
      <c r="G17" s="20">
        <f t="shared" si="1"/>
        <v>-1</v>
      </c>
    </row>
    <row r="18" spans="1:7">
      <c r="A18" s="16" t="s">
        <v>20</v>
      </c>
      <c r="B18" s="17">
        <v>978.46</v>
      </c>
      <c r="C18" s="18">
        <v>978</v>
      </c>
      <c r="D18" s="18">
        <v>981.91</v>
      </c>
      <c r="E18" s="18">
        <v>982</v>
      </c>
      <c r="F18" s="19">
        <f t="shared" si="0"/>
        <v>4</v>
      </c>
      <c r="G18" s="20">
        <f t="shared" si="1"/>
        <v>4.0899795501022499E-3</v>
      </c>
    </row>
    <row r="19" spans="1:7">
      <c r="A19" s="16" t="s">
        <v>21</v>
      </c>
      <c r="B19" s="17">
        <v>215.92</v>
      </c>
      <c r="C19" s="18">
        <v>216</v>
      </c>
      <c r="D19" s="18">
        <v>215.92</v>
      </c>
      <c r="E19" s="18">
        <v>216</v>
      </c>
      <c r="F19" s="19">
        <f t="shared" si="0"/>
        <v>0</v>
      </c>
      <c r="G19" s="20">
        <f t="shared" si="1"/>
        <v>0</v>
      </c>
    </row>
    <row r="20" spans="1:7">
      <c r="A20" s="16" t="s">
        <v>22</v>
      </c>
      <c r="B20" s="17">
        <v>1175</v>
      </c>
      <c r="C20" s="18">
        <v>1400</v>
      </c>
      <c r="D20" s="18">
        <v>1450</v>
      </c>
      <c r="E20" s="18">
        <v>1400</v>
      </c>
      <c r="F20" s="19">
        <f t="shared" si="0"/>
        <v>0</v>
      </c>
      <c r="G20" s="20">
        <f t="shared" si="1"/>
        <v>0</v>
      </c>
    </row>
    <row r="21" spans="1:7">
      <c r="A21" s="16" t="s">
        <v>23</v>
      </c>
      <c r="B21" s="17">
        <v>385</v>
      </c>
      <c r="C21" s="18">
        <v>300</v>
      </c>
      <c r="D21" s="18">
        <v>502</v>
      </c>
      <c r="E21" s="18">
        <v>300</v>
      </c>
      <c r="F21" s="19">
        <f t="shared" si="0"/>
        <v>0</v>
      </c>
      <c r="G21" s="20">
        <f t="shared" si="1"/>
        <v>0</v>
      </c>
    </row>
    <row r="22" spans="1:7">
      <c r="A22" s="16" t="s">
        <v>24</v>
      </c>
      <c r="B22" s="17">
        <v>4885</v>
      </c>
      <c r="C22" s="18">
        <v>1000</v>
      </c>
      <c r="D22" s="18">
        <v>1176.96</v>
      </c>
      <c r="E22" s="18">
        <v>1000</v>
      </c>
      <c r="F22" s="19">
        <f t="shared" si="0"/>
        <v>0</v>
      </c>
      <c r="G22" s="20">
        <f t="shared" si="1"/>
        <v>0</v>
      </c>
    </row>
    <row r="23" spans="1:7">
      <c r="A23" s="16" t="s">
        <v>25</v>
      </c>
      <c r="B23" s="17">
        <v>50</v>
      </c>
      <c r="C23" s="18">
        <v>60</v>
      </c>
      <c r="D23" s="18">
        <v>75</v>
      </c>
      <c r="E23" s="18">
        <v>60</v>
      </c>
      <c r="F23" s="19">
        <f t="shared" si="0"/>
        <v>0</v>
      </c>
      <c r="G23" s="20">
        <f t="shared" si="1"/>
        <v>0</v>
      </c>
    </row>
    <row r="24" spans="1:7">
      <c r="A24" s="16" t="s">
        <v>26</v>
      </c>
      <c r="B24" s="17">
        <v>20</v>
      </c>
      <c r="C24" s="18">
        <v>20</v>
      </c>
      <c r="D24" s="18">
        <v>60</v>
      </c>
      <c r="E24" s="18">
        <v>20</v>
      </c>
      <c r="F24" s="19">
        <f t="shared" si="0"/>
        <v>0</v>
      </c>
      <c r="G24" s="20">
        <f t="shared" si="1"/>
        <v>0</v>
      </c>
    </row>
    <row r="25" spans="1:7">
      <c r="A25" s="16" t="s">
        <v>27</v>
      </c>
      <c r="B25" s="17">
        <v>775</v>
      </c>
      <c r="C25" s="18">
        <v>500</v>
      </c>
      <c r="D25" s="18">
        <v>350</v>
      </c>
      <c r="E25" s="18">
        <v>500</v>
      </c>
      <c r="F25" s="19">
        <f t="shared" si="0"/>
        <v>0</v>
      </c>
      <c r="G25" s="20">
        <f t="shared" si="1"/>
        <v>0</v>
      </c>
    </row>
    <row r="26" spans="1:7">
      <c r="A26" s="16" t="s">
        <v>28</v>
      </c>
      <c r="B26" s="17">
        <v>44341.83</v>
      </c>
      <c r="C26" s="18">
        <v>10000</v>
      </c>
      <c r="D26" s="18">
        <v>5532.27</v>
      </c>
      <c r="E26" s="18">
        <v>6000</v>
      </c>
      <c r="F26" s="19">
        <f t="shared" si="0"/>
        <v>-4000</v>
      </c>
      <c r="G26" s="21">
        <f t="shared" si="1"/>
        <v>-0.4</v>
      </c>
    </row>
    <row r="27" spans="1:7">
      <c r="A27" s="16" t="s">
        <v>29</v>
      </c>
      <c r="B27" s="17">
        <v>479.01</v>
      </c>
      <c r="C27" s="18">
        <v>500</v>
      </c>
      <c r="D27" s="18">
        <v>0</v>
      </c>
      <c r="E27" s="18">
        <v>500</v>
      </c>
      <c r="F27" s="19">
        <f t="shared" si="0"/>
        <v>0</v>
      </c>
      <c r="G27" s="20">
        <f t="shared" si="1"/>
        <v>0</v>
      </c>
    </row>
    <row r="28" spans="1:7">
      <c r="A28" s="16" t="s">
        <v>30</v>
      </c>
      <c r="B28" s="17">
        <v>4649.3100000000004</v>
      </c>
      <c r="C28" s="18">
        <v>4500</v>
      </c>
      <c r="D28" s="18">
        <v>0</v>
      </c>
      <c r="E28" s="18">
        <v>4500</v>
      </c>
      <c r="F28" s="19">
        <f t="shared" si="0"/>
        <v>0</v>
      </c>
      <c r="G28" s="20">
        <f t="shared" si="1"/>
        <v>0</v>
      </c>
    </row>
    <row r="29" spans="1:7">
      <c r="A29" s="16" t="s">
        <v>31</v>
      </c>
      <c r="B29" s="17">
        <v>4577.29</v>
      </c>
      <c r="C29" s="18">
        <v>5000</v>
      </c>
      <c r="D29" s="18">
        <v>231.68</v>
      </c>
      <c r="E29" s="18">
        <v>1000</v>
      </c>
      <c r="F29" s="19">
        <f t="shared" si="0"/>
        <v>-4000</v>
      </c>
      <c r="G29" s="20">
        <f t="shared" si="1"/>
        <v>-0.8</v>
      </c>
    </row>
    <row r="30" spans="1:7">
      <c r="A30" s="16" t="s">
        <v>32</v>
      </c>
      <c r="B30" s="17">
        <v>100</v>
      </c>
      <c r="C30" s="18">
        <v>100</v>
      </c>
      <c r="D30" s="18">
        <v>695</v>
      </c>
      <c r="E30" s="18">
        <v>100</v>
      </c>
      <c r="F30" s="19">
        <f t="shared" si="0"/>
        <v>0</v>
      </c>
      <c r="G30" s="20">
        <f t="shared" si="1"/>
        <v>0</v>
      </c>
    </row>
    <row r="31" spans="1:7" ht="16.5" thickBot="1">
      <c r="A31" s="16" t="s">
        <v>33</v>
      </c>
      <c r="B31" s="17">
        <v>167</v>
      </c>
      <c r="C31" s="18">
        <v>100</v>
      </c>
      <c r="D31" s="18">
        <v>50</v>
      </c>
      <c r="E31" s="18">
        <v>100</v>
      </c>
      <c r="F31" s="19">
        <f t="shared" si="0"/>
        <v>0</v>
      </c>
      <c r="G31" s="20">
        <f t="shared" si="1"/>
        <v>0</v>
      </c>
    </row>
    <row r="32" spans="1:7" ht="16.5" thickBot="1">
      <c r="A32" s="16" t="s">
        <v>34</v>
      </c>
      <c r="B32" s="22">
        <f>SUM(B11:B31)</f>
        <v>976246.10000000009</v>
      </c>
      <c r="C32" s="23">
        <f>SUM(C11:C31)</f>
        <v>708593</v>
      </c>
      <c r="D32" s="22">
        <f>SUM(D11:D31)</f>
        <v>727631.08000000007</v>
      </c>
      <c r="E32" s="22">
        <f>SUM(E11:E31)</f>
        <v>741457</v>
      </c>
      <c r="F32" s="19">
        <f t="shared" si="0"/>
        <v>32864</v>
      </c>
      <c r="G32" s="24">
        <f t="shared" si="1"/>
        <v>4.6379233212859854E-2</v>
      </c>
    </row>
    <row r="33" spans="1:6">
      <c r="A33" s="25"/>
      <c r="C33" s="13"/>
    </row>
    <row r="34" spans="1:6">
      <c r="A34" s="56" t="s">
        <v>35</v>
      </c>
      <c r="B34" s="57"/>
      <c r="C34" s="57"/>
      <c r="D34" s="57"/>
      <c r="E34" s="58"/>
      <c r="F34" s="28"/>
    </row>
    <row r="35" spans="1:6">
      <c r="A35" s="16" t="s">
        <v>36</v>
      </c>
      <c r="B35" s="29">
        <v>79794600</v>
      </c>
      <c r="C35" s="29">
        <v>80664100</v>
      </c>
      <c r="D35" s="30"/>
      <c r="E35" s="29">
        <v>81804900</v>
      </c>
      <c r="F35" s="15"/>
    </row>
    <row r="36" spans="1:6">
      <c r="A36" s="31" t="s">
        <v>37</v>
      </c>
      <c r="B36" s="32">
        <v>18600</v>
      </c>
      <c r="C36" s="29">
        <v>16700</v>
      </c>
      <c r="D36" s="30"/>
      <c r="E36" s="33">
        <v>19000</v>
      </c>
      <c r="F36" s="34"/>
    </row>
    <row r="37" spans="1:6">
      <c r="A37" s="16" t="s">
        <v>38</v>
      </c>
      <c r="B37" s="29">
        <f>SUM(B35:B36)</f>
        <v>79813200</v>
      </c>
      <c r="C37" s="33">
        <f>SUM(C35:C36)</f>
        <v>80680800</v>
      </c>
      <c r="D37" s="33"/>
      <c r="E37" s="33">
        <f t="shared" ref="E37" si="2">SUM(E35:E36)</f>
        <v>81823900</v>
      </c>
      <c r="F37" s="34"/>
    </row>
    <row r="38" spans="1:6">
      <c r="A38" s="25" t="s">
        <v>39</v>
      </c>
      <c r="B38" s="13"/>
      <c r="C38" s="13">
        <v>6.64</v>
      </c>
      <c r="E38" s="35">
        <v>6.62</v>
      </c>
    </row>
    <row r="39" spans="1:6">
      <c r="A39" s="25"/>
      <c r="B39" s="13"/>
    </row>
  </sheetData>
  <mergeCells count="3">
    <mergeCell ref="A1:H1"/>
    <mergeCell ref="A8:E8"/>
    <mergeCell ref="A34:E3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Public Hearing (2)</vt:lpstr>
      <vt:lpstr>Public Hearing</vt:lpstr>
      <vt:lpstr>'Public Hearing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2021-11-01T18:14:10Z</cp:lastPrinted>
  <dcterms:created xsi:type="dcterms:W3CDTF">2021-11-01T17:27:12Z</dcterms:created>
  <dcterms:modified xsi:type="dcterms:W3CDTF">2021-11-23T17:52:27Z</dcterms:modified>
</cp:coreProperties>
</file>