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Towb-dcfp01\staff\RSanAngelo\Desktop\"/>
    </mc:Choice>
  </mc:AlternateContent>
  <xr:revisionPtr revIDLastSave="0" documentId="8_{215D9506-D997-462C-8332-7991333CE27A}" xr6:coauthVersionLast="47" xr6:coauthVersionMax="47" xr10:uidLastSave="{00000000-0000-0000-0000-000000000000}"/>
  <bookViews>
    <workbookView xWindow="-120" yWindow="-120" windowWidth="24240" windowHeight="13140" xr2:uid="{8692D78D-1AE5-4854-B9CD-BF0A09D8225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1" l="1"/>
  <c r="G34" i="1" s="1"/>
  <c r="G31" i="1"/>
  <c r="G30" i="1"/>
  <c r="G24" i="1"/>
  <c r="G15" i="1"/>
  <c r="G6" i="1"/>
</calcChain>
</file>

<file path=xl/sharedStrings.xml><?xml version="1.0" encoding="utf-8"?>
<sst xmlns="http://schemas.openxmlformats.org/spreadsheetml/2006/main" count="59" uniqueCount="56">
  <si>
    <t xml:space="preserve">ARPA Funds – Board of Selectmen approved projects. </t>
  </si>
  <si>
    <t>West Brookfield – Received Federal Funding of $1,114,026 (Saving Local Tax Dollars)</t>
  </si>
  <si>
    <t>Project</t>
  </si>
  <si>
    <t>ARPA Funding</t>
  </si>
  <si>
    <t>Town Accountant Actual</t>
  </si>
  <si>
    <t>Purpose –Reason for Funding</t>
  </si>
  <si>
    <t>Date approved by the Board of Selectmen</t>
  </si>
  <si>
    <t>Health Issues</t>
  </si>
  <si>
    <t>Purchase of Home Test Kits and $2,000 for labor. These Test Kits were distributed to citizens during Covid.</t>
  </si>
  <si>
    <t xml:space="preserve">Bonus Pay for Town employees </t>
  </si>
  <si>
    <t>Bonus Pay for employes who worked during COVID. This is one of the major considerations for this grant. Public Safety officials were required to be in close contact with those who may have had Covid.</t>
  </si>
  <si>
    <t>5/16/2023 and 6/6/2023</t>
  </si>
  <si>
    <t>Route 9 Project</t>
  </si>
  <si>
    <t xml:space="preserve">Funding for the purpose of obtaining temporary or permanent easements for the Route 9 project. This is required to move the road project forward. </t>
  </si>
  <si>
    <t>Funding for engineering work for the Route 9 project. This allowed us not to use local tax dollars for this project. It allowed us to get over $10 million dollars of state funds to fix this portion of the road which is owned by the town.</t>
  </si>
  <si>
    <t xml:space="preserve">Route 9 - Project Funding for Legal Fees and Title work. </t>
  </si>
  <si>
    <t>This work was not funded in the budget but needed for the Route 9 project.</t>
  </si>
  <si>
    <t>Voting Machines</t>
  </si>
  <si>
    <t>The current voting machines are out of date and need replacement. 20% savings off of the price.</t>
  </si>
  <si>
    <t>Leland Road Water Project</t>
  </si>
  <si>
    <t>Catch Basin for West Brookfield Elementary school replacement of up to 10 catch basins @ $6,000 each.</t>
  </si>
  <si>
    <t xml:space="preserve">The Elementary School catch basins have deteriorated throughout the years and need to be replaced. The Town is doing the work, and this will save local tax dollars. </t>
  </si>
  <si>
    <t>Emergency Management/Fire$ Department Command Vehicle</t>
  </si>
  <si>
    <t>This is appox. ½ the cost of the vehicle. The state originally gave us the full amount and then did a revision to their budget taking away $25,000 of funding to the Town.</t>
  </si>
  <si>
    <t xml:space="preserve">Route 9 additional engineering for phase 1 and 2. </t>
  </si>
  <si>
    <t>This is for payment to CHA and Associates for additional Engineering work for Phase 1 and Phase 2 or Route 9.</t>
  </si>
  <si>
    <t>Training Funds</t>
  </si>
  <si>
    <t>This was for the purpose of provided needed training to our Assessors Clerk.</t>
  </si>
  <si>
    <t>Outfitting of police vehicle</t>
  </si>
  <si>
    <t>The Town received a grant for a new police car. This expense was to outfit the new car with needed equipment.</t>
  </si>
  <si>
    <t>Carpet for Town Clerk’s office</t>
  </si>
  <si>
    <t>Town Meeting Clickers</t>
  </si>
  <si>
    <t>For use by the Town Committee. Purchase of clickers (sharing cost with N. Brookfield)</t>
  </si>
  <si>
    <t>Codification of General Bylaws</t>
  </si>
  <si>
    <t>To codify the Town of West Brookfield’s General By-Laws and place funding into new account Codification of General By-Laws.</t>
  </si>
  <si>
    <t>Bonus funds for Senior Center Workers</t>
  </si>
  <si>
    <t>This is for paying Bonus pay to 3 Senior Center workers who worked through Covid and did not receive the pay initially with others.</t>
  </si>
  <si>
    <t>Total Available Funds</t>
  </si>
  <si>
    <t>*ARPA Funding is maximum allowed by the Board of Selectmen and less may be spent.</t>
  </si>
  <si>
    <t>Total  Funds Allocated</t>
  </si>
  <si>
    <t>Document Storage</t>
  </si>
  <si>
    <t>This is to follow Municipal Retention Document Storage regulations.</t>
  </si>
  <si>
    <t>Collins Center/Town Administrator Search</t>
  </si>
  <si>
    <t>This is for searching for a new Town Administrator for West Brookfield</t>
  </si>
  <si>
    <t>The Town Clerk's office is in need of new carpeting in office. Current is old/coming up.</t>
  </si>
  <si>
    <t xml:space="preserve">Ware River Power </t>
  </si>
  <si>
    <t>2nd invoice for Dam Project, not paid w/ budgets in FY24</t>
  </si>
  <si>
    <t>This is for the Engineering work to add an addition to our water facility. Critical project for the town water system that is required by DEP. *Only $26,100 of ARPA funds will be used of the $140,000</t>
  </si>
  <si>
    <t>Removal of money from Town Meeting Clicker acct. due to agreement not working with N. Brookfield. Adding back to ARPA funds.</t>
  </si>
  <si>
    <t>Grant from EC-SDC will cover $113,900 of $140,000 originally requested.</t>
  </si>
  <si>
    <t>Grant for Water</t>
  </si>
  <si>
    <t>available funds</t>
  </si>
  <si>
    <t>Total allocated after grant taken out</t>
  </si>
  <si>
    <t>Total amounts voted and allocated for</t>
  </si>
  <si>
    <t>7/11/2024         Rescinded $113,900 on 7/23/24</t>
  </si>
  <si>
    <t>Updated 8/7/24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</si>
</sst>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7" x14ac:knownFonts="1">
    <font>
      <sz val="11"/>
      <color theme="1"/>
      <name val="Aptos Narrow"/>
      <family val="2"/>
      <scheme val="minor"/>
    </font>
    <font>
      <sz val="12"/>
      <color theme="1"/>
      <name val="Times New Roman"/>
      <family val="1"/>
    </font>
    <font>
      <b/>
      <sz val="12"/>
      <color theme="1"/>
      <name val="Times New Roman"/>
      <family val="1"/>
    </font>
    <font>
      <b/>
      <sz val="12"/>
      <color rgb="FFFF0000"/>
      <name val="Times New Roman"/>
      <family val="1"/>
    </font>
    <font>
      <sz val="14"/>
      <color theme="1"/>
      <name val="Times New Roman"/>
      <family val="1"/>
    </font>
    <font>
      <b/>
      <i/>
      <sz val="11"/>
      <color theme="1"/>
      <name val="Aptos Narrow"/>
      <family val="2"/>
      <scheme val="minor"/>
    </font>
    <font>
      <b/>
      <sz val="12"/>
      <name val="Times New Roman"/>
      <family val="1"/>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s>
  <cellStyleXfs count="1">
    <xf numFmtId="0" fontId="0" fillId="0" borderId="0"/>
  </cellStyleXfs>
  <cellXfs count="55">
    <xf numFmtId="0" fontId="0" fillId="0" borderId="0" xfId="0"/>
    <xf numFmtId="0" fontId="1" fillId="0" borderId="6" xfId="0" applyFont="1" applyBorder="1" applyAlignment="1">
      <alignment vertical="center" wrapText="1"/>
    </xf>
    <xf numFmtId="6" fontId="2" fillId="0" borderId="7" xfId="0" applyNumberFormat="1"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0" fillId="0" borderId="0" xfId="0" applyAlignment="1">
      <alignment vertical="center"/>
    </xf>
    <xf numFmtId="0" fontId="2" fillId="0" borderId="0" xfId="0" applyFont="1" applyAlignment="1">
      <alignment vertical="center"/>
    </xf>
    <xf numFmtId="0" fontId="1" fillId="0" borderId="1" xfId="0" applyFont="1" applyBorder="1" applyAlignment="1">
      <alignment vertical="center" wrapText="1"/>
    </xf>
    <xf numFmtId="0" fontId="1" fillId="0" borderId="5" xfId="0" applyFont="1" applyBorder="1" applyAlignment="1">
      <alignment vertical="center" wrapText="1"/>
    </xf>
    <xf numFmtId="14" fontId="1" fillId="0" borderId="5" xfId="0" applyNumberFormat="1" applyFont="1" applyBorder="1" applyAlignment="1">
      <alignment vertical="center" wrapText="1"/>
    </xf>
    <xf numFmtId="8" fontId="3" fillId="0" borderId="5" xfId="0" applyNumberFormat="1" applyFont="1" applyBorder="1" applyAlignment="1">
      <alignment vertical="center" wrapText="1"/>
    </xf>
    <xf numFmtId="6" fontId="3" fillId="0" borderId="5" xfId="0" applyNumberFormat="1" applyFont="1" applyBorder="1" applyAlignment="1">
      <alignment vertical="center" wrapText="1"/>
    </xf>
    <xf numFmtId="6" fontId="3" fillId="0" borderId="8" xfId="0" applyNumberFormat="1" applyFont="1" applyBorder="1" applyAlignment="1">
      <alignment vertical="center" wrapText="1"/>
    </xf>
    <xf numFmtId="14" fontId="1" fillId="0" borderId="8" xfId="0" applyNumberFormat="1" applyFont="1" applyBorder="1" applyAlignment="1">
      <alignment vertical="center" wrapText="1"/>
    </xf>
    <xf numFmtId="0" fontId="1" fillId="0" borderId="7" xfId="0" applyFont="1" applyBorder="1" applyAlignment="1">
      <alignment vertical="center" wrapText="1"/>
    </xf>
    <xf numFmtId="8" fontId="3" fillId="0" borderId="7" xfId="0" applyNumberFormat="1" applyFont="1" applyBorder="1" applyAlignment="1">
      <alignment vertical="center" wrapText="1"/>
    </xf>
    <xf numFmtId="14" fontId="1" fillId="0" borderId="7" xfId="0" applyNumberFormat="1" applyFont="1" applyBorder="1" applyAlignment="1">
      <alignment vertical="center" wrapText="1"/>
    </xf>
    <xf numFmtId="0" fontId="2" fillId="0" borderId="3" xfId="0" applyFont="1" applyBorder="1" applyAlignment="1">
      <alignment horizontal="center" vertical="center" wrapText="1"/>
    </xf>
    <xf numFmtId="14" fontId="1" fillId="0" borderId="5" xfId="0" applyNumberFormat="1" applyFont="1" applyBorder="1" applyAlignment="1">
      <alignment horizontal="right" vertical="center" wrapText="1"/>
    </xf>
    <xf numFmtId="0" fontId="1" fillId="0" borderId="10" xfId="0" applyFont="1" applyBorder="1"/>
    <xf numFmtId="8" fontId="3" fillId="0" borderId="1" xfId="0" applyNumberFormat="1" applyFont="1" applyBorder="1" applyAlignment="1">
      <alignment vertical="center" wrapText="1"/>
    </xf>
    <xf numFmtId="14" fontId="1" fillId="0" borderId="1" xfId="0" applyNumberFormat="1" applyFont="1" applyBorder="1" applyAlignment="1">
      <alignment vertical="center" wrapText="1"/>
    </xf>
    <xf numFmtId="0" fontId="5" fillId="0" borderId="0" xfId="0" applyFont="1"/>
    <xf numFmtId="6" fontId="6" fillId="0" borderId="5" xfId="0" applyNumberFormat="1" applyFont="1" applyBorder="1" applyAlignment="1">
      <alignment vertical="center" wrapText="1"/>
    </xf>
    <xf numFmtId="6" fontId="0" fillId="0" borderId="0" xfId="0" applyNumberFormat="1"/>
    <xf numFmtId="8" fontId="0" fillId="0" borderId="0" xfId="0" applyNumberFormat="1"/>
    <xf numFmtId="8" fontId="6" fillId="0" borderId="1" xfId="0" applyNumberFormat="1" applyFont="1" applyBorder="1" applyAlignment="1">
      <alignment vertical="center" wrapText="1"/>
    </xf>
    <xf numFmtId="6" fontId="0" fillId="0" borderId="11" xfId="0" applyNumberFormat="1" applyBorder="1"/>
    <xf numFmtId="0" fontId="1" fillId="2" borderId="4" xfId="0" applyFont="1" applyFill="1" applyBorder="1" applyAlignment="1">
      <alignment vertical="center" wrapText="1"/>
    </xf>
    <xf numFmtId="6" fontId="6" fillId="2" borderId="8" xfId="0" applyNumberFormat="1" applyFont="1" applyFill="1" applyBorder="1" applyAlignment="1">
      <alignment vertical="center" wrapText="1"/>
    </xf>
    <xf numFmtId="0" fontId="1" fillId="2" borderId="8" xfId="0" applyFont="1" applyFill="1" applyBorder="1" applyAlignment="1">
      <alignment vertical="center" wrapText="1"/>
    </xf>
    <xf numFmtId="14" fontId="1" fillId="2" borderId="8" xfId="0" applyNumberFormat="1" applyFont="1" applyFill="1" applyBorder="1" applyAlignment="1">
      <alignment vertical="center" wrapText="1"/>
    </xf>
    <xf numFmtId="0" fontId="1" fillId="2" borderId="1" xfId="0" applyFont="1" applyFill="1" applyBorder="1" applyAlignment="1">
      <alignment vertical="center" wrapText="1"/>
    </xf>
    <xf numFmtId="6" fontId="3" fillId="2" borderId="5" xfId="0" applyNumberFormat="1" applyFont="1" applyFill="1" applyBorder="1" applyAlignment="1">
      <alignment vertical="center" wrapText="1"/>
    </xf>
    <xf numFmtId="0" fontId="1" fillId="2" borderId="10" xfId="0" applyFont="1" applyFill="1" applyBorder="1" applyAlignment="1">
      <alignment vertical="center" wrapText="1"/>
    </xf>
    <xf numFmtId="14" fontId="1" fillId="2" borderId="5" xfId="0" applyNumberFormat="1" applyFont="1" applyFill="1" applyBorder="1" applyAlignment="1">
      <alignment vertical="center" wrapText="1"/>
    </xf>
    <xf numFmtId="0" fontId="1" fillId="2" borderId="3" xfId="0" applyFont="1" applyFill="1" applyBorder="1" applyAlignment="1">
      <alignment vertical="center" wrapText="1"/>
    </xf>
    <xf numFmtId="0" fontId="4" fillId="0" borderId="0" xfId="0" applyFont="1" applyAlignment="1">
      <alignment horizontal="center" vertical="center"/>
    </xf>
    <xf numFmtId="0" fontId="1" fillId="0" borderId="2" xfId="0" applyFont="1" applyBorder="1" applyAlignment="1">
      <alignment vertical="center" wrapText="1"/>
    </xf>
    <xf numFmtId="0" fontId="1" fillId="0" borderId="4" xfId="0" applyFont="1" applyBorder="1" applyAlignment="1">
      <alignment vertical="center" wrapText="1"/>
    </xf>
    <xf numFmtId="8" fontId="3" fillId="0" borderId="2" xfId="0" applyNumberFormat="1" applyFont="1" applyBorder="1" applyAlignment="1">
      <alignment vertical="center" wrapText="1"/>
    </xf>
    <xf numFmtId="8" fontId="3" fillId="0" borderId="4" xfId="0" applyNumberFormat="1" applyFont="1" applyBorder="1" applyAlignment="1">
      <alignmen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6" fontId="3" fillId="0" borderId="2" xfId="0" applyNumberFormat="1" applyFont="1" applyBorder="1" applyAlignment="1">
      <alignment vertical="center" wrapText="1"/>
    </xf>
    <xf numFmtId="6" fontId="3" fillId="0" borderId="4" xfId="0" applyNumberFormat="1" applyFont="1" applyBorder="1" applyAlignment="1">
      <alignment vertical="center" wrapText="1"/>
    </xf>
    <xf numFmtId="14" fontId="1" fillId="0" borderId="2" xfId="0" applyNumberFormat="1" applyFont="1" applyBorder="1" applyAlignment="1">
      <alignment vertical="center" wrapText="1"/>
    </xf>
    <xf numFmtId="14" fontId="1" fillId="0" borderId="4" xfId="0" applyNumberFormat="1" applyFont="1" applyBorder="1" applyAlignment="1">
      <alignment vertical="center" wrapText="1"/>
    </xf>
    <xf numFmtId="0" fontId="3" fillId="0" borderId="4" xfId="0" applyFont="1" applyBorder="1" applyAlignment="1">
      <alignment vertical="center" wrapText="1"/>
    </xf>
    <xf numFmtId="14" fontId="1" fillId="0" borderId="2" xfId="0" applyNumberFormat="1" applyFont="1" applyBorder="1" applyAlignment="1">
      <alignment horizontal="right" vertical="center" wrapText="1"/>
    </xf>
    <xf numFmtId="0" fontId="1" fillId="0" borderId="4" xfId="0" applyFont="1" applyBorder="1" applyAlignment="1">
      <alignment horizontal="righ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2" fillId="0" borderId="0" xfId="0" applyFont="1" applyAlignment="1">
      <alignment horizontal="center" vertical="center"/>
    </xf>
    <xf numFmtId="0" fontId="2" fillId="0" borderId="9"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635CA-35E0-4896-A7CD-BD98DCF2D1C1}">
  <sheetPr>
    <pageSetUpPr fitToPage="1"/>
  </sheetPr>
  <dimension ref="A1:H36"/>
  <sheetViews>
    <sheetView tabSelected="1" topLeftCell="A3" workbookViewId="0">
      <selection activeCell="G21" sqref="G1:K1048576"/>
    </sheetView>
  </sheetViews>
  <sheetFormatPr defaultRowHeight="15" x14ac:dyDescent="0.25"/>
  <cols>
    <col min="1" max="1" width="28.42578125" bestFit="1" customWidth="1"/>
    <col min="2" max="2" width="14.85546875" bestFit="1" customWidth="1"/>
    <col min="3" max="3" width="16.5703125" bestFit="1" customWidth="1"/>
    <col min="4" max="4" width="40.140625" customWidth="1"/>
    <col min="5" max="5" width="23.28515625" customWidth="1"/>
    <col min="7" max="7" width="13.5703125" hidden="1" customWidth="1"/>
    <col min="8" max="11" width="0" hidden="1" customWidth="1"/>
  </cols>
  <sheetData>
    <row r="1" spans="1:8" ht="15.75" x14ac:dyDescent="0.25">
      <c r="A1" s="53" t="s">
        <v>0</v>
      </c>
      <c r="B1" s="53"/>
      <c r="C1" s="53"/>
      <c r="D1" s="53"/>
      <c r="E1" s="53"/>
      <c r="F1" s="53"/>
      <c r="G1" s="53"/>
      <c r="H1" s="5"/>
    </row>
    <row r="2" spans="1:8" ht="16.5" thickBot="1" x14ac:dyDescent="0.3">
      <c r="A2" s="54" t="s">
        <v>1</v>
      </c>
      <c r="B2" s="54"/>
      <c r="C2" s="54"/>
      <c r="D2" s="54"/>
      <c r="E2" s="54"/>
      <c r="F2" s="6"/>
      <c r="G2" s="6"/>
      <c r="H2" s="5"/>
    </row>
    <row r="3" spans="1:8" ht="46.5" customHeight="1" x14ac:dyDescent="0.25">
      <c r="A3" s="38" t="s">
        <v>2</v>
      </c>
      <c r="B3" s="1" t="s">
        <v>3</v>
      </c>
      <c r="C3" s="38" t="s">
        <v>4</v>
      </c>
      <c r="D3" s="42" t="s">
        <v>5</v>
      </c>
      <c r="E3" s="42" t="s">
        <v>6</v>
      </c>
    </row>
    <row r="4" spans="1:8" ht="15.75" x14ac:dyDescent="0.25">
      <c r="A4" s="51"/>
      <c r="B4" s="17"/>
      <c r="C4" s="51"/>
      <c r="D4" s="52"/>
      <c r="E4" s="52"/>
    </row>
    <row r="5" spans="1:8" ht="15.75" x14ac:dyDescent="0.25">
      <c r="A5" s="51"/>
      <c r="B5" s="2">
        <v>1114026</v>
      </c>
      <c r="C5" s="51"/>
      <c r="D5" s="52"/>
      <c r="E5" s="52"/>
    </row>
    <row r="6" spans="1:8" ht="16.5" thickBot="1" x14ac:dyDescent="0.3">
      <c r="A6" s="39"/>
      <c r="B6" s="3"/>
      <c r="C6" s="39"/>
      <c r="D6" s="43"/>
      <c r="E6" s="43"/>
      <c r="G6" s="24">
        <f>B5</f>
        <v>1114026</v>
      </c>
    </row>
    <row r="7" spans="1:8" ht="48" thickBot="1" x14ac:dyDescent="0.3">
      <c r="A7" s="7" t="s">
        <v>7</v>
      </c>
      <c r="B7" s="10">
        <v>21390.3</v>
      </c>
      <c r="C7" s="8"/>
      <c r="D7" s="8" t="s">
        <v>8</v>
      </c>
      <c r="E7" s="18">
        <v>44614</v>
      </c>
    </row>
    <row r="8" spans="1:8" ht="63" customHeight="1" x14ac:dyDescent="0.25">
      <c r="A8" s="38" t="s">
        <v>9</v>
      </c>
      <c r="B8" s="40">
        <v>39408.43</v>
      </c>
      <c r="C8" s="38"/>
      <c r="D8" s="38" t="s">
        <v>10</v>
      </c>
      <c r="E8" s="42" t="s">
        <v>11</v>
      </c>
    </row>
    <row r="9" spans="1:8" ht="15.75" thickBot="1" x14ac:dyDescent="0.3">
      <c r="A9" s="39"/>
      <c r="B9" s="41"/>
      <c r="C9" s="39"/>
      <c r="D9" s="39"/>
      <c r="E9" s="43"/>
    </row>
    <row r="10" spans="1:8" ht="63.75" thickBot="1" x14ac:dyDescent="0.3">
      <c r="A10" s="7" t="s">
        <v>12</v>
      </c>
      <c r="B10" s="11">
        <v>70000</v>
      </c>
      <c r="C10" s="8"/>
      <c r="D10" s="8" t="s">
        <v>13</v>
      </c>
      <c r="E10" s="9">
        <v>45069</v>
      </c>
    </row>
    <row r="11" spans="1:8" ht="95.25" thickBot="1" x14ac:dyDescent="0.3">
      <c r="A11" s="7" t="s">
        <v>12</v>
      </c>
      <c r="B11" s="11">
        <v>530000</v>
      </c>
      <c r="C11" s="8"/>
      <c r="D11" s="8" t="s">
        <v>14</v>
      </c>
      <c r="E11" s="9">
        <v>45069</v>
      </c>
    </row>
    <row r="12" spans="1:8" ht="32.25" thickBot="1" x14ac:dyDescent="0.3">
      <c r="A12" s="7" t="s">
        <v>15</v>
      </c>
      <c r="B12" s="11">
        <v>20197</v>
      </c>
      <c r="C12" s="8"/>
      <c r="D12" s="8" t="s">
        <v>16</v>
      </c>
      <c r="E12" s="9">
        <v>45146</v>
      </c>
    </row>
    <row r="13" spans="1:8" ht="31.5" customHeight="1" x14ac:dyDescent="0.25">
      <c r="A13" s="38" t="s">
        <v>17</v>
      </c>
      <c r="B13" s="44">
        <v>9920</v>
      </c>
      <c r="C13" s="38"/>
      <c r="D13" s="38" t="s">
        <v>18</v>
      </c>
      <c r="E13" s="46">
        <v>45181</v>
      </c>
    </row>
    <row r="14" spans="1:8" ht="15.75" thickBot="1" x14ac:dyDescent="0.3">
      <c r="A14" s="39"/>
      <c r="B14" s="45"/>
      <c r="C14" s="39"/>
      <c r="D14" s="39"/>
      <c r="E14" s="47"/>
    </row>
    <row r="15" spans="1:8" ht="79.5" thickBot="1" x14ac:dyDescent="0.3">
      <c r="A15" s="4" t="s">
        <v>19</v>
      </c>
      <c r="B15" s="12">
        <v>140000</v>
      </c>
      <c r="C15" s="3"/>
      <c r="D15" s="8" t="s">
        <v>47</v>
      </c>
      <c r="E15" s="18">
        <v>45188</v>
      </c>
      <c r="G15" s="25">
        <f>SUM(B7:B15)</f>
        <v>830915.73</v>
      </c>
    </row>
    <row r="16" spans="1:8" ht="48" thickBot="1" x14ac:dyDescent="0.3">
      <c r="A16" s="7" t="s">
        <v>19</v>
      </c>
      <c r="B16" s="23">
        <v>113900</v>
      </c>
      <c r="C16" s="8"/>
      <c r="D16" s="8" t="s">
        <v>49</v>
      </c>
      <c r="E16" s="18" t="s">
        <v>54</v>
      </c>
      <c r="G16" s="24"/>
    </row>
    <row r="17" spans="1:8" ht="63.75" thickBot="1" x14ac:dyDescent="0.3">
      <c r="A17" s="7" t="s">
        <v>20</v>
      </c>
      <c r="B17" s="11">
        <v>6500</v>
      </c>
      <c r="C17" s="8"/>
      <c r="D17" s="8" t="s">
        <v>21</v>
      </c>
      <c r="E17" s="9">
        <v>45272</v>
      </c>
    </row>
    <row r="18" spans="1:8" ht="63.75" thickBot="1" x14ac:dyDescent="0.3">
      <c r="A18" s="7" t="s">
        <v>22</v>
      </c>
      <c r="B18" s="10">
        <v>24679.59</v>
      </c>
      <c r="C18" s="8"/>
      <c r="D18" s="8" t="s">
        <v>23</v>
      </c>
      <c r="E18" s="9">
        <v>45328</v>
      </c>
    </row>
    <row r="19" spans="1:8" ht="48" thickBot="1" x14ac:dyDescent="0.3">
      <c r="A19" s="7" t="s">
        <v>24</v>
      </c>
      <c r="B19" s="11">
        <v>77750</v>
      </c>
      <c r="C19" s="8"/>
      <c r="D19" s="8" t="s">
        <v>25</v>
      </c>
      <c r="E19" s="9">
        <v>45342</v>
      </c>
    </row>
    <row r="20" spans="1:8" ht="32.25" thickBot="1" x14ac:dyDescent="0.3">
      <c r="A20" s="7" t="s">
        <v>26</v>
      </c>
      <c r="B20" s="11">
        <v>2100</v>
      </c>
      <c r="C20" s="8"/>
      <c r="D20" s="8" t="s">
        <v>27</v>
      </c>
      <c r="E20" s="9">
        <v>45272</v>
      </c>
    </row>
    <row r="21" spans="1:8" ht="48" thickBot="1" x14ac:dyDescent="0.3">
      <c r="A21" s="4" t="s">
        <v>28</v>
      </c>
      <c r="B21" s="12">
        <v>16845</v>
      </c>
      <c r="C21" s="3"/>
      <c r="D21" s="3" t="s">
        <v>29</v>
      </c>
      <c r="E21" s="13">
        <v>45272</v>
      </c>
    </row>
    <row r="22" spans="1:8" ht="15.75" customHeight="1" x14ac:dyDescent="0.25">
      <c r="A22" s="38" t="s">
        <v>30</v>
      </c>
      <c r="B22" s="44">
        <v>2500</v>
      </c>
      <c r="C22" s="38"/>
      <c r="D22" s="38" t="s">
        <v>44</v>
      </c>
      <c r="E22" s="49">
        <v>45496</v>
      </c>
    </row>
    <row r="23" spans="1:8" ht="15.75" thickBot="1" x14ac:dyDescent="0.3">
      <c r="A23" s="39"/>
      <c r="B23" s="48"/>
      <c r="C23" s="39"/>
      <c r="D23" s="39"/>
      <c r="E23" s="50"/>
    </row>
    <row r="24" spans="1:8" ht="32.25" thickBot="1" x14ac:dyDescent="0.3">
      <c r="A24" s="4" t="s">
        <v>31</v>
      </c>
      <c r="B24" s="12">
        <v>5000</v>
      </c>
      <c r="C24" s="3"/>
      <c r="D24" s="3" t="s">
        <v>32</v>
      </c>
      <c r="E24" s="13">
        <v>45384</v>
      </c>
      <c r="G24" s="24">
        <f>SUM(B17:B24)</f>
        <v>135374.59</v>
      </c>
    </row>
    <row r="25" spans="1:8" ht="63.75" thickBot="1" x14ac:dyDescent="0.3">
      <c r="A25" s="28" t="s">
        <v>31</v>
      </c>
      <c r="B25" s="29">
        <v>5000</v>
      </c>
      <c r="C25" s="30"/>
      <c r="D25" s="30" t="s">
        <v>48</v>
      </c>
      <c r="E25" s="31">
        <v>45510</v>
      </c>
    </row>
    <row r="26" spans="1:8" ht="63.75" thickBot="1" x14ac:dyDescent="0.3">
      <c r="A26" s="4" t="s">
        <v>33</v>
      </c>
      <c r="B26" s="12">
        <v>7500</v>
      </c>
      <c r="C26" s="3"/>
      <c r="D26" s="3" t="s">
        <v>34</v>
      </c>
      <c r="E26" s="13">
        <v>45384</v>
      </c>
    </row>
    <row r="27" spans="1:8" ht="63.75" thickBot="1" x14ac:dyDescent="0.3">
      <c r="A27" s="7" t="s">
        <v>35</v>
      </c>
      <c r="B27" s="15">
        <v>1440.75</v>
      </c>
      <c r="C27" s="7"/>
      <c r="D27" s="14" t="s">
        <v>36</v>
      </c>
      <c r="E27" s="16">
        <v>45398</v>
      </c>
    </row>
    <row r="28" spans="1:8" ht="32.25" thickBot="1" x14ac:dyDescent="0.3">
      <c r="A28" s="7" t="s">
        <v>40</v>
      </c>
      <c r="B28" s="11">
        <v>10000</v>
      </c>
      <c r="C28" s="8"/>
      <c r="D28" s="8" t="s">
        <v>41</v>
      </c>
      <c r="E28" s="9">
        <v>45412</v>
      </c>
    </row>
    <row r="29" spans="1:8" ht="32.25" thickBot="1" x14ac:dyDescent="0.3">
      <c r="A29" s="32" t="s">
        <v>42</v>
      </c>
      <c r="B29" s="33">
        <v>11000</v>
      </c>
      <c r="C29" s="34"/>
      <c r="D29" s="32" t="s">
        <v>43</v>
      </c>
      <c r="E29" s="35">
        <v>45496</v>
      </c>
    </row>
    <row r="30" spans="1:8" ht="32.25" thickBot="1" x14ac:dyDescent="0.3">
      <c r="A30" s="36" t="s">
        <v>45</v>
      </c>
      <c r="B30" s="33">
        <v>4824.46</v>
      </c>
      <c r="C30" s="32"/>
      <c r="D30" s="32" t="s">
        <v>46</v>
      </c>
      <c r="E30" s="35">
        <v>45510</v>
      </c>
      <c r="G30" s="27">
        <f>SUM(B26:B30)</f>
        <v>34765.21</v>
      </c>
    </row>
    <row r="31" spans="1:8" ht="16.5" thickBot="1" x14ac:dyDescent="0.3">
      <c r="A31" s="7" t="s">
        <v>39</v>
      </c>
      <c r="B31" s="20">
        <v>887155.53</v>
      </c>
      <c r="D31" s="7"/>
      <c r="E31" s="9"/>
      <c r="G31" s="25">
        <f>SUM(G15+G24+G30)</f>
        <v>1001055.5299999999</v>
      </c>
      <c r="H31" t="s">
        <v>53</v>
      </c>
    </row>
    <row r="32" spans="1:8" ht="16.5" thickBot="1" x14ac:dyDescent="0.3">
      <c r="A32" s="19" t="s">
        <v>37</v>
      </c>
      <c r="B32" s="26">
        <v>226870.47</v>
      </c>
      <c r="C32" s="7"/>
      <c r="D32" s="7"/>
      <c r="E32" s="21"/>
      <c r="G32" s="25">
        <v>113900</v>
      </c>
      <c r="H32" t="s">
        <v>50</v>
      </c>
    </row>
    <row r="33" spans="1:8" x14ac:dyDescent="0.25">
      <c r="G33" s="25">
        <f>G31-G32</f>
        <v>887155.52999999991</v>
      </c>
      <c r="H33" t="s">
        <v>52</v>
      </c>
    </row>
    <row r="34" spans="1:8" ht="18.75" x14ac:dyDescent="0.25">
      <c r="A34" s="37" t="s">
        <v>38</v>
      </c>
      <c r="B34" s="37"/>
      <c r="C34" s="37"/>
      <c r="D34" s="37"/>
      <c r="E34" s="37"/>
      <c r="G34" s="25">
        <f>G33-B5</f>
        <v>-226870.47000000009</v>
      </c>
      <c r="H34" t="s">
        <v>51</v>
      </c>
    </row>
    <row r="36" spans="1:8" x14ac:dyDescent="0.25">
      <c r="A36" s="22" t="s">
        <v>55</v>
      </c>
    </row>
  </sheetData>
  <mergeCells count="22">
    <mergeCell ref="A3:A6"/>
    <mergeCell ref="C3:C6"/>
    <mergeCell ref="D3:D6"/>
    <mergeCell ref="E3:E6"/>
    <mergeCell ref="A1:G1"/>
    <mergeCell ref="A2:E2"/>
    <mergeCell ref="A34:E34"/>
    <mergeCell ref="A8:A9"/>
    <mergeCell ref="B8:B9"/>
    <mergeCell ref="C8:C9"/>
    <mergeCell ref="D8:D9"/>
    <mergeCell ref="E8:E9"/>
    <mergeCell ref="A13:A14"/>
    <mergeCell ref="B13:B14"/>
    <mergeCell ref="C13:C14"/>
    <mergeCell ref="D13:D14"/>
    <mergeCell ref="E13:E14"/>
    <mergeCell ref="A22:A23"/>
    <mergeCell ref="B22:B23"/>
    <mergeCell ref="C22:C23"/>
    <mergeCell ref="D22:D23"/>
    <mergeCell ref="E22:E23"/>
  </mergeCells>
  <pageMargins left="0.7" right="0.7" top="0.75" bottom="0.75" header="0.3" footer="0.3"/>
  <pageSetup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 Gobeille</dc:creator>
  <cp:lastModifiedBy>Ron San Angelo</cp:lastModifiedBy>
  <cp:lastPrinted>2024-08-06T16:48:43Z</cp:lastPrinted>
  <dcterms:created xsi:type="dcterms:W3CDTF">2024-05-07T17:02:09Z</dcterms:created>
  <dcterms:modified xsi:type="dcterms:W3CDTF">2024-08-07T13:48:36Z</dcterms:modified>
</cp:coreProperties>
</file>