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6b36ad1019d0a4/Documents/Wellington/Wellington/"/>
    </mc:Choice>
  </mc:AlternateContent>
  <xr:revisionPtr revIDLastSave="0" documentId="8_{7D928CF9-A617-44C8-A5D5-BEFBC0DB0E08}" xr6:coauthVersionLast="47" xr6:coauthVersionMax="47" xr10:uidLastSave="{00000000-0000-0000-0000-000000000000}"/>
  <bookViews>
    <workbookView xWindow="-120" yWindow="-120" windowWidth="29040" windowHeight="15720" xr2:uid="{06840519-A813-4487-979B-8B2FFB987C8F}"/>
  </bookViews>
  <sheets>
    <sheet name="Ja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E39" i="1"/>
  <c r="G35" i="1"/>
  <c r="L29" i="1"/>
  <c r="L30" i="1"/>
  <c r="L31" i="1"/>
  <c r="L32" i="1"/>
  <c r="L33" i="1"/>
  <c r="L34" i="1"/>
  <c r="L28" i="1"/>
  <c r="F35" i="1"/>
  <c r="H35" i="1"/>
  <c r="I35" i="1"/>
  <c r="J35" i="1"/>
  <c r="E40" i="1" s="1"/>
  <c r="K35" i="1"/>
  <c r="E35" i="1"/>
  <c r="E38" i="1" s="1"/>
  <c r="E42" i="1" l="1"/>
  <c r="L35" i="1"/>
</calcChain>
</file>

<file path=xl/sharedStrings.xml><?xml version="1.0" encoding="utf-8"?>
<sst xmlns="http://schemas.openxmlformats.org/spreadsheetml/2006/main" count="96" uniqueCount="74">
  <si>
    <t>Meeting Date:</t>
  </si>
  <si>
    <t>Check Register Detail:</t>
  </si>
  <si>
    <t>Check Number</t>
  </si>
  <si>
    <t>Payee</t>
  </si>
  <si>
    <t>Amount</t>
  </si>
  <si>
    <t>Description</t>
  </si>
  <si>
    <t>Korfhage Landscape &amp; Designs</t>
  </si>
  <si>
    <t xml:space="preserve"> </t>
  </si>
  <si>
    <t>Pinpoint Utility</t>
  </si>
  <si>
    <t>Kentucky 811</t>
  </si>
  <si>
    <t>Carrie Ritsert</t>
  </si>
  <si>
    <t>EFT</t>
  </si>
  <si>
    <t>Strathmoor Village</t>
  </si>
  <si>
    <t>Police Protection</t>
  </si>
  <si>
    <t xml:space="preserve">Comprehensive Accounting </t>
  </si>
  <si>
    <t>Bookkeeping</t>
  </si>
  <si>
    <t>Krista Steier-Carefree Lawn</t>
  </si>
  <si>
    <t>Lawn</t>
  </si>
  <si>
    <t>Louisville Gas &amp; Electric</t>
  </si>
  <si>
    <t>Utilities</t>
  </si>
  <si>
    <t>Sara Sievert</t>
  </si>
  <si>
    <t>Transaction Summary:</t>
  </si>
  <si>
    <t>Bank Name</t>
  </si>
  <si>
    <t>Republic Bank</t>
  </si>
  <si>
    <t>Stock Yards Bank</t>
  </si>
  <si>
    <t>Eclipse Bank</t>
  </si>
  <si>
    <t>PNC</t>
  </si>
  <si>
    <t>Need Statements</t>
  </si>
  <si>
    <t>Fund</t>
  </si>
  <si>
    <t>Operating Account</t>
  </si>
  <si>
    <t>Muni Road Aid</t>
  </si>
  <si>
    <t>ARPA</t>
  </si>
  <si>
    <t xml:space="preserve">KLC Investment </t>
  </si>
  <si>
    <t>Account Type</t>
  </si>
  <si>
    <t>Checking</t>
  </si>
  <si>
    <t>Money Market</t>
  </si>
  <si>
    <t>Savings</t>
  </si>
  <si>
    <t>Multiple CDs</t>
  </si>
  <si>
    <t>CD</t>
  </si>
  <si>
    <t>___________________</t>
  </si>
  <si>
    <t>___________</t>
  </si>
  <si>
    <t>(fka CB&amp;T)</t>
  </si>
  <si>
    <t>Total</t>
  </si>
  <si>
    <t xml:space="preserve">Beginning Balance </t>
  </si>
  <si>
    <t>Deposits</t>
  </si>
  <si>
    <t>Checks/Online Transfers</t>
  </si>
  <si>
    <t xml:space="preserve">Market Change </t>
  </si>
  <si>
    <t>Gains/Losses</t>
  </si>
  <si>
    <t>Fees</t>
  </si>
  <si>
    <t>Interest</t>
  </si>
  <si>
    <t xml:space="preserve">Ending Balance </t>
  </si>
  <si>
    <t xml:space="preserve">        Bank Concentration of Funds:</t>
  </si>
  <si>
    <t>Commonwealth Bank</t>
  </si>
  <si>
    <t>KLC Investment</t>
  </si>
  <si>
    <t>No statements</t>
  </si>
  <si>
    <t>balances as of January 31, 2023</t>
  </si>
  <si>
    <t xml:space="preserve">            Insurance Premium Tax - 4th Quarter 2022</t>
  </si>
  <si>
    <t>Date</t>
  </si>
  <si>
    <t>Lawrence A Birchler</t>
  </si>
  <si>
    <t>Homestead exemption</t>
  </si>
  <si>
    <t>Waste Management</t>
  </si>
  <si>
    <t>December garbage &amp; recycling</t>
  </si>
  <si>
    <t>Landscaping</t>
  </si>
  <si>
    <t>4 locate fees/December 2022</t>
  </si>
  <si>
    <t>Received signed oath of offices</t>
  </si>
  <si>
    <t>3 screen/locates December</t>
  </si>
  <si>
    <t>Frank Otte Nursery</t>
  </si>
  <si>
    <t>9 trees planted in City residences</t>
  </si>
  <si>
    <t>Wireless stick up camera/Security purposes</t>
  </si>
  <si>
    <t>Frederick Basil Jr.</t>
  </si>
  <si>
    <t>Refund of Homestead exemption</t>
  </si>
  <si>
    <t>Marrs Electric, Inc.</t>
  </si>
  <si>
    <t>January 2023 waste and recycling service</t>
  </si>
  <si>
    <t>Removed old photo cell in four street lights/replaced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</si>
</sst>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3" fillId="2" borderId="0" xfId="0" applyFont="1" applyFill="1"/>
    <xf numFmtId="0" fontId="5" fillId="2" borderId="0" xfId="0" applyFont="1" applyFill="1"/>
    <xf numFmtId="0" fontId="4" fillId="3" borderId="0" xfId="0" applyFont="1" applyFill="1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0" fillId="3" borderId="0" xfId="0" applyFill="1"/>
    <xf numFmtId="0" fontId="6" fillId="3" borderId="3" xfId="0" applyFont="1" applyFill="1" applyBorder="1" applyAlignment="1">
      <alignment horizontal="center"/>
    </xf>
    <xf numFmtId="0" fontId="0" fillId="0" borderId="4" xfId="0" applyBorder="1"/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0" fontId="8" fillId="0" borderId="4" xfId="0" applyFont="1" applyBorder="1"/>
    <xf numFmtId="0" fontId="9" fillId="0" borderId="4" xfId="0" applyFont="1" applyBorder="1"/>
    <xf numFmtId="0" fontId="10" fillId="0" borderId="4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43" fontId="9" fillId="0" borderId="0" xfId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0" fontId="0" fillId="0" borderId="0" xfId="3" applyNumberFormat="1" applyFont="1"/>
    <xf numFmtId="0" fontId="7" fillId="0" borderId="0" xfId="0" applyFont="1"/>
    <xf numFmtId="0" fontId="0" fillId="0" borderId="0" xfId="0" applyAlignment="1">
      <alignment horizontal="center"/>
    </xf>
    <xf numFmtId="17" fontId="9" fillId="0" borderId="0" xfId="0" applyNumberFormat="1" applyFont="1"/>
    <xf numFmtId="0" fontId="0" fillId="2" borderId="0" xfId="0" applyFill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0" fillId="0" borderId="0" xfId="1" applyFont="1" applyFill="1"/>
    <xf numFmtId="0" fontId="0" fillId="0" borderId="0" xfId="0" applyAlignment="1">
      <alignment horizontal="right"/>
    </xf>
    <xf numFmtId="43" fontId="0" fillId="0" borderId="0" xfId="1" applyFont="1"/>
    <xf numFmtId="2" fontId="0" fillId="0" borderId="6" xfId="0" applyNumberFormat="1" applyBorder="1"/>
    <xf numFmtId="0" fontId="0" fillId="0" borderId="7" xfId="0" applyBorder="1"/>
    <xf numFmtId="0" fontId="11" fillId="3" borderId="0" xfId="0" applyFont="1" applyFill="1"/>
    <xf numFmtId="0" fontId="8" fillId="0" borderId="0" xfId="0" applyFont="1" applyAlignment="1">
      <alignment horizontal="center"/>
    </xf>
    <xf numFmtId="8" fontId="3" fillId="0" borderId="0" xfId="0" applyNumberFormat="1" applyFont="1"/>
    <xf numFmtId="43" fontId="0" fillId="0" borderId="0" xfId="0" applyNumberFormat="1"/>
    <xf numFmtId="0" fontId="10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7" fillId="0" borderId="0" xfId="1" applyFont="1" applyFill="1" applyBorder="1"/>
    <xf numFmtId="43" fontId="3" fillId="0" borderId="0" xfId="1" applyFont="1"/>
    <xf numFmtId="43" fontId="8" fillId="0" borderId="0" xfId="1" applyFont="1" applyFill="1" applyBorder="1"/>
    <xf numFmtId="43" fontId="9" fillId="0" borderId="0" xfId="1" applyFont="1" applyFill="1" applyBorder="1"/>
    <xf numFmtId="2" fontId="0" fillId="0" borderId="0" xfId="0" applyNumberFormat="1"/>
    <xf numFmtId="4" fontId="0" fillId="0" borderId="0" xfId="0" applyNumberFormat="1"/>
    <xf numFmtId="43" fontId="9" fillId="0" borderId="4" xfId="1" applyFont="1" applyFill="1" applyBorder="1"/>
    <xf numFmtId="0" fontId="11" fillId="0" borderId="0" xfId="0" applyFont="1"/>
    <xf numFmtId="43" fontId="8" fillId="4" borderId="0" xfId="1" applyFont="1" applyFill="1" applyBorder="1"/>
    <xf numFmtId="0" fontId="6" fillId="3" borderId="8" xfId="0" applyFont="1" applyFill="1" applyBorder="1" applyAlignment="1">
      <alignment horizontal="center"/>
    </xf>
    <xf numFmtId="0" fontId="2" fillId="0" borderId="0" xfId="0" applyFont="1"/>
    <xf numFmtId="43" fontId="9" fillId="0" borderId="0" xfId="1" applyFont="1" applyBorder="1"/>
    <xf numFmtId="43" fontId="10" fillId="0" borderId="0" xfId="0" applyNumberFormat="1" applyFont="1"/>
    <xf numFmtId="43" fontId="10" fillId="0" borderId="0" xfId="1" applyFont="1" applyFill="1" applyBorder="1"/>
    <xf numFmtId="43" fontId="0" fillId="0" borderId="0" xfId="1" applyFont="1" applyFill="1" applyBorder="1"/>
    <xf numFmtId="0" fontId="3" fillId="0" borderId="9" xfId="0" applyFont="1" applyBorder="1"/>
    <xf numFmtId="8" fontId="8" fillId="0" borderId="8" xfId="0" applyNumberFormat="1" applyFont="1" applyBorder="1"/>
    <xf numFmtId="0" fontId="3" fillId="0" borderId="10" xfId="0" applyFont="1" applyBorder="1"/>
    <xf numFmtId="0" fontId="0" fillId="0" borderId="11" xfId="0" applyBorder="1"/>
    <xf numFmtId="0" fontId="3" fillId="0" borderId="12" xfId="0" applyFont="1" applyBorder="1"/>
    <xf numFmtId="44" fontId="3" fillId="0" borderId="13" xfId="2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4" borderId="0" xfId="0" applyFill="1"/>
    <xf numFmtId="8" fontId="8" fillId="0" borderId="0" xfId="0" applyNumberFormat="1" applyFont="1"/>
    <xf numFmtId="43" fontId="8" fillId="0" borderId="17" xfId="1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0" xfId="0" applyNumberFormat="1"/>
    <xf numFmtId="14" fontId="10" fillId="0" borderId="0" xfId="0" applyNumberFormat="1" applyFont="1"/>
    <xf numFmtId="14" fontId="9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641BB-036A-4CFD-9B25-A20E6489DFE8}">
  <dimension ref="A1:T48"/>
  <sheetViews>
    <sheetView tabSelected="1" topLeftCell="A8" workbookViewId="0">
      <selection activeCell="E30" sqref="E30"/>
    </sheetView>
  </sheetViews>
  <sheetFormatPr defaultRowHeight="15" x14ac:dyDescent="0.25"/>
  <cols>
    <col min="1" max="1" width="12" customWidth="1"/>
    <col min="2" max="2" width="11" customWidth="1"/>
    <col min="3" max="3" width="0.28515625" customWidth="1"/>
    <col min="4" max="4" width="3" customWidth="1"/>
    <col min="5" max="5" width="22.28515625" customWidth="1"/>
    <col min="6" max="6" width="19.28515625" customWidth="1"/>
    <col min="7" max="7" width="16.7109375" customWidth="1"/>
    <col min="8" max="8" width="16.5703125" customWidth="1"/>
    <col min="9" max="9" width="16" customWidth="1"/>
    <col min="10" max="10" width="16.7109375" customWidth="1"/>
    <col min="11" max="11" width="19" bestFit="1" customWidth="1"/>
    <col min="12" max="12" width="18" customWidth="1"/>
    <col min="13" max="13" width="11.28515625" bestFit="1" customWidth="1"/>
  </cols>
  <sheetData>
    <row r="1" spans="1:20" ht="15.75" thickBot="1" x14ac:dyDescent="0.3">
      <c r="A1" s="1" t="s">
        <v>0</v>
      </c>
      <c r="B1" s="1"/>
      <c r="C1" s="2"/>
      <c r="D1" s="1"/>
      <c r="E1" s="2"/>
      <c r="F1" s="3"/>
      <c r="G1" s="2"/>
    </row>
    <row r="2" spans="1:20" ht="15.75" thickBot="1" x14ac:dyDescent="0.3">
      <c r="A2" s="4" t="s">
        <v>1</v>
      </c>
      <c r="B2" s="5"/>
      <c r="C2" s="6"/>
      <c r="D2" s="7"/>
      <c r="E2" s="5"/>
      <c r="F2" s="5"/>
      <c r="G2" s="5"/>
      <c r="H2" s="5"/>
      <c r="I2" s="5"/>
      <c r="J2" s="5"/>
      <c r="K2" s="5"/>
      <c r="L2" s="8"/>
    </row>
    <row r="3" spans="1:20" x14ac:dyDescent="0.25">
      <c r="A3" s="9" t="s">
        <v>2</v>
      </c>
      <c r="B3" s="66" t="s">
        <v>57</v>
      </c>
      <c r="C3" s="10"/>
      <c r="D3" s="9"/>
      <c r="E3" s="11" t="s">
        <v>3</v>
      </c>
      <c r="F3" s="12"/>
      <c r="G3" s="10" t="s">
        <v>4</v>
      </c>
      <c r="H3" s="11" t="s">
        <v>5</v>
      </c>
      <c r="I3" s="11"/>
      <c r="J3" s="13"/>
      <c r="K3" s="13"/>
      <c r="L3" s="14"/>
    </row>
    <row r="4" spans="1:20" x14ac:dyDescent="0.25">
      <c r="A4">
        <v>6202</v>
      </c>
      <c r="B4" s="67">
        <v>44931</v>
      </c>
      <c r="C4" s="15"/>
      <c r="E4" s="16" t="s">
        <v>58</v>
      </c>
      <c r="F4" s="17"/>
      <c r="G4" s="18">
        <v>53.7</v>
      </c>
      <c r="H4" s="16" t="s">
        <v>59</v>
      </c>
      <c r="I4" s="16"/>
      <c r="J4" s="16"/>
      <c r="K4" s="16"/>
      <c r="L4" s="17"/>
    </row>
    <row r="5" spans="1:20" x14ac:dyDescent="0.25">
      <c r="A5">
        <v>6206</v>
      </c>
      <c r="B5" s="67">
        <v>44938</v>
      </c>
      <c r="C5" s="19"/>
      <c r="E5" s="17" t="s">
        <v>60</v>
      </c>
      <c r="G5" s="18">
        <v>3033.62</v>
      </c>
      <c r="H5" t="s">
        <v>61</v>
      </c>
      <c r="I5" s="17"/>
      <c r="T5" s="20"/>
    </row>
    <row r="6" spans="1:20" x14ac:dyDescent="0.25">
      <c r="A6">
        <v>6207</v>
      </c>
      <c r="B6" s="69">
        <v>44936</v>
      </c>
      <c r="C6" s="22"/>
      <c r="E6" t="s">
        <v>6</v>
      </c>
      <c r="G6" s="18">
        <v>4391.76</v>
      </c>
      <c r="H6" s="16" t="s">
        <v>62</v>
      </c>
      <c r="T6" s="20"/>
    </row>
    <row r="7" spans="1:20" x14ac:dyDescent="0.25">
      <c r="A7">
        <v>6208</v>
      </c>
      <c r="B7" s="67">
        <v>44936</v>
      </c>
      <c r="C7" s="15"/>
      <c r="E7" t="s">
        <v>9</v>
      </c>
      <c r="F7" s="17"/>
      <c r="G7" s="18">
        <v>6</v>
      </c>
      <c r="H7" s="23" t="s">
        <v>63</v>
      </c>
      <c r="I7" s="21"/>
      <c r="J7" s="16"/>
      <c r="K7" s="16"/>
      <c r="L7" s="17"/>
    </row>
    <row r="8" spans="1:20" x14ac:dyDescent="0.25">
      <c r="A8">
        <v>6209</v>
      </c>
      <c r="B8" s="68">
        <v>44944</v>
      </c>
      <c r="C8" s="19"/>
      <c r="D8" t="s">
        <v>7</v>
      </c>
      <c r="E8" t="s">
        <v>10</v>
      </c>
      <c r="G8" s="18">
        <v>20</v>
      </c>
      <c r="H8" t="s">
        <v>64</v>
      </c>
      <c r="T8" s="20"/>
    </row>
    <row r="9" spans="1:20" x14ac:dyDescent="0.25">
      <c r="A9">
        <v>6210</v>
      </c>
      <c r="B9" s="67">
        <v>44939</v>
      </c>
      <c r="C9" s="19"/>
      <c r="E9" t="s">
        <v>8</v>
      </c>
      <c r="G9" s="18">
        <v>30</v>
      </c>
      <c r="H9" t="s">
        <v>65</v>
      </c>
      <c r="L9" s="24"/>
      <c r="M9" s="25"/>
      <c r="N9" s="25"/>
      <c r="O9" s="25"/>
      <c r="P9" s="25"/>
    </row>
    <row r="10" spans="1:20" x14ac:dyDescent="0.25">
      <c r="A10">
        <v>6211</v>
      </c>
      <c r="B10" s="67">
        <v>44935</v>
      </c>
      <c r="C10" s="26"/>
      <c r="E10" t="s">
        <v>66</v>
      </c>
      <c r="G10" s="27">
        <v>4050</v>
      </c>
      <c r="H10" t="s">
        <v>67</v>
      </c>
      <c r="N10" s="17"/>
    </row>
    <row r="11" spans="1:20" x14ac:dyDescent="0.25">
      <c r="A11">
        <v>6212</v>
      </c>
      <c r="B11" s="67">
        <v>44949</v>
      </c>
      <c r="C11" s="26"/>
      <c r="E11" s="17" t="s">
        <v>20</v>
      </c>
      <c r="G11" s="27">
        <v>74.19</v>
      </c>
      <c r="H11" t="s">
        <v>68</v>
      </c>
      <c r="N11" s="17"/>
    </row>
    <row r="12" spans="1:20" x14ac:dyDescent="0.25">
      <c r="A12">
        <v>6213</v>
      </c>
      <c r="B12" s="67">
        <v>44949</v>
      </c>
      <c r="C12" s="26"/>
      <c r="E12" s="17" t="s">
        <v>69</v>
      </c>
      <c r="G12" s="27">
        <v>53.69</v>
      </c>
      <c r="H12" t="s">
        <v>70</v>
      </c>
      <c r="N12" s="17"/>
    </row>
    <row r="13" spans="1:20" x14ac:dyDescent="0.25">
      <c r="A13">
        <v>6214</v>
      </c>
      <c r="B13" s="67">
        <v>44952</v>
      </c>
      <c r="C13" s="26"/>
      <c r="E13" s="17" t="s">
        <v>71</v>
      </c>
      <c r="G13" s="29">
        <v>128</v>
      </c>
      <c r="H13" t="s">
        <v>73</v>
      </c>
      <c r="N13" s="17"/>
    </row>
    <row r="14" spans="1:20" x14ac:dyDescent="0.25">
      <c r="A14">
        <v>6215</v>
      </c>
      <c r="B14" s="67">
        <v>44956</v>
      </c>
      <c r="C14" s="26"/>
      <c r="E14" s="17" t="s">
        <v>60</v>
      </c>
      <c r="G14" s="27">
        <v>3033.62</v>
      </c>
      <c r="H14" t="s">
        <v>72</v>
      </c>
      <c r="N14" s="17"/>
    </row>
    <row r="15" spans="1:20" x14ac:dyDescent="0.25">
      <c r="A15" s="28" t="s">
        <v>11</v>
      </c>
      <c r="B15" s="67">
        <v>44931</v>
      </c>
      <c r="E15" s="17" t="s">
        <v>12</v>
      </c>
      <c r="G15" s="27">
        <v>1540</v>
      </c>
      <c r="H15" t="s">
        <v>13</v>
      </c>
      <c r="N15" s="17"/>
    </row>
    <row r="16" spans="1:20" x14ac:dyDescent="0.25">
      <c r="A16" s="28" t="s">
        <v>11</v>
      </c>
      <c r="B16" s="67">
        <v>44931</v>
      </c>
      <c r="E16" s="17" t="s">
        <v>16</v>
      </c>
      <c r="G16" s="27">
        <v>375</v>
      </c>
      <c r="H16" t="s">
        <v>15</v>
      </c>
      <c r="N16" s="17"/>
    </row>
    <row r="17" spans="1:15" x14ac:dyDescent="0.25">
      <c r="A17" s="28" t="s">
        <v>11</v>
      </c>
      <c r="B17" s="67">
        <v>44935</v>
      </c>
      <c r="C17" s="26"/>
      <c r="E17" s="17" t="s">
        <v>16</v>
      </c>
      <c r="G17" s="27">
        <v>3361.25</v>
      </c>
      <c r="H17" t="s">
        <v>17</v>
      </c>
      <c r="N17" s="17"/>
    </row>
    <row r="18" spans="1:15" x14ac:dyDescent="0.25">
      <c r="A18" s="28" t="s">
        <v>11</v>
      </c>
      <c r="B18" s="67">
        <v>44951</v>
      </c>
      <c r="C18" s="26"/>
      <c r="E18" s="17" t="s">
        <v>14</v>
      </c>
      <c r="G18" s="29">
        <v>655</v>
      </c>
      <c r="H18" t="s">
        <v>15</v>
      </c>
      <c r="N18" s="17"/>
    </row>
    <row r="19" spans="1:15" x14ac:dyDescent="0.25">
      <c r="A19" s="28" t="s">
        <v>11</v>
      </c>
      <c r="B19" s="67">
        <v>44950</v>
      </c>
      <c r="C19" s="26"/>
      <c r="E19" s="17" t="s">
        <v>18</v>
      </c>
      <c r="G19" s="29">
        <v>217.85</v>
      </c>
      <c r="H19" t="s">
        <v>19</v>
      </c>
      <c r="N19" s="17"/>
    </row>
    <row r="20" spans="1:15" x14ac:dyDescent="0.25">
      <c r="A20" s="28" t="s">
        <v>11</v>
      </c>
      <c r="B20" s="67">
        <v>44950</v>
      </c>
      <c r="C20" s="26"/>
      <c r="E20" s="17" t="s">
        <v>18</v>
      </c>
      <c r="G20" s="29">
        <v>453.6</v>
      </c>
      <c r="H20" t="s">
        <v>19</v>
      </c>
      <c r="N20" s="17"/>
    </row>
    <row r="21" spans="1:15" x14ac:dyDescent="0.25">
      <c r="A21" s="28"/>
      <c r="B21" s="67"/>
      <c r="C21" s="26"/>
      <c r="E21" s="17"/>
      <c r="G21" s="29"/>
      <c r="N21" s="17"/>
    </row>
    <row r="22" spans="1:15" ht="15.75" thickBot="1" x14ac:dyDescent="0.3">
      <c r="C22" s="26"/>
      <c r="E22" s="17"/>
      <c r="G22" s="30" t="s">
        <v>55</v>
      </c>
      <c r="H22" s="31"/>
      <c r="N22" s="17"/>
    </row>
    <row r="23" spans="1:15" ht="15.75" thickBot="1" x14ac:dyDescent="0.3">
      <c r="A23" s="4" t="s">
        <v>21</v>
      </c>
      <c r="B23" s="4"/>
      <c r="C23" s="6"/>
      <c r="D23" s="7"/>
      <c r="E23" s="7"/>
      <c r="F23" s="32"/>
      <c r="G23" s="32"/>
      <c r="H23" s="32"/>
      <c r="I23" s="32"/>
      <c r="J23" s="32"/>
      <c r="K23" s="32"/>
      <c r="L23" s="32"/>
      <c r="N23" s="17"/>
    </row>
    <row r="24" spans="1:15" x14ac:dyDescent="0.25">
      <c r="A24" t="s">
        <v>22</v>
      </c>
      <c r="C24" s="17"/>
      <c r="E24" s="19" t="s">
        <v>23</v>
      </c>
      <c r="F24" s="19" t="s">
        <v>23</v>
      </c>
      <c r="G24" s="19" t="s">
        <v>23</v>
      </c>
      <c r="H24" s="19" t="s">
        <v>24</v>
      </c>
      <c r="I24" s="19" t="s">
        <v>25</v>
      </c>
      <c r="J24" s="19" t="s">
        <v>24</v>
      </c>
      <c r="K24" s="19" t="s">
        <v>26</v>
      </c>
      <c r="L24" s="19" t="s">
        <v>27</v>
      </c>
      <c r="N24" s="17"/>
    </row>
    <row r="25" spans="1:15" x14ac:dyDescent="0.25">
      <c r="A25" t="s">
        <v>28</v>
      </c>
      <c r="B25" s="17"/>
      <c r="C25" s="17"/>
      <c r="E25" s="19" t="s">
        <v>29</v>
      </c>
      <c r="F25" s="19" t="s">
        <v>30</v>
      </c>
      <c r="G25" s="33" t="s">
        <v>31</v>
      </c>
      <c r="H25" s="19" t="s">
        <v>29</v>
      </c>
      <c r="I25" s="19" t="s">
        <v>29</v>
      </c>
      <c r="J25" s="19" t="s">
        <v>29</v>
      </c>
      <c r="K25" s="19" t="s">
        <v>32</v>
      </c>
      <c r="L25" s="19"/>
    </row>
    <row r="26" spans="1:15" x14ac:dyDescent="0.25">
      <c r="A26" t="s">
        <v>33</v>
      </c>
      <c r="B26" s="17"/>
      <c r="C26" s="17"/>
      <c r="E26" s="19" t="s">
        <v>34</v>
      </c>
      <c r="F26" s="19" t="s">
        <v>34</v>
      </c>
      <c r="G26" s="19" t="s">
        <v>35</v>
      </c>
      <c r="H26" s="19" t="s">
        <v>36</v>
      </c>
      <c r="I26" s="19" t="s">
        <v>37</v>
      </c>
      <c r="J26" s="19" t="s">
        <v>38</v>
      </c>
      <c r="K26" s="19" t="s">
        <v>28</v>
      </c>
      <c r="L26" s="33"/>
      <c r="N26" s="34"/>
      <c r="O26" s="35"/>
    </row>
    <row r="27" spans="1:15" x14ac:dyDescent="0.25">
      <c r="A27" t="s">
        <v>39</v>
      </c>
      <c r="B27" s="17" t="s">
        <v>40</v>
      </c>
      <c r="C27" s="17"/>
      <c r="E27" s="36"/>
      <c r="F27" s="36"/>
      <c r="G27" s="36"/>
      <c r="H27" s="36" t="s">
        <v>41</v>
      </c>
      <c r="I27" s="36"/>
      <c r="J27" s="65" t="s">
        <v>41</v>
      </c>
      <c r="K27" s="9"/>
      <c r="L27" s="37" t="s">
        <v>42</v>
      </c>
    </row>
    <row r="28" spans="1:15" x14ac:dyDescent="0.25">
      <c r="A28" t="s">
        <v>43</v>
      </c>
      <c r="B28" s="17"/>
      <c r="C28" s="17"/>
      <c r="E28" s="38">
        <v>80088.050000000017</v>
      </c>
      <c r="F28" s="38">
        <v>64401.43</v>
      </c>
      <c r="G28" s="38">
        <v>96035.619999999981</v>
      </c>
      <c r="H28" s="38">
        <v>65705.020000000048</v>
      </c>
      <c r="I28" s="39">
        <v>169989.72000000003</v>
      </c>
      <c r="J28" s="39">
        <v>50325.93</v>
      </c>
      <c r="K28" s="39">
        <v>177343.46000000002</v>
      </c>
      <c r="L28" s="40">
        <f>SUM(E28:K28)</f>
        <v>703889.23</v>
      </c>
    </row>
    <row r="29" spans="1:15" x14ac:dyDescent="0.25">
      <c r="A29" t="s">
        <v>44</v>
      </c>
      <c r="B29" s="17"/>
      <c r="C29" s="17"/>
      <c r="E29" s="41">
        <v>12733.77</v>
      </c>
      <c r="F29" s="41">
        <v>1085.06</v>
      </c>
      <c r="G29" s="41"/>
      <c r="H29" s="42"/>
      <c r="I29" s="43"/>
      <c r="J29" s="29"/>
      <c r="K29" s="29"/>
      <c r="L29" s="40">
        <f t="shared" ref="L29:L35" si="0">SUM(E29:K29)</f>
        <v>13818.83</v>
      </c>
    </row>
    <row r="30" spans="1:15" x14ac:dyDescent="0.25">
      <c r="A30" t="s">
        <v>45</v>
      </c>
      <c r="B30" s="17"/>
      <c r="C30" s="17"/>
      <c r="E30" s="41">
        <v>-21477.18</v>
      </c>
      <c r="F30" s="41"/>
      <c r="G30" s="41"/>
      <c r="H30" s="29"/>
      <c r="I30" s="27"/>
      <c r="K30" s="29"/>
      <c r="L30" s="40">
        <f t="shared" si="0"/>
        <v>-21477.18</v>
      </c>
    </row>
    <row r="31" spans="1:15" x14ac:dyDescent="0.25">
      <c r="A31" t="s">
        <v>46</v>
      </c>
      <c r="B31" s="17"/>
      <c r="C31" s="17"/>
      <c r="E31" s="41"/>
      <c r="F31" s="41"/>
      <c r="G31" s="41"/>
      <c r="H31" s="29"/>
      <c r="I31" s="27"/>
      <c r="K31" s="29">
        <v>4858.88</v>
      </c>
      <c r="L31" s="40">
        <f t="shared" si="0"/>
        <v>4858.88</v>
      </c>
    </row>
    <row r="32" spans="1:15" x14ac:dyDescent="0.25">
      <c r="A32" t="s">
        <v>47</v>
      </c>
      <c r="B32" s="17"/>
      <c r="C32" s="17"/>
      <c r="E32" s="41"/>
      <c r="F32" s="41"/>
      <c r="G32" s="41"/>
      <c r="H32" s="29"/>
      <c r="I32" s="27"/>
      <c r="K32" s="29">
        <v>-51.73</v>
      </c>
      <c r="L32" s="40">
        <f t="shared" si="0"/>
        <v>-51.73</v>
      </c>
    </row>
    <row r="33" spans="1:16" x14ac:dyDescent="0.25">
      <c r="A33" t="s">
        <v>48</v>
      </c>
      <c r="B33" s="17"/>
      <c r="C33" s="17"/>
      <c r="E33" s="41"/>
      <c r="F33" s="41"/>
      <c r="G33" s="41"/>
      <c r="H33" s="29"/>
      <c r="I33" s="27"/>
      <c r="K33" s="29">
        <v>-111.25</v>
      </c>
      <c r="L33" s="40">
        <f t="shared" si="0"/>
        <v>-111.25</v>
      </c>
    </row>
    <row r="34" spans="1:16" x14ac:dyDescent="0.25">
      <c r="A34" t="s">
        <v>49</v>
      </c>
      <c r="B34" s="17" t="s">
        <v>40</v>
      </c>
      <c r="C34" s="17"/>
      <c r="E34" s="44">
        <v>21.13</v>
      </c>
      <c r="F34" s="44">
        <v>27.59</v>
      </c>
      <c r="G34" s="44">
        <v>28.5</v>
      </c>
      <c r="H34" s="44">
        <v>11.52</v>
      </c>
      <c r="I34" s="44">
        <v>17.66</v>
      </c>
      <c r="J34" s="44"/>
      <c r="K34" s="44">
        <v>290.02</v>
      </c>
      <c r="L34" s="40">
        <f t="shared" si="0"/>
        <v>396.41999999999996</v>
      </c>
      <c r="M34" s="45"/>
      <c r="N34" s="45"/>
      <c r="O34" s="45"/>
      <c r="P34" s="45"/>
    </row>
    <row r="35" spans="1:16" x14ac:dyDescent="0.25">
      <c r="A35" t="s">
        <v>50</v>
      </c>
      <c r="B35" s="17"/>
      <c r="C35" s="17"/>
      <c r="E35" s="40">
        <f>SUM(E28:E34)</f>
        <v>71365.770000000019</v>
      </c>
      <c r="F35" s="40">
        <f t="shared" ref="F35:K35" si="1">SUM(F28:F34)</f>
        <v>65514.079999999994</v>
      </c>
      <c r="G35" s="40">
        <f>SUM(G28:G34)</f>
        <v>96064.119999999981</v>
      </c>
      <c r="H35" s="40">
        <f t="shared" si="1"/>
        <v>65716.540000000052</v>
      </c>
      <c r="I35" s="40">
        <f t="shared" si="1"/>
        <v>170007.38000000003</v>
      </c>
      <c r="J35" s="46">
        <f t="shared" si="1"/>
        <v>50325.93</v>
      </c>
      <c r="K35" s="40">
        <f t="shared" si="1"/>
        <v>182329.38</v>
      </c>
      <c r="L35" s="64">
        <f t="shared" si="0"/>
        <v>701323.2</v>
      </c>
      <c r="M35" s="19"/>
      <c r="N35" s="19"/>
      <c r="O35" s="19"/>
      <c r="P35" s="19"/>
    </row>
    <row r="36" spans="1:16" ht="15.75" thickBot="1" x14ac:dyDescent="0.3">
      <c r="B36" s="17"/>
      <c r="J36" s="43"/>
      <c r="K36" s="43"/>
      <c r="M36" s="19"/>
      <c r="N36" s="19"/>
      <c r="O36" s="19"/>
      <c r="P36" s="19"/>
    </row>
    <row r="37" spans="1:16" ht="15.75" thickBot="1" x14ac:dyDescent="0.3">
      <c r="A37" s="4" t="s">
        <v>51</v>
      </c>
      <c r="B37" s="5"/>
      <c r="C37" s="5"/>
      <c r="D37" s="5"/>
      <c r="E37" s="5"/>
      <c r="F37" s="5"/>
      <c r="G37" s="47"/>
      <c r="H37" s="47"/>
      <c r="I37" s="47"/>
      <c r="J37" s="47"/>
      <c r="K37" s="47"/>
      <c r="L37" s="8"/>
      <c r="M37" s="19"/>
      <c r="N37" s="19"/>
      <c r="O37" s="19"/>
      <c r="P37" s="33"/>
    </row>
    <row r="38" spans="1:16" x14ac:dyDescent="0.25">
      <c r="A38" t="s">
        <v>23</v>
      </c>
      <c r="B38" s="48"/>
      <c r="C38" s="17"/>
      <c r="E38" s="49">
        <f>E35+F35+G35</f>
        <v>232943.96999999997</v>
      </c>
      <c r="F38" s="49"/>
      <c r="G38" s="17"/>
      <c r="H38" s="1"/>
      <c r="I38" s="1"/>
      <c r="J38" s="21"/>
      <c r="K38" s="21"/>
      <c r="L38" s="21"/>
      <c r="M38" s="19"/>
      <c r="N38" s="19"/>
      <c r="P38" s="33"/>
    </row>
    <row r="39" spans="1:16" ht="15.75" thickBot="1" x14ac:dyDescent="0.3">
      <c r="A39" t="s">
        <v>25</v>
      </c>
      <c r="B39" s="50"/>
      <c r="C39" s="17"/>
      <c r="E39" s="49">
        <f>I35</f>
        <v>170007.38000000003</v>
      </c>
      <c r="M39" s="43"/>
      <c r="N39" s="51"/>
      <c r="O39" s="52"/>
      <c r="P39" s="40"/>
    </row>
    <row r="40" spans="1:16" x14ac:dyDescent="0.25">
      <c r="A40" t="s">
        <v>52</v>
      </c>
      <c r="B40" s="17"/>
      <c r="C40" s="17"/>
      <c r="E40" s="49">
        <f>H35+J35</f>
        <v>116042.47000000006</v>
      </c>
      <c r="H40" s="53" t="s">
        <v>56</v>
      </c>
      <c r="I40" s="54"/>
      <c r="J40" s="55"/>
      <c r="K40" s="1"/>
      <c r="M40" s="42"/>
      <c r="N40" s="43"/>
      <c r="P40" s="38"/>
    </row>
    <row r="41" spans="1:16" x14ac:dyDescent="0.25">
      <c r="A41" t="s">
        <v>53</v>
      </c>
      <c r="E41" s="35">
        <f>K35</f>
        <v>182329.38</v>
      </c>
      <c r="H41" s="56"/>
      <c r="I41" s="34"/>
      <c r="J41" s="57"/>
      <c r="K41" s="1"/>
      <c r="N41" s="27"/>
      <c r="P41" s="38"/>
    </row>
    <row r="42" spans="1:16" ht="15.75" thickBot="1" x14ac:dyDescent="0.3">
      <c r="E42" s="58">
        <f>SUM(E38:E41)</f>
        <v>701323.20000000007</v>
      </c>
      <c r="H42" s="59"/>
      <c r="I42" s="60"/>
      <c r="J42" s="61"/>
      <c r="M42" s="41"/>
      <c r="N42" s="41"/>
      <c r="O42" s="41"/>
      <c r="P42" s="38"/>
    </row>
    <row r="43" spans="1:16" ht="15.75" thickTop="1" x14ac:dyDescent="0.25">
      <c r="M43" s="51"/>
      <c r="N43" s="51"/>
      <c r="O43" s="51"/>
      <c r="P43" s="40"/>
    </row>
    <row r="44" spans="1:16" x14ac:dyDescent="0.25">
      <c r="G44" s="62" t="s">
        <v>54</v>
      </c>
      <c r="O44" s="43"/>
    </row>
    <row r="45" spans="1:16" x14ac:dyDescent="0.25"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 x14ac:dyDescent="0.25">
      <c r="F46" s="48"/>
      <c r="G46" s="17"/>
      <c r="I46" s="49"/>
      <c r="J46" s="49"/>
      <c r="K46" s="49"/>
      <c r="L46" s="17"/>
      <c r="M46" s="1"/>
      <c r="N46" s="1"/>
      <c r="O46" s="21"/>
      <c r="P46" s="21"/>
    </row>
    <row r="47" spans="1:16" x14ac:dyDescent="0.25">
      <c r="F47" s="50"/>
      <c r="G47" s="17"/>
      <c r="I47" s="49">
        <v>0</v>
      </c>
      <c r="M47" s="1"/>
      <c r="N47" s="63"/>
      <c r="O47" s="1"/>
    </row>
    <row r="48" spans="1:16" x14ac:dyDescent="0.25">
      <c r="F48" s="17"/>
      <c r="G48" s="17"/>
      <c r="I48" s="49">
        <v>0</v>
      </c>
      <c r="N48" s="34"/>
      <c r="O48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Hadley</dc:creator>
  <cp:lastModifiedBy>Sara Sievert</cp:lastModifiedBy>
  <dcterms:created xsi:type="dcterms:W3CDTF">2023-02-21T12:52:57Z</dcterms:created>
  <dcterms:modified xsi:type="dcterms:W3CDTF">2023-03-24T20:44:17Z</dcterms:modified>
</cp:coreProperties>
</file>