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iev\Downloads\"/>
    </mc:Choice>
  </mc:AlternateContent>
  <xr:revisionPtr revIDLastSave="0" documentId="13_ncr:1_{0BBAA7B8-15E2-4B12-AF7D-E4E9DA9EE139}" xr6:coauthVersionLast="47" xr6:coauthVersionMax="47" xr10:uidLastSave="{00000000-0000-0000-0000-000000000000}"/>
  <bookViews>
    <workbookView xWindow="-120" yWindow="-120" windowWidth="29040" windowHeight="15720" firstSheet="14" activeTab="23" xr2:uid="{00000000-000D-0000-FFFF-FFFF00000000}"/>
  </bookViews>
  <sheets>
    <sheet name="Jan2021" sheetId="13" state="hidden" r:id="rId1"/>
    <sheet name="Sheet1" sheetId="27" state="hidden" r:id="rId2"/>
    <sheet name="Feb2021" sheetId="14" state="hidden" r:id="rId3"/>
    <sheet name="Mar2021" sheetId="15" state="hidden" r:id="rId4"/>
    <sheet name="Apr2021" sheetId="16" state="hidden" r:id="rId5"/>
    <sheet name="May2021" sheetId="17" state="hidden" r:id="rId6"/>
    <sheet name="June2021" sheetId="18" state="hidden" r:id="rId7"/>
    <sheet name="July2021" sheetId="19" state="hidden" r:id="rId8"/>
    <sheet name="Aug2021" sheetId="20" state="hidden" r:id="rId9"/>
    <sheet name="Sept2021" sheetId="21" state="hidden" r:id="rId10"/>
    <sheet name="Oct2021" sheetId="24" state="hidden" r:id="rId11"/>
    <sheet name="Nov2021" sheetId="25" state="hidden" r:id="rId12"/>
    <sheet name="Dec2021" sheetId="26" state="hidden" r:id="rId13"/>
    <sheet name="Jan 2022" sheetId="31" r:id="rId14"/>
    <sheet name="Feb 2022" sheetId="30" r:id="rId15"/>
    <sheet name="Mar 2022" sheetId="29" r:id="rId16"/>
    <sheet name="Apr 2022" sheetId="28" r:id="rId17"/>
    <sheet name="May 2022" sheetId="32" r:id="rId18"/>
    <sheet name="June 2022" sheetId="33" r:id="rId19"/>
    <sheet name="July 2022" sheetId="34" r:id="rId20"/>
    <sheet name="August 2022" sheetId="35" r:id="rId21"/>
    <sheet name="September 2022" sheetId="36" r:id="rId22"/>
    <sheet name="October 2022" sheetId="37" r:id="rId23"/>
    <sheet name="November 2022" sheetId="38" r:id="rId2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38" l="1"/>
  <c r="L32" i="38"/>
  <c r="L33" i="38"/>
  <c r="L34" i="38"/>
  <c r="L35" i="38"/>
  <c r="L36" i="38"/>
  <c r="L30" i="38"/>
  <c r="I50" i="38"/>
  <c r="I49" i="38"/>
  <c r="K37" i="38"/>
  <c r="E43" i="38" s="1"/>
  <c r="J37" i="38"/>
  <c r="I37" i="38"/>
  <c r="E41" i="38" s="1"/>
  <c r="H37" i="38"/>
  <c r="G37" i="38"/>
  <c r="F37" i="38"/>
  <c r="E37" i="38"/>
  <c r="E43" i="37"/>
  <c r="K37" i="37"/>
  <c r="J37" i="37"/>
  <c r="I37" i="37"/>
  <c r="E41" i="37" s="1"/>
  <c r="H37" i="37"/>
  <c r="E42" i="37" s="1"/>
  <c r="G37" i="37"/>
  <c r="F37" i="37"/>
  <c r="E37" i="37"/>
  <c r="E40" i="37" s="1"/>
  <c r="L36" i="37"/>
  <c r="L35" i="37"/>
  <c r="L34" i="37"/>
  <c r="L33" i="37"/>
  <c r="L32" i="37"/>
  <c r="L37" i="37" s="1"/>
  <c r="L31" i="37"/>
  <c r="E42" i="38" l="1"/>
  <c r="E44" i="37"/>
  <c r="L37" i="38"/>
  <c r="E40" i="38"/>
  <c r="E44" i="38" s="1"/>
  <c r="I50" i="37" l="1"/>
  <c r="I49" i="37"/>
  <c r="K37" i="36"/>
  <c r="E43" i="36" s="1"/>
  <c r="J37" i="36"/>
  <c r="I37" i="36"/>
  <c r="E41" i="36" s="1"/>
  <c r="H37" i="36"/>
  <c r="E42" i="36" s="1"/>
  <c r="G37" i="36"/>
  <c r="F37" i="36"/>
  <c r="E37" i="36"/>
  <c r="L36" i="36"/>
  <c r="L35" i="36"/>
  <c r="L34" i="36"/>
  <c r="L33" i="36"/>
  <c r="L32" i="36"/>
  <c r="L31" i="36"/>
  <c r="L30" i="36"/>
  <c r="E40" i="36" l="1"/>
  <c r="E44" i="36" s="1"/>
  <c r="L37" i="36"/>
  <c r="I50" i="36"/>
  <c r="I49" i="36"/>
  <c r="I45" i="35"/>
  <c r="I44" i="35"/>
  <c r="K32" i="35"/>
  <c r="E38" i="35" s="1"/>
  <c r="J32" i="35"/>
  <c r="I32" i="35"/>
  <c r="E36" i="35" s="1"/>
  <c r="H32" i="35"/>
  <c r="G32" i="35"/>
  <c r="F32" i="35"/>
  <c r="E32" i="35"/>
  <c r="L31" i="35"/>
  <c r="L30" i="35"/>
  <c r="L29" i="35"/>
  <c r="L28" i="35"/>
  <c r="L27" i="35"/>
  <c r="L26" i="35"/>
  <c r="L25" i="35"/>
  <c r="F32" i="34"/>
  <c r="E32" i="34"/>
  <c r="L25" i="34"/>
  <c r="H32" i="34"/>
  <c r="I45" i="34"/>
  <c r="I44" i="34"/>
  <c r="K32" i="34"/>
  <c r="E38" i="34" s="1"/>
  <c r="J32" i="34"/>
  <c r="I32" i="34"/>
  <c r="E36" i="34" s="1"/>
  <c r="G32" i="34"/>
  <c r="L31" i="34"/>
  <c r="L30" i="34"/>
  <c r="L29" i="34"/>
  <c r="L28" i="34"/>
  <c r="L27" i="34"/>
  <c r="L26" i="34"/>
  <c r="L38" i="33"/>
  <c r="E40" i="33"/>
  <c r="I53" i="33"/>
  <c r="I52" i="33"/>
  <c r="K40" i="33"/>
  <c r="E46" i="33" s="1"/>
  <c r="J40" i="33"/>
  <c r="I40" i="33"/>
  <c r="E44" i="33" s="1"/>
  <c r="H40" i="33"/>
  <c r="G40" i="33"/>
  <c r="F40" i="33"/>
  <c r="L39" i="33"/>
  <c r="L37" i="33"/>
  <c r="L36" i="33"/>
  <c r="L35" i="33"/>
  <c r="L34" i="33"/>
  <c r="L33" i="33"/>
  <c r="L28" i="32"/>
  <c r="L29" i="32"/>
  <c r="I44" i="32"/>
  <c r="I43" i="32"/>
  <c r="K31" i="32"/>
  <c r="E37" i="32" s="1"/>
  <c r="J31" i="32"/>
  <c r="I31" i="32"/>
  <c r="E35" i="32" s="1"/>
  <c r="H31" i="32"/>
  <c r="G31" i="32"/>
  <c r="F31" i="32"/>
  <c r="E31" i="32"/>
  <c r="L30" i="32"/>
  <c r="L27" i="32"/>
  <c r="L26" i="32"/>
  <c r="L25" i="32"/>
  <c r="E35" i="28"/>
  <c r="L28" i="28"/>
  <c r="L27" i="28"/>
  <c r="L25" i="28"/>
  <c r="L26" i="28"/>
  <c r="K29" i="28"/>
  <c r="I38" i="31"/>
  <c r="I37" i="31"/>
  <c r="J25" i="31"/>
  <c r="I25" i="31"/>
  <c r="E29" i="31" s="1"/>
  <c r="H25" i="31"/>
  <c r="G25" i="31"/>
  <c r="F25" i="31"/>
  <c r="E25" i="31"/>
  <c r="K24" i="31"/>
  <c r="K23" i="31"/>
  <c r="K22" i="31"/>
  <c r="K21" i="31"/>
  <c r="K25" i="31" s="1"/>
  <c r="E30" i="31" l="1"/>
  <c r="E28" i="31"/>
  <c r="L32" i="35"/>
  <c r="E37" i="35"/>
  <c r="E35" i="35"/>
  <c r="E39" i="35" s="1"/>
  <c r="E37" i="34"/>
  <c r="L32" i="34"/>
  <c r="E35" i="34"/>
  <c r="E39" i="34" s="1"/>
  <c r="E45" i="33"/>
  <c r="E43" i="33"/>
  <c r="E47" i="33" s="1"/>
  <c r="L40" i="33"/>
  <c r="E36" i="32"/>
  <c r="E34" i="32"/>
  <c r="E38" i="32" s="1"/>
  <c r="L31" i="32"/>
  <c r="I38" i="30"/>
  <c r="I37" i="30"/>
  <c r="J25" i="30"/>
  <c r="I25" i="30"/>
  <c r="E29" i="30" s="1"/>
  <c r="H25" i="30"/>
  <c r="G25" i="30"/>
  <c r="F25" i="30"/>
  <c r="E25" i="30"/>
  <c r="E28" i="30" s="1"/>
  <c r="K24" i="30"/>
  <c r="K23" i="30"/>
  <c r="K22" i="30"/>
  <c r="K21" i="30"/>
  <c r="K25" i="30" l="1"/>
  <c r="E30" i="30"/>
  <c r="I54" i="29"/>
  <c r="I53" i="29"/>
  <c r="J41" i="29"/>
  <c r="I41" i="29"/>
  <c r="E45" i="29" s="1"/>
  <c r="H41" i="29"/>
  <c r="G41" i="29"/>
  <c r="F41" i="29"/>
  <c r="E41" i="29"/>
  <c r="K40" i="29"/>
  <c r="K39" i="29"/>
  <c r="K38" i="29"/>
  <c r="K37" i="29"/>
  <c r="K41" i="29" s="1"/>
  <c r="E46" i="29" l="1"/>
  <c r="E44" i="29"/>
  <c r="J29" i="28"/>
  <c r="F29" i="28"/>
  <c r="E29" i="28"/>
  <c r="I29" i="28"/>
  <c r="E33" i="28" s="1"/>
  <c r="H29" i="28"/>
  <c r="G29" i="28"/>
  <c r="I42" i="28"/>
  <c r="I41" i="28"/>
  <c r="J33" i="26"/>
  <c r="I33" i="26"/>
  <c r="E37" i="26" s="1"/>
  <c r="H33" i="26"/>
  <c r="F33" i="26"/>
  <c r="K32" i="26"/>
  <c r="K31" i="26"/>
  <c r="K30" i="26"/>
  <c r="K29" i="26"/>
  <c r="E32" i="28" l="1"/>
  <c r="E34" i="28"/>
  <c r="L29" i="28"/>
  <c r="E38" i="26"/>
  <c r="K33" i="26"/>
  <c r="E36" i="26"/>
  <c r="I45" i="26"/>
  <c r="I46" i="26"/>
  <c r="J31" i="25"/>
  <c r="I31" i="25"/>
  <c r="E35" i="25" s="1"/>
  <c r="H31" i="25"/>
  <c r="F31" i="25"/>
  <c r="E31" i="25"/>
  <c r="K30" i="25"/>
  <c r="K29" i="25"/>
  <c r="K28" i="25"/>
  <c r="K27" i="25"/>
  <c r="J31" i="24"/>
  <c r="I31" i="24"/>
  <c r="E35" i="24" s="1"/>
  <c r="H31" i="24"/>
  <c r="F31" i="24"/>
  <c r="E31" i="24"/>
  <c r="K30" i="24"/>
  <c r="K29" i="24"/>
  <c r="K28" i="24"/>
  <c r="K27" i="24"/>
  <c r="J31" i="21"/>
  <c r="I31" i="21"/>
  <c r="E35" i="21" s="1"/>
  <c r="H31" i="21"/>
  <c r="F31" i="21"/>
  <c r="E31" i="21"/>
  <c r="K30" i="21"/>
  <c r="K29" i="21"/>
  <c r="K28" i="21"/>
  <c r="K27" i="21"/>
  <c r="J31" i="20"/>
  <c r="I31" i="20"/>
  <c r="E35" i="20" s="1"/>
  <c r="H31" i="20"/>
  <c r="F31" i="20"/>
  <c r="E31" i="20"/>
  <c r="K30" i="20"/>
  <c r="K29" i="20"/>
  <c r="K28" i="20"/>
  <c r="K27" i="20"/>
  <c r="H31" i="19"/>
  <c r="G31" i="19"/>
  <c r="C35" i="19" s="1"/>
  <c r="F31" i="19"/>
  <c r="D31" i="19"/>
  <c r="C31" i="19"/>
  <c r="I30" i="19"/>
  <c r="I29" i="19"/>
  <c r="I28" i="19"/>
  <c r="I27" i="19"/>
  <c r="H31" i="18"/>
  <c r="G31" i="18"/>
  <c r="C35" i="18" s="1"/>
  <c r="F31" i="18"/>
  <c r="D31" i="18"/>
  <c r="C31" i="18"/>
  <c r="I30" i="18"/>
  <c r="I29" i="18"/>
  <c r="I28" i="18"/>
  <c r="I27" i="18"/>
  <c r="H30" i="17"/>
  <c r="G30" i="17"/>
  <c r="C34" i="17" s="1"/>
  <c r="F30" i="17"/>
  <c r="E30" i="17"/>
  <c r="D30" i="17"/>
  <c r="C30" i="17"/>
  <c r="I29" i="17"/>
  <c r="I28" i="17"/>
  <c r="I27" i="17"/>
  <c r="I26" i="17"/>
  <c r="H31" i="16"/>
  <c r="G31" i="16"/>
  <c r="C35" i="16" s="1"/>
  <c r="F31" i="16"/>
  <c r="E31" i="16"/>
  <c r="D31" i="16"/>
  <c r="C31" i="16"/>
  <c r="I30" i="16"/>
  <c r="I29" i="16"/>
  <c r="I28" i="16"/>
  <c r="I27" i="16"/>
  <c r="H34" i="15"/>
  <c r="G34" i="15"/>
  <c r="C38" i="15" s="1"/>
  <c r="F34" i="15"/>
  <c r="E34" i="15"/>
  <c r="D34" i="15"/>
  <c r="C34" i="15"/>
  <c r="I33" i="15"/>
  <c r="I32" i="15"/>
  <c r="I31" i="15"/>
  <c r="I30" i="15"/>
  <c r="H34" i="14"/>
  <c r="G34" i="14"/>
  <c r="C38" i="14" s="1"/>
  <c r="F34" i="14"/>
  <c r="E34" i="14"/>
  <c r="D34" i="14"/>
  <c r="C34" i="14"/>
  <c r="I33" i="14"/>
  <c r="I32" i="14"/>
  <c r="I31" i="14"/>
  <c r="I30" i="14"/>
  <c r="H34" i="13"/>
  <c r="G34" i="13"/>
  <c r="C38" i="13" s="1"/>
  <c r="F34" i="13"/>
  <c r="E34" i="13"/>
  <c r="D34" i="13"/>
  <c r="C34" i="13"/>
  <c r="I33" i="13"/>
  <c r="I32" i="13"/>
  <c r="I31" i="13"/>
  <c r="I30" i="13"/>
  <c r="E36" i="25" l="1"/>
  <c r="E34" i="25"/>
  <c r="K31" i="25"/>
  <c r="E34" i="24"/>
  <c r="K31" i="24"/>
  <c r="E36" i="24"/>
  <c r="E36" i="21"/>
  <c r="K31" i="21"/>
  <c r="E34" i="21"/>
  <c r="E34" i="20"/>
  <c r="K31" i="20"/>
  <c r="E36" i="20"/>
  <c r="C34" i="19"/>
  <c r="C36" i="19"/>
  <c r="I31" i="19"/>
  <c r="C34" i="18"/>
  <c r="C36" i="18"/>
  <c r="I31" i="18"/>
  <c r="C35" i="17"/>
  <c r="C33" i="17"/>
  <c r="I30" i="17"/>
  <c r="C34" i="16"/>
  <c r="I31" i="16"/>
  <c r="C36" i="16"/>
  <c r="C39" i="15"/>
  <c r="I34" i="15"/>
  <c r="C37" i="15"/>
  <c r="C39" i="14"/>
  <c r="I34" i="14"/>
  <c r="C37" i="14"/>
  <c r="C39" i="13"/>
  <c r="I34" i="13"/>
  <c r="C37" i="13"/>
</calcChain>
</file>

<file path=xl/sharedStrings.xml><?xml version="1.0" encoding="utf-8"?>
<sst xmlns="http://schemas.openxmlformats.org/spreadsheetml/2006/main" count="1790" uniqueCount="499">
  <si>
    <t>Check Register Detail:</t>
  </si>
  <si>
    <t>Check #</t>
  </si>
  <si>
    <t>Payee</t>
  </si>
  <si>
    <t>Amount</t>
  </si>
  <si>
    <t>Description</t>
  </si>
  <si>
    <t>Transaction Summary:</t>
  </si>
  <si>
    <t>Eclipse Bank</t>
  </si>
  <si>
    <t>Republic Bank</t>
  </si>
  <si>
    <t>Operating Account</t>
  </si>
  <si>
    <t>Muni Road Aid</t>
  </si>
  <si>
    <t>CD</t>
  </si>
  <si>
    <t>Total</t>
  </si>
  <si>
    <t xml:space="preserve">Beginning Balance </t>
  </si>
  <si>
    <t>Deposits</t>
  </si>
  <si>
    <t>Checks/Online Transfers</t>
  </si>
  <si>
    <t xml:space="preserve">Interest </t>
  </si>
  <si>
    <t xml:space="preserve">Ending Balance </t>
  </si>
  <si>
    <t>Kentuckiana Law Enforcement</t>
  </si>
  <si>
    <t>Louisville Gas &amp; Electric</t>
  </si>
  <si>
    <t>Pinpoint Utility Protection</t>
  </si>
  <si>
    <t>(Teleconference Meeting)</t>
  </si>
  <si>
    <t>Commonwealth</t>
  </si>
  <si>
    <t>Bank Concentration of Funds:</t>
  </si>
  <si>
    <t>Commonwealth Bank</t>
  </si>
  <si>
    <t>Savings</t>
  </si>
  <si>
    <t>Money Market</t>
  </si>
  <si>
    <t>Checking</t>
  </si>
  <si>
    <t>Bank Name</t>
  </si>
  <si>
    <t>Fund</t>
  </si>
  <si>
    <t>Account Type</t>
  </si>
  <si>
    <t>Multiple CDs</t>
  </si>
  <si>
    <t>CareFree Lawn Care</t>
  </si>
  <si>
    <t>invoice/Nov of $635 &amp; invoice/Dec of $375</t>
  </si>
  <si>
    <t>Kentucky Undeground Protection</t>
  </si>
  <si>
    <t>21 locate tickets(811)/Nov 2020</t>
  </si>
  <si>
    <t>resident /2225 Wadsworth Ave</t>
  </si>
  <si>
    <t>Homestead exemption refund for yrs 2020,2019,2018 per PVA</t>
  </si>
  <si>
    <t>resident/2322 Brighton Dr</t>
  </si>
  <si>
    <t>security rebate program - Ring doorbell camera</t>
  </si>
  <si>
    <t>Ky League of Cities</t>
  </si>
  <si>
    <t>2021 Membership dues</t>
  </si>
  <si>
    <t>Singler &amp; Ritsert - Carrie Ritsert</t>
  </si>
  <si>
    <t>email w/Mayor re ATT project+stickers on Stop signs+oath of office</t>
  </si>
  <si>
    <t>36 hrs. patrols  12/1/20 thru 12/31/2020</t>
  </si>
  <si>
    <t>Louisville Geek</t>
  </si>
  <si>
    <t>Utility &amp; street lights service thru 12/21 &amp; 12/23</t>
  </si>
  <si>
    <t>4 screen &amp; 2 locates(811) /December 2020</t>
  </si>
  <si>
    <t>resident/ 2415 Brighton Dr</t>
  </si>
  <si>
    <t>resident/2332 Manchester Rd</t>
  </si>
  <si>
    <t>resident/2917 Spencer Ave</t>
  </si>
  <si>
    <t>security rebate program - Ring outdoor security camera</t>
  </si>
  <si>
    <t>Waste Management</t>
  </si>
  <si>
    <t>garbage &amp; recycling/January 2021</t>
  </si>
  <si>
    <t xml:space="preserve">Neal Cox  </t>
  </si>
  <si>
    <t>replaced  compensation check/ 3rd Qtr 2020/could not locate</t>
  </si>
  <si>
    <t>Agreement Office 365 CSP - agreement canceled</t>
  </si>
  <si>
    <t>Terry's Electric</t>
  </si>
  <si>
    <t>repaired  3 mushroom lights in Brighton island that had been kicked/hit</t>
  </si>
  <si>
    <r>
      <t xml:space="preserve">Meeting Date:  January 26, 2021         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</si>
  <si>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Meeting Date:  February 23, 2021          </t>
    </r>
    <r>
      <rPr>
        <sz val="11"/>
        <color theme="1"/>
        <rFont val="Calibri"/>
        <family val="2"/>
        <scheme val="minor"/>
      </rPr>
      <t xml:space="preserve"> </t>
    </r>
  </si>
  <si>
    <t>6 tickets (811) sent to Pinpoint Utility/Dec/2020</t>
  </si>
  <si>
    <t>McIntyre &amp; Wooldridge, PSC</t>
  </si>
  <si>
    <t>prepared 1099's for 2020 (9)</t>
  </si>
  <si>
    <t>Ellen Marie Hauber</t>
  </si>
  <si>
    <t>extra training for new web site</t>
  </si>
  <si>
    <t>rec/rev/file oaths w/JCCO/email re city officials</t>
  </si>
  <si>
    <t>Kentucky Law Enforcement</t>
  </si>
  <si>
    <t>30 hrs. patrols  01/01/21 thru 01/31/2021</t>
  </si>
  <si>
    <t>Singler &amp; Ritsert</t>
  </si>
  <si>
    <t>utility &amp; street lights service thru 1/21 &amp; 1/22/21</t>
  </si>
  <si>
    <t>6 Screen Locates/January 2021 tickets for KY 811</t>
  </si>
  <si>
    <t>Marrs Electric Inc</t>
  </si>
  <si>
    <t>electrical issue with street light at 2509 Brighton Dr</t>
  </si>
  <si>
    <t>garbage &amp; recycling/February 2021</t>
  </si>
  <si>
    <r>
      <t xml:space="preserve">Meeting Date:  March 23, 2021          </t>
    </r>
    <r>
      <rPr>
        <sz val="11"/>
        <color theme="1"/>
        <rFont val="Calibri"/>
        <family val="2"/>
        <scheme val="minor"/>
      </rPr>
      <t xml:space="preserve"> </t>
    </r>
  </si>
  <si>
    <t>2504 Brighton Drive</t>
  </si>
  <si>
    <t>Tax refund - homestead exemption for this FY 2020-2021 per PVA</t>
  </si>
  <si>
    <t>2202 Brighton Drive</t>
  </si>
  <si>
    <t>Sara Sievert</t>
  </si>
  <si>
    <t>reimburse/Zoom Account fee for monthly meetings</t>
  </si>
  <si>
    <t>salt streets on 2/11 twice/salt streets on 2/12 once/ice &amp; snow</t>
  </si>
  <si>
    <t>Kentucky Underground Protection</t>
  </si>
  <si>
    <t>6 (811 tickets) sent to Pinpoint Utility/for January 2021</t>
  </si>
  <si>
    <t>30 hrs. patrols 2/1/21 thru 2/28/21</t>
  </si>
  <si>
    <t>US Postal Services</t>
  </si>
  <si>
    <t>roll of 100 stams for city mailings, etc</t>
  </si>
  <si>
    <t>street lights wervuce thru 2/24 &amp; utility lights service thru 2/22</t>
  </si>
  <si>
    <t>Pinpoint Utility Service</t>
  </si>
  <si>
    <t>4 screen locates (811) February 2021</t>
  </si>
  <si>
    <t>2504 Manchester Rd</t>
  </si>
  <si>
    <t>Security rebate/Ring Camera front/back</t>
  </si>
  <si>
    <t>Insurance Premium Tax Received</t>
  </si>
  <si>
    <t>4th Quarter 2021</t>
  </si>
  <si>
    <t>garbage &amp; recycling/March 2021</t>
  </si>
  <si>
    <t>1st Quarter Compensation 2021 - Mayor</t>
  </si>
  <si>
    <t>Milos Maldonado</t>
  </si>
  <si>
    <t>1st Quarter Compensation 2021 - Commissioner</t>
  </si>
  <si>
    <t>Carol Petrites</t>
  </si>
  <si>
    <t>Jeremy Judah</t>
  </si>
  <si>
    <t>John A Crocker</t>
  </si>
  <si>
    <t>Lois A Roby</t>
  </si>
  <si>
    <t>Judith Kaleher</t>
  </si>
  <si>
    <t>1st Quarter Compensation 2021 - City Clerk</t>
  </si>
  <si>
    <t>1st Quarter Compensation 2021 - Treasurer</t>
  </si>
  <si>
    <t>Web Site Hosting - 1st Quarter 2021</t>
  </si>
  <si>
    <t>4 locates (811) for February 2021/sent to Pinpoint Utility</t>
  </si>
  <si>
    <t>plowing streets/rock sale on 5.5 in snow</t>
  </si>
  <si>
    <t>Frank Otte Nursery</t>
  </si>
  <si>
    <t>3 trees planted in Nov/Dec 2020 tree program</t>
  </si>
  <si>
    <t>30 hrs  patrols  3/1/21 thru 3/331/21</t>
  </si>
  <si>
    <t>Carrie Ritsert</t>
  </si>
  <si>
    <t>re: oaths/vacancy&amp;letter/new police service, etc</t>
  </si>
  <si>
    <t>utility &amp; street service thru 3/24 &amp; 3/25/2021</t>
  </si>
  <si>
    <t>garbage &amp; recycling/April 2021</t>
  </si>
  <si>
    <t>post emergent/mosing + secondary mowing (year 2021)</t>
  </si>
  <si>
    <t>Marrs Electric Inc.</t>
  </si>
  <si>
    <t>replace lamp/fixture at flag ole/Manchester &amp; Spencer</t>
  </si>
  <si>
    <r>
      <t xml:space="preserve">Meeting Date:  April 27, 2021         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</si>
  <si>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Meeting Date:  May 25, 2021          </t>
    </r>
    <r>
      <rPr>
        <sz val="11"/>
        <color theme="1"/>
        <rFont val="Calibri"/>
        <family val="2"/>
        <scheme val="minor"/>
      </rPr>
      <t xml:space="preserve"> </t>
    </r>
  </si>
  <si>
    <t xml:space="preserve">rec  req/sanitation bid, new police , etc </t>
  </si>
  <si>
    <t>Ky Undergroud  Protection</t>
  </si>
  <si>
    <t>12 tickets (811) sent to Pinpoint/March 2021</t>
  </si>
  <si>
    <t>lighting service thru 4/22 &amp; 4/26/2021</t>
  </si>
  <si>
    <t>KLC Insurance Services</t>
  </si>
  <si>
    <t>new Law Enforcement Liability Policy as of 4/1/2021</t>
  </si>
  <si>
    <t>garbage &amp; recycling/May 2021</t>
  </si>
  <si>
    <t>CareFree Lawn Service</t>
  </si>
  <si>
    <t>pre-emerg crabgrass/4 mows +2 sec mows</t>
  </si>
  <si>
    <t>11 screen locates @$10 ea./April 2021</t>
  </si>
  <si>
    <t>11 locates (811) @$1.50 ea) /April 2021</t>
  </si>
  <si>
    <t>Strathmoor Village Inc.</t>
  </si>
  <si>
    <t>Police Protection (30 hrs.)  April 2021</t>
  </si>
  <si>
    <t>3103 Lowell Ave - ash tree program</t>
  </si>
  <si>
    <t>Ash Borer treatment program reimbursement</t>
  </si>
  <si>
    <t>Judy Kaleher - reimbursement</t>
  </si>
  <si>
    <t>Required new Quickbooks Pro Plus 2021 per Intuit</t>
  </si>
  <si>
    <t>Check Number</t>
  </si>
  <si>
    <r>
      <t xml:space="preserve">Meeting Date: June   22, 2021          </t>
    </r>
    <r>
      <rPr>
        <sz val="11"/>
        <color theme="1"/>
        <rFont val="Calibri"/>
        <family val="2"/>
        <scheme val="minor"/>
      </rPr>
      <t xml:space="preserve"> </t>
    </r>
  </si>
  <si>
    <t>US Postal Service</t>
  </si>
  <si>
    <t>300 stamps/mailing of  ordinances to residents, etc.</t>
  </si>
  <si>
    <t>email w/Mayor/ARA, rec/reply police services</t>
  </si>
  <si>
    <t>lighting service thru 5/21 &amp; 5/25</t>
  </si>
  <si>
    <t>Limbwalker Tree Service Inc</t>
  </si>
  <si>
    <t>2515 Mancheter Rd</t>
  </si>
  <si>
    <t>ash borer tree program/2418 Manchester,job 92844</t>
  </si>
  <si>
    <t>ash borer tree program/reimbursement</t>
  </si>
  <si>
    <t>The Courier-Journal</t>
  </si>
  <si>
    <t>ad for bid invitation #004726308 (select new vendor/trash pickup)</t>
  </si>
  <si>
    <t>Police protection (30 hrs.)  May, 2021</t>
  </si>
  <si>
    <t>8 screen locates (811)@ $10. each/May 2021</t>
  </si>
  <si>
    <t>8  locate fees (811) @$1.50 ea) /May 2021</t>
  </si>
  <si>
    <t>Mayor S. Sievert</t>
  </si>
  <si>
    <t xml:space="preserve">2nd Qtr Compensation 2021 - Mayor </t>
  </si>
  <si>
    <t>2nd Qtr Compensation 2021 - Commissioner</t>
  </si>
  <si>
    <t>Commissioner C. Petrites</t>
  </si>
  <si>
    <t>Commissioner M. Maldonado</t>
  </si>
  <si>
    <t>Commissioner J. Judah</t>
  </si>
  <si>
    <t>2nd Qtr Compensation 2021 - Commissionr</t>
  </si>
  <si>
    <t>Commissioner J. Crocker</t>
  </si>
  <si>
    <t>City Clerk L.  Roby</t>
  </si>
  <si>
    <t>2nd Qtr Compensation 2021 - City Clerk</t>
  </si>
  <si>
    <t>Treasurer J. Kaleher</t>
  </si>
  <si>
    <t>2nd Qtr Compensation 2021 - Treasurer</t>
  </si>
  <si>
    <t>1st Quarter 2021</t>
  </si>
  <si>
    <t>Insurance Premium Tax received</t>
  </si>
  <si>
    <r>
      <t xml:space="preserve">Meeting Date: July 27, 2021          </t>
    </r>
    <r>
      <rPr>
        <sz val="11"/>
        <color theme="1"/>
        <rFont val="Calibri"/>
        <family val="2"/>
        <scheme val="minor"/>
      </rPr>
      <t xml:space="preserve"> </t>
    </r>
  </si>
  <si>
    <t>Able Print</t>
  </si>
  <si>
    <t>Able Quality Printing</t>
  </si>
  <si>
    <t>print 3 ordinances+letter(250) fold, stuff,label + add postage</t>
  </si>
  <si>
    <t>garbage &amp; recycling - June 2021</t>
  </si>
  <si>
    <t xml:space="preserve"> </t>
  </si>
  <si>
    <t>Carefree Lawn Care</t>
  </si>
  <si>
    <t>mowing, port &amp; pre-emergent eed control, trim shrubs,mulch,edging</t>
  </si>
  <si>
    <t>ash borer tree manintenance - 2404 Manchester</t>
  </si>
  <si>
    <t>do-over print order + letter ordinances</t>
  </si>
  <si>
    <t>3115 Lowell Ave</t>
  </si>
  <si>
    <t>homestead exemption/2020-2021 &amp; 2019-2020/refund on tax paid</t>
  </si>
  <si>
    <t xml:space="preserve">  </t>
  </si>
  <si>
    <t>Judy Kaleher/reimburse for postage</t>
  </si>
  <si>
    <t>postage for large mailing &amp; shredding of first mailing to residents</t>
  </si>
  <si>
    <t>Louisville, Gar &amp; electic</t>
  </si>
  <si>
    <t>Electric</t>
  </si>
  <si>
    <t>street lights thru 6/24 &amp; utility lights thru 6/22</t>
  </si>
  <si>
    <t>Kentucky League of Cities Ins</t>
  </si>
  <si>
    <t>Workers Comp and Liability Insurance for 7-1-2021 to 7-1-2022</t>
  </si>
  <si>
    <t>5 reg mows &amp; 2 Sec mows/June 2021</t>
  </si>
  <si>
    <t>4 screen locates for June 2021</t>
  </si>
  <si>
    <t>Strathmoor Village, Inc</t>
  </si>
  <si>
    <t>police protection - June 2021-2021</t>
  </si>
  <si>
    <t>Ky Underground Protection</t>
  </si>
  <si>
    <t>5 locates (811) in June 2021</t>
  </si>
  <si>
    <t>Jefferson County League of Cities</t>
  </si>
  <si>
    <t>Member dues for 7-1-2021 thru 6-30-2022</t>
  </si>
  <si>
    <t>Marrs Electric, Inc</t>
  </si>
  <si>
    <t>replaced lamp/light on flag pole - 1st check lost in mail - placed stop pay</t>
  </si>
  <si>
    <t>Repaired 5 street lights &amp; underground break in wire(Manchester Rd)</t>
  </si>
  <si>
    <t xml:space="preserve">        Bank Concentration of Funds:</t>
  </si>
  <si>
    <r>
      <t xml:space="preserve">Meeting Date: August 24, 2021          </t>
    </r>
    <r>
      <rPr>
        <sz val="11"/>
        <color theme="1"/>
        <rFont val="Calibri"/>
        <family val="2"/>
        <scheme val="minor"/>
      </rPr>
      <t xml:space="preserve"> </t>
    </r>
  </si>
  <si>
    <t>garbage &amp; recycling - July 2021</t>
  </si>
  <si>
    <t>KT Signs, Inc</t>
  </si>
  <si>
    <t>replace no parking sign/post @2416 Brighton Dr.</t>
  </si>
  <si>
    <t>Limbwalker Tree Serivce Inc.</t>
  </si>
  <si>
    <t>ash borer treatment - 2225 Brighton Dr.</t>
  </si>
  <si>
    <t>Utility lights service to 6/22/21</t>
  </si>
  <si>
    <t>street llight service to 6/24/21</t>
  </si>
  <si>
    <t>4 reg mows/2 sec mows + post emergent</t>
  </si>
  <si>
    <t>police protection - July  2021</t>
  </si>
  <si>
    <t>13 locate fees sent to Pinpoint Utility/July 2021</t>
  </si>
  <si>
    <t>Mayor/Wellington</t>
  </si>
  <si>
    <t>reimbursement/new P O Box for Wellington mail</t>
  </si>
  <si>
    <t xml:space="preserve">Meeting Date: September 28, 2021           </t>
  </si>
  <si>
    <t>garbage &amp; recycling - August  2021</t>
  </si>
  <si>
    <t>emailsw/city Mayor, fwd notice of appt&amp;vacancy, etc</t>
  </si>
  <si>
    <t>utility/steet lights service thru 8/25/2021</t>
  </si>
  <si>
    <t>4 screen locates (811) August/2021</t>
  </si>
  <si>
    <t>4 reg mows/2 sec mows/post emergent</t>
  </si>
  <si>
    <t>4 locate fees sent to Pinpoint Utlity/August</t>
  </si>
  <si>
    <t>Jefferson County PVA</t>
  </si>
  <si>
    <t>2021 Tax Assessment fee @$.005 per $100</t>
  </si>
  <si>
    <t>Farmington Historic Plantation</t>
  </si>
  <si>
    <t>Donation/use of facility for meetings, etc.</t>
  </si>
  <si>
    <t>3rd Qtr Compensation 2021 - Mayor</t>
  </si>
  <si>
    <t>Mayor Sievert</t>
  </si>
  <si>
    <t>Commissiner Maldonado</t>
  </si>
  <si>
    <t>3rd Qtr Compensation 2021 - Commissioner #3</t>
  </si>
  <si>
    <t>Commissioner Petrites</t>
  </si>
  <si>
    <t>3rd Qtr Compensation 2021 - Commissioner #1</t>
  </si>
  <si>
    <t>Commissioner Judah</t>
  </si>
  <si>
    <t>3rd Qtr Compensation 2021 - resigned (1 mo only)</t>
  </si>
  <si>
    <t>Commissioner Crocker</t>
  </si>
  <si>
    <t>3rd Qtr Compensation 2021 - Commissioner #2</t>
  </si>
  <si>
    <t>Commissioner Wathen</t>
  </si>
  <si>
    <t>3rd Qtr Compensation 2021 - Commissioner #2 (2 months)</t>
  </si>
  <si>
    <t>City Clerk Roby</t>
  </si>
  <si>
    <t>3rd Qtr Compensation 2021 - City  Clerk</t>
  </si>
  <si>
    <t>Treasurer Kaleher</t>
  </si>
  <si>
    <t>3rd Qtr Compensation 2021 - City Treasurer</t>
  </si>
  <si>
    <t>garbage &amp; recycling - Sept. 2021 ($345 off) due to changes in service</t>
  </si>
  <si>
    <t>Strathmoor Village police</t>
  </si>
  <si>
    <t>Police Protection - August 2021</t>
  </si>
  <si>
    <t>ARPA</t>
  </si>
  <si>
    <t xml:space="preserve">Meeting Date: October 26,2021         </t>
  </si>
  <si>
    <t>Town Web Design,LLC</t>
  </si>
  <si>
    <t>Hossting, domain name, &amp; email addreses</t>
  </si>
  <si>
    <t>Computerized Accounting Services</t>
  </si>
  <si>
    <t>Client #CAS4149 - Professional Services Rendered</t>
  </si>
  <si>
    <t>Ky League of Cities Insurance Svc.</t>
  </si>
  <si>
    <t>Procurement Webinar 9/22/21 - Mayor</t>
  </si>
  <si>
    <t>repaired lights/2313 Manchester+corner of Brighton</t>
  </si>
  <si>
    <t>Street lights &amp; Utility lights service 9/22 &amp; 9/24</t>
  </si>
  <si>
    <t>8 screen locates (811)/September 2021</t>
  </si>
  <si>
    <t>U S Postal Service</t>
  </si>
  <si>
    <t>roll of 100 stamps for mailing payments, etc</t>
  </si>
  <si>
    <t>email w/Mayor re Kipda ARPA info/reply email re cert of dist/repairs</t>
  </si>
  <si>
    <t>Marrs Electric , Inc.</t>
  </si>
  <si>
    <t>2509/2511 Brighton (lamp &amp; ballast) replaced</t>
  </si>
  <si>
    <t>5 reg mows,3sec mows,post emergent, trim shrubbery,weed cntrl</t>
  </si>
  <si>
    <t>Limbwalker Tree Service, Inc.</t>
  </si>
  <si>
    <t>General Tree work for Wellington trees, plus set up time</t>
  </si>
  <si>
    <t>2nd Quarter 2021</t>
  </si>
  <si>
    <t>Police Protection/September 2021</t>
  </si>
  <si>
    <t>Kentucy Underground Protection</t>
  </si>
  <si>
    <t>7 locate fees/September 2021</t>
  </si>
  <si>
    <t>garbage &amp; recycling/October, 2021</t>
  </si>
  <si>
    <t>Oates Flag Co.</t>
  </si>
  <si>
    <t>new US Polyester Flag installed in October</t>
  </si>
  <si>
    <t>balances as of September 30</t>
  </si>
  <si>
    <t xml:space="preserve">Meeting Date: November 23 , 2021         </t>
  </si>
  <si>
    <t>ALLLITUP</t>
  </si>
  <si>
    <t>Install Christmas lights in Brighton Island</t>
  </si>
  <si>
    <t>3 street signs and 4 posts + delivery charge</t>
  </si>
  <si>
    <t>emails to city/call fm mayor /reply re 2 ordinances, etc</t>
  </si>
  <si>
    <t>utility &amp; street lights  - thru 10/23/21</t>
  </si>
  <si>
    <t>Computerized Accounting Service</t>
  </si>
  <si>
    <t>Bookkeeping Services through 10/28 + mileage to/from Post Office</t>
  </si>
  <si>
    <t>Louisville Metro Government</t>
  </si>
  <si>
    <t>Fire Protection - July 1, 2021 thru June 30, 2022</t>
  </si>
  <si>
    <t>Pinpoint Utility  Protection</t>
  </si>
  <si>
    <t>5 screen locates &amp; 1 Locate (811) tickets/October 2, 2021</t>
  </si>
  <si>
    <t>Install 3 outlets in island for Christmas decorations</t>
  </si>
  <si>
    <t>6 tickets (811) sent to Pinpoint Utility/October 2021</t>
  </si>
  <si>
    <t>3 reg mows, 3 sec mows, + weed control</t>
  </si>
  <si>
    <t>Resident - 2218 Brighton Dr.</t>
  </si>
  <si>
    <t>Refund due to homestead exemption yr 2021</t>
  </si>
  <si>
    <t>McGriff Insurance Services</t>
  </si>
  <si>
    <t>Renewal of Surety bond for  Mayor</t>
  </si>
  <si>
    <t>Police Protection/October 2021</t>
  </si>
  <si>
    <t>Resident - 3015 Lowell Ave</t>
  </si>
  <si>
    <t>Security rebate - light and camera</t>
  </si>
  <si>
    <t>garbage &amp; recycling/November 2021</t>
  </si>
  <si>
    <t>___________________</t>
  </si>
  <si>
    <t>___________</t>
  </si>
  <si>
    <t xml:space="preserve">Meeting Date: December, 2021         </t>
  </si>
  <si>
    <t xml:space="preserve">            Insurance Premium Tax - 3rd Quarter 2021</t>
  </si>
  <si>
    <t>Meeting canceled</t>
  </si>
  <si>
    <t>balances as of October, 2021</t>
  </si>
  <si>
    <t>balances as of November 30, 2021</t>
  </si>
  <si>
    <t>Interest</t>
  </si>
  <si>
    <t>Town Web Design</t>
  </si>
  <si>
    <t>Hosting, domain name, email addresses</t>
  </si>
  <si>
    <t>Audit of Financial Stmts/UFIR for fiscal yr ended June, 2021</t>
  </si>
  <si>
    <t>Resident 2219 Brighton D</t>
  </si>
  <si>
    <t>Refund/homestead exemption yr. 2020</t>
  </si>
  <si>
    <t>Resident Wadsworth Ave, security rebate</t>
  </si>
  <si>
    <t>Rebate for outdoor camera</t>
  </si>
  <si>
    <t>BB&amp;T Ins Service</t>
  </si>
  <si>
    <t>Surety Bond for Treasurer/2022</t>
  </si>
  <si>
    <t>street lights &amp; utility light service/Nov 2021</t>
  </si>
  <si>
    <t>5 screen locates/November 2021</t>
  </si>
  <si>
    <t>Outdoor Security camera</t>
  </si>
  <si>
    <t>Resident tree replacement</t>
  </si>
  <si>
    <t>Canopy tree planted/front yard/Wadsworth</t>
  </si>
  <si>
    <t>4 phone calls re legal items</t>
  </si>
  <si>
    <t>Able Printing</t>
  </si>
  <si>
    <t>Mailings-Audit information &amp; 2 new Ordinances</t>
  </si>
  <si>
    <t>Computerized Acctg Services</t>
  </si>
  <si>
    <t>Bookeeping services in November 2021</t>
  </si>
  <si>
    <t>Lawn service &amp; leaf removal/November 2021</t>
  </si>
  <si>
    <t>Police Protection - November 2021 - 40 hrs</t>
  </si>
  <si>
    <t>tickets (9) sent to Pinpoint Utility Protection</t>
  </si>
  <si>
    <t>13 screen locates (811) in July 2021(invoice not sent in July)</t>
  </si>
  <si>
    <t>Ken Rowe Painting</t>
  </si>
  <si>
    <t>Painting of lamp posts &amp; installation of Santa Box</t>
  </si>
  <si>
    <t>7 Compensation Checks(4th Qtr 2021)</t>
  </si>
  <si>
    <t xml:space="preserve">     6095 -6101</t>
  </si>
  <si>
    <t>Compensation Fds  -  4th Qtr. 2021 - Mayor &amp; other officials</t>
  </si>
  <si>
    <t>Need Statements</t>
  </si>
  <si>
    <t>Meeting Date:</t>
  </si>
  <si>
    <t>KUPI</t>
  </si>
  <si>
    <t>LG&amp;E</t>
  </si>
  <si>
    <t>EFT</t>
  </si>
  <si>
    <t>Utilities</t>
  </si>
  <si>
    <t>balances as of March 31, 2022</t>
  </si>
  <si>
    <t xml:space="preserve">            Insurance Premium Tax - Quarter 2022</t>
  </si>
  <si>
    <t>4th Qtr 2021 Compensation</t>
  </si>
  <si>
    <t>Strathmoor Police</t>
  </si>
  <si>
    <t>Police protection January 2022</t>
  </si>
  <si>
    <t>Spreading salt &amp; rock salt 1/7/22</t>
  </si>
  <si>
    <t>Spreading salt, plowing drives, etc 1/29/22</t>
  </si>
  <si>
    <t>Waste Mgmt of KY</t>
  </si>
  <si>
    <t>Garbage &amp; Recycling Feb 2022</t>
  </si>
  <si>
    <t>Customized street sign &amp; installation</t>
  </si>
  <si>
    <t>Member dues</t>
  </si>
  <si>
    <t>Call Re: crim nuis ord/ARPA funding</t>
  </si>
  <si>
    <t>6 screen locates/Feb 2022</t>
  </si>
  <si>
    <t>Inv 24846: White paper, label &amp; mail postage, fold &amp; collate</t>
  </si>
  <si>
    <t>6 Locate tickets; sent to Pinpoint; Feb 2022</t>
  </si>
  <si>
    <t>Comprehensive Accounting</t>
  </si>
  <si>
    <t>Inv 115572 Feb 2022</t>
  </si>
  <si>
    <t>Krista Steier</t>
  </si>
  <si>
    <t>1st Qtr 2022 Compensation</t>
  </si>
  <si>
    <t>John Wathen</t>
  </si>
  <si>
    <t>Jay Crocker</t>
  </si>
  <si>
    <t>***Unable to verify account balances</t>
  </si>
  <si>
    <t>Annual Zoom membership renewal</t>
  </si>
  <si>
    <t>March 2022 Garbage &amp; Recycling</t>
  </si>
  <si>
    <t>Police protection February 2022-30 hours</t>
  </si>
  <si>
    <t>Marrs Electric</t>
  </si>
  <si>
    <t>No info</t>
  </si>
  <si>
    <t>John Yorkilous</t>
  </si>
  <si>
    <t>Property Tax refund:Homestead exemption FY 2019 - 2020</t>
  </si>
  <si>
    <t>Gary Gabhart</t>
  </si>
  <si>
    <t>Property Tax refund:Homestead exemption FY 2020 - 2021</t>
  </si>
  <si>
    <t>7 screen locates/2 locates-March 2022</t>
  </si>
  <si>
    <t>Email with Clerk &amp; Mayor: Notice of Meeting</t>
  </si>
  <si>
    <t>10 Locate tickets (811); sent to Pinpoint; March 2022</t>
  </si>
  <si>
    <t>Surety Bond 22BSIV4130</t>
  </si>
  <si>
    <t>Strathmoor Village, Inc.</t>
  </si>
  <si>
    <t>Police protection March 2022-30 hours</t>
  </si>
  <si>
    <t>Inv 115941 March 2022</t>
  </si>
  <si>
    <t>balances as of April 30, 2022</t>
  </si>
  <si>
    <t>Strathmoor Village</t>
  </si>
  <si>
    <t>December patrols 21</t>
  </si>
  <si>
    <t>Garbage for January 2022</t>
  </si>
  <si>
    <t>Larry Gregory</t>
  </si>
  <si>
    <t xml:space="preserve">Install sign 2212 Brighton </t>
  </si>
  <si>
    <t>McIntyre &amp; Wooldridge PSC</t>
  </si>
  <si>
    <t>1099 prep</t>
  </si>
  <si>
    <t>January fees (17)</t>
  </si>
  <si>
    <t>Pinpoint Utility</t>
  </si>
  <si>
    <t>7 screen locales &amp; 1 locate January 2022</t>
  </si>
  <si>
    <t>Trash ordinance citation</t>
  </si>
  <si>
    <t>CAS4159/115170</t>
  </si>
  <si>
    <t>Deluxe Business Checks</t>
  </si>
  <si>
    <t>Checks</t>
  </si>
  <si>
    <t>balances as of February 28, 2022</t>
  </si>
  <si>
    <t>Kyle Kozinski</t>
  </si>
  <si>
    <t>Safety &amp; Security rebate - outdoor camera</t>
  </si>
  <si>
    <t>2 regular mows, 1 sec mow, leaf removal, root feeding for turf</t>
  </si>
  <si>
    <t>Garbage &amp; Recycling + yard waste/December 2021</t>
  </si>
  <si>
    <t>Tree program-5 trees planted for Wellington Residents</t>
  </si>
  <si>
    <t>Leaf Removal 12/13/2021</t>
  </si>
  <si>
    <t>5 screen locates rec'd by Pinpoint Utility Protections</t>
  </si>
  <si>
    <t>Short Term CD</t>
  </si>
  <si>
    <t>Cleared 1/24/22</t>
  </si>
  <si>
    <t>balances as of January 31, 2022</t>
  </si>
  <si>
    <t>PNC</t>
  </si>
  <si>
    <t>PNC Bank</t>
  </si>
  <si>
    <t xml:space="preserve">KLC Investment </t>
  </si>
  <si>
    <t>balances as of May 31, 2022</t>
  </si>
  <si>
    <t>Gains/Losses</t>
  </si>
  <si>
    <t xml:space="preserve">Market Change </t>
  </si>
  <si>
    <t>April 2022 Garbage &amp; Recycling</t>
  </si>
  <si>
    <t>May 2022 Garbage &amp; Recycling</t>
  </si>
  <si>
    <t>5 locate tickets from Dec. 30, to March 2022</t>
  </si>
  <si>
    <t>KT Signs, Inc.</t>
  </si>
  <si>
    <t>Sandblasted entrance signs plus install</t>
  </si>
  <si>
    <t>Police protection April 2022-34 hours</t>
  </si>
  <si>
    <t>9 screen locates/April 2022</t>
  </si>
  <si>
    <t>9 April locate fees sent to pinpoint</t>
  </si>
  <si>
    <t>Steve Childress</t>
  </si>
  <si>
    <t>Tree treatment</t>
  </si>
  <si>
    <t>Jefferson County Clerk</t>
  </si>
  <si>
    <t>Filing fees for November 2022 election</t>
  </si>
  <si>
    <t>Krista Steir</t>
  </si>
  <si>
    <t>Carefree lawn service</t>
  </si>
  <si>
    <t>KLC Investment</t>
  </si>
  <si>
    <t>balances as of June 30, 2022</t>
  </si>
  <si>
    <t>Fees</t>
  </si>
  <si>
    <t>Cynthia Hall</t>
  </si>
  <si>
    <t>Refund of current year tax overpayment</t>
  </si>
  <si>
    <t>Label envelopes, fold &amp; stuff, mail</t>
  </si>
  <si>
    <t>6 screen lcates/1 locate/May 2022</t>
  </si>
  <si>
    <t>Review city policies, prep letters/notices/discuss notices</t>
  </si>
  <si>
    <t>May 2022 locate ticket fees</t>
  </si>
  <si>
    <t>Envelopes, copy/mail letter &amp; ordinances/processing</t>
  </si>
  <si>
    <t>June 2022 Garbage &amp; Recycling</t>
  </si>
  <si>
    <t>Fee for "bill pay'</t>
  </si>
  <si>
    <t>police neighborhood</t>
  </si>
  <si>
    <t>Invoice 117116; April 2022</t>
  </si>
  <si>
    <t>Invoice 117874; May 2022</t>
  </si>
  <si>
    <t>2nd Qtr 2022 Compensation</t>
  </si>
  <si>
    <t>Lara Donnelly</t>
  </si>
  <si>
    <t>Lois Roby</t>
  </si>
  <si>
    <t>balances as of July 31, 2022</t>
  </si>
  <si>
    <t>KT Signs</t>
  </si>
  <si>
    <t>New signs</t>
  </si>
  <si>
    <t>Locale tickets for June 2022/12 screen &amp; 1 locate</t>
  </si>
  <si>
    <t>Jefferson Co. League of Cities</t>
  </si>
  <si>
    <t>Dues</t>
  </si>
  <si>
    <t>Filed Cert of Dist w/attorney general office</t>
  </si>
  <si>
    <t>June 2022 locate ticket fees</t>
  </si>
  <si>
    <t>July 2022 Garbage &amp; Recycling</t>
  </si>
  <si>
    <t>No statements</t>
  </si>
  <si>
    <t>balances as of August  31, 2022</t>
  </si>
  <si>
    <t>Patrick Mooney</t>
  </si>
  <si>
    <t>Homestead exemption refund for 2020 &amp; 2021</t>
  </si>
  <si>
    <t>Locale tickets for July 2022/6 screen locates</t>
  </si>
  <si>
    <t>Brenda Stamper</t>
  </si>
  <si>
    <t>Homestead exemption refund for 2021-2022</t>
  </si>
  <si>
    <t>July 2022 locate ticket fees</t>
  </si>
  <si>
    <t>PO Box renewal</t>
  </si>
  <si>
    <t>August 2022 Garbage &amp; Recycling</t>
  </si>
  <si>
    <t>CAS</t>
  </si>
  <si>
    <t>Bookkeeping</t>
  </si>
  <si>
    <t>Police Protection</t>
  </si>
  <si>
    <t>Police protection</t>
  </si>
  <si>
    <t>balances as of November 30, 2022</t>
  </si>
  <si>
    <t>City of Wellington</t>
  </si>
  <si>
    <t>Yearly fee for rackspace emails</t>
  </si>
  <si>
    <t>Kentucky 811</t>
  </si>
  <si>
    <t>Katie Gordon</t>
  </si>
  <si>
    <t>Reimbursement for popcorn for children's event</t>
  </si>
  <si>
    <t>Trash &amp; Recycling/November 2022</t>
  </si>
  <si>
    <t>Farmington Historic Foundation</t>
  </si>
  <si>
    <t>Monthly meeding in visitor center</t>
  </si>
  <si>
    <t>3 screen locates/2locates/August 20, 2022</t>
  </si>
  <si>
    <t>Property Assessment information</t>
  </si>
  <si>
    <t>August 2022-7 locate fees</t>
  </si>
  <si>
    <t>Sidewalk Repair on Kipling Ave.</t>
  </si>
  <si>
    <t>Skylytic, llc</t>
  </si>
  <si>
    <t>Drone mapping &amp; CAD property line drawing</t>
  </si>
  <si>
    <t>FABD Smokehouse</t>
  </si>
  <si>
    <t>Food for Wellingtion Farm Fall picnic</t>
  </si>
  <si>
    <t>Compensation</t>
  </si>
  <si>
    <t>Sara Freibert Sievert</t>
  </si>
  <si>
    <t>Lawn Service</t>
  </si>
  <si>
    <t>balances as of September 30, 2022</t>
  </si>
  <si>
    <t>Thomas Shelton</t>
  </si>
  <si>
    <t>Replace 2 stop signs loose in ground</t>
  </si>
  <si>
    <t>Rental of pavillion for fall picnic</t>
  </si>
  <si>
    <t>Sep 2022 Garbage &amp; Recycling</t>
  </si>
  <si>
    <t>Seo 2022-11 locate fees</t>
  </si>
  <si>
    <t>Screen locates &amp; 1 locate/ Sep 2022</t>
  </si>
  <si>
    <t>Repair of street light @ Manchester &amp; Spencer</t>
  </si>
  <si>
    <t>Kentucky League of Cities</t>
  </si>
  <si>
    <t>Liability ins.</t>
  </si>
  <si>
    <t>Reimbursements for Fall picnic</t>
  </si>
  <si>
    <t>Oct  2022 Garbage &amp; Recycling</t>
  </si>
  <si>
    <t>Bill pay fee</t>
  </si>
  <si>
    <t>balances as of October 31, 2022</t>
  </si>
  <si>
    <t>Town Web Design, LLC</t>
  </si>
  <si>
    <t>Reimbursements for security light &amp; camera</t>
  </si>
  <si>
    <t>lara Donnelly</t>
  </si>
  <si>
    <t>Locate Fee</t>
  </si>
  <si>
    <t>4 Screen locates /October 2022</t>
  </si>
  <si>
    <t>McGriff Insurance</t>
  </si>
  <si>
    <t>Surety Bonds</t>
  </si>
  <si>
    <t>Transfer to SYB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</si>
</sst>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0"/>
      <color theme="0"/>
      <name val="Arial"/>
      <family val="2"/>
    </font>
    <font>
      <b/>
      <u/>
      <sz val="1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4" fontId="0" fillId="0" borderId="0" xfId="0" applyNumberForma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4" fontId="8" fillId="0" borderId="0" xfId="0" applyNumberFormat="1" applyFont="1"/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6" fillId="0" borderId="0" xfId="1" applyFont="1" applyFill="1" applyBorder="1"/>
    <xf numFmtId="43" fontId="7" fillId="0" borderId="0" xfId="1" applyFont="1" applyFill="1" applyBorder="1"/>
    <xf numFmtId="43" fontId="5" fillId="0" borderId="0" xfId="1" applyFont="1" applyFill="1" applyBorder="1"/>
    <xf numFmtId="43" fontId="4" fillId="0" borderId="0" xfId="1" applyFont="1" applyFill="1" applyBorder="1"/>
    <xf numFmtId="43" fontId="7" fillId="0" borderId="0" xfId="0" applyNumberFormat="1" applyFont="1"/>
    <xf numFmtId="43" fontId="6" fillId="0" borderId="0" xfId="1" applyFont="1" applyBorder="1"/>
    <xf numFmtId="0" fontId="5" fillId="0" borderId="0" xfId="0" applyFont="1"/>
    <xf numFmtId="0" fontId="4" fillId="0" borderId="0" xfId="0" applyFont="1"/>
    <xf numFmtId="0" fontId="2" fillId="0" borderId="0" xfId="0" applyFont="1"/>
    <xf numFmtId="8" fontId="2" fillId="0" borderId="0" xfId="0" applyNumberFormat="1" applyFont="1"/>
    <xf numFmtId="0" fontId="9" fillId="2" borderId="0" xfId="0" applyFont="1" applyFill="1"/>
    <xf numFmtId="0" fontId="4" fillId="0" borderId="0" xfId="0" applyFont="1" applyAlignment="1">
      <alignment horizontal="center"/>
    </xf>
    <xf numFmtId="2" fontId="0" fillId="0" borderId="0" xfId="0" applyNumberFormat="1"/>
    <xf numFmtId="0" fontId="0" fillId="0" borderId="4" xfId="0" applyBorder="1"/>
    <xf numFmtId="43" fontId="6" fillId="0" borderId="4" xfId="1" applyFont="1" applyFill="1" applyBorder="1"/>
    <xf numFmtId="43" fontId="0" fillId="0" borderId="0" xfId="1" applyFont="1" applyFill="1"/>
    <xf numFmtId="43" fontId="4" fillId="0" borderId="4" xfId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6" xfId="0" applyFont="1" applyBorder="1"/>
    <xf numFmtId="0" fontId="5" fillId="0" borderId="7" xfId="0" applyFont="1" applyBorder="1"/>
    <xf numFmtId="0" fontId="2" fillId="0" borderId="8" xfId="0" applyFont="1" applyBorder="1"/>
    <xf numFmtId="8" fontId="2" fillId="0" borderId="9" xfId="0" applyNumberFormat="1" applyFont="1" applyBorder="1"/>
    <xf numFmtId="43" fontId="0" fillId="0" borderId="0" xfId="1" applyFont="1" applyFill="1" applyBorder="1"/>
    <xf numFmtId="0" fontId="6" fillId="0" borderId="0" xfId="0" applyFont="1"/>
    <xf numFmtId="0" fontId="10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indent="5"/>
    </xf>
    <xf numFmtId="0" fontId="2" fillId="0" borderId="4" xfId="0" applyFont="1" applyBorder="1"/>
    <xf numFmtId="8" fontId="5" fillId="0" borderId="4" xfId="0" applyNumberFormat="1" applyFont="1" applyBorder="1"/>
    <xf numFmtId="0" fontId="11" fillId="0" borderId="0" xfId="0" applyFont="1"/>
    <xf numFmtId="8" fontId="5" fillId="0" borderId="0" xfId="0" applyNumberFormat="1" applyFont="1"/>
    <xf numFmtId="0" fontId="0" fillId="3" borderId="0" xfId="0" applyFill="1"/>
    <xf numFmtId="0" fontId="12" fillId="3" borderId="0" xfId="0" applyFont="1" applyFill="1"/>
    <xf numFmtId="0" fontId="0" fillId="4" borderId="0" xfId="0" applyFill="1"/>
    <xf numFmtId="0" fontId="0" fillId="0" borderId="0" xfId="0" applyAlignment="1">
      <alignment horizontal="center"/>
    </xf>
    <xf numFmtId="43" fontId="0" fillId="0" borderId="0" xfId="0" applyNumberFormat="1"/>
    <xf numFmtId="2" fontId="7" fillId="0" borderId="0" xfId="0" applyNumberFormat="1" applyFont="1"/>
    <xf numFmtId="2" fontId="8" fillId="0" borderId="0" xfId="0" applyNumberFormat="1" applyFont="1"/>
    <xf numFmtId="0" fontId="10" fillId="3" borderId="0" xfId="0" applyFont="1" applyFill="1"/>
    <xf numFmtId="43" fontId="0" fillId="0" borderId="0" xfId="1" applyFont="1"/>
    <xf numFmtId="0" fontId="0" fillId="0" borderId="10" xfId="0" applyBorder="1"/>
    <xf numFmtId="0" fontId="13" fillId="0" borderId="0" xfId="0" applyFont="1"/>
    <xf numFmtId="0" fontId="14" fillId="3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8" fontId="5" fillId="0" borderId="7" xfId="0" applyNumberFormat="1" applyFont="1" applyBorder="1"/>
    <xf numFmtId="0" fontId="0" fillId="0" borderId="8" xfId="0" applyBorder="1"/>
    <xf numFmtId="2" fontId="0" fillId="0" borderId="11" xfId="0" applyNumberFormat="1" applyBorder="1"/>
    <xf numFmtId="0" fontId="0" fillId="0" borderId="12" xfId="0" applyBorder="1"/>
    <xf numFmtId="0" fontId="16" fillId="0" borderId="0" xfId="0" applyFont="1"/>
    <xf numFmtId="43" fontId="8" fillId="0" borderId="0" xfId="0" applyNumberFormat="1" applyFont="1"/>
    <xf numFmtId="0" fontId="12" fillId="0" borderId="0" xfId="0" applyFont="1"/>
    <xf numFmtId="8" fontId="5" fillId="0" borderId="5" xfId="0" applyNumberFormat="1" applyFont="1" applyBorder="1"/>
    <xf numFmtId="0" fontId="2" fillId="0" borderId="7" xfId="0" applyFont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9" xfId="0" applyBorder="1"/>
    <xf numFmtId="43" fontId="6" fillId="0" borderId="0" xfId="1" applyFont="1" applyBorder="1" applyAlignment="1">
      <alignment horizontal="center"/>
    </xf>
    <xf numFmtId="10" fontId="0" fillId="0" borderId="0" xfId="2" applyNumberFormat="1" applyFont="1"/>
    <xf numFmtId="0" fontId="0" fillId="0" borderId="0" xfId="0" applyAlignment="1">
      <alignment horizontal="right"/>
    </xf>
    <xf numFmtId="17" fontId="6" fillId="0" borderId="0" xfId="0" applyNumberFormat="1" applyFont="1"/>
    <xf numFmtId="0" fontId="0" fillId="5" borderId="0" xfId="0" applyFill="1"/>
    <xf numFmtId="43" fontId="7" fillId="5" borderId="0" xfId="1" applyFont="1" applyFill="1" applyBorder="1"/>
    <xf numFmtId="0" fontId="2" fillId="5" borderId="0" xfId="0" applyFont="1" applyFill="1"/>
    <xf numFmtId="44" fontId="2" fillId="0" borderId="16" xfId="3" applyFont="1" applyBorder="1"/>
    <xf numFmtId="0" fontId="0" fillId="6" borderId="0" xfId="0" applyFill="1"/>
    <xf numFmtId="43" fontId="5" fillId="6" borderId="0" xfId="1" applyFont="1" applyFill="1" applyBorder="1"/>
    <xf numFmtId="43" fontId="2" fillId="0" borderId="0" xfId="1" applyFont="1"/>
    <xf numFmtId="43" fontId="6" fillId="0" borderId="0" xfId="1" applyFont="1" applyFill="1" applyBorder="1" applyAlignment="1">
      <alignment horizontal="center"/>
    </xf>
    <xf numFmtId="43" fontId="5" fillId="0" borderId="4" xfId="1" applyFont="1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C38E-E059-4F7E-A13E-8197287573F0}">
  <sheetPr>
    <pageSetUpPr fitToPage="1"/>
  </sheetPr>
  <dimension ref="A1:I39"/>
  <sheetViews>
    <sheetView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</cols>
  <sheetData>
    <row r="1" spans="1:9" ht="15.75" thickBot="1" x14ac:dyDescent="0.3">
      <c r="A1" s="1" t="s">
        <v>58</v>
      </c>
      <c r="B1" s="2"/>
      <c r="C1" s="2"/>
      <c r="D1" s="27" t="s">
        <v>20</v>
      </c>
      <c r="E1" s="1"/>
    </row>
    <row r="2" spans="1:9" ht="15.75" thickBot="1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25">
      <c r="A3" s="3" t="s">
        <v>1</v>
      </c>
      <c r="B3" s="4"/>
      <c r="C3" s="4" t="s">
        <v>2</v>
      </c>
      <c r="D3" s="5"/>
      <c r="E3" s="3" t="s">
        <v>3</v>
      </c>
      <c r="F3" s="4"/>
      <c r="G3" s="4" t="s">
        <v>4</v>
      </c>
      <c r="H3" s="6"/>
      <c r="I3" s="7"/>
    </row>
    <row r="5" spans="1:9" x14ac:dyDescent="0.25">
      <c r="A5" s="10">
        <v>5924</v>
      </c>
      <c r="B5" s="8"/>
      <c r="C5" t="s">
        <v>31</v>
      </c>
      <c r="E5" s="9">
        <v>1010</v>
      </c>
      <c r="F5" t="s">
        <v>32</v>
      </c>
      <c r="G5" s="8"/>
    </row>
    <row r="6" spans="1:9" x14ac:dyDescent="0.25">
      <c r="A6" s="10">
        <v>5925</v>
      </c>
      <c r="C6" t="s">
        <v>33</v>
      </c>
      <c r="E6" s="11">
        <v>31.5</v>
      </c>
      <c r="F6" t="s">
        <v>34</v>
      </c>
    </row>
    <row r="7" spans="1:9" x14ac:dyDescent="0.25">
      <c r="A7" s="10">
        <v>5926</v>
      </c>
      <c r="B7" s="8"/>
      <c r="C7" t="s">
        <v>35</v>
      </c>
      <c r="E7" s="11">
        <v>172.06</v>
      </c>
      <c r="F7" t="s">
        <v>36</v>
      </c>
    </row>
    <row r="8" spans="1:9" x14ac:dyDescent="0.25">
      <c r="A8" s="10">
        <v>5927</v>
      </c>
      <c r="C8" t="s">
        <v>37</v>
      </c>
      <c r="E8" s="29">
        <v>100</v>
      </c>
      <c r="F8" t="s">
        <v>38</v>
      </c>
    </row>
    <row r="9" spans="1:9" x14ac:dyDescent="0.25">
      <c r="A9" s="10">
        <v>5928</v>
      </c>
      <c r="C9" t="s">
        <v>39</v>
      </c>
      <c r="E9" s="11">
        <v>400</v>
      </c>
      <c r="F9" t="s">
        <v>40</v>
      </c>
      <c r="G9" s="8"/>
    </row>
    <row r="10" spans="1:9" x14ac:dyDescent="0.25">
      <c r="A10" s="10">
        <v>5929</v>
      </c>
      <c r="B10" s="8"/>
      <c r="C10" t="s">
        <v>41</v>
      </c>
      <c r="E10" s="11">
        <v>218.5</v>
      </c>
      <c r="F10" t="s">
        <v>42</v>
      </c>
    </row>
    <row r="11" spans="1:9" x14ac:dyDescent="0.25">
      <c r="A11" s="10">
        <v>5930</v>
      </c>
      <c r="B11" s="8"/>
      <c r="C11" t="s">
        <v>17</v>
      </c>
      <c r="E11" s="11">
        <v>1620</v>
      </c>
      <c r="F11" t="s">
        <v>43</v>
      </c>
      <c r="G11" s="8"/>
      <c r="I11" s="8"/>
    </row>
    <row r="12" spans="1:9" x14ac:dyDescent="0.25">
      <c r="A12" s="12">
        <v>5931</v>
      </c>
      <c r="C12" t="s">
        <v>44</v>
      </c>
      <c r="E12" s="11">
        <v>5</v>
      </c>
      <c r="F12" t="s">
        <v>55</v>
      </c>
      <c r="G12" s="8"/>
    </row>
    <row r="13" spans="1:9" x14ac:dyDescent="0.25">
      <c r="A13" s="12">
        <v>5932</v>
      </c>
      <c r="B13" s="8"/>
      <c r="C13" s="8" t="s">
        <v>18</v>
      </c>
      <c r="E13" s="11">
        <v>568.1</v>
      </c>
      <c r="F13" t="s">
        <v>45</v>
      </c>
      <c r="G13" s="8"/>
    </row>
    <row r="14" spans="1:9" x14ac:dyDescent="0.25">
      <c r="A14" s="12">
        <v>5933</v>
      </c>
      <c r="B14" s="8"/>
      <c r="C14" s="8" t="s">
        <v>19</v>
      </c>
      <c r="D14" s="8"/>
      <c r="E14" s="13">
        <v>140</v>
      </c>
      <c r="F14" t="s">
        <v>46</v>
      </c>
      <c r="G14" s="8"/>
    </row>
    <row r="15" spans="1:9" x14ac:dyDescent="0.25">
      <c r="A15" s="12">
        <v>5934</v>
      </c>
      <c r="C15" s="8" t="s">
        <v>47</v>
      </c>
      <c r="E15" s="9">
        <v>100</v>
      </c>
      <c r="F15" t="s">
        <v>38</v>
      </c>
      <c r="G15" s="8"/>
    </row>
    <row r="16" spans="1:9" x14ac:dyDescent="0.25">
      <c r="A16" s="12">
        <v>5935</v>
      </c>
      <c r="C16" s="8" t="s">
        <v>48</v>
      </c>
      <c r="E16" s="9">
        <v>100</v>
      </c>
      <c r="F16" t="s">
        <v>38</v>
      </c>
    </row>
    <row r="17" spans="1:9" x14ac:dyDescent="0.25">
      <c r="A17" s="12">
        <v>5936</v>
      </c>
      <c r="C17" s="8" t="s">
        <v>49</v>
      </c>
      <c r="E17" s="9">
        <v>84.79</v>
      </c>
      <c r="F17" t="s">
        <v>50</v>
      </c>
    </row>
    <row r="18" spans="1:9" x14ac:dyDescent="0.25">
      <c r="A18" s="12">
        <v>5937</v>
      </c>
      <c r="C18" s="8" t="s">
        <v>51</v>
      </c>
      <c r="E18" s="9">
        <v>3340.9</v>
      </c>
      <c r="F18" t="s">
        <v>52</v>
      </c>
    </row>
    <row r="19" spans="1:9" x14ac:dyDescent="0.25">
      <c r="A19" s="12">
        <v>5938</v>
      </c>
      <c r="C19" s="8" t="s">
        <v>53</v>
      </c>
      <c r="E19" s="9">
        <v>300</v>
      </c>
      <c r="F19" t="s">
        <v>54</v>
      </c>
      <c r="G19" s="8"/>
    </row>
    <row r="20" spans="1:9" x14ac:dyDescent="0.25">
      <c r="A20" s="12">
        <v>5939</v>
      </c>
      <c r="C20" s="8" t="s">
        <v>56</v>
      </c>
      <c r="E20" s="9">
        <v>180</v>
      </c>
      <c r="F20" t="s">
        <v>57</v>
      </c>
      <c r="G20" s="25"/>
    </row>
    <row r="21" spans="1:9" x14ac:dyDescent="0.25">
      <c r="A21" s="12"/>
      <c r="C21" s="8"/>
      <c r="E21" s="9"/>
      <c r="F21" s="25"/>
      <c r="G21" s="26"/>
    </row>
    <row r="22" spans="1:9" x14ac:dyDescent="0.25">
      <c r="C22" s="8"/>
    </row>
    <row r="23" spans="1:9" x14ac:dyDescent="0.25">
      <c r="A23" s="28"/>
      <c r="C23" s="8"/>
      <c r="E23" s="9"/>
      <c r="G23" s="8"/>
    </row>
    <row r="24" spans="1:9" ht="15.75" thickBot="1" x14ac:dyDescent="0.3">
      <c r="A24" s="12"/>
      <c r="C24" s="8"/>
      <c r="E24" s="9"/>
      <c r="G24" s="8"/>
    </row>
    <row r="25" spans="1:9" ht="15.75" thickBot="1" x14ac:dyDescent="0.3">
      <c r="A25" s="34" t="s">
        <v>5</v>
      </c>
      <c r="B25" s="35"/>
      <c r="C25" s="35"/>
      <c r="D25" s="35"/>
      <c r="E25" s="35"/>
      <c r="F25" s="35"/>
      <c r="G25" s="35"/>
      <c r="H25" s="35"/>
      <c r="I25" s="36"/>
    </row>
    <row r="26" spans="1:9" x14ac:dyDescent="0.25">
      <c r="A26" s="8" t="s">
        <v>27</v>
      </c>
      <c r="B26" s="8"/>
      <c r="C26" s="10" t="s">
        <v>7</v>
      </c>
      <c r="D26" s="10" t="s">
        <v>7</v>
      </c>
      <c r="E26" s="10" t="s">
        <v>7</v>
      </c>
      <c r="F26" s="10" t="s">
        <v>21</v>
      </c>
      <c r="G26" s="10" t="s">
        <v>6</v>
      </c>
      <c r="H26" s="10" t="s">
        <v>21</v>
      </c>
      <c r="I26" s="10"/>
    </row>
    <row r="27" spans="1:9" x14ac:dyDescent="0.25">
      <c r="A27" s="8" t="s">
        <v>28</v>
      </c>
      <c r="B27" s="8"/>
      <c r="C27" s="10" t="s">
        <v>8</v>
      </c>
      <c r="D27" s="10" t="s">
        <v>9</v>
      </c>
      <c r="E27" s="10" t="s">
        <v>8</v>
      </c>
      <c r="F27" s="10" t="s">
        <v>8</v>
      </c>
      <c r="G27" s="10" t="s">
        <v>8</v>
      </c>
      <c r="H27" s="10" t="s">
        <v>8</v>
      </c>
      <c r="I27" s="10"/>
    </row>
    <row r="28" spans="1:9" x14ac:dyDescent="0.25">
      <c r="A28" s="8" t="s">
        <v>29</v>
      </c>
      <c r="B28" s="8"/>
      <c r="C28" s="10" t="s">
        <v>26</v>
      </c>
      <c r="D28" s="10" t="s">
        <v>26</v>
      </c>
      <c r="E28" s="10" t="s">
        <v>25</v>
      </c>
      <c r="F28" s="10" t="s">
        <v>24</v>
      </c>
      <c r="G28" s="10" t="s">
        <v>30</v>
      </c>
      <c r="H28" s="10" t="s">
        <v>10</v>
      </c>
      <c r="I28" s="14"/>
    </row>
    <row r="29" spans="1:9" x14ac:dyDescent="0.25">
      <c r="A29" s="8"/>
      <c r="B29" s="8"/>
      <c r="C29" s="15"/>
      <c r="D29" s="15"/>
      <c r="E29" s="15"/>
      <c r="F29" s="15"/>
      <c r="G29" s="15"/>
      <c r="H29" s="30"/>
      <c r="I29" s="16" t="s">
        <v>11</v>
      </c>
    </row>
    <row r="30" spans="1:9" x14ac:dyDescent="0.25">
      <c r="A30" s="8" t="s">
        <v>12</v>
      </c>
      <c r="B30" s="8"/>
      <c r="C30" s="17">
        <v>75250.62</v>
      </c>
      <c r="D30" s="18">
        <v>40452.25</v>
      </c>
      <c r="E30" s="18">
        <v>542.64</v>
      </c>
      <c r="F30" s="9">
        <v>195139.63</v>
      </c>
      <c r="G30" s="18">
        <v>223119.67</v>
      </c>
      <c r="H30" s="32">
        <v>50050.43</v>
      </c>
      <c r="I30" s="19">
        <f>SUM(C30:H30)</f>
        <v>584555.24000000011</v>
      </c>
    </row>
    <row r="31" spans="1:9" x14ac:dyDescent="0.25">
      <c r="A31" s="8" t="s">
        <v>13</v>
      </c>
      <c r="B31" s="8"/>
      <c r="C31" s="17">
        <v>13155.27</v>
      </c>
      <c r="D31" s="17">
        <v>934.7</v>
      </c>
      <c r="E31" s="17"/>
      <c r="I31" s="20">
        <f>SUM(C31:H31)</f>
        <v>14089.970000000001</v>
      </c>
    </row>
    <row r="32" spans="1:9" x14ac:dyDescent="0.25">
      <c r="A32" s="8" t="s">
        <v>14</v>
      </c>
      <c r="B32" s="8"/>
      <c r="C32" s="17">
        <v>-7160.25</v>
      </c>
      <c r="D32" s="17"/>
      <c r="E32" s="17"/>
      <c r="G32" s="32"/>
      <c r="I32" s="20">
        <f>SUM(C32:H32)</f>
        <v>-7160.25</v>
      </c>
    </row>
    <row r="33" spans="1:9" x14ac:dyDescent="0.25">
      <c r="A33" s="8" t="s">
        <v>15</v>
      </c>
      <c r="B33" s="8"/>
      <c r="C33" s="31">
        <v>0.69</v>
      </c>
      <c r="D33" s="31">
        <v>0.35</v>
      </c>
      <c r="E33" s="31">
        <v>0.02</v>
      </c>
      <c r="F33" s="31">
        <v>41.44</v>
      </c>
      <c r="G33" s="31">
        <v>264.77999999999997</v>
      </c>
      <c r="H33" s="31">
        <v>16.45</v>
      </c>
      <c r="I33" s="33">
        <f>SUM(C33:H33)</f>
        <v>323.72999999999996</v>
      </c>
    </row>
    <row r="34" spans="1:9" x14ac:dyDescent="0.25">
      <c r="A34" s="8" t="s">
        <v>16</v>
      </c>
      <c r="B34" s="8"/>
      <c r="C34" s="18">
        <f t="shared" ref="C34:I34" si="0">SUM(C30:C33)</f>
        <v>81246.33</v>
      </c>
      <c r="D34" s="18">
        <f t="shared" si="0"/>
        <v>41387.299999999996</v>
      </c>
      <c r="E34" s="18">
        <f t="shared" si="0"/>
        <v>542.66</v>
      </c>
      <c r="F34" s="18">
        <f t="shared" si="0"/>
        <v>195181.07</v>
      </c>
      <c r="G34" s="18">
        <f t="shared" si="0"/>
        <v>223384.45</v>
      </c>
      <c r="H34" s="18">
        <f t="shared" si="0"/>
        <v>50066.879999999997</v>
      </c>
      <c r="I34" s="19">
        <f t="shared" si="0"/>
        <v>591808.69000000006</v>
      </c>
    </row>
    <row r="35" spans="1:9" ht="15.75" thickBot="1" x14ac:dyDescent="0.3">
      <c r="G35" s="9"/>
    </row>
    <row r="36" spans="1:9" ht="15.75" thickBot="1" x14ac:dyDescent="0.3">
      <c r="A36" s="34" t="s">
        <v>22</v>
      </c>
      <c r="B36" s="35"/>
      <c r="C36" s="35"/>
      <c r="D36" s="35"/>
      <c r="E36" s="35"/>
      <c r="F36" s="35"/>
      <c r="G36" s="37"/>
      <c r="H36" s="37"/>
      <c r="I36" s="36"/>
    </row>
    <row r="37" spans="1:9" x14ac:dyDescent="0.25">
      <c r="A37" s="8" t="s">
        <v>7</v>
      </c>
      <c r="B37" s="21"/>
      <c r="C37" s="22">
        <f>C34+D34+E34</f>
        <v>123176.29000000001</v>
      </c>
      <c r="D37" s="22"/>
      <c r="E37" s="8"/>
      <c r="F37" s="8"/>
      <c r="G37" s="23"/>
      <c r="H37" s="24"/>
      <c r="I37" s="24"/>
    </row>
    <row r="38" spans="1:9" x14ac:dyDescent="0.25">
      <c r="A38" s="8" t="s">
        <v>6</v>
      </c>
      <c r="B38" s="8"/>
      <c r="C38" s="22">
        <f>G34</f>
        <v>223384.45</v>
      </c>
      <c r="G38" s="25"/>
      <c r="H38" s="25"/>
    </row>
    <row r="39" spans="1:9" x14ac:dyDescent="0.25">
      <c r="A39" s="8" t="s">
        <v>23</v>
      </c>
      <c r="B39" s="8"/>
      <c r="C39" s="22">
        <f>F34+H34</f>
        <v>245247.95</v>
      </c>
      <c r="G39" s="25"/>
      <c r="H39" s="25"/>
    </row>
  </sheetData>
  <pageMargins left="0.7" right="0.7" top="0.75" bottom="0.75" header="0.3" footer="0.3"/>
  <pageSetup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AC21-78C9-4FFB-B590-96CFA93CCE50}">
  <dimension ref="A1:K36"/>
  <sheetViews>
    <sheetView topLeftCell="A2" workbookViewId="0">
      <selection activeCell="L23" sqref="L23"/>
    </sheetView>
  </sheetViews>
  <sheetFormatPr defaultRowHeight="15" x14ac:dyDescent="0.25"/>
  <cols>
    <col min="1" max="1" width="15" customWidth="1"/>
    <col min="2" max="2" width="6.28515625" hidden="1" customWidth="1"/>
    <col min="3" max="3" width="1" hidden="1" customWidth="1"/>
    <col min="4" max="4" width="7.85546875" customWidth="1"/>
    <col min="5" max="5" width="23.42578125" customWidth="1"/>
    <col min="6" max="6" width="18.140625" customWidth="1"/>
    <col min="7" max="7" width="18" customWidth="1"/>
    <col min="8" max="8" width="17.140625" customWidth="1"/>
    <col min="9" max="9" width="18" customWidth="1"/>
    <col min="10" max="10" width="15.7109375" customWidth="1"/>
    <col min="11" max="11" width="13.42578125" customWidth="1"/>
  </cols>
  <sheetData>
    <row r="1" spans="1:11" ht="15.75" thickBot="1" x14ac:dyDescent="0.3">
      <c r="A1" s="25" t="s">
        <v>210</v>
      </c>
      <c r="B1" s="25"/>
      <c r="C1" s="1"/>
      <c r="D1" s="25"/>
      <c r="E1" s="1"/>
      <c r="F1" s="27" t="s">
        <v>20</v>
      </c>
      <c r="G1" s="1"/>
    </row>
    <row r="2" spans="1:11" ht="15.75" thickBot="1" x14ac:dyDescent="0.3">
      <c r="A2" s="59" t="s">
        <v>0</v>
      </c>
      <c r="B2" s="2"/>
      <c r="C2" s="34"/>
      <c r="D2" s="52"/>
      <c r="E2" s="35"/>
      <c r="F2" s="35"/>
      <c r="G2" s="35"/>
      <c r="H2" s="35"/>
      <c r="I2" s="35"/>
      <c r="J2" s="35"/>
      <c r="K2" s="36"/>
    </row>
    <row r="3" spans="1:11" ht="15.75" thickBot="1" x14ac:dyDescent="0.3">
      <c r="A3" s="62" t="s">
        <v>136</v>
      </c>
      <c r="B3" s="63"/>
      <c r="C3" s="64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1" x14ac:dyDescent="0.25">
      <c r="A4">
        <v>6029</v>
      </c>
      <c r="B4" s="4"/>
      <c r="C4" s="55"/>
      <c r="E4" t="s">
        <v>51</v>
      </c>
      <c r="G4" s="56">
        <v>3340.9</v>
      </c>
      <c r="H4" t="s">
        <v>211</v>
      </c>
    </row>
    <row r="5" spans="1:11" x14ac:dyDescent="0.25">
      <c r="A5">
        <v>6030</v>
      </c>
      <c r="C5" s="10"/>
      <c r="E5" t="s">
        <v>68</v>
      </c>
      <c r="G5" s="29">
        <v>161.5</v>
      </c>
      <c r="H5" t="s">
        <v>212</v>
      </c>
      <c r="I5" s="8"/>
    </row>
    <row r="6" spans="1:11" x14ac:dyDescent="0.25">
      <c r="A6">
        <v>6031</v>
      </c>
      <c r="B6" s="8"/>
      <c r="C6" s="10"/>
      <c r="D6" t="s">
        <v>170</v>
      </c>
      <c r="E6" t="s">
        <v>18</v>
      </c>
      <c r="G6" s="57">
        <v>601.89</v>
      </c>
      <c r="H6" t="s">
        <v>213</v>
      </c>
    </row>
    <row r="7" spans="1:11" x14ac:dyDescent="0.25">
      <c r="A7">
        <v>6032</v>
      </c>
      <c r="C7" s="10"/>
      <c r="E7" t="s">
        <v>19</v>
      </c>
      <c r="G7" s="57">
        <v>40</v>
      </c>
      <c r="H7" t="s">
        <v>214</v>
      </c>
    </row>
    <row r="8" spans="1:11" x14ac:dyDescent="0.25">
      <c r="A8">
        <v>6033</v>
      </c>
      <c r="B8" s="8"/>
      <c r="C8" s="10"/>
      <c r="D8" t="s">
        <v>170</v>
      </c>
      <c r="E8" t="s">
        <v>171</v>
      </c>
      <c r="G8" s="29">
        <v>560</v>
      </c>
      <c r="H8" t="s">
        <v>215</v>
      </c>
    </row>
    <row r="9" spans="1:11" x14ac:dyDescent="0.25">
      <c r="A9">
        <v>6034</v>
      </c>
      <c r="C9" s="10"/>
      <c r="E9" t="s">
        <v>81</v>
      </c>
      <c r="G9" s="29">
        <v>6</v>
      </c>
      <c r="H9" t="s">
        <v>216</v>
      </c>
      <c r="K9" s="2"/>
    </row>
    <row r="10" spans="1:11" x14ac:dyDescent="0.25">
      <c r="A10">
        <v>6035</v>
      </c>
      <c r="C10" s="10"/>
      <c r="D10" t="s">
        <v>177</v>
      </c>
      <c r="E10" t="s">
        <v>217</v>
      </c>
      <c r="G10" s="57">
        <v>3312.82</v>
      </c>
      <c r="H10" t="s">
        <v>218</v>
      </c>
    </row>
    <row r="11" spans="1:11" x14ac:dyDescent="0.25">
      <c r="A11">
        <v>6036</v>
      </c>
      <c r="B11" s="8"/>
      <c r="C11" s="10"/>
      <c r="D11" t="s">
        <v>170</v>
      </c>
      <c r="E11" t="s">
        <v>219</v>
      </c>
      <c r="G11" s="57">
        <v>720</v>
      </c>
      <c r="H11" t="s">
        <v>220</v>
      </c>
      <c r="I11" s="8"/>
      <c r="K11" s="8"/>
    </row>
    <row r="12" spans="1:11" x14ac:dyDescent="0.25">
      <c r="A12">
        <v>6037</v>
      </c>
      <c r="B12" s="8"/>
      <c r="C12" s="12"/>
      <c r="E12" t="s">
        <v>222</v>
      </c>
      <c r="G12" s="57">
        <v>450</v>
      </c>
      <c r="H12" t="s">
        <v>221</v>
      </c>
      <c r="I12" s="8"/>
    </row>
    <row r="13" spans="1:11" x14ac:dyDescent="0.25">
      <c r="A13">
        <v>6038</v>
      </c>
      <c r="C13" s="12"/>
      <c r="E13" t="s">
        <v>223</v>
      </c>
      <c r="G13" s="57">
        <v>300</v>
      </c>
      <c r="H13" t="s">
        <v>224</v>
      </c>
      <c r="I13" s="8"/>
    </row>
    <row r="14" spans="1:11" x14ac:dyDescent="0.25">
      <c r="A14">
        <v>6039</v>
      </c>
      <c r="B14" s="8"/>
      <c r="C14" s="12"/>
      <c r="E14" s="8" t="s">
        <v>225</v>
      </c>
      <c r="F14" s="8"/>
      <c r="G14" s="58">
        <v>300</v>
      </c>
      <c r="H14" t="s">
        <v>226</v>
      </c>
      <c r="I14" s="8"/>
    </row>
    <row r="15" spans="1:11" x14ac:dyDescent="0.25">
      <c r="A15">
        <v>6040</v>
      </c>
      <c r="B15" s="8"/>
      <c r="C15" s="12"/>
      <c r="E15" t="s">
        <v>227</v>
      </c>
      <c r="G15" s="29">
        <v>100</v>
      </c>
      <c r="H15" t="s">
        <v>228</v>
      </c>
      <c r="I15" s="8"/>
    </row>
    <row r="16" spans="1:11" x14ac:dyDescent="0.25">
      <c r="A16">
        <v>6041</v>
      </c>
      <c r="C16" s="12"/>
      <c r="E16" s="8" t="s">
        <v>229</v>
      </c>
      <c r="G16" s="29">
        <v>300</v>
      </c>
      <c r="H16" t="s">
        <v>230</v>
      </c>
    </row>
    <row r="17" spans="1:11" x14ac:dyDescent="0.25">
      <c r="A17">
        <v>6042</v>
      </c>
      <c r="C17" s="12"/>
      <c r="E17" s="8" t="s">
        <v>231</v>
      </c>
      <c r="G17" s="29">
        <v>200</v>
      </c>
      <c r="H17" t="s">
        <v>232</v>
      </c>
      <c r="I17" s="26"/>
    </row>
    <row r="18" spans="1:11" x14ac:dyDescent="0.25">
      <c r="A18">
        <v>6043</v>
      </c>
      <c r="C18" s="12"/>
      <c r="E18" s="8" t="s">
        <v>233</v>
      </c>
      <c r="G18" s="29">
        <v>450</v>
      </c>
      <c r="H18" t="s">
        <v>234</v>
      </c>
    </row>
    <row r="19" spans="1:11" x14ac:dyDescent="0.25">
      <c r="A19">
        <v>6044</v>
      </c>
      <c r="C19" s="12"/>
      <c r="E19" s="8" t="s">
        <v>235</v>
      </c>
      <c r="G19" s="60">
        <v>1000</v>
      </c>
      <c r="H19" t="s">
        <v>236</v>
      </c>
    </row>
    <row r="20" spans="1:11" x14ac:dyDescent="0.25">
      <c r="A20">
        <v>6045</v>
      </c>
      <c r="C20" s="12"/>
      <c r="E20" s="8" t="s">
        <v>51</v>
      </c>
      <c r="G20" s="60">
        <v>2995.9</v>
      </c>
      <c r="H20" t="s">
        <v>237</v>
      </c>
    </row>
    <row r="21" spans="1:11" ht="15.75" thickBot="1" x14ac:dyDescent="0.3">
      <c r="A21">
        <v>6046</v>
      </c>
      <c r="C21" s="12"/>
      <c r="E21" s="8" t="s">
        <v>238</v>
      </c>
      <c r="G21" s="29">
        <v>1050</v>
      </c>
      <c r="H21" t="s">
        <v>239</v>
      </c>
    </row>
    <row r="22" spans="1:11" ht="15.75" thickBot="1" x14ac:dyDescent="0.3">
      <c r="A22" s="59" t="s">
        <v>5</v>
      </c>
      <c r="C22" s="34"/>
      <c r="D22" s="52"/>
      <c r="E22" s="52"/>
      <c r="F22" s="53"/>
      <c r="G22" s="53"/>
      <c r="H22" s="53"/>
      <c r="I22" s="53"/>
      <c r="J22" s="53"/>
      <c r="K22" s="53"/>
    </row>
    <row r="23" spans="1:11" x14ac:dyDescent="0.25">
      <c r="A23" t="s">
        <v>27</v>
      </c>
      <c r="C23" s="8"/>
      <c r="E23" s="10" t="s">
        <v>7</v>
      </c>
      <c r="F23" s="10" t="s">
        <v>7</v>
      </c>
      <c r="G23" s="10" t="s">
        <v>7</v>
      </c>
      <c r="H23" s="10" t="s">
        <v>21</v>
      </c>
      <c r="I23" s="10" t="s">
        <v>6</v>
      </c>
      <c r="J23" s="10" t="s">
        <v>21</v>
      </c>
      <c r="K23" s="10"/>
    </row>
    <row r="24" spans="1:11" x14ac:dyDescent="0.25">
      <c r="A24" t="s">
        <v>28</v>
      </c>
      <c r="B24" s="8"/>
      <c r="C24" s="8"/>
      <c r="E24" s="10" t="s">
        <v>8</v>
      </c>
      <c r="F24" s="10" t="s">
        <v>9</v>
      </c>
      <c r="G24" s="10" t="s">
        <v>240</v>
      </c>
      <c r="H24" s="10" t="s">
        <v>8</v>
      </c>
      <c r="I24" s="10" t="s">
        <v>8</v>
      </c>
      <c r="J24" s="10" t="s">
        <v>8</v>
      </c>
      <c r="K24" s="10"/>
    </row>
    <row r="25" spans="1:11" x14ac:dyDescent="0.25">
      <c r="A25" t="s">
        <v>29</v>
      </c>
      <c r="B25" s="8"/>
      <c r="C25" s="8"/>
      <c r="E25" s="10" t="s">
        <v>26</v>
      </c>
      <c r="F25" s="10" t="s">
        <v>26</v>
      </c>
      <c r="G25" s="10" t="s">
        <v>25</v>
      </c>
      <c r="H25" s="10" t="s">
        <v>24</v>
      </c>
      <c r="I25" s="10" t="s">
        <v>30</v>
      </c>
      <c r="J25" s="10" t="s">
        <v>10</v>
      </c>
      <c r="K25" s="14"/>
    </row>
    <row r="26" spans="1:11" x14ac:dyDescent="0.25">
      <c r="B26" s="8"/>
      <c r="C26" s="8"/>
      <c r="E26" s="15"/>
      <c r="F26" s="15"/>
      <c r="G26" s="15"/>
      <c r="H26" s="15"/>
      <c r="I26" s="15"/>
      <c r="J26" s="30"/>
      <c r="K26" s="16" t="s">
        <v>11</v>
      </c>
    </row>
    <row r="27" spans="1:11" x14ac:dyDescent="0.25">
      <c r="A27" t="s">
        <v>12</v>
      </c>
      <c r="B27" s="8"/>
      <c r="C27" s="8"/>
      <c r="E27" s="17">
        <v>56908.76</v>
      </c>
      <c r="F27" s="18">
        <v>47833.599999999999</v>
      </c>
      <c r="G27" s="18">
        <v>62812.72</v>
      </c>
      <c r="H27" s="9">
        <v>195421.85</v>
      </c>
      <c r="I27" s="18">
        <v>224613.61</v>
      </c>
      <c r="J27" s="32">
        <v>50183.32</v>
      </c>
      <c r="K27" s="19">
        <f>SUM(E27:J27)</f>
        <v>637773.86</v>
      </c>
    </row>
    <row r="28" spans="1:11" x14ac:dyDescent="0.25">
      <c r="A28" t="s">
        <v>13</v>
      </c>
      <c r="B28" s="8"/>
      <c r="C28" s="8"/>
      <c r="E28" s="17">
        <v>5866.98</v>
      </c>
      <c r="F28" s="17">
        <v>970.9</v>
      </c>
      <c r="G28" s="17"/>
      <c r="H28" s="29">
        <v>5</v>
      </c>
      <c r="K28" s="20">
        <f>SUM(E28:J28)</f>
        <v>6842.8799999999992</v>
      </c>
    </row>
    <row r="29" spans="1:11" x14ac:dyDescent="0.25">
      <c r="A29" t="s">
        <v>14</v>
      </c>
      <c r="B29" s="8"/>
      <c r="C29" s="8"/>
      <c r="E29" s="17">
        <v>-6820.9</v>
      </c>
      <c r="F29" s="17"/>
      <c r="G29" s="17"/>
      <c r="I29" s="32"/>
      <c r="K29" s="20">
        <f>SUM(E29:J29)</f>
        <v>-6820.9</v>
      </c>
    </row>
    <row r="30" spans="1:11" x14ac:dyDescent="0.25">
      <c r="A30" t="s">
        <v>15</v>
      </c>
      <c r="B30" s="8"/>
      <c r="C30" s="8"/>
      <c r="E30" s="31">
        <v>0.49</v>
      </c>
      <c r="F30" s="31">
        <v>0.41</v>
      </c>
      <c r="G30" s="31">
        <v>1.07</v>
      </c>
      <c r="H30" s="31">
        <v>33.200000000000003</v>
      </c>
      <c r="I30" s="31">
        <v>266.52999999999997</v>
      </c>
      <c r="J30" s="31">
        <v>17.05</v>
      </c>
      <c r="K30" s="33">
        <f>SUM(E30:J30)</f>
        <v>318.75</v>
      </c>
    </row>
    <row r="31" spans="1:11" x14ac:dyDescent="0.25">
      <c r="A31" t="s">
        <v>16</v>
      </c>
      <c r="B31" s="8"/>
      <c r="C31" s="8"/>
      <c r="E31" s="18">
        <f t="shared" ref="E31:K31" si="0">SUM(E27:E30)</f>
        <v>55955.33</v>
      </c>
      <c r="F31" s="18">
        <f t="shared" si="0"/>
        <v>48804.91</v>
      </c>
      <c r="G31" s="18">
        <v>62813.79</v>
      </c>
      <c r="H31" s="18">
        <f t="shared" si="0"/>
        <v>195460.05000000002</v>
      </c>
      <c r="I31" s="18">
        <f t="shared" si="0"/>
        <v>224880.13999999998</v>
      </c>
      <c r="J31" s="18">
        <f t="shared" si="0"/>
        <v>50200.37</v>
      </c>
      <c r="K31" s="19">
        <f t="shared" si="0"/>
        <v>638114.59</v>
      </c>
    </row>
    <row r="32" spans="1:11" ht="15.75" thickBot="1" x14ac:dyDescent="0.3">
      <c r="B32" s="8"/>
      <c r="J32" s="9"/>
    </row>
    <row r="33" spans="1:11" ht="15.75" thickBot="1" x14ac:dyDescent="0.3">
      <c r="A33" s="59" t="s">
        <v>196</v>
      </c>
      <c r="C33" s="34"/>
      <c r="D33" s="52"/>
      <c r="E33" s="35"/>
      <c r="F33" s="35"/>
      <c r="G33" s="37"/>
      <c r="H33" s="37"/>
      <c r="I33" s="37"/>
      <c r="J33" s="37"/>
      <c r="K33" s="36"/>
    </row>
    <row r="34" spans="1:11" x14ac:dyDescent="0.25">
      <c r="A34" t="s">
        <v>7</v>
      </c>
      <c r="B34" s="50"/>
      <c r="C34" s="8"/>
      <c r="E34" s="22">
        <f>E31+F31+G31</f>
        <v>167574.03</v>
      </c>
      <c r="F34" s="22"/>
      <c r="G34" s="8"/>
      <c r="H34" s="25"/>
      <c r="I34" s="25"/>
      <c r="J34" s="24"/>
      <c r="K34" s="24"/>
    </row>
    <row r="35" spans="1:11" x14ac:dyDescent="0.25">
      <c r="A35" t="s">
        <v>6</v>
      </c>
      <c r="B35" s="21"/>
      <c r="C35" s="8"/>
      <c r="E35" s="22">
        <f>I31</f>
        <v>224880.13999999998</v>
      </c>
      <c r="H35" s="25"/>
      <c r="I35" s="51"/>
      <c r="J35" s="25"/>
    </row>
    <row r="36" spans="1:11" x14ac:dyDescent="0.25">
      <c r="A36" t="s">
        <v>23</v>
      </c>
      <c r="B36" s="8"/>
      <c r="C36" s="8"/>
      <c r="E36" s="22">
        <f>H31+J31</f>
        <v>245660.42</v>
      </c>
      <c r="I36" s="25"/>
      <c r="J36" s="25"/>
    </row>
  </sheetData>
  <printOptions horizontalCentered="1"/>
  <pageMargins left="0.45" right="0.45" top="0.75" bottom="0.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717F-E9E9-449A-891F-27C2F019EA61}">
  <dimension ref="A1:N36"/>
  <sheetViews>
    <sheetView workbookViewId="0">
      <selection activeCell="L23" sqref="L23"/>
    </sheetView>
  </sheetViews>
  <sheetFormatPr defaultRowHeight="15" x14ac:dyDescent="0.25"/>
  <cols>
    <col min="1" max="1" width="14" customWidth="1"/>
    <col min="2" max="2" width="8.42578125" customWidth="1"/>
    <col min="3" max="3" width="0.140625" hidden="1" customWidth="1"/>
    <col min="4" max="4" width="0.28515625" hidden="1" customWidth="1"/>
    <col min="5" max="5" width="15.5703125" customWidth="1"/>
    <col min="6" max="6" width="16.5703125" customWidth="1"/>
    <col min="7" max="7" width="16" customWidth="1"/>
    <col min="8" max="8" width="19" customWidth="1"/>
    <col min="9" max="9" width="18" customWidth="1"/>
    <col min="10" max="10" width="16.42578125" customWidth="1"/>
    <col min="11" max="11" width="11.7109375" customWidth="1"/>
  </cols>
  <sheetData>
    <row r="1" spans="1:14" ht="15.75" thickBot="1" x14ac:dyDescent="0.3">
      <c r="A1" s="25" t="s">
        <v>241</v>
      </c>
      <c r="B1" s="25"/>
      <c r="C1" s="1"/>
      <c r="D1" s="25"/>
      <c r="E1" s="1"/>
      <c r="F1" s="27" t="s">
        <v>20</v>
      </c>
      <c r="G1" s="1"/>
    </row>
    <row r="2" spans="1:14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4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4" x14ac:dyDescent="0.25">
      <c r="A4">
        <v>6047</v>
      </c>
      <c r="B4" s="24"/>
      <c r="C4" s="55"/>
      <c r="E4" t="s">
        <v>242</v>
      </c>
      <c r="G4" s="56">
        <v>1025.31</v>
      </c>
      <c r="H4" t="s">
        <v>243</v>
      </c>
    </row>
    <row r="5" spans="1:14" x14ac:dyDescent="0.25">
      <c r="A5">
        <v>6048</v>
      </c>
      <c r="C5" s="10"/>
      <c r="E5" t="s">
        <v>244</v>
      </c>
      <c r="G5" s="29">
        <v>594.99</v>
      </c>
      <c r="H5" t="s">
        <v>245</v>
      </c>
      <c r="I5" s="8"/>
    </row>
    <row r="6" spans="1:14" x14ac:dyDescent="0.25">
      <c r="A6">
        <v>6049</v>
      </c>
      <c r="B6" s="8"/>
      <c r="C6" s="10"/>
      <c r="D6" t="s">
        <v>170</v>
      </c>
      <c r="E6" t="s">
        <v>246</v>
      </c>
      <c r="G6" s="57">
        <v>20</v>
      </c>
      <c r="H6" t="s">
        <v>247</v>
      </c>
    </row>
    <row r="7" spans="1:14" x14ac:dyDescent="0.25">
      <c r="A7">
        <v>6050</v>
      </c>
      <c r="C7" s="10"/>
      <c r="E7" t="s">
        <v>193</v>
      </c>
      <c r="G7" s="57">
        <v>389.04</v>
      </c>
      <c r="H7" t="s">
        <v>248</v>
      </c>
    </row>
    <row r="8" spans="1:14" x14ac:dyDescent="0.25">
      <c r="A8">
        <v>6051</v>
      </c>
      <c r="B8" s="8"/>
      <c r="C8" s="10"/>
      <c r="D8" t="s">
        <v>170</v>
      </c>
      <c r="E8" t="s">
        <v>18</v>
      </c>
      <c r="G8" s="29">
        <v>581.85</v>
      </c>
      <c r="H8" t="s">
        <v>249</v>
      </c>
    </row>
    <row r="9" spans="1:14" x14ac:dyDescent="0.25">
      <c r="A9">
        <v>6052</v>
      </c>
      <c r="C9" s="10"/>
      <c r="E9" t="s">
        <v>19</v>
      </c>
      <c r="G9" s="29">
        <v>80</v>
      </c>
      <c r="H9" t="s">
        <v>250</v>
      </c>
      <c r="K9" s="2"/>
    </row>
    <row r="10" spans="1:14" x14ac:dyDescent="0.25">
      <c r="A10">
        <v>6053</v>
      </c>
      <c r="C10" s="10"/>
      <c r="D10" t="s">
        <v>177</v>
      </c>
      <c r="E10" t="s">
        <v>251</v>
      </c>
      <c r="G10" s="57">
        <v>58</v>
      </c>
      <c r="H10" t="s">
        <v>252</v>
      </c>
      <c r="N10" s="69"/>
    </row>
    <row r="11" spans="1:14" x14ac:dyDescent="0.25">
      <c r="A11">
        <v>6055</v>
      </c>
      <c r="B11" s="8"/>
      <c r="C11" s="10"/>
      <c r="D11" t="s">
        <v>170</v>
      </c>
      <c r="E11" t="s">
        <v>68</v>
      </c>
      <c r="G11" s="57">
        <v>19</v>
      </c>
      <c r="H11" t="s">
        <v>253</v>
      </c>
      <c r="I11" s="8"/>
      <c r="K11" s="8"/>
    </row>
    <row r="12" spans="1:14" x14ac:dyDescent="0.25">
      <c r="A12">
        <v>6056</v>
      </c>
      <c r="B12" s="8"/>
      <c r="C12" s="12"/>
      <c r="E12" t="s">
        <v>254</v>
      </c>
      <c r="G12" s="57">
        <v>95.5</v>
      </c>
      <c r="H12" t="s">
        <v>255</v>
      </c>
      <c r="I12" s="8"/>
    </row>
    <row r="13" spans="1:14" x14ac:dyDescent="0.25">
      <c r="A13">
        <v>6057</v>
      </c>
      <c r="C13" s="12"/>
      <c r="E13" t="s">
        <v>31</v>
      </c>
      <c r="G13" s="57">
        <v>1570</v>
      </c>
      <c r="H13" t="s">
        <v>256</v>
      </c>
      <c r="I13" s="8"/>
    </row>
    <row r="14" spans="1:14" x14ac:dyDescent="0.25">
      <c r="A14">
        <v>6058</v>
      </c>
      <c r="B14" s="8"/>
      <c r="C14" s="12"/>
      <c r="E14" s="11" t="s">
        <v>257</v>
      </c>
      <c r="F14" s="8"/>
      <c r="G14" s="58">
        <v>1075</v>
      </c>
      <c r="H14" t="s">
        <v>258</v>
      </c>
      <c r="I14" s="8"/>
    </row>
    <row r="15" spans="1:14" x14ac:dyDescent="0.25">
      <c r="A15">
        <v>6059</v>
      </c>
      <c r="B15" s="8"/>
      <c r="C15" s="12"/>
      <c r="E15" t="s">
        <v>187</v>
      </c>
      <c r="G15" s="29">
        <v>1050</v>
      </c>
      <c r="H15" t="s">
        <v>260</v>
      </c>
      <c r="I15" s="8"/>
    </row>
    <row r="16" spans="1:14" x14ac:dyDescent="0.25">
      <c r="A16">
        <v>6060</v>
      </c>
      <c r="C16" s="12"/>
      <c r="E16" s="8" t="s">
        <v>261</v>
      </c>
      <c r="G16" s="29">
        <v>10.5</v>
      </c>
      <c r="H16" t="s">
        <v>262</v>
      </c>
    </row>
    <row r="17" spans="1:11" x14ac:dyDescent="0.25">
      <c r="A17">
        <v>6061</v>
      </c>
      <c r="C17" s="12"/>
      <c r="E17" s="8" t="s">
        <v>51</v>
      </c>
      <c r="G17" s="29">
        <v>3340.9</v>
      </c>
      <c r="H17" t="s">
        <v>263</v>
      </c>
      <c r="I17" s="26"/>
    </row>
    <row r="18" spans="1:11" x14ac:dyDescent="0.25">
      <c r="A18">
        <v>6062</v>
      </c>
      <c r="C18" s="12"/>
      <c r="E18" s="8" t="s">
        <v>264</v>
      </c>
      <c r="G18" s="29">
        <v>171.35</v>
      </c>
      <c r="H18" t="s">
        <v>265</v>
      </c>
    </row>
    <row r="19" spans="1:11" x14ac:dyDescent="0.25">
      <c r="C19" s="12"/>
      <c r="E19" s="8"/>
      <c r="G19" s="60"/>
    </row>
    <row r="20" spans="1:11" x14ac:dyDescent="0.25">
      <c r="C20" s="12"/>
      <c r="E20" s="8"/>
      <c r="G20" s="60"/>
    </row>
    <row r="21" spans="1:11" ht="15.75" thickBot="1" x14ac:dyDescent="0.3">
      <c r="C21" s="12"/>
      <c r="E21" s="8"/>
      <c r="G21" s="67" t="s">
        <v>266</v>
      </c>
      <c r="H21" s="68"/>
    </row>
    <row r="22" spans="1:11" ht="15.75" thickBot="1" x14ac:dyDescent="0.3">
      <c r="A22" s="59" t="s">
        <v>5</v>
      </c>
      <c r="B22" s="59"/>
      <c r="C22" s="34"/>
      <c r="D22" s="52"/>
      <c r="E22" s="52"/>
      <c r="F22" s="53"/>
      <c r="G22" s="53"/>
      <c r="H22" s="53"/>
      <c r="I22" s="53"/>
      <c r="J22" s="53"/>
      <c r="K22" s="53"/>
    </row>
    <row r="23" spans="1:11" x14ac:dyDescent="0.25">
      <c r="A23" t="s">
        <v>27</v>
      </c>
      <c r="C23" s="8"/>
      <c r="E23" s="10" t="s">
        <v>7</v>
      </c>
      <c r="F23" s="10" t="s">
        <v>7</v>
      </c>
      <c r="G23" s="10" t="s">
        <v>7</v>
      </c>
      <c r="H23" s="10" t="s">
        <v>21</v>
      </c>
      <c r="I23" s="10" t="s">
        <v>6</v>
      </c>
      <c r="J23" s="10" t="s">
        <v>21</v>
      </c>
      <c r="K23" s="10"/>
    </row>
    <row r="24" spans="1:11" x14ac:dyDescent="0.25">
      <c r="A24" t="s">
        <v>28</v>
      </c>
      <c r="B24" s="8"/>
      <c r="C24" s="8"/>
      <c r="E24" s="10" t="s">
        <v>8</v>
      </c>
      <c r="F24" s="10" t="s">
        <v>9</v>
      </c>
      <c r="G24" s="14" t="s">
        <v>240</v>
      </c>
      <c r="H24" s="10" t="s">
        <v>8</v>
      </c>
      <c r="I24" s="10" t="s">
        <v>8</v>
      </c>
      <c r="J24" s="10" t="s">
        <v>8</v>
      </c>
      <c r="K24" s="10"/>
    </row>
    <row r="25" spans="1:11" x14ac:dyDescent="0.25">
      <c r="A25" t="s">
        <v>29</v>
      </c>
      <c r="B25" s="8"/>
      <c r="C25" s="8"/>
      <c r="E25" s="10" t="s">
        <v>26</v>
      </c>
      <c r="F25" s="10" t="s">
        <v>26</v>
      </c>
      <c r="G25" s="10" t="s">
        <v>25</v>
      </c>
      <c r="H25" s="10" t="s">
        <v>24</v>
      </c>
      <c r="I25" s="10" t="s">
        <v>30</v>
      </c>
      <c r="J25" s="10" t="s">
        <v>10</v>
      </c>
      <c r="K25" s="14"/>
    </row>
    <row r="26" spans="1:11" x14ac:dyDescent="0.25">
      <c r="B26" s="8"/>
      <c r="C26" s="8"/>
      <c r="E26" s="15"/>
      <c r="F26" s="15"/>
      <c r="G26" s="15"/>
      <c r="H26" s="15"/>
      <c r="I26" s="15"/>
      <c r="J26" s="30"/>
      <c r="K26" s="16" t="s">
        <v>11</v>
      </c>
    </row>
    <row r="27" spans="1:11" x14ac:dyDescent="0.25">
      <c r="A27" t="s">
        <v>12</v>
      </c>
      <c r="B27" s="8"/>
      <c r="C27" s="8"/>
      <c r="E27" s="17">
        <v>55955.33</v>
      </c>
      <c r="F27" s="18">
        <v>48804.91</v>
      </c>
      <c r="G27" s="18">
        <v>62813.79</v>
      </c>
      <c r="H27" s="9">
        <v>195460.05</v>
      </c>
      <c r="I27" s="18">
        <v>224613.61</v>
      </c>
      <c r="J27" s="32">
        <v>50200.37</v>
      </c>
      <c r="K27" s="19">
        <f>SUM(E27:J27)</f>
        <v>637848.05999999994</v>
      </c>
    </row>
    <row r="28" spans="1:11" x14ac:dyDescent="0.25">
      <c r="A28" t="s">
        <v>13</v>
      </c>
      <c r="B28" s="8"/>
      <c r="C28" s="8"/>
      <c r="E28" s="17">
        <v>10608.76</v>
      </c>
      <c r="F28" s="17">
        <v>975.53</v>
      </c>
      <c r="G28" s="17"/>
      <c r="H28" s="29"/>
      <c r="K28" s="20">
        <f>SUM(E28:J28)</f>
        <v>11584.29</v>
      </c>
    </row>
    <row r="29" spans="1:11" x14ac:dyDescent="0.25">
      <c r="A29" t="s">
        <v>14</v>
      </c>
      <c r="B29" s="8"/>
      <c r="C29" s="8"/>
      <c r="E29" s="17">
        <v>-9128.18</v>
      </c>
      <c r="F29" s="17"/>
      <c r="G29" s="17"/>
      <c r="I29" s="32"/>
      <c r="K29" s="20">
        <f>SUM(E29:J29)</f>
        <v>-9128.18</v>
      </c>
    </row>
    <row r="30" spans="1:11" x14ac:dyDescent="0.25">
      <c r="A30" t="s">
        <v>15</v>
      </c>
      <c r="B30" s="8"/>
      <c r="C30" s="8"/>
      <c r="E30" s="31">
        <v>0.46</v>
      </c>
      <c r="F30" s="31">
        <v>0.4</v>
      </c>
      <c r="G30" s="31">
        <v>1.03</v>
      </c>
      <c r="H30" s="31">
        <v>32.14</v>
      </c>
      <c r="I30" s="31">
        <v>266.52999999999997</v>
      </c>
      <c r="J30" s="31">
        <v>12.79</v>
      </c>
      <c r="K30" s="33">
        <f>SUM(E30:J30)</f>
        <v>313.34999999999997</v>
      </c>
    </row>
    <row r="31" spans="1:11" x14ac:dyDescent="0.25">
      <c r="A31" t="s">
        <v>16</v>
      </c>
      <c r="B31" s="8"/>
      <c r="C31" s="8"/>
      <c r="E31" s="18">
        <f t="shared" ref="E31:K31" si="0">SUM(E27:E30)</f>
        <v>57436.369999999995</v>
      </c>
      <c r="F31" s="18">
        <f t="shared" si="0"/>
        <v>49780.840000000004</v>
      </c>
      <c r="G31" s="18">
        <v>62814.82</v>
      </c>
      <c r="H31" s="18">
        <f t="shared" si="0"/>
        <v>195492.19</v>
      </c>
      <c r="I31" s="18">
        <f t="shared" si="0"/>
        <v>224880.13999999998</v>
      </c>
      <c r="J31" s="18">
        <f t="shared" si="0"/>
        <v>50213.16</v>
      </c>
      <c r="K31" s="19">
        <f t="shared" si="0"/>
        <v>640617.5199999999</v>
      </c>
    </row>
    <row r="32" spans="1:11" ht="15.75" thickBot="1" x14ac:dyDescent="0.3">
      <c r="B32" s="8"/>
      <c r="J32" s="9"/>
    </row>
    <row r="33" spans="1:11" ht="15.75" thickBot="1" x14ac:dyDescent="0.3">
      <c r="A33" s="59" t="s">
        <v>196</v>
      </c>
      <c r="B33" s="35"/>
      <c r="C33" s="35"/>
      <c r="D33" s="35"/>
      <c r="E33" s="35"/>
      <c r="F33" s="35"/>
      <c r="G33" s="37"/>
      <c r="H33" s="37"/>
      <c r="I33" s="37"/>
      <c r="J33" s="37"/>
      <c r="K33" s="36"/>
    </row>
    <row r="34" spans="1:11" ht="15.75" thickBot="1" x14ac:dyDescent="0.3">
      <c r="A34" t="s">
        <v>7</v>
      </c>
      <c r="B34" s="50"/>
      <c r="C34" s="8"/>
      <c r="E34" s="22">
        <f>E31+F31+G31</f>
        <v>170032.03</v>
      </c>
      <c r="F34" s="22"/>
      <c r="G34" s="8"/>
      <c r="H34" s="25"/>
      <c r="I34" s="25"/>
      <c r="J34" s="24"/>
      <c r="K34" s="24"/>
    </row>
    <row r="35" spans="1:11" x14ac:dyDescent="0.25">
      <c r="A35" t="s">
        <v>6</v>
      </c>
      <c r="B35" s="21"/>
      <c r="C35" s="8"/>
      <c r="E35" s="22">
        <f>I31</f>
        <v>224880.13999999998</v>
      </c>
      <c r="H35" s="38" t="s">
        <v>164</v>
      </c>
      <c r="I35" s="65"/>
      <c r="J35" s="25"/>
    </row>
    <row r="36" spans="1:11" ht="15.75" thickBot="1" x14ac:dyDescent="0.3">
      <c r="A36" t="s">
        <v>23</v>
      </c>
      <c r="B36" s="8"/>
      <c r="C36" s="8"/>
      <c r="E36" s="22">
        <f>H31+J31</f>
        <v>245705.35</v>
      </c>
      <c r="H36" s="66" t="s">
        <v>259</v>
      </c>
      <c r="I36" s="41">
        <v>12359.58</v>
      </c>
      <c r="J36" s="25"/>
    </row>
  </sheetData>
  <printOptions horizontalCentered="1" verticalCentered="1"/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FA9A-A1C5-47CC-911C-15A5BEF8A17D}">
  <dimension ref="A1:K36"/>
  <sheetViews>
    <sheetView topLeftCell="A15" workbookViewId="0">
      <selection activeCell="L23" sqref="L23"/>
    </sheetView>
  </sheetViews>
  <sheetFormatPr defaultRowHeight="15" x14ac:dyDescent="0.25"/>
  <cols>
    <col min="1" max="1" width="12.5703125" customWidth="1"/>
    <col min="2" max="2" width="13.5703125" customWidth="1"/>
    <col min="3" max="3" width="0.85546875" hidden="1" customWidth="1"/>
    <col min="4" max="4" width="0.85546875" customWidth="1"/>
    <col min="5" max="5" width="16.5703125" customWidth="1"/>
    <col min="6" max="6" width="17" customWidth="1"/>
    <col min="7" max="7" width="15" customWidth="1"/>
    <col min="8" max="8" width="18.5703125" customWidth="1"/>
    <col min="9" max="9" width="16.5703125" customWidth="1"/>
    <col min="10" max="10" width="16.42578125" customWidth="1"/>
    <col min="11" max="11" width="12.42578125" customWidth="1"/>
  </cols>
  <sheetData>
    <row r="1" spans="1:11" ht="15.75" thickBot="1" x14ac:dyDescent="0.3">
      <c r="A1" s="25" t="s">
        <v>267</v>
      </c>
      <c r="B1" s="25"/>
      <c r="C1" s="1"/>
      <c r="D1" s="25"/>
      <c r="E1" s="1"/>
      <c r="F1" s="27"/>
      <c r="G1" s="1"/>
    </row>
    <row r="2" spans="1:11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1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1" x14ac:dyDescent="0.25">
      <c r="A4">
        <v>6063</v>
      </c>
      <c r="B4" s="24"/>
      <c r="C4" s="55"/>
      <c r="E4" t="s">
        <v>268</v>
      </c>
      <c r="G4" s="60">
        <v>1749</v>
      </c>
      <c r="H4" t="s">
        <v>269</v>
      </c>
    </row>
    <row r="5" spans="1:11" x14ac:dyDescent="0.25">
      <c r="A5">
        <v>6064</v>
      </c>
      <c r="C5" s="10"/>
      <c r="E5" t="s">
        <v>199</v>
      </c>
      <c r="G5" s="56">
        <v>770</v>
      </c>
      <c r="H5" t="s">
        <v>270</v>
      </c>
      <c r="I5" s="8"/>
    </row>
    <row r="6" spans="1:11" x14ac:dyDescent="0.25">
      <c r="A6">
        <v>6065</v>
      </c>
      <c r="B6" s="8"/>
      <c r="C6" s="10"/>
      <c r="D6" t="s">
        <v>170</v>
      </c>
      <c r="E6" t="s">
        <v>68</v>
      </c>
      <c r="G6" s="21">
        <v>85.5</v>
      </c>
      <c r="H6" t="s">
        <v>271</v>
      </c>
    </row>
    <row r="7" spans="1:11" x14ac:dyDescent="0.25">
      <c r="A7">
        <v>6066</v>
      </c>
      <c r="C7" s="10"/>
      <c r="E7" t="s">
        <v>18</v>
      </c>
      <c r="G7" s="21">
        <v>636.95000000000005</v>
      </c>
      <c r="H7" t="s">
        <v>272</v>
      </c>
    </row>
    <row r="8" spans="1:11" x14ac:dyDescent="0.25">
      <c r="A8">
        <v>6067</v>
      </c>
      <c r="B8" s="8"/>
      <c r="C8" s="10"/>
      <c r="E8" t="s">
        <v>273</v>
      </c>
      <c r="G8" s="56">
        <v>738.56</v>
      </c>
      <c r="H8" t="s">
        <v>274</v>
      </c>
    </row>
    <row r="9" spans="1:11" x14ac:dyDescent="0.25">
      <c r="A9">
        <v>6068</v>
      </c>
      <c r="C9" s="10"/>
      <c r="E9" t="s">
        <v>275</v>
      </c>
      <c r="G9" s="60">
        <v>39162</v>
      </c>
      <c r="H9" t="s">
        <v>276</v>
      </c>
      <c r="K9" s="2"/>
    </row>
    <row r="10" spans="1:11" x14ac:dyDescent="0.25">
      <c r="A10">
        <v>6069</v>
      </c>
      <c r="C10" s="10"/>
      <c r="D10" t="s">
        <v>177</v>
      </c>
      <c r="E10" t="s">
        <v>277</v>
      </c>
      <c r="G10" s="21">
        <v>100</v>
      </c>
      <c r="H10" t="s">
        <v>278</v>
      </c>
    </row>
    <row r="11" spans="1:11" x14ac:dyDescent="0.25">
      <c r="A11">
        <v>6070</v>
      </c>
      <c r="B11" s="8"/>
      <c r="C11" s="10"/>
      <c r="D11" t="s">
        <v>170</v>
      </c>
      <c r="E11" t="s">
        <v>254</v>
      </c>
      <c r="G11" s="21">
        <v>980</v>
      </c>
      <c r="H11" t="s">
        <v>279</v>
      </c>
      <c r="I11" s="8"/>
      <c r="K11" s="8"/>
    </row>
    <row r="12" spans="1:11" x14ac:dyDescent="0.25">
      <c r="A12">
        <v>6071</v>
      </c>
      <c r="B12" s="8"/>
      <c r="C12" s="12"/>
      <c r="E12" t="s">
        <v>81</v>
      </c>
      <c r="G12" s="21">
        <v>9</v>
      </c>
      <c r="H12" t="s">
        <v>280</v>
      </c>
      <c r="I12" s="8"/>
    </row>
    <row r="13" spans="1:11" x14ac:dyDescent="0.25">
      <c r="A13">
        <v>6072</v>
      </c>
      <c r="C13" s="12"/>
      <c r="E13" t="s">
        <v>31</v>
      </c>
      <c r="G13" s="21">
        <v>555</v>
      </c>
      <c r="H13" t="s">
        <v>281</v>
      </c>
      <c r="I13" s="8"/>
    </row>
    <row r="14" spans="1:11" x14ac:dyDescent="0.25">
      <c r="A14">
        <v>6073</v>
      </c>
      <c r="B14" s="8"/>
      <c r="C14" s="12"/>
      <c r="E14" s="11" t="s">
        <v>282</v>
      </c>
      <c r="F14" s="8"/>
      <c r="G14" s="70">
        <v>54.2</v>
      </c>
      <c r="H14" t="s">
        <v>283</v>
      </c>
      <c r="I14" s="8"/>
    </row>
    <row r="15" spans="1:11" x14ac:dyDescent="0.25">
      <c r="A15">
        <v>6074</v>
      </c>
      <c r="B15" s="8"/>
      <c r="C15" s="12"/>
      <c r="E15" t="s">
        <v>284</v>
      </c>
      <c r="G15" s="56">
        <v>203.6</v>
      </c>
      <c r="H15" t="s">
        <v>285</v>
      </c>
      <c r="I15" s="8"/>
    </row>
    <row r="16" spans="1:11" x14ac:dyDescent="0.25">
      <c r="A16">
        <v>6075</v>
      </c>
      <c r="C16" s="12"/>
      <c r="E16" s="8" t="s">
        <v>187</v>
      </c>
      <c r="G16" s="56">
        <v>1050</v>
      </c>
      <c r="H16" t="s">
        <v>286</v>
      </c>
    </row>
    <row r="17" spans="1:11" x14ac:dyDescent="0.25">
      <c r="A17">
        <v>6076</v>
      </c>
      <c r="C17" s="12"/>
      <c r="E17" s="8" t="s">
        <v>287</v>
      </c>
      <c r="G17" s="56">
        <v>150</v>
      </c>
      <c r="H17" t="s">
        <v>288</v>
      </c>
      <c r="I17" s="26"/>
    </row>
    <row r="18" spans="1:11" x14ac:dyDescent="0.25">
      <c r="A18">
        <v>6077</v>
      </c>
      <c r="C18" s="12"/>
      <c r="E18" s="8" t="s">
        <v>51</v>
      </c>
      <c r="G18" s="56">
        <v>3340.9</v>
      </c>
      <c r="H18" t="s">
        <v>289</v>
      </c>
    </row>
    <row r="19" spans="1:11" x14ac:dyDescent="0.25">
      <c r="C19" s="12"/>
      <c r="E19" s="8"/>
      <c r="G19" s="60"/>
    </row>
    <row r="20" spans="1:11" x14ac:dyDescent="0.25">
      <c r="C20" s="12"/>
      <c r="E20" s="8"/>
      <c r="G20" s="60"/>
    </row>
    <row r="21" spans="1:11" ht="15.75" thickBot="1" x14ac:dyDescent="0.3">
      <c r="C21" s="12"/>
      <c r="E21" s="8"/>
      <c r="G21" s="67" t="s">
        <v>295</v>
      </c>
      <c r="H21" s="68"/>
    </row>
    <row r="22" spans="1:11" ht="15.75" thickBot="1" x14ac:dyDescent="0.3">
      <c r="A22" s="59" t="s">
        <v>5</v>
      </c>
      <c r="B22" s="59"/>
      <c r="C22" s="34"/>
      <c r="D22" s="52"/>
      <c r="E22" s="52"/>
      <c r="F22" s="53"/>
      <c r="G22" s="53"/>
      <c r="H22" s="53"/>
      <c r="I22" s="53"/>
      <c r="J22" s="53"/>
      <c r="K22" s="53"/>
    </row>
    <row r="23" spans="1:11" x14ac:dyDescent="0.25">
      <c r="A23" t="s">
        <v>27</v>
      </c>
      <c r="C23" s="8"/>
      <c r="E23" s="10" t="s">
        <v>7</v>
      </c>
      <c r="F23" s="10" t="s">
        <v>7</v>
      </c>
      <c r="G23" s="10" t="s">
        <v>7</v>
      </c>
      <c r="H23" s="10" t="s">
        <v>21</v>
      </c>
      <c r="I23" s="10" t="s">
        <v>6</v>
      </c>
      <c r="J23" s="10" t="s">
        <v>21</v>
      </c>
      <c r="K23" s="10"/>
    </row>
    <row r="24" spans="1:11" x14ac:dyDescent="0.25">
      <c r="A24" t="s">
        <v>28</v>
      </c>
      <c r="B24" s="8"/>
      <c r="C24" s="8"/>
      <c r="E24" s="10" t="s">
        <v>8</v>
      </c>
      <c r="F24" s="10" t="s">
        <v>9</v>
      </c>
      <c r="G24" s="14" t="s">
        <v>240</v>
      </c>
      <c r="H24" s="10" t="s">
        <v>8</v>
      </c>
      <c r="I24" s="10" t="s">
        <v>8</v>
      </c>
      <c r="J24" s="10" t="s">
        <v>8</v>
      </c>
      <c r="K24" s="10"/>
    </row>
    <row r="25" spans="1:11" x14ac:dyDescent="0.25">
      <c r="A25" t="s">
        <v>29</v>
      </c>
      <c r="B25" s="8"/>
      <c r="C25" s="8"/>
      <c r="E25" s="10" t="s">
        <v>26</v>
      </c>
      <c r="F25" s="10" t="s">
        <v>26</v>
      </c>
      <c r="G25" s="10" t="s">
        <v>25</v>
      </c>
      <c r="H25" s="10" t="s">
        <v>24</v>
      </c>
      <c r="I25" s="10" t="s">
        <v>30</v>
      </c>
      <c r="J25" s="10" t="s">
        <v>10</v>
      </c>
      <c r="K25" s="14"/>
    </row>
    <row r="26" spans="1:11" x14ac:dyDescent="0.25">
      <c r="B26" s="8"/>
      <c r="C26" s="8"/>
      <c r="E26" s="15"/>
      <c r="F26" s="15"/>
      <c r="G26" s="15"/>
      <c r="H26" s="15"/>
      <c r="I26" s="15"/>
      <c r="J26" s="30"/>
      <c r="K26" s="16" t="s">
        <v>11</v>
      </c>
    </row>
    <row r="27" spans="1:11" x14ac:dyDescent="0.25">
      <c r="A27" t="s">
        <v>12</v>
      </c>
      <c r="B27" s="8"/>
      <c r="C27" s="8"/>
      <c r="E27" s="17">
        <v>57436.37</v>
      </c>
      <c r="F27" s="18">
        <v>49780.84</v>
      </c>
      <c r="G27" s="18">
        <v>62814.82</v>
      </c>
      <c r="H27" s="9">
        <v>195492.19</v>
      </c>
      <c r="I27" s="18">
        <v>224880.14</v>
      </c>
      <c r="J27" s="32">
        <v>50213.16</v>
      </c>
      <c r="K27" s="19">
        <f>SUM(E27:J27)</f>
        <v>640617.52</v>
      </c>
    </row>
    <row r="28" spans="1:11" x14ac:dyDescent="0.25">
      <c r="A28" t="s">
        <v>13</v>
      </c>
      <c r="B28" s="8"/>
      <c r="C28" s="8"/>
      <c r="E28" s="17">
        <v>130855.82</v>
      </c>
      <c r="F28" s="17">
        <v>1052.0999999999999</v>
      </c>
      <c r="G28" s="17"/>
      <c r="H28" s="29"/>
      <c r="I28" s="9">
        <v>-125941.87</v>
      </c>
      <c r="K28" s="20">
        <f>SUM(E28:J28)</f>
        <v>5966.0500000000175</v>
      </c>
    </row>
    <row r="29" spans="1:11" x14ac:dyDescent="0.25">
      <c r="A29" t="s">
        <v>14</v>
      </c>
      <c r="B29" s="8"/>
      <c r="C29" s="8"/>
      <c r="E29" s="17">
        <v>-6882.42</v>
      </c>
      <c r="F29" s="17"/>
      <c r="G29" s="17"/>
      <c r="I29" s="32"/>
      <c r="K29" s="20">
        <f>SUM(E29:J29)</f>
        <v>-6882.42</v>
      </c>
    </row>
    <row r="30" spans="1:11" x14ac:dyDescent="0.25">
      <c r="A30" t="s">
        <v>15</v>
      </c>
      <c r="B30" s="8"/>
      <c r="C30" s="8"/>
      <c r="E30" s="31">
        <v>0.95</v>
      </c>
      <c r="F30" s="31">
        <v>0.43</v>
      </c>
      <c r="G30" s="31">
        <v>1.07</v>
      </c>
      <c r="H30" s="31">
        <v>33.21</v>
      </c>
      <c r="I30" s="31">
        <v>239.36</v>
      </c>
      <c r="J30" s="31">
        <v>12.38</v>
      </c>
      <c r="K30" s="33">
        <f>SUM(E30:J30)</f>
        <v>287.40000000000003</v>
      </c>
    </row>
    <row r="31" spans="1:11" x14ac:dyDescent="0.25">
      <c r="A31" t="s">
        <v>16</v>
      </c>
      <c r="B31" s="8"/>
      <c r="C31" s="8"/>
      <c r="E31" s="18">
        <f t="shared" ref="E31:K31" si="0">SUM(E27:E30)</f>
        <v>181410.72</v>
      </c>
      <c r="F31" s="18">
        <f t="shared" si="0"/>
        <v>50833.369999999995</v>
      </c>
      <c r="G31" s="18">
        <v>62815.89</v>
      </c>
      <c r="H31" s="18">
        <f t="shared" si="0"/>
        <v>195525.4</v>
      </c>
      <c r="I31" s="18">
        <f t="shared" si="0"/>
        <v>99177.630000000019</v>
      </c>
      <c r="J31" s="18">
        <f t="shared" si="0"/>
        <v>50225.54</v>
      </c>
      <c r="K31" s="19">
        <f t="shared" si="0"/>
        <v>639988.55000000005</v>
      </c>
    </row>
    <row r="32" spans="1:11" ht="15.75" thickBot="1" x14ac:dyDescent="0.3">
      <c r="B32" s="8"/>
      <c r="J32" s="9"/>
    </row>
    <row r="33" spans="1:11" ht="15.75" thickBot="1" x14ac:dyDescent="0.3">
      <c r="A33" s="59" t="s">
        <v>196</v>
      </c>
      <c r="B33" s="35"/>
      <c r="C33" s="35"/>
      <c r="D33" s="35"/>
      <c r="E33" s="35"/>
      <c r="F33" s="35"/>
      <c r="G33" s="37"/>
      <c r="H33" s="37"/>
      <c r="I33" s="37"/>
      <c r="J33" s="37"/>
      <c r="K33" s="36"/>
    </row>
    <row r="34" spans="1:11" x14ac:dyDescent="0.25">
      <c r="A34" t="s">
        <v>7</v>
      </c>
      <c r="B34" s="50"/>
      <c r="C34" s="8"/>
      <c r="E34" s="22">
        <f>E31+F31+G31</f>
        <v>295059.98</v>
      </c>
      <c r="F34" s="22"/>
      <c r="G34" s="8"/>
      <c r="H34" s="25"/>
      <c r="I34" s="25"/>
      <c r="J34" s="24"/>
      <c r="K34" s="24"/>
    </row>
    <row r="35" spans="1:11" x14ac:dyDescent="0.25">
      <c r="A35" t="s">
        <v>6</v>
      </c>
      <c r="B35" s="21"/>
      <c r="C35" s="8"/>
      <c r="E35" s="22">
        <f>I31</f>
        <v>99177.630000000019</v>
      </c>
      <c r="H35" s="25"/>
      <c r="I35" s="51"/>
      <c r="J35" s="25"/>
    </row>
    <row r="36" spans="1:11" x14ac:dyDescent="0.25">
      <c r="A36" t="s">
        <v>23</v>
      </c>
      <c r="B36" s="8"/>
      <c r="C36" s="8"/>
      <c r="E36" s="22">
        <f>H31+J31</f>
        <v>245750.94</v>
      </c>
      <c r="I36" s="26"/>
      <c r="J36" s="25"/>
    </row>
  </sheetData>
  <printOptions horizontalCentered="1" verticalCentered="1"/>
  <pageMargins left="0.45" right="0.45" top="0.75" bottom="0.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1D78-8619-4305-96D6-D3FEDD618DD1}">
  <dimension ref="A1:O46"/>
  <sheetViews>
    <sheetView topLeftCell="A16" workbookViewId="0">
      <selection activeCell="L23" sqref="L23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0.85546875" hidden="1" customWidth="1"/>
    <col min="5" max="5" width="17.425781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1.7109375" customWidth="1"/>
    <col min="11" max="11" width="14.7109375" customWidth="1"/>
  </cols>
  <sheetData>
    <row r="1" spans="1:15" ht="15.75" thickBot="1" x14ac:dyDescent="0.3">
      <c r="A1" s="25" t="s">
        <v>292</v>
      </c>
      <c r="B1" s="25"/>
      <c r="C1" s="1"/>
      <c r="D1" s="25"/>
      <c r="E1" s="1"/>
      <c r="F1" s="27" t="s">
        <v>294</v>
      </c>
      <c r="G1" s="1"/>
    </row>
    <row r="2" spans="1:15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5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5" x14ac:dyDescent="0.25">
      <c r="A4">
        <v>6078</v>
      </c>
      <c r="B4" s="24"/>
      <c r="C4" s="55"/>
      <c r="E4" t="s">
        <v>298</v>
      </c>
      <c r="G4" s="60">
        <v>1025.31</v>
      </c>
      <c r="H4" t="s">
        <v>299</v>
      </c>
    </row>
    <row r="5" spans="1:15" x14ac:dyDescent="0.25">
      <c r="A5">
        <v>6079</v>
      </c>
      <c r="C5" s="10"/>
      <c r="E5" t="s">
        <v>61</v>
      </c>
      <c r="G5" s="56">
        <v>4350</v>
      </c>
      <c r="H5" t="s">
        <v>300</v>
      </c>
      <c r="I5" s="8"/>
    </row>
    <row r="6" spans="1:15" x14ac:dyDescent="0.25">
      <c r="A6">
        <v>6080</v>
      </c>
      <c r="B6" s="8"/>
      <c r="C6" s="10"/>
      <c r="D6" t="s">
        <v>170</v>
      </c>
      <c r="E6" t="s">
        <v>301</v>
      </c>
      <c r="G6" s="21">
        <v>61.93</v>
      </c>
      <c r="H6" t="s">
        <v>302</v>
      </c>
    </row>
    <row r="7" spans="1:15" x14ac:dyDescent="0.25">
      <c r="A7">
        <v>6081</v>
      </c>
      <c r="C7" s="10"/>
      <c r="E7" t="s">
        <v>303</v>
      </c>
      <c r="G7" s="21">
        <v>100</v>
      </c>
      <c r="H7" t="s">
        <v>304</v>
      </c>
    </row>
    <row r="8" spans="1:15" x14ac:dyDescent="0.25">
      <c r="A8">
        <v>6082</v>
      </c>
      <c r="B8" s="8"/>
      <c r="C8" s="10"/>
      <c r="E8" t="s">
        <v>305</v>
      </c>
      <c r="G8" s="56">
        <v>203.6</v>
      </c>
      <c r="H8" t="s">
        <v>306</v>
      </c>
    </row>
    <row r="9" spans="1:15" x14ac:dyDescent="0.25">
      <c r="A9">
        <v>6083</v>
      </c>
      <c r="C9" s="10"/>
      <c r="E9" t="s">
        <v>18</v>
      </c>
      <c r="G9" s="60">
        <v>663.57</v>
      </c>
      <c r="H9" t="s">
        <v>307</v>
      </c>
      <c r="K9" s="2"/>
      <c r="L9" s="46"/>
      <c r="M9" s="46"/>
      <c r="N9" s="46"/>
      <c r="O9" s="46"/>
    </row>
    <row r="10" spans="1:15" x14ac:dyDescent="0.25">
      <c r="A10">
        <v>6084</v>
      </c>
      <c r="C10" s="10"/>
      <c r="D10" t="s">
        <v>177</v>
      </c>
      <c r="E10" t="s">
        <v>277</v>
      </c>
      <c r="G10" s="21">
        <v>50</v>
      </c>
      <c r="H10" t="s">
        <v>308</v>
      </c>
    </row>
    <row r="11" spans="1:15" x14ac:dyDescent="0.25">
      <c r="A11">
        <v>6085</v>
      </c>
      <c r="B11" s="8"/>
      <c r="C11" s="10"/>
      <c r="D11" t="s">
        <v>170</v>
      </c>
      <c r="E11" t="s">
        <v>303</v>
      </c>
      <c r="G11" s="21">
        <v>100</v>
      </c>
      <c r="H11" t="s">
        <v>309</v>
      </c>
      <c r="I11" s="8"/>
      <c r="K11" s="8"/>
      <c r="L11" s="24"/>
      <c r="M11" s="24"/>
      <c r="N11" s="43"/>
      <c r="O11" s="8"/>
    </row>
    <row r="12" spans="1:15" x14ac:dyDescent="0.25">
      <c r="A12">
        <v>6086</v>
      </c>
      <c r="B12" s="8"/>
      <c r="C12" s="12"/>
      <c r="E12" t="s">
        <v>310</v>
      </c>
      <c r="G12" s="21">
        <v>234.99</v>
      </c>
      <c r="H12" t="s">
        <v>311</v>
      </c>
      <c r="I12" s="8"/>
    </row>
    <row r="13" spans="1:15" x14ac:dyDescent="0.25">
      <c r="A13">
        <v>6087</v>
      </c>
      <c r="C13" s="12"/>
      <c r="E13" t="s">
        <v>68</v>
      </c>
      <c r="G13" s="21">
        <v>133</v>
      </c>
      <c r="H13" t="s">
        <v>312</v>
      </c>
      <c r="I13" s="8"/>
      <c r="M13" s="8"/>
    </row>
    <row r="14" spans="1:15" x14ac:dyDescent="0.25">
      <c r="A14">
        <v>6088</v>
      </c>
      <c r="B14" s="8"/>
      <c r="C14" s="12"/>
      <c r="E14" s="11" t="s">
        <v>313</v>
      </c>
      <c r="F14" s="8"/>
      <c r="G14" s="70">
        <v>698.85</v>
      </c>
      <c r="H14" t="s">
        <v>314</v>
      </c>
      <c r="I14" s="8"/>
    </row>
    <row r="15" spans="1:15" x14ac:dyDescent="0.25">
      <c r="A15">
        <v>6089</v>
      </c>
      <c r="B15" s="8"/>
      <c r="C15" s="12"/>
      <c r="E15" t="s">
        <v>315</v>
      </c>
      <c r="G15" s="56">
        <v>435</v>
      </c>
      <c r="H15" t="s">
        <v>316</v>
      </c>
      <c r="I15" s="8"/>
    </row>
    <row r="16" spans="1:15" x14ac:dyDescent="0.25">
      <c r="A16">
        <v>6090</v>
      </c>
      <c r="C16" s="12"/>
      <c r="E16" s="8" t="s">
        <v>171</v>
      </c>
      <c r="G16" s="56">
        <v>640</v>
      </c>
      <c r="H16" t="s">
        <v>317</v>
      </c>
    </row>
    <row r="17" spans="1:15" x14ac:dyDescent="0.25">
      <c r="A17">
        <v>6091</v>
      </c>
      <c r="C17" s="12"/>
      <c r="E17" s="8" t="s">
        <v>187</v>
      </c>
      <c r="G17" s="56">
        <v>1400</v>
      </c>
      <c r="H17" t="s">
        <v>318</v>
      </c>
      <c r="I17" s="26"/>
      <c r="O17" s="2"/>
    </row>
    <row r="18" spans="1:15" x14ac:dyDescent="0.25">
      <c r="A18">
        <v>6092</v>
      </c>
      <c r="C18" s="12"/>
      <c r="E18" s="8" t="s">
        <v>189</v>
      </c>
      <c r="G18" s="56">
        <v>9</v>
      </c>
      <c r="H18" t="s">
        <v>319</v>
      </c>
    </row>
    <row r="19" spans="1:15" x14ac:dyDescent="0.25">
      <c r="A19">
        <v>6093</v>
      </c>
      <c r="C19" s="12"/>
      <c r="E19" s="8" t="s">
        <v>277</v>
      </c>
      <c r="G19" s="60">
        <v>130</v>
      </c>
      <c r="H19" t="s">
        <v>320</v>
      </c>
      <c r="M19" s="8"/>
      <c r="O19" s="8"/>
    </row>
    <row r="20" spans="1:15" x14ac:dyDescent="0.25">
      <c r="A20">
        <v>6094</v>
      </c>
      <c r="C20" s="12"/>
      <c r="E20" s="8" t="s">
        <v>321</v>
      </c>
      <c r="G20" s="60">
        <v>1000</v>
      </c>
      <c r="H20" t="s">
        <v>322</v>
      </c>
      <c r="M20" s="8"/>
    </row>
    <row r="21" spans="1:15" x14ac:dyDescent="0.25">
      <c r="A21" t="s">
        <v>324</v>
      </c>
      <c r="C21" s="12"/>
      <c r="E21" s="8" t="s">
        <v>323</v>
      </c>
      <c r="G21" s="60">
        <v>3100</v>
      </c>
      <c r="H21" t="s">
        <v>325</v>
      </c>
      <c r="M21" s="8"/>
    </row>
    <row r="22" spans="1:15" x14ac:dyDescent="0.25">
      <c r="C22" s="12"/>
      <c r="E22" s="8"/>
      <c r="G22" s="60"/>
      <c r="M22" s="8"/>
    </row>
    <row r="23" spans="1:15" ht="15.75" thickBot="1" x14ac:dyDescent="0.3">
      <c r="C23" s="12"/>
      <c r="E23" s="8"/>
      <c r="G23" s="67" t="s">
        <v>296</v>
      </c>
      <c r="H23" s="68"/>
      <c r="M23" s="8"/>
    </row>
    <row r="24" spans="1:15" ht="15.75" thickBot="1" x14ac:dyDescent="0.3">
      <c r="A24" s="59" t="s">
        <v>5</v>
      </c>
      <c r="B24" s="59"/>
      <c r="C24" s="34"/>
      <c r="D24" s="52"/>
      <c r="E24" s="52"/>
      <c r="F24" s="53"/>
      <c r="G24" s="53"/>
      <c r="H24" s="53"/>
      <c r="I24" s="53"/>
      <c r="J24" s="53"/>
      <c r="K24" s="53"/>
      <c r="M24" s="8"/>
    </row>
    <row r="25" spans="1:15" x14ac:dyDescent="0.25">
      <c r="A25" t="s">
        <v>27</v>
      </c>
      <c r="C25" s="8"/>
      <c r="E25" s="10" t="s">
        <v>7</v>
      </c>
      <c r="F25" s="10" t="s">
        <v>7</v>
      </c>
      <c r="G25" s="10" t="s">
        <v>7</v>
      </c>
      <c r="H25" s="10" t="s">
        <v>21</v>
      </c>
      <c r="I25" s="10" t="s">
        <v>6</v>
      </c>
      <c r="J25" s="10" t="s">
        <v>21</v>
      </c>
      <c r="K25" s="10"/>
      <c r="M25" s="8"/>
    </row>
    <row r="26" spans="1:15" x14ac:dyDescent="0.25">
      <c r="A26" t="s">
        <v>28</v>
      </c>
      <c r="B26" s="8"/>
      <c r="C26" s="8"/>
      <c r="E26" s="10" t="s">
        <v>8</v>
      </c>
      <c r="F26" s="10" t="s">
        <v>9</v>
      </c>
      <c r="G26" s="14" t="s">
        <v>240</v>
      </c>
      <c r="H26" s="10" t="s">
        <v>8</v>
      </c>
      <c r="I26" s="10" t="s">
        <v>8</v>
      </c>
      <c r="J26" s="10" t="s">
        <v>8</v>
      </c>
      <c r="K26" s="10"/>
    </row>
    <row r="27" spans="1:15" x14ac:dyDescent="0.25">
      <c r="A27" t="s">
        <v>29</v>
      </c>
      <c r="B27" s="8"/>
      <c r="C27" s="8"/>
      <c r="E27" s="10" t="s">
        <v>26</v>
      </c>
      <c r="F27" s="10" t="s">
        <v>26</v>
      </c>
      <c r="G27" s="10" t="s">
        <v>25</v>
      </c>
      <c r="H27" s="10" t="s">
        <v>24</v>
      </c>
      <c r="I27" s="10" t="s">
        <v>30</v>
      </c>
      <c r="J27" s="10" t="s">
        <v>10</v>
      </c>
      <c r="K27" s="14"/>
      <c r="M27" s="26"/>
    </row>
    <row r="28" spans="1:15" x14ac:dyDescent="0.25">
      <c r="A28" t="s">
        <v>290</v>
      </c>
      <c r="B28" s="8" t="s">
        <v>291</v>
      </c>
      <c r="C28" s="8"/>
      <c r="E28" s="15"/>
      <c r="F28" s="15"/>
      <c r="G28" s="15"/>
      <c r="H28" s="15"/>
      <c r="I28" s="15"/>
      <c r="J28" s="30"/>
      <c r="K28" s="16" t="s">
        <v>11</v>
      </c>
    </row>
    <row r="29" spans="1:15" x14ac:dyDescent="0.25">
      <c r="A29" t="s">
        <v>12</v>
      </c>
      <c r="B29" s="8"/>
      <c r="C29" s="8"/>
      <c r="E29" s="17">
        <v>181410.72</v>
      </c>
      <c r="F29" s="18">
        <v>50833.37</v>
      </c>
      <c r="G29" s="18">
        <v>62815.89</v>
      </c>
      <c r="H29" s="9">
        <v>195525.4</v>
      </c>
      <c r="I29" s="18">
        <v>99177.63</v>
      </c>
      <c r="J29" s="32">
        <v>50225.54</v>
      </c>
      <c r="K29" s="19">
        <f>SUM(E29:J29)</f>
        <v>639988.55000000005</v>
      </c>
    </row>
    <row r="30" spans="1:15" x14ac:dyDescent="0.25">
      <c r="A30" t="s">
        <v>13</v>
      </c>
      <c r="B30" s="8"/>
      <c r="C30" s="8"/>
      <c r="E30" s="17">
        <v>20684.150000000001</v>
      </c>
      <c r="F30" s="17">
        <v>918.9</v>
      </c>
      <c r="G30" s="17"/>
      <c r="H30" s="29"/>
      <c r="I30" s="9"/>
      <c r="K30" s="20">
        <f>SUM(E30:J30)</f>
        <v>21603.050000000003</v>
      </c>
    </row>
    <row r="31" spans="1:15" x14ac:dyDescent="0.25">
      <c r="A31" t="s">
        <v>14</v>
      </c>
      <c r="B31" s="8"/>
      <c r="C31" s="8"/>
      <c r="E31" s="17">
        <v>-50933.120000000003</v>
      </c>
      <c r="F31" s="17"/>
      <c r="G31" s="17"/>
      <c r="I31" s="32"/>
      <c r="K31" s="20">
        <f>SUM(E31:J31)</f>
        <v>-50933.120000000003</v>
      </c>
    </row>
    <row r="32" spans="1:15" x14ac:dyDescent="0.25">
      <c r="A32" t="s">
        <v>297</v>
      </c>
      <c r="B32" s="8" t="s">
        <v>291</v>
      </c>
      <c r="C32" s="8"/>
      <c r="E32" s="31">
        <v>1.44</v>
      </c>
      <c r="F32" s="31">
        <v>0.42</v>
      </c>
      <c r="G32" s="31">
        <v>1.03</v>
      </c>
      <c r="H32" s="31">
        <v>32.14</v>
      </c>
      <c r="I32" s="31">
        <v>124.83</v>
      </c>
      <c r="J32" s="31">
        <v>12.8</v>
      </c>
      <c r="K32" s="33">
        <f>SUM(E32:J32)</f>
        <v>172.66000000000003</v>
      </c>
      <c r="L32" s="71"/>
      <c r="M32" s="71"/>
      <c r="N32" s="71"/>
      <c r="O32" s="71"/>
    </row>
    <row r="33" spans="1:15" x14ac:dyDescent="0.25">
      <c r="A33" t="s">
        <v>16</v>
      </c>
      <c r="B33" s="8"/>
      <c r="C33" s="8"/>
      <c r="E33" s="18">
        <v>151163.19</v>
      </c>
      <c r="F33" s="18">
        <f t="shared" ref="F33:K33" si="0">SUM(F29:F32)</f>
        <v>51752.69</v>
      </c>
      <c r="G33" s="18">
        <v>62816.92</v>
      </c>
      <c r="H33" s="18">
        <f t="shared" si="0"/>
        <v>195557.54</v>
      </c>
      <c r="I33" s="18">
        <f t="shared" si="0"/>
        <v>99302.46</v>
      </c>
      <c r="J33" s="18">
        <f t="shared" si="0"/>
        <v>50238.340000000004</v>
      </c>
      <c r="K33" s="19">
        <f t="shared" si="0"/>
        <v>610831.14000000013</v>
      </c>
      <c r="L33" s="10"/>
      <c r="M33" s="10"/>
      <c r="N33" s="10"/>
      <c r="O33" s="10"/>
    </row>
    <row r="34" spans="1:15" ht="15.75" thickBot="1" x14ac:dyDescent="0.3">
      <c r="B34" s="8"/>
      <c r="J34" s="9"/>
      <c r="L34" s="10"/>
      <c r="M34" s="10"/>
      <c r="N34" s="10"/>
      <c r="O34" s="10"/>
    </row>
    <row r="35" spans="1:15" ht="15.75" thickBot="1" x14ac:dyDescent="0.3">
      <c r="A35" s="59" t="s">
        <v>196</v>
      </c>
      <c r="B35" s="35"/>
      <c r="C35" s="35"/>
      <c r="D35" s="35"/>
      <c r="E35" s="35"/>
      <c r="F35" s="35"/>
      <c r="G35" s="37"/>
      <c r="H35" s="37"/>
      <c r="I35" s="37"/>
      <c r="J35" s="37"/>
      <c r="K35" s="36"/>
      <c r="L35" s="10"/>
      <c r="M35" s="10"/>
      <c r="N35" s="10"/>
      <c r="O35" s="14"/>
    </row>
    <row r="36" spans="1:15" x14ac:dyDescent="0.25">
      <c r="A36" t="s">
        <v>7</v>
      </c>
      <c r="B36" s="50"/>
      <c r="C36" s="8"/>
      <c r="E36" s="22">
        <f>E33+F33+G33</f>
        <v>265732.8</v>
      </c>
      <c r="F36" s="22"/>
      <c r="G36" s="8"/>
      <c r="H36" s="25"/>
      <c r="I36" s="25"/>
      <c r="J36" s="24"/>
      <c r="K36" s="24"/>
      <c r="L36" s="10"/>
      <c r="M36" s="10"/>
      <c r="O36" s="14"/>
    </row>
    <row r="37" spans="1:15" ht="15.75" thickBot="1" x14ac:dyDescent="0.3">
      <c r="A37" t="s">
        <v>6</v>
      </c>
      <c r="B37" s="21"/>
      <c r="C37" s="8"/>
      <c r="E37" s="22">
        <f>I33</f>
        <v>99302.46</v>
      </c>
      <c r="L37" s="9"/>
      <c r="M37" s="18"/>
      <c r="N37" s="42"/>
      <c r="O37" s="19"/>
    </row>
    <row r="38" spans="1:15" x14ac:dyDescent="0.25">
      <c r="A38" t="s">
        <v>23</v>
      </c>
      <c r="B38" s="8"/>
      <c r="C38" s="8"/>
      <c r="E38" s="22">
        <f>H33+J33</f>
        <v>245795.88</v>
      </c>
      <c r="H38" s="38" t="s">
        <v>293</v>
      </c>
      <c r="I38" s="72"/>
      <c r="J38" s="73"/>
      <c r="L38" s="29"/>
      <c r="M38" s="9"/>
      <c r="O38" s="20"/>
    </row>
    <row r="39" spans="1:15" x14ac:dyDescent="0.25">
      <c r="H39" s="74"/>
      <c r="I39" s="26">
        <v>17713.54</v>
      </c>
      <c r="J39" s="75"/>
      <c r="M39" s="32"/>
      <c r="O39" s="20"/>
    </row>
    <row r="40" spans="1:15" ht="15.75" thickBot="1" x14ac:dyDescent="0.3">
      <c r="H40" s="66"/>
      <c r="I40" s="76"/>
      <c r="J40" s="77"/>
      <c r="L40" s="17"/>
      <c r="M40" s="17"/>
      <c r="N40" s="17"/>
      <c r="O40" s="20"/>
    </row>
    <row r="41" spans="1:15" x14ac:dyDescent="0.25">
      <c r="L41" s="18"/>
      <c r="M41" s="18"/>
      <c r="N41" s="18"/>
      <c r="O41" s="19"/>
    </row>
    <row r="42" spans="1:15" x14ac:dyDescent="0.25">
      <c r="N42" s="9"/>
    </row>
    <row r="43" spans="1:15" x14ac:dyDescent="0.25">
      <c r="E43" s="44"/>
      <c r="F43" s="46"/>
      <c r="G43" s="46"/>
      <c r="H43" s="46"/>
      <c r="I43" s="46"/>
      <c r="J43" s="46"/>
      <c r="K43" s="46"/>
      <c r="L43" s="46"/>
      <c r="M43" s="46"/>
      <c r="N43" s="46"/>
      <c r="O43" s="46"/>
    </row>
    <row r="44" spans="1:15" x14ac:dyDescent="0.25">
      <c r="F44" s="50"/>
      <c r="G44" s="8"/>
      <c r="I44" s="22"/>
      <c r="J44" s="22"/>
      <c r="K44" s="8"/>
      <c r="L44" s="25"/>
      <c r="M44" s="25"/>
      <c r="N44" s="24"/>
      <c r="O44" s="24"/>
    </row>
    <row r="45" spans="1:15" x14ac:dyDescent="0.25">
      <c r="F45" s="21"/>
      <c r="G45" s="8"/>
      <c r="I45" s="22">
        <f>M41</f>
        <v>0</v>
      </c>
      <c r="L45" s="25"/>
      <c r="M45" s="51"/>
      <c r="N45" s="25"/>
    </row>
    <row r="46" spans="1:15" x14ac:dyDescent="0.25">
      <c r="F46" s="8"/>
      <c r="G46" s="8"/>
      <c r="I46" s="22">
        <f>L41+N41</f>
        <v>0</v>
      </c>
      <c r="M46" s="26"/>
      <c r="N46" s="25"/>
    </row>
  </sheetData>
  <printOptions horizontalCentered="1" verticalCentered="1"/>
  <pageMargins left="0.7" right="0.7" top="0.5" bottom="0.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F388-DC98-4D54-A945-4062FCAD5D14}">
  <dimension ref="A1:S38"/>
  <sheetViews>
    <sheetView zoomScaleNormal="100" workbookViewId="0">
      <selection activeCell="E31" sqref="E31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8" customWidth="1"/>
  </cols>
  <sheetData>
    <row r="1" spans="1:19" ht="15.75" thickBot="1" x14ac:dyDescent="0.3">
      <c r="A1" s="25" t="s">
        <v>327</v>
      </c>
      <c r="B1" s="25"/>
      <c r="C1" s="1"/>
      <c r="D1" s="25"/>
      <c r="E1" s="1"/>
      <c r="F1" s="27" t="s">
        <v>294</v>
      </c>
      <c r="G1" s="1"/>
    </row>
    <row r="2" spans="1:19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9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9" x14ac:dyDescent="0.25">
      <c r="A4">
        <v>6085</v>
      </c>
      <c r="C4" s="28"/>
      <c r="E4" s="43" t="s">
        <v>386</v>
      </c>
      <c r="F4" s="8"/>
      <c r="G4" s="78">
        <v>100</v>
      </c>
      <c r="H4" s="43" t="s">
        <v>387</v>
      </c>
      <c r="I4" s="43"/>
      <c r="J4" s="43"/>
      <c r="K4" s="8"/>
    </row>
    <row r="5" spans="1:19" x14ac:dyDescent="0.25">
      <c r="A5">
        <v>6090</v>
      </c>
      <c r="C5" s="28"/>
      <c r="E5" s="43" t="s">
        <v>171</v>
      </c>
      <c r="F5" s="8"/>
      <c r="G5" s="78">
        <v>640</v>
      </c>
      <c r="H5" s="43" t="s">
        <v>388</v>
      </c>
      <c r="I5" s="24"/>
      <c r="J5" s="43"/>
      <c r="K5" s="8"/>
    </row>
    <row r="6" spans="1:19" x14ac:dyDescent="0.25">
      <c r="A6">
        <v>6102</v>
      </c>
      <c r="B6" s="24"/>
      <c r="C6" s="55"/>
      <c r="E6" t="s">
        <v>18</v>
      </c>
      <c r="G6" s="60">
        <v>673.1</v>
      </c>
      <c r="H6" t="s">
        <v>331</v>
      </c>
      <c r="S6" s="79"/>
    </row>
    <row r="7" spans="1:19" x14ac:dyDescent="0.25">
      <c r="A7">
        <v>6103</v>
      </c>
      <c r="C7" s="10"/>
      <c r="E7" t="s">
        <v>51</v>
      </c>
      <c r="G7" s="56">
        <v>3340.9</v>
      </c>
      <c r="H7" t="s">
        <v>389</v>
      </c>
      <c r="I7" s="8"/>
      <c r="S7" s="79"/>
    </row>
    <row r="8" spans="1:19" x14ac:dyDescent="0.25">
      <c r="A8">
        <v>6104</v>
      </c>
      <c r="B8" s="8"/>
      <c r="C8" s="10"/>
      <c r="D8" t="s">
        <v>170</v>
      </c>
      <c r="E8" t="s">
        <v>107</v>
      </c>
      <c r="G8" s="21">
        <v>2000</v>
      </c>
      <c r="H8" t="s">
        <v>390</v>
      </c>
      <c r="S8" s="79"/>
    </row>
    <row r="9" spans="1:19" x14ac:dyDescent="0.25">
      <c r="A9">
        <v>6105</v>
      </c>
      <c r="C9" s="10"/>
      <c r="E9" t="s">
        <v>171</v>
      </c>
      <c r="G9" s="21">
        <v>375</v>
      </c>
      <c r="H9" t="s">
        <v>391</v>
      </c>
      <c r="S9" s="79"/>
    </row>
    <row r="10" spans="1:19" x14ac:dyDescent="0.25">
      <c r="A10">
        <v>6106</v>
      </c>
      <c r="B10" s="8"/>
      <c r="C10" s="10"/>
      <c r="E10" t="s">
        <v>379</v>
      </c>
      <c r="G10" s="56">
        <v>50</v>
      </c>
      <c r="H10" t="s">
        <v>392</v>
      </c>
    </row>
    <row r="11" spans="1:19" x14ac:dyDescent="0.25">
      <c r="A11">
        <v>6107</v>
      </c>
      <c r="C11" s="10"/>
      <c r="E11" t="s">
        <v>6</v>
      </c>
      <c r="G11" s="60">
        <v>70000</v>
      </c>
      <c r="H11" t="s">
        <v>393</v>
      </c>
      <c r="K11" s="2"/>
      <c r="L11" s="46"/>
      <c r="M11" s="46"/>
      <c r="N11" s="46"/>
      <c r="O11" s="46"/>
    </row>
    <row r="12" spans="1:19" x14ac:dyDescent="0.25">
      <c r="A12" s="80" t="s">
        <v>330</v>
      </c>
      <c r="C12" s="10"/>
      <c r="E12" t="s">
        <v>18</v>
      </c>
      <c r="G12" s="60">
        <v>235.32</v>
      </c>
      <c r="H12" t="s">
        <v>394</v>
      </c>
      <c r="K12" s="2"/>
      <c r="L12" s="46"/>
      <c r="M12" s="46"/>
      <c r="N12" s="46"/>
      <c r="O12" s="46"/>
    </row>
    <row r="13" spans="1:19" x14ac:dyDescent="0.25">
      <c r="A13" s="80" t="s">
        <v>330</v>
      </c>
      <c r="C13" s="10"/>
      <c r="E13" t="s">
        <v>18</v>
      </c>
      <c r="G13" s="60">
        <v>437.78</v>
      </c>
      <c r="H13" t="s">
        <v>394</v>
      </c>
      <c r="K13" s="2"/>
      <c r="L13" s="46"/>
      <c r="M13" s="46"/>
      <c r="N13" s="46"/>
      <c r="O13" s="46"/>
    </row>
    <row r="14" spans="1:19" x14ac:dyDescent="0.25">
      <c r="C14" s="12"/>
      <c r="E14" s="8"/>
      <c r="G14" s="60"/>
      <c r="M14" s="8"/>
    </row>
    <row r="15" spans="1:19" ht="15.75" thickBot="1" x14ac:dyDescent="0.3">
      <c r="C15" s="12"/>
      <c r="E15" s="8"/>
      <c r="G15" s="67" t="s">
        <v>395</v>
      </c>
      <c r="H15" s="68"/>
      <c r="M15" s="8"/>
    </row>
    <row r="16" spans="1:19" ht="15.75" thickBot="1" x14ac:dyDescent="0.3">
      <c r="A16" s="59" t="s">
        <v>5</v>
      </c>
      <c r="B16" s="59"/>
      <c r="C16" s="34"/>
      <c r="D16" s="52"/>
      <c r="E16" s="52"/>
      <c r="F16" s="53"/>
      <c r="G16" s="53"/>
      <c r="H16" s="53"/>
      <c r="I16" s="53"/>
      <c r="J16" s="53"/>
      <c r="K16" s="53"/>
      <c r="M16" s="8"/>
    </row>
    <row r="17" spans="1:15" x14ac:dyDescent="0.25">
      <c r="A17" t="s">
        <v>27</v>
      </c>
      <c r="C17" s="8"/>
      <c r="E17" s="10" t="s">
        <v>7</v>
      </c>
      <c r="F17" s="10" t="s">
        <v>7</v>
      </c>
      <c r="G17" s="10" t="s">
        <v>7</v>
      </c>
      <c r="H17" s="10" t="s">
        <v>21</v>
      </c>
      <c r="I17" s="10" t="s">
        <v>6</v>
      </c>
      <c r="J17" s="10" t="s">
        <v>21</v>
      </c>
      <c r="K17" s="10" t="s">
        <v>326</v>
      </c>
      <c r="M17" s="8"/>
    </row>
    <row r="18" spans="1:15" x14ac:dyDescent="0.25">
      <c r="A18" t="s">
        <v>28</v>
      </c>
      <c r="B18" s="8"/>
      <c r="C18" s="8"/>
      <c r="E18" s="10" t="s">
        <v>8</v>
      </c>
      <c r="F18" s="10" t="s">
        <v>9</v>
      </c>
      <c r="G18" s="14" t="s">
        <v>240</v>
      </c>
      <c r="H18" s="10" t="s">
        <v>8</v>
      </c>
      <c r="I18" s="10" t="s">
        <v>8</v>
      </c>
      <c r="J18" s="10" t="s">
        <v>8</v>
      </c>
      <c r="K18" s="10"/>
    </row>
    <row r="19" spans="1:15" x14ac:dyDescent="0.25">
      <c r="A19" t="s">
        <v>29</v>
      </c>
      <c r="B19" s="8"/>
      <c r="C19" s="8"/>
      <c r="E19" s="10" t="s">
        <v>26</v>
      </c>
      <c r="F19" s="10" t="s">
        <v>26</v>
      </c>
      <c r="G19" s="10" t="s">
        <v>25</v>
      </c>
      <c r="H19" s="10" t="s">
        <v>24</v>
      </c>
      <c r="I19" s="10" t="s">
        <v>30</v>
      </c>
      <c r="J19" s="10" t="s">
        <v>10</v>
      </c>
      <c r="K19" s="14"/>
      <c r="M19" s="26"/>
    </row>
    <row r="20" spans="1:15" x14ac:dyDescent="0.25">
      <c r="A20" t="s">
        <v>290</v>
      </c>
      <c r="B20" s="8" t="s">
        <v>291</v>
      </c>
      <c r="C20" s="8"/>
      <c r="E20" s="15"/>
      <c r="F20" s="15"/>
      <c r="G20" s="15"/>
      <c r="H20" s="15"/>
      <c r="I20" s="15"/>
      <c r="J20" s="30"/>
      <c r="K20" s="16" t="s">
        <v>11</v>
      </c>
    </row>
    <row r="21" spans="1:15" x14ac:dyDescent="0.25">
      <c r="A21" t="s">
        <v>12</v>
      </c>
      <c r="B21" s="8"/>
      <c r="C21" s="8"/>
      <c r="E21" s="17">
        <v>197653.3</v>
      </c>
      <c r="F21" s="18">
        <v>52707.28</v>
      </c>
      <c r="G21" s="18">
        <v>62817.99</v>
      </c>
      <c r="H21" s="9">
        <v>195590.76</v>
      </c>
      <c r="I21" s="18">
        <v>99302.46</v>
      </c>
      <c r="J21" s="32">
        <v>50250.720000000001</v>
      </c>
      <c r="K21" s="19">
        <f>SUM(E21:J21)</f>
        <v>658322.51</v>
      </c>
    </row>
    <row r="22" spans="1:15" x14ac:dyDescent="0.25">
      <c r="A22" t="s">
        <v>13</v>
      </c>
      <c r="B22" s="8"/>
      <c r="C22" s="8"/>
      <c r="E22" s="17">
        <v>2048.37</v>
      </c>
      <c r="F22" s="17">
        <v>1021.43</v>
      </c>
      <c r="G22" s="17"/>
      <c r="H22" s="29"/>
      <c r="I22" s="9">
        <v>70000</v>
      </c>
      <c r="K22" s="20">
        <f>SUM(E22:J22)</f>
        <v>73069.8</v>
      </c>
    </row>
    <row r="23" spans="1:15" x14ac:dyDescent="0.25">
      <c r="A23" t="s">
        <v>14</v>
      </c>
      <c r="B23" s="8"/>
      <c r="C23" s="8"/>
      <c r="E23" s="17">
        <v>-74838.14</v>
      </c>
      <c r="F23" s="17"/>
      <c r="G23" s="17"/>
      <c r="I23" s="32"/>
      <c r="K23" s="20">
        <f>SUM(E23:J23)</f>
        <v>-74838.14</v>
      </c>
    </row>
    <row r="24" spans="1:15" x14ac:dyDescent="0.25">
      <c r="A24" t="s">
        <v>297</v>
      </c>
      <c r="B24" s="8" t="s">
        <v>291</v>
      </c>
      <c r="C24" s="8"/>
      <c r="E24" s="31">
        <v>1.65</v>
      </c>
      <c r="F24" s="31">
        <v>0.45</v>
      </c>
      <c r="G24" s="31">
        <v>1.07</v>
      </c>
      <c r="H24" s="31">
        <v>33.229999999999997</v>
      </c>
      <c r="I24" s="31"/>
      <c r="J24" s="31">
        <v>12.81</v>
      </c>
      <c r="K24" s="33">
        <f>SUM(E24:J24)</f>
        <v>49.21</v>
      </c>
      <c r="L24" s="71"/>
      <c r="M24" s="71"/>
      <c r="N24" s="71"/>
      <c r="O24" s="71"/>
    </row>
    <row r="25" spans="1:15" x14ac:dyDescent="0.25">
      <c r="A25" t="s">
        <v>16</v>
      </c>
      <c r="B25" s="8"/>
      <c r="C25" s="8"/>
      <c r="E25" s="18">
        <f t="shared" ref="E25:K25" si="0">SUM(E21:E24)</f>
        <v>124865.17999999998</v>
      </c>
      <c r="F25" s="18">
        <f t="shared" si="0"/>
        <v>53729.159999999996</v>
      </c>
      <c r="G25" s="18">
        <f t="shared" si="0"/>
        <v>62819.06</v>
      </c>
      <c r="H25" s="18">
        <f t="shared" si="0"/>
        <v>195623.99000000002</v>
      </c>
      <c r="I25" s="18">
        <f t="shared" si="0"/>
        <v>169302.46000000002</v>
      </c>
      <c r="J25" s="18">
        <f t="shared" si="0"/>
        <v>50263.53</v>
      </c>
      <c r="K25" s="19">
        <f t="shared" si="0"/>
        <v>656603.38</v>
      </c>
      <c r="L25" s="10"/>
      <c r="M25" s="10"/>
      <c r="N25" s="10"/>
      <c r="O25" s="10"/>
    </row>
    <row r="26" spans="1:15" ht="15.75" thickBot="1" x14ac:dyDescent="0.3">
      <c r="B26" s="8"/>
      <c r="J26" s="9"/>
      <c r="L26" s="10"/>
      <c r="M26" s="10"/>
      <c r="N26" s="10"/>
      <c r="O26" s="10"/>
    </row>
    <row r="27" spans="1:15" ht="15.75" thickBot="1" x14ac:dyDescent="0.3">
      <c r="A27" s="59" t="s">
        <v>196</v>
      </c>
      <c r="B27" s="35"/>
      <c r="C27" s="35"/>
      <c r="D27" s="35"/>
      <c r="E27" s="35"/>
      <c r="F27" s="35"/>
      <c r="G27" s="37"/>
      <c r="H27" s="37"/>
      <c r="I27" s="37"/>
      <c r="J27" s="37"/>
      <c r="K27" s="36"/>
      <c r="L27" s="10"/>
      <c r="M27" s="10"/>
      <c r="N27" s="10"/>
      <c r="O27" s="14"/>
    </row>
    <row r="28" spans="1:15" x14ac:dyDescent="0.25">
      <c r="A28" t="s">
        <v>7</v>
      </c>
      <c r="B28" s="50"/>
      <c r="C28" s="8"/>
      <c r="E28" s="22">
        <f>E25+F25+G25</f>
        <v>241413.39999999997</v>
      </c>
      <c r="F28" s="22"/>
      <c r="G28" s="8"/>
      <c r="H28" s="25"/>
      <c r="I28" s="25"/>
      <c r="J28" s="24"/>
      <c r="K28" s="24"/>
      <c r="L28" s="10"/>
      <c r="M28" s="10"/>
      <c r="O28" s="14"/>
    </row>
    <row r="29" spans="1:15" ht="15.75" thickBot="1" x14ac:dyDescent="0.3">
      <c r="A29" t="s">
        <v>6</v>
      </c>
      <c r="B29" s="21"/>
      <c r="C29" s="8"/>
      <c r="E29" s="22">
        <f>I25</f>
        <v>169302.46000000002</v>
      </c>
      <c r="L29" s="9"/>
      <c r="M29" s="18"/>
      <c r="N29" s="42"/>
      <c r="O29" s="19"/>
    </row>
    <row r="30" spans="1:15" x14ac:dyDescent="0.25">
      <c r="A30" t="s">
        <v>23</v>
      </c>
      <c r="B30" s="8"/>
      <c r="C30" s="8"/>
      <c r="E30" s="22">
        <f>H25+J25</f>
        <v>245887.52000000002</v>
      </c>
      <c r="H30" s="38" t="s">
        <v>293</v>
      </c>
      <c r="I30" s="72"/>
      <c r="J30" s="73"/>
      <c r="L30" s="29"/>
      <c r="M30" s="9"/>
      <c r="O30" s="20"/>
    </row>
    <row r="31" spans="1:15" x14ac:dyDescent="0.25">
      <c r="H31" s="74"/>
      <c r="I31" s="26">
        <v>17713.54</v>
      </c>
      <c r="J31" s="75"/>
      <c r="M31" s="32"/>
      <c r="O31" s="20"/>
    </row>
    <row r="32" spans="1:15" ht="15.75" thickBot="1" x14ac:dyDescent="0.3">
      <c r="H32" s="66"/>
      <c r="I32" s="76"/>
      <c r="J32" s="77"/>
      <c r="L32" s="17"/>
      <c r="M32" s="17"/>
      <c r="N32" s="17"/>
      <c r="O32" s="20"/>
    </row>
    <row r="33" spans="5:15" x14ac:dyDescent="0.25">
      <c r="L33" s="18"/>
      <c r="M33" s="18"/>
      <c r="N33" s="18"/>
      <c r="O33" s="19"/>
    </row>
    <row r="34" spans="5:15" x14ac:dyDescent="0.25">
      <c r="N34" s="9"/>
    </row>
    <row r="35" spans="5:15" x14ac:dyDescent="0.25">
      <c r="E35" s="44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5:15" x14ac:dyDescent="0.25">
      <c r="F36" s="50"/>
      <c r="G36" s="8"/>
      <c r="I36" s="22"/>
      <c r="J36" s="22"/>
      <c r="K36" s="8"/>
      <c r="L36" s="25"/>
      <c r="M36" s="25"/>
      <c r="N36" s="24"/>
      <c r="O36" s="24"/>
    </row>
    <row r="37" spans="5:15" x14ac:dyDescent="0.25">
      <c r="F37" s="21"/>
      <c r="G37" s="8"/>
      <c r="I37" s="22">
        <f>M33</f>
        <v>0</v>
      </c>
      <c r="L37" s="25"/>
      <c r="M37" s="51"/>
      <c r="N37" s="25"/>
    </row>
    <row r="38" spans="5:15" x14ac:dyDescent="0.25">
      <c r="F38" s="8"/>
      <c r="G38" s="8"/>
      <c r="I38" s="22">
        <f>L33+N33</f>
        <v>0</v>
      </c>
      <c r="M38" s="26"/>
      <c r="N38" s="25"/>
    </row>
  </sheetData>
  <pageMargins left="0.7" right="0.7" top="0.75" bottom="0.75" header="0.3" footer="0.3"/>
  <pageSetup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00B4-14C6-44CD-BA72-37EEFD4C8D05}">
  <dimension ref="A1:S38"/>
  <sheetViews>
    <sheetView topLeftCell="A7" zoomScaleNormal="100" workbookViewId="0">
      <selection activeCell="E35" sqref="E35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8" customWidth="1"/>
  </cols>
  <sheetData>
    <row r="1" spans="1:19" ht="15.75" thickBot="1" x14ac:dyDescent="0.3">
      <c r="A1" s="25" t="s">
        <v>327</v>
      </c>
      <c r="B1" s="25"/>
      <c r="C1" s="1"/>
      <c r="D1" s="25"/>
      <c r="E1" s="1"/>
      <c r="F1" s="27" t="s">
        <v>294</v>
      </c>
      <c r="G1" s="1"/>
    </row>
    <row r="2" spans="1:19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9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9" x14ac:dyDescent="0.25">
      <c r="A4">
        <v>6108</v>
      </c>
      <c r="C4" s="28"/>
      <c r="E4" s="43" t="s">
        <v>371</v>
      </c>
      <c r="F4" s="8"/>
      <c r="G4" s="78">
        <v>1400</v>
      </c>
      <c r="H4" s="43" t="s">
        <v>372</v>
      </c>
      <c r="I4" s="43"/>
      <c r="J4" s="43"/>
      <c r="K4" s="8"/>
    </row>
    <row r="5" spans="1:19" x14ac:dyDescent="0.25">
      <c r="A5">
        <v>6109</v>
      </c>
      <c r="C5" s="28"/>
      <c r="E5" s="43" t="s">
        <v>51</v>
      </c>
      <c r="F5" s="8"/>
      <c r="G5" s="78">
        <v>3340.9</v>
      </c>
      <c r="H5" s="81" t="s">
        <v>373</v>
      </c>
      <c r="I5" s="24"/>
      <c r="J5" s="43"/>
      <c r="K5" s="8"/>
    </row>
    <row r="6" spans="1:19" x14ac:dyDescent="0.25">
      <c r="A6">
        <v>6110</v>
      </c>
      <c r="B6" s="24"/>
      <c r="C6" s="55"/>
      <c r="E6" t="s">
        <v>374</v>
      </c>
      <c r="G6" s="32">
        <v>100</v>
      </c>
      <c r="H6" t="s">
        <v>375</v>
      </c>
      <c r="S6" s="79"/>
    </row>
    <row r="7" spans="1:19" x14ac:dyDescent="0.25">
      <c r="A7">
        <v>6111</v>
      </c>
      <c r="C7" s="10"/>
      <c r="E7" t="s">
        <v>376</v>
      </c>
      <c r="G7" s="56">
        <v>130</v>
      </c>
      <c r="H7" t="s">
        <v>377</v>
      </c>
      <c r="I7" s="8"/>
      <c r="S7" s="79"/>
    </row>
    <row r="8" spans="1:19" x14ac:dyDescent="0.25">
      <c r="A8">
        <v>6112</v>
      </c>
      <c r="B8" s="8"/>
      <c r="C8" s="10"/>
      <c r="D8" t="s">
        <v>170</v>
      </c>
      <c r="E8" t="s">
        <v>328</v>
      </c>
      <c r="G8" s="21">
        <v>10.5</v>
      </c>
      <c r="H8" t="s">
        <v>378</v>
      </c>
      <c r="S8" s="79"/>
    </row>
    <row r="9" spans="1:19" x14ac:dyDescent="0.25">
      <c r="A9">
        <v>6113</v>
      </c>
      <c r="C9" s="10"/>
      <c r="E9" t="s">
        <v>379</v>
      </c>
      <c r="G9" s="21">
        <v>120</v>
      </c>
      <c r="H9" t="s">
        <v>380</v>
      </c>
      <c r="S9" s="79"/>
    </row>
    <row r="10" spans="1:19" x14ac:dyDescent="0.25">
      <c r="A10">
        <v>6114</v>
      </c>
      <c r="B10" s="8"/>
      <c r="C10" s="10"/>
      <c r="E10" t="s">
        <v>110</v>
      </c>
      <c r="G10" s="56">
        <v>57</v>
      </c>
      <c r="H10" t="s">
        <v>381</v>
      </c>
    </row>
    <row r="11" spans="1:19" x14ac:dyDescent="0.25">
      <c r="A11">
        <v>6116</v>
      </c>
      <c r="C11" s="10"/>
      <c r="E11" t="s">
        <v>244</v>
      </c>
      <c r="G11" s="60">
        <v>804.24</v>
      </c>
      <c r="H11" t="s">
        <v>382</v>
      </c>
      <c r="K11" s="2"/>
      <c r="L11" s="46"/>
      <c r="M11" s="46"/>
      <c r="N11" s="46"/>
      <c r="O11" s="46"/>
    </row>
    <row r="12" spans="1:19" x14ac:dyDescent="0.25">
      <c r="A12" s="80" t="s">
        <v>330</v>
      </c>
      <c r="C12" s="10"/>
      <c r="E12" t="s">
        <v>329</v>
      </c>
      <c r="G12" s="60">
        <v>17.8</v>
      </c>
      <c r="H12" t="s">
        <v>331</v>
      </c>
      <c r="K12" s="2"/>
      <c r="L12" s="46"/>
      <c r="M12" s="46"/>
      <c r="N12" s="46"/>
      <c r="O12" s="46"/>
    </row>
    <row r="13" spans="1:19" x14ac:dyDescent="0.25">
      <c r="A13" s="80" t="s">
        <v>330</v>
      </c>
      <c r="C13" s="10"/>
      <c r="E13" t="s">
        <v>383</v>
      </c>
      <c r="G13" s="60">
        <v>470.46</v>
      </c>
      <c r="H13" t="s">
        <v>384</v>
      </c>
      <c r="K13" s="2"/>
      <c r="L13" s="46"/>
      <c r="M13" s="46"/>
      <c r="N13" s="46"/>
      <c r="O13" s="46"/>
    </row>
    <row r="14" spans="1:19" x14ac:dyDescent="0.25">
      <c r="C14" s="12"/>
      <c r="E14" s="8"/>
      <c r="G14" s="60"/>
      <c r="M14" s="8"/>
    </row>
    <row r="15" spans="1:19" ht="15.75" thickBot="1" x14ac:dyDescent="0.3">
      <c r="C15" s="12"/>
      <c r="E15" s="8"/>
      <c r="G15" s="67" t="s">
        <v>385</v>
      </c>
      <c r="H15" s="68"/>
      <c r="M15" s="8"/>
    </row>
    <row r="16" spans="1:19" ht="15.75" thickBot="1" x14ac:dyDescent="0.3">
      <c r="A16" s="59" t="s">
        <v>5</v>
      </c>
      <c r="B16" s="59"/>
      <c r="C16" s="34"/>
      <c r="D16" s="52"/>
      <c r="E16" s="52"/>
      <c r="F16" s="53"/>
      <c r="G16" s="53"/>
      <c r="H16" s="53"/>
      <c r="I16" s="53"/>
      <c r="J16" s="53"/>
      <c r="K16" s="53"/>
      <c r="M16" s="8"/>
    </row>
    <row r="17" spans="1:15" x14ac:dyDescent="0.25">
      <c r="A17" t="s">
        <v>27</v>
      </c>
      <c r="C17" s="8"/>
      <c r="E17" s="10" t="s">
        <v>7</v>
      </c>
      <c r="F17" s="10" t="s">
        <v>7</v>
      </c>
      <c r="G17" s="10" t="s">
        <v>7</v>
      </c>
      <c r="H17" s="10" t="s">
        <v>21</v>
      </c>
      <c r="I17" s="10" t="s">
        <v>6</v>
      </c>
      <c r="J17" s="10" t="s">
        <v>21</v>
      </c>
      <c r="K17" s="10" t="s">
        <v>326</v>
      </c>
      <c r="M17" s="8"/>
    </row>
    <row r="18" spans="1:15" x14ac:dyDescent="0.25">
      <c r="A18" t="s">
        <v>28</v>
      </c>
      <c r="B18" s="8"/>
      <c r="C18" s="8"/>
      <c r="E18" s="10" t="s">
        <v>8</v>
      </c>
      <c r="F18" s="10" t="s">
        <v>9</v>
      </c>
      <c r="G18" s="14" t="s">
        <v>240</v>
      </c>
      <c r="H18" s="10" t="s">
        <v>8</v>
      </c>
      <c r="I18" s="10" t="s">
        <v>8</v>
      </c>
      <c r="J18" s="10" t="s">
        <v>8</v>
      </c>
      <c r="K18" s="10"/>
    </row>
    <row r="19" spans="1:15" x14ac:dyDescent="0.25">
      <c r="A19" t="s">
        <v>29</v>
      </c>
      <c r="B19" s="8"/>
      <c r="C19" s="8"/>
      <c r="E19" s="10" t="s">
        <v>26</v>
      </c>
      <c r="F19" s="10" t="s">
        <v>26</v>
      </c>
      <c r="G19" s="10" t="s">
        <v>25</v>
      </c>
      <c r="H19" s="10" t="s">
        <v>24</v>
      </c>
      <c r="I19" s="10" t="s">
        <v>30</v>
      </c>
      <c r="J19" s="10" t="s">
        <v>10</v>
      </c>
      <c r="K19" s="14"/>
      <c r="M19" s="26"/>
    </row>
    <row r="20" spans="1:15" x14ac:dyDescent="0.25">
      <c r="A20" t="s">
        <v>290</v>
      </c>
      <c r="B20" s="8" t="s">
        <v>291</v>
      </c>
      <c r="C20" s="8"/>
      <c r="E20" s="15"/>
      <c r="F20" s="15"/>
      <c r="G20" s="15"/>
      <c r="H20" s="15"/>
      <c r="I20" s="15"/>
      <c r="J20" s="30"/>
      <c r="K20" s="16" t="s">
        <v>11</v>
      </c>
    </row>
    <row r="21" spans="1:15" x14ac:dyDescent="0.25">
      <c r="A21" t="s">
        <v>12</v>
      </c>
      <c r="B21" s="8"/>
      <c r="C21" s="8"/>
      <c r="E21" s="17">
        <v>124865.18</v>
      </c>
      <c r="F21" s="18">
        <v>53729.159999999996</v>
      </c>
      <c r="G21" s="18">
        <v>62819.06</v>
      </c>
      <c r="H21" s="9">
        <v>195623.99000000002</v>
      </c>
      <c r="I21" s="18">
        <v>169302.46000000002</v>
      </c>
      <c r="J21" s="32">
        <v>50263.53</v>
      </c>
      <c r="K21" s="19">
        <f>SUM(E21:J21)</f>
        <v>656603.38000000012</v>
      </c>
    </row>
    <row r="22" spans="1:15" x14ac:dyDescent="0.25">
      <c r="A22" t="s">
        <v>13</v>
      </c>
      <c r="B22" s="8"/>
      <c r="C22" s="8"/>
      <c r="E22" s="17">
        <v>13274.32</v>
      </c>
      <c r="F22" s="17">
        <v>959.02</v>
      </c>
      <c r="G22" s="17"/>
      <c r="H22" s="29"/>
      <c r="I22" s="9"/>
      <c r="K22" s="20">
        <f>SUM(E22:J22)</f>
        <v>14233.34</v>
      </c>
    </row>
    <row r="23" spans="1:15" x14ac:dyDescent="0.25">
      <c r="A23" t="s">
        <v>14</v>
      </c>
      <c r="B23" s="8"/>
      <c r="C23" s="8"/>
      <c r="E23" s="17">
        <v>-6450.9</v>
      </c>
      <c r="F23" s="17"/>
      <c r="G23" s="17"/>
      <c r="I23" s="32"/>
      <c r="K23" s="20">
        <f>SUM(E23:J23)</f>
        <v>-6450.9</v>
      </c>
    </row>
    <row r="24" spans="1:15" x14ac:dyDescent="0.25">
      <c r="A24" t="s">
        <v>297</v>
      </c>
      <c r="B24" s="8" t="s">
        <v>291</v>
      </c>
      <c r="C24" s="8"/>
      <c r="E24" s="31">
        <v>1</v>
      </c>
      <c r="F24" s="31">
        <v>0.42</v>
      </c>
      <c r="G24" s="31"/>
      <c r="H24" s="31">
        <v>30.01</v>
      </c>
      <c r="I24" s="31">
        <v>122.42</v>
      </c>
      <c r="J24" s="31">
        <v>12.8</v>
      </c>
      <c r="K24" s="33">
        <f>SUM(E24:J24)</f>
        <v>166.65</v>
      </c>
      <c r="L24" s="71"/>
      <c r="M24" s="71"/>
      <c r="N24" s="71"/>
      <c r="O24" s="71"/>
    </row>
    <row r="25" spans="1:15" x14ac:dyDescent="0.25">
      <c r="A25" t="s">
        <v>16</v>
      </c>
      <c r="B25" s="8"/>
      <c r="C25" s="8"/>
      <c r="E25" s="18">
        <f t="shared" ref="E25:K25" si="0">SUM(E21:E24)</f>
        <v>131689.60000000001</v>
      </c>
      <c r="F25" s="18">
        <f>SUM(F21:F24)</f>
        <v>54688.599999999991</v>
      </c>
      <c r="G25" s="18">
        <f t="shared" si="0"/>
        <v>62819.06</v>
      </c>
      <c r="H25" s="18">
        <f t="shared" si="0"/>
        <v>195654.00000000003</v>
      </c>
      <c r="I25" s="18">
        <f t="shared" si="0"/>
        <v>169424.88000000003</v>
      </c>
      <c r="J25" s="18">
        <f t="shared" si="0"/>
        <v>50276.33</v>
      </c>
      <c r="K25" s="19">
        <f t="shared" si="0"/>
        <v>664552.47000000009</v>
      </c>
      <c r="L25" s="10"/>
      <c r="M25" s="10"/>
      <c r="N25" s="10"/>
      <c r="O25" s="10"/>
    </row>
    <row r="26" spans="1:15" ht="15.75" thickBot="1" x14ac:dyDescent="0.3">
      <c r="B26" s="8"/>
      <c r="J26" s="9"/>
      <c r="L26" s="10"/>
      <c r="M26" s="10"/>
      <c r="N26" s="10"/>
      <c r="O26" s="10"/>
    </row>
    <row r="27" spans="1:15" ht="15.75" thickBot="1" x14ac:dyDescent="0.3">
      <c r="A27" s="59" t="s">
        <v>196</v>
      </c>
      <c r="B27" s="35"/>
      <c r="C27" s="35"/>
      <c r="D27" s="35"/>
      <c r="E27" s="35"/>
      <c r="F27" s="35"/>
      <c r="G27" s="37"/>
      <c r="H27" s="37"/>
      <c r="I27" s="37"/>
      <c r="J27" s="37"/>
      <c r="K27" s="36"/>
      <c r="L27" s="10"/>
      <c r="M27" s="10"/>
      <c r="N27" s="10"/>
      <c r="O27" s="14"/>
    </row>
    <row r="28" spans="1:15" x14ac:dyDescent="0.25">
      <c r="A28" t="s">
        <v>7</v>
      </c>
      <c r="B28" s="50"/>
      <c r="C28" s="8"/>
      <c r="E28" s="22">
        <f>E25+F25+G25</f>
        <v>249197.26</v>
      </c>
      <c r="F28" s="22"/>
      <c r="G28" s="8"/>
      <c r="H28" s="25"/>
      <c r="I28" s="25"/>
      <c r="J28" s="24"/>
      <c r="K28" s="24"/>
      <c r="L28" s="10"/>
      <c r="M28" s="10"/>
      <c r="O28" s="14"/>
    </row>
    <row r="29" spans="1:15" ht="15.75" thickBot="1" x14ac:dyDescent="0.3">
      <c r="A29" t="s">
        <v>6</v>
      </c>
      <c r="B29" s="21"/>
      <c r="C29" s="8"/>
      <c r="E29" s="22">
        <f>I25</f>
        <v>169424.88000000003</v>
      </c>
      <c r="L29" s="9"/>
      <c r="M29" s="18"/>
      <c r="N29" s="42"/>
      <c r="O29" s="19"/>
    </row>
    <row r="30" spans="1:15" x14ac:dyDescent="0.25">
      <c r="A30" t="s">
        <v>23</v>
      </c>
      <c r="B30" s="8"/>
      <c r="C30" s="8"/>
      <c r="E30" s="22">
        <f>H25+J25</f>
        <v>245930.33000000002</v>
      </c>
      <c r="H30" s="38" t="s">
        <v>293</v>
      </c>
      <c r="I30" s="72"/>
      <c r="J30" s="73"/>
      <c r="L30" s="29"/>
      <c r="M30" s="9"/>
      <c r="O30" s="20"/>
    </row>
    <row r="31" spans="1:15" x14ac:dyDescent="0.25">
      <c r="H31" s="74"/>
      <c r="I31" s="26">
        <v>17713.54</v>
      </c>
      <c r="J31" s="75"/>
      <c r="M31" s="32"/>
      <c r="O31" s="20"/>
    </row>
    <row r="32" spans="1:15" ht="15.75" thickBot="1" x14ac:dyDescent="0.3">
      <c r="H32" s="66"/>
      <c r="I32" s="76"/>
      <c r="J32" s="77"/>
      <c r="L32" s="17"/>
      <c r="M32" s="17"/>
      <c r="N32" s="17"/>
      <c r="O32" s="20"/>
    </row>
    <row r="33" spans="5:15" x14ac:dyDescent="0.25">
      <c r="L33" s="18"/>
      <c r="M33" s="18"/>
      <c r="N33" s="18"/>
      <c r="O33" s="19"/>
    </row>
    <row r="34" spans="5:15" x14ac:dyDescent="0.25">
      <c r="N34" s="9"/>
    </row>
    <row r="35" spans="5:15" x14ac:dyDescent="0.25">
      <c r="E35" s="44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5:15" x14ac:dyDescent="0.25">
      <c r="F36" s="50"/>
      <c r="G36" s="8"/>
      <c r="I36" s="22"/>
      <c r="J36" s="22"/>
      <c r="K36" s="8"/>
      <c r="L36" s="25"/>
      <c r="M36" s="25"/>
      <c r="N36" s="24"/>
      <c r="O36" s="24"/>
    </row>
    <row r="37" spans="5:15" x14ac:dyDescent="0.25">
      <c r="F37" s="21"/>
      <c r="G37" s="8"/>
      <c r="I37" s="22">
        <f>M33</f>
        <v>0</v>
      </c>
      <c r="L37" s="25"/>
      <c r="M37" s="51"/>
      <c r="N37" s="25"/>
    </row>
    <row r="38" spans="5:15" x14ac:dyDescent="0.25">
      <c r="F38" s="8"/>
      <c r="G38" s="8"/>
      <c r="I38" s="22">
        <f>L33+N33</f>
        <v>0</v>
      </c>
      <c r="M38" s="26"/>
      <c r="N38" s="25"/>
    </row>
  </sheetData>
  <pageMargins left="0.7" right="0.7" top="0.75" bottom="0.75" header="0.3" footer="0.3"/>
  <pageSetup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C851-CDEB-4D07-8833-450FDEF6BCDD}">
  <dimension ref="A1:S54"/>
  <sheetViews>
    <sheetView topLeftCell="A25" zoomScaleNormal="100" workbookViewId="0">
      <selection activeCell="H41" sqref="H41:J41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8" customWidth="1"/>
  </cols>
  <sheetData>
    <row r="1" spans="1:19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19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6"/>
    </row>
    <row r="3" spans="1:19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7"/>
    </row>
    <row r="4" spans="1:19" x14ac:dyDescent="0.25">
      <c r="A4">
        <v>6097</v>
      </c>
      <c r="C4" s="28"/>
      <c r="E4" s="43" t="s">
        <v>97</v>
      </c>
      <c r="F4" s="8"/>
      <c r="G4" s="78">
        <v>300</v>
      </c>
      <c r="H4" s="43" t="s">
        <v>334</v>
      </c>
      <c r="I4" s="43"/>
      <c r="J4" s="43"/>
      <c r="K4" s="8"/>
    </row>
    <row r="5" spans="1:19" x14ac:dyDescent="0.25">
      <c r="A5">
        <v>6117</v>
      </c>
      <c r="C5" s="28"/>
      <c r="E5" s="43" t="s">
        <v>335</v>
      </c>
      <c r="F5" s="8"/>
      <c r="G5" s="78">
        <v>1050</v>
      </c>
      <c r="H5" s="81" t="s">
        <v>336</v>
      </c>
      <c r="I5" s="24"/>
      <c r="J5" s="43"/>
      <c r="K5" s="8"/>
    </row>
    <row r="6" spans="1:19" x14ac:dyDescent="0.25">
      <c r="A6">
        <v>6118</v>
      </c>
      <c r="B6" s="24"/>
      <c r="C6" s="55"/>
      <c r="E6" t="s">
        <v>31</v>
      </c>
      <c r="G6" s="32">
        <v>500</v>
      </c>
      <c r="H6" t="s">
        <v>337</v>
      </c>
      <c r="S6" s="79"/>
    </row>
    <row r="7" spans="1:19" x14ac:dyDescent="0.25">
      <c r="A7">
        <v>6120</v>
      </c>
      <c r="C7" s="10"/>
      <c r="E7" t="s">
        <v>31</v>
      </c>
      <c r="G7" s="56">
        <v>2067.5</v>
      </c>
      <c r="H7" t="s">
        <v>338</v>
      </c>
      <c r="I7" s="8"/>
      <c r="S7" s="79"/>
    </row>
    <row r="8" spans="1:19" x14ac:dyDescent="0.25">
      <c r="A8">
        <v>6121</v>
      </c>
      <c r="B8" s="8"/>
      <c r="C8" s="10"/>
      <c r="D8" t="s">
        <v>170</v>
      </c>
      <c r="E8" t="s">
        <v>339</v>
      </c>
      <c r="G8" s="21">
        <v>3340.9</v>
      </c>
      <c r="H8" t="s">
        <v>340</v>
      </c>
      <c r="S8" s="79"/>
    </row>
    <row r="9" spans="1:19" x14ac:dyDescent="0.25">
      <c r="A9">
        <v>6122</v>
      </c>
      <c r="C9" s="10"/>
      <c r="E9" t="s">
        <v>199</v>
      </c>
      <c r="G9" s="21">
        <v>560</v>
      </c>
      <c r="H9" t="s">
        <v>341</v>
      </c>
      <c r="S9" s="79"/>
    </row>
    <row r="10" spans="1:19" x14ac:dyDescent="0.25">
      <c r="A10">
        <v>6123</v>
      </c>
      <c r="B10" s="8"/>
      <c r="C10" s="10"/>
      <c r="E10" t="s">
        <v>39</v>
      </c>
      <c r="G10" s="56">
        <v>550</v>
      </c>
      <c r="H10" t="s">
        <v>342</v>
      </c>
    </row>
    <row r="11" spans="1:19" x14ac:dyDescent="0.25">
      <c r="A11">
        <v>6124</v>
      </c>
      <c r="C11" s="10"/>
      <c r="E11" t="s">
        <v>110</v>
      </c>
      <c r="G11" s="60">
        <v>261.5</v>
      </c>
      <c r="H11" t="s">
        <v>343</v>
      </c>
      <c r="K11" s="2"/>
      <c r="L11" s="46"/>
      <c r="M11" s="46"/>
      <c r="N11" s="46"/>
      <c r="O11" s="46"/>
    </row>
    <row r="12" spans="1:19" x14ac:dyDescent="0.25">
      <c r="A12" s="80">
        <v>6125</v>
      </c>
      <c r="C12" s="10"/>
      <c r="E12" t="s">
        <v>19</v>
      </c>
      <c r="G12" s="60">
        <v>60</v>
      </c>
      <c r="H12" t="s">
        <v>344</v>
      </c>
      <c r="K12" s="2"/>
      <c r="L12" s="46"/>
      <c r="M12" s="46"/>
      <c r="N12" s="46"/>
      <c r="O12" s="46"/>
    </row>
    <row r="13" spans="1:19" x14ac:dyDescent="0.25">
      <c r="A13" s="80">
        <v>6126</v>
      </c>
      <c r="C13" s="10"/>
      <c r="E13" t="s">
        <v>167</v>
      </c>
      <c r="G13" s="60">
        <v>234.5</v>
      </c>
      <c r="H13" t="s">
        <v>345</v>
      </c>
      <c r="K13" s="2"/>
      <c r="L13" s="46"/>
      <c r="M13" s="46"/>
      <c r="N13" s="46"/>
      <c r="O13" s="46"/>
    </row>
    <row r="14" spans="1:19" x14ac:dyDescent="0.25">
      <c r="A14">
        <v>6127</v>
      </c>
      <c r="C14" s="12"/>
      <c r="E14" s="8" t="s">
        <v>328</v>
      </c>
      <c r="G14" s="60">
        <v>9</v>
      </c>
      <c r="H14" t="s">
        <v>346</v>
      </c>
      <c r="M14" s="8"/>
    </row>
    <row r="15" spans="1:19" x14ac:dyDescent="0.25">
      <c r="A15" s="80" t="s">
        <v>330</v>
      </c>
      <c r="C15" s="12"/>
      <c r="E15" s="8" t="s">
        <v>347</v>
      </c>
      <c r="G15" s="60">
        <v>1</v>
      </c>
      <c r="H15" t="s">
        <v>348</v>
      </c>
      <c r="M15" s="8"/>
    </row>
    <row r="16" spans="1:19" x14ac:dyDescent="0.25">
      <c r="A16" s="80" t="s">
        <v>330</v>
      </c>
      <c r="C16" s="12"/>
      <c r="E16" s="8" t="s">
        <v>347</v>
      </c>
      <c r="G16" s="60">
        <v>690.21</v>
      </c>
      <c r="H16" t="s">
        <v>348</v>
      </c>
      <c r="M16" s="8"/>
    </row>
    <row r="17" spans="1:13" x14ac:dyDescent="0.25">
      <c r="A17" s="80" t="s">
        <v>330</v>
      </c>
      <c r="C17" s="12"/>
      <c r="E17" s="8" t="s">
        <v>349</v>
      </c>
      <c r="G17" s="60">
        <v>1</v>
      </c>
      <c r="H17" t="s">
        <v>126</v>
      </c>
      <c r="M17" s="8"/>
    </row>
    <row r="18" spans="1:13" x14ac:dyDescent="0.25">
      <c r="A18" s="80" t="s">
        <v>330</v>
      </c>
      <c r="C18" s="12"/>
      <c r="E18" s="8" t="s">
        <v>349</v>
      </c>
      <c r="G18" s="60">
        <v>1603</v>
      </c>
      <c r="H18" t="s">
        <v>126</v>
      </c>
      <c r="M18" s="8"/>
    </row>
    <row r="19" spans="1:13" x14ac:dyDescent="0.25">
      <c r="A19" s="80" t="s">
        <v>330</v>
      </c>
      <c r="C19" s="12"/>
      <c r="E19" s="8" t="s">
        <v>329</v>
      </c>
      <c r="G19" s="60">
        <v>186.34</v>
      </c>
      <c r="H19" t="s">
        <v>331</v>
      </c>
      <c r="M19" s="8"/>
    </row>
    <row r="20" spans="1:13" x14ac:dyDescent="0.25">
      <c r="A20" s="80" t="s">
        <v>330</v>
      </c>
      <c r="C20" s="12"/>
      <c r="E20" s="8" t="s">
        <v>329</v>
      </c>
      <c r="G20" s="60">
        <v>436.77</v>
      </c>
      <c r="H20" t="s">
        <v>331</v>
      </c>
      <c r="M20" s="8"/>
    </row>
    <row r="21" spans="1:13" x14ac:dyDescent="0.25">
      <c r="A21" s="80" t="s">
        <v>330</v>
      </c>
      <c r="C21" s="12"/>
      <c r="E21" s="8" t="s">
        <v>78</v>
      </c>
      <c r="G21" s="60">
        <v>158</v>
      </c>
      <c r="H21" t="s">
        <v>354</v>
      </c>
      <c r="M21" s="8"/>
    </row>
    <row r="22" spans="1:13" x14ac:dyDescent="0.25">
      <c r="A22" s="80" t="s">
        <v>330</v>
      </c>
      <c r="C22" s="12"/>
      <c r="E22" s="8" t="s">
        <v>78</v>
      </c>
      <c r="G22" s="60">
        <v>450</v>
      </c>
      <c r="H22" t="s">
        <v>350</v>
      </c>
      <c r="M22" s="8"/>
    </row>
    <row r="23" spans="1:13" x14ac:dyDescent="0.25">
      <c r="A23" s="80" t="s">
        <v>330</v>
      </c>
      <c r="C23" s="12"/>
      <c r="E23" s="8" t="s">
        <v>95</v>
      </c>
      <c r="G23" s="60">
        <v>300</v>
      </c>
      <c r="H23" t="s">
        <v>350</v>
      </c>
      <c r="M23" s="8"/>
    </row>
    <row r="24" spans="1:13" x14ac:dyDescent="0.25">
      <c r="A24" s="80" t="s">
        <v>330</v>
      </c>
      <c r="C24" s="12"/>
      <c r="E24" s="8" t="s">
        <v>351</v>
      </c>
      <c r="G24" s="60">
        <v>300</v>
      </c>
      <c r="H24" t="s">
        <v>350</v>
      </c>
      <c r="M24" s="8"/>
    </row>
    <row r="25" spans="1:13" x14ac:dyDescent="0.25">
      <c r="A25" s="80" t="s">
        <v>330</v>
      </c>
      <c r="C25" s="12"/>
      <c r="E25" s="8" t="s">
        <v>97</v>
      </c>
      <c r="G25" s="60">
        <v>300</v>
      </c>
      <c r="H25" t="s">
        <v>350</v>
      </c>
      <c r="M25" s="8"/>
    </row>
    <row r="26" spans="1:13" x14ac:dyDescent="0.25">
      <c r="A26" s="80" t="s">
        <v>330</v>
      </c>
      <c r="C26" s="12"/>
      <c r="E26" s="8" t="s">
        <v>352</v>
      </c>
      <c r="G26" s="60">
        <v>300</v>
      </c>
      <c r="H26" t="s">
        <v>350</v>
      </c>
      <c r="M26" s="8"/>
    </row>
    <row r="27" spans="1:13" x14ac:dyDescent="0.25">
      <c r="A27" s="80" t="s">
        <v>330</v>
      </c>
      <c r="C27" s="12"/>
      <c r="E27" s="8" t="s">
        <v>100</v>
      </c>
      <c r="G27" s="60">
        <v>450</v>
      </c>
      <c r="H27" t="s">
        <v>350</v>
      </c>
      <c r="M27" s="8"/>
    </row>
    <row r="28" spans="1:13" x14ac:dyDescent="0.25">
      <c r="A28" s="80" t="s">
        <v>330</v>
      </c>
      <c r="C28" s="12"/>
      <c r="E28" s="8" t="s">
        <v>101</v>
      </c>
      <c r="G28" s="60">
        <v>1000</v>
      </c>
      <c r="H28" t="s">
        <v>350</v>
      </c>
      <c r="M28" s="8"/>
    </row>
    <row r="29" spans="1:13" x14ac:dyDescent="0.25">
      <c r="A29" s="80"/>
      <c r="C29" s="12"/>
      <c r="E29" s="8"/>
      <c r="G29" s="60"/>
      <c r="M29" s="8"/>
    </row>
    <row r="30" spans="1:13" x14ac:dyDescent="0.25">
      <c r="C30" s="12"/>
      <c r="E30" s="8"/>
      <c r="G30" s="60"/>
      <c r="M30" s="8"/>
    </row>
    <row r="31" spans="1:13" ht="15.75" thickBot="1" x14ac:dyDescent="0.3">
      <c r="C31" s="12"/>
      <c r="E31" s="8"/>
      <c r="G31" s="67" t="s">
        <v>332</v>
      </c>
      <c r="H31" s="68"/>
      <c r="M31" s="8"/>
    </row>
    <row r="32" spans="1:13" ht="15.75" thickBot="1" x14ac:dyDescent="0.3">
      <c r="A32" s="59" t="s">
        <v>5</v>
      </c>
      <c r="B32" s="59"/>
      <c r="C32" s="34"/>
      <c r="D32" s="52"/>
      <c r="E32" s="52"/>
      <c r="F32" s="53"/>
      <c r="G32" s="53"/>
      <c r="H32" s="53"/>
      <c r="I32" s="53"/>
      <c r="J32" s="53"/>
      <c r="K32" s="53"/>
      <c r="M32" s="8"/>
    </row>
    <row r="33" spans="1:15" x14ac:dyDescent="0.25">
      <c r="A33" t="s">
        <v>27</v>
      </c>
      <c r="C33" s="8"/>
      <c r="E33" s="10" t="s">
        <v>7</v>
      </c>
      <c r="F33" s="10" t="s">
        <v>7</v>
      </c>
      <c r="G33" s="10" t="s">
        <v>7</v>
      </c>
      <c r="H33" s="10" t="s">
        <v>21</v>
      </c>
      <c r="I33" s="10" t="s">
        <v>6</v>
      </c>
      <c r="J33" s="10" t="s">
        <v>21</v>
      </c>
      <c r="K33" s="10" t="s">
        <v>326</v>
      </c>
      <c r="M33" s="8"/>
    </row>
    <row r="34" spans="1:15" x14ac:dyDescent="0.25">
      <c r="A34" t="s">
        <v>28</v>
      </c>
      <c r="B34" s="8"/>
      <c r="C34" s="8"/>
      <c r="E34" s="10" t="s">
        <v>8</v>
      </c>
      <c r="F34" s="10" t="s">
        <v>9</v>
      </c>
      <c r="G34" s="14" t="s">
        <v>240</v>
      </c>
      <c r="H34" s="10" t="s">
        <v>8</v>
      </c>
      <c r="I34" s="10" t="s">
        <v>8</v>
      </c>
      <c r="J34" s="10" t="s">
        <v>8</v>
      </c>
      <c r="K34" s="10"/>
    </row>
    <row r="35" spans="1:15" x14ac:dyDescent="0.25">
      <c r="A35" t="s">
        <v>29</v>
      </c>
      <c r="B35" s="8"/>
      <c r="C35" s="8"/>
      <c r="E35" s="10" t="s">
        <v>26</v>
      </c>
      <c r="F35" s="10" t="s">
        <v>26</v>
      </c>
      <c r="G35" s="10" t="s">
        <v>25</v>
      </c>
      <c r="H35" s="10" t="s">
        <v>24</v>
      </c>
      <c r="I35" s="10" t="s">
        <v>30</v>
      </c>
      <c r="J35" s="10" t="s">
        <v>10</v>
      </c>
      <c r="K35" s="14"/>
      <c r="M35" s="26"/>
    </row>
    <row r="36" spans="1:15" x14ac:dyDescent="0.25">
      <c r="A36" t="s">
        <v>290</v>
      </c>
      <c r="B36" s="8" t="s">
        <v>291</v>
      </c>
      <c r="C36" s="8"/>
      <c r="E36" s="15"/>
      <c r="F36" s="15"/>
      <c r="G36" s="15"/>
      <c r="H36" s="15"/>
      <c r="I36" s="15"/>
      <c r="J36" s="30"/>
      <c r="K36" s="16" t="s">
        <v>11</v>
      </c>
    </row>
    <row r="37" spans="1:15" x14ac:dyDescent="0.25">
      <c r="A37" t="s">
        <v>12</v>
      </c>
      <c r="B37" s="8"/>
      <c r="C37" s="8"/>
      <c r="E37" s="17">
        <v>131689.60000000001</v>
      </c>
      <c r="F37" s="18">
        <v>54688.6</v>
      </c>
      <c r="G37" s="18">
        <v>62819.06</v>
      </c>
      <c r="H37" s="9">
        <v>195654.00000000003</v>
      </c>
      <c r="I37" s="18">
        <v>169424.88000000003</v>
      </c>
      <c r="J37" s="32">
        <v>50276.33</v>
      </c>
      <c r="K37" s="19">
        <f>SUM(E37:J37)</f>
        <v>664552.47</v>
      </c>
    </row>
    <row r="38" spans="1:15" x14ac:dyDescent="0.25">
      <c r="A38" t="s">
        <v>13</v>
      </c>
      <c r="B38" s="8"/>
      <c r="C38" s="8"/>
      <c r="E38" s="17">
        <v>4852.72</v>
      </c>
      <c r="F38" s="17">
        <v>846.65</v>
      </c>
      <c r="G38" s="17"/>
      <c r="H38" s="29"/>
      <c r="I38" s="9"/>
      <c r="K38" s="20">
        <f>SUM(E38:J38)</f>
        <v>5699.37</v>
      </c>
    </row>
    <row r="39" spans="1:15" x14ac:dyDescent="0.25">
      <c r="A39" t="s">
        <v>14</v>
      </c>
      <c r="B39" s="8"/>
      <c r="C39" s="8"/>
      <c r="E39" s="17">
        <v>-14951.72</v>
      </c>
      <c r="F39" s="17"/>
      <c r="G39" s="17"/>
      <c r="I39" s="32"/>
      <c r="K39" s="20">
        <f>SUM(E39:J39)</f>
        <v>-14951.72</v>
      </c>
    </row>
    <row r="40" spans="1:15" x14ac:dyDescent="0.25">
      <c r="A40" t="s">
        <v>297</v>
      </c>
      <c r="B40" s="8" t="s">
        <v>291</v>
      </c>
      <c r="C40" s="8"/>
      <c r="E40" s="31">
        <v>1.07</v>
      </c>
      <c r="F40" s="31">
        <v>0.47</v>
      </c>
      <c r="G40" s="31"/>
      <c r="H40" s="31">
        <v>29.38</v>
      </c>
      <c r="I40" s="31"/>
      <c r="J40" s="31">
        <v>11.57</v>
      </c>
      <c r="K40" s="33">
        <f>SUM(E40:J40)</f>
        <v>42.489999999999995</v>
      </c>
      <c r="L40" s="71"/>
      <c r="M40" s="71"/>
      <c r="N40" s="71"/>
      <c r="O40" s="71"/>
    </row>
    <row r="41" spans="1:15" x14ac:dyDescent="0.25">
      <c r="A41" t="s">
        <v>16</v>
      </c>
      <c r="B41" s="8"/>
      <c r="C41" s="8"/>
      <c r="E41" s="18">
        <f t="shared" ref="E41:K41" si="0">SUM(E37:E40)</f>
        <v>121591.67000000001</v>
      </c>
      <c r="F41" s="18">
        <f>SUM(F37:F40)</f>
        <v>55535.72</v>
      </c>
      <c r="G41" s="83">
        <f t="shared" si="0"/>
        <v>62819.06</v>
      </c>
      <c r="H41" s="83">
        <f t="shared" si="0"/>
        <v>195683.38000000003</v>
      </c>
      <c r="I41" s="83">
        <f t="shared" si="0"/>
        <v>169424.88000000003</v>
      </c>
      <c r="J41" s="83">
        <f t="shared" si="0"/>
        <v>50287.9</v>
      </c>
      <c r="K41" s="19">
        <f t="shared" si="0"/>
        <v>655342.61</v>
      </c>
      <c r="L41" s="10"/>
      <c r="M41" s="10"/>
      <c r="N41" s="10"/>
      <c r="O41" s="10"/>
    </row>
    <row r="42" spans="1:15" ht="15.75" thickBot="1" x14ac:dyDescent="0.3">
      <c r="B42" s="8"/>
      <c r="J42" s="9"/>
      <c r="L42" s="10"/>
      <c r="M42" s="10"/>
      <c r="N42" s="10"/>
      <c r="O42" s="10"/>
    </row>
    <row r="43" spans="1:15" ht="15.75" thickBot="1" x14ac:dyDescent="0.3">
      <c r="A43" s="59" t="s">
        <v>196</v>
      </c>
      <c r="B43" s="35"/>
      <c r="C43" s="35"/>
      <c r="D43" s="35"/>
      <c r="E43" s="35"/>
      <c r="F43" s="35"/>
      <c r="G43" s="37"/>
      <c r="H43" s="37"/>
      <c r="I43" s="37"/>
      <c r="J43" s="37"/>
      <c r="K43" s="36"/>
      <c r="L43" s="10"/>
      <c r="M43" s="10"/>
      <c r="N43" s="10"/>
      <c r="O43" s="14"/>
    </row>
    <row r="44" spans="1:15" x14ac:dyDescent="0.25">
      <c r="A44" t="s">
        <v>7</v>
      </c>
      <c r="B44" s="50"/>
      <c r="C44" s="8"/>
      <c r="E44" s="22">
        <f>E41+F41+G41</f>
        <v>239946.45</v>
      </c>
      <c r="F44" s="22"/>
      <c r="G44" s="8"/>
      <c r="H44" s="25"/>
      <c r="I44" s="25"/>
      <c r="J44" s="24"/>
      <c r="K44" s="24"/>
      <c r="L44" s="10"/>
      <c r="M44" s="10"/>
      <c r="O44" s="14"/>
    </row>
    <row r="45" spans="1:15" ht="15.75" thickBot="1" x14ac:dyDescent="0.3">
      <c r="A45" t="s">
        <v>6</v>
      </c>
      <c r="B45" s="21"/>
      <c r="C45" s="8"/>
      <c r="E45" s="22">
        <f>I41</f>
        <v>169424.88000000003</v>
      </c>
      <c r="L45" s="9"/>
      <c r="M45" s="18"/>
      <c r="N45" s="42"/>
      <c r="O45" s="19"/>
    </row>
    <row r="46" spans="1:15" x14ac:dyDescent="0.25">
      <c r="A46" t="s">
        <v>23</v>
      </c>
      <c r="B46" s="8"/>
      <c r="C46" s="8"/>
      <c r="E46" s="22">
        <f>H41+J41</f>
        <v>245971.28000000003</v>
      </c>
      <c r="H46" s="38" t="s">
        <v>333</v>
      </c>
      <c r="I46" s="72"/>
      <c r="J46" s="73"/>
      <c r="L46" s="29"/>
      <c r="M46" s="9"/>
      <c r="O46" s="20"/>
    </row>
    <row r="47" spans="1:15" x14ac:dyDescent="0.25">
      <c r="H47" s="74"/>
      <c r="I47" s="26"/>
      <c r="J47" s="75"/>
      <c r="M47" s="32"/>
      <c r="O47" s="20"/>
    </row>
    <row r="48" spans="1:15" ht="15.75" thickBot="1" x14ac:dyDescent="0.3">
      <c r="H48" s="66"/>
      <c r="I48" s="76"/>
      <c r="J48" s="77"/>
      <c r="L48" s="17"/>
      <c r="M48" s="17"/>
      <c r="N48" s="17"/>
      <c r="O48" s="20"/>
    </row>
    <row r="49" spans="5:15" x14ac:dyDescent="0.25">
      <c r="E49" s="84" t="s">
        <v>353</v>
      </c>
      <c r="F49" s="82"/>
      <c r="L49" s="18"/>
      <c r="M49" s="18"/>
      <c r="N49" s="18"/>
      <c r="O49" s="19"/>
    </row>
    <row r="50" spans="5:15" x14ac:dyDescent="0.25">
      <c r="N50" s="9"/>
    </row>
    <row r="51" spans="5:15" x14ac:dyDescent="0.25">
      <c r="E51" s="44"/>
      <c r="F51" s="46"/>
      <c r="G51" s="46"/>
      <c r="H51" s="46"/>
      <c r="I51" s="46"/>
      <c r="J51" s="46"/>
      <c r="K51" s="46"/>
      <c r="L51" s="46"/>
      <c r="M51" s="46"/>
      <c r="N51" s="46"/>
      <c r="O51" s="46"/>
    </row>
    <row r="52" spans="5:15" x14ac:dyDescent="0.25">
      <c r="F52" s="50"/>
      <c r="G52" s="8"/>
      <c r="I52" s="22"/>
      <c r="J52" s="22"/>
      <c r="K52" s="8"/>
      <c r="L52" s="25"/>
      <c r="M52" s="25"/>
      <c r="N52" s="24"/>
      <c r="O52" s="24"/>
    </row>
    <row r="53" spans="5:15" x14ac:dyDescent="0.25">
      <c r="F53" s="21"/>
      <c r="G53" s="8"/>
      <c r="I53" s="22">
        <f>M49</f>
        <v>0</v>
      </c>
      <c r="L53" s="25"/>
      <c r="M53" s="51"/>
      <c r="N53" s="25"/>
    </row>
    <row r="54" spans="5:15" x14ac:dyDescent="0.25">
      <c r="F54" s="8"/>
      <c r="G54" s="8"/>
      <c r="I54" s="22">
        <f>L49+N49</f>
        <v>0</v>
      </c>
      <c r="M54" s="26"/>
      <c r="N54" s="25"/>
    </row>
  </sheetData>
  <pageMargins left="0.7" right="0.7" top="0.75" bottom="0.75" header="0.3" footer="0.3"/>
  <pageSetup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548B9-66A8-4F49-8654-14CCFB81B855}">
  <dimension ref="A1:T42"/>
  <sheetViews>
    <sheetView topLeftCell="A11" zoomScaleNormal="100" workbookViewId="0">
      <selection activeCell="G35" sqref="G35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6128</v>
      </c>
      <c r="C4" s="28"/>
      <c r="E4" s="43" t="s">
        <v>339</v>
      </c>
      <c r="F4" s="8"/>
      <c r="G4" s="78">
        <v>3340.9</v>
      </c>
      <c r="H4" s="43" t="s">
        <v>355</v>
      </c>
      <c r="I4" s="43"/>
      <c r="J4" s="43"/>
      <c r="K4" s="43"/>
      <c r="L4" s="8"/>
    </row>
    <row r="5" spans="1:20" x14ac:dyDescent="0.25">
      <c r="A5">
        <v>6129</v>
      </c>
      <c r="C5" s="28"/>
      <c r="E5" s="43" t="s">
        <v>367</v>
      </c>
      <c r="F5" s="8"/>
      <c r="G5" s="78">
        <v>1050</v>
      </c>
      <c r="H5" s="81" t="s">
        <v>356</v>
      </c>
      <c r="I5" s="24"/>
      <c r="J5" s="43"/>
      <c r="K5" s="43"/>
      <c r="L5" s="8"/>
    </row>
    <row r="6" spans="1:20" x14ac:dyDescent="0.25">
      <c r="A6">
        <v>6130</v>
      </c>
      <c r="B6" s="24"/>
      <c r="C6" s="55"/>
      <c r="E6" t="s">
        <v>357</v>
      </c>
      <c r="G6" s="32">
        <v>1338</v>
      </c>
      <c r="H6" t="s">
        <v>358</v>
      </c>
      <c r="T6" s="79"/>
    </row>
    <row r="7" spans="1:20" x14ac:dyDescent="0.25">
      <c r="A7">
        <v>6131</v>
      </c>
      <c r="C7" s="10"/>
      <c r="E7" t="s">
        <v>359</v>
      </c>
      <c r="G7" s="56">
        <v>78.48</v>
      </c>
      <c r="H7" t="s">
        <v>360</v>
      </c>
      <c r="I7" s="8"/>
      <c r="T7" s="79"/>
    </row>
    <row r="8" spans="1:20" x14ac:dyDescent="0.25">
      <c r="A8">
        <v>6132</v>
      </c>
      <c r="B8" s="8"/>
      <c r="C8" s="10"/>
      <c r="D8" t="s">
        <v>170</v>
      </c>
      <c r="E8" t="s">
        <v>361</v>
      </c>
      <c r="G8" s="21">
        <v>87.93</v>
      </c>
      <c r="H8" t="s">
        <v>362</v>
      </c>
      <c r="T8" s="79"/>
    </row>
    <row r="9" spans="1:20" x14ac:dyDescent="0.25">
      <c r="A9">
        <v>6135</v>
      </c>
      <c r="C9" s="10"/>
      <c r="E9" t="s">
        <v>19</v>
      </c>
      <c r="G9" s="60">
        <v>170</v>
      </c>
      <c r="H9" t="s">
        <v>363</v>
      </c>
      <c r="L9" s="2"/>
      <c r="M9" s="46"/>
      <c r="N9" s="46"/>
      <c r="O9" s="46"/>
      <c r="P9" s="46"/>
    </row>
    <row r="10" spans="1:20" x14ac:dyDescent="0.25">
      <c r="A10">
        <v>6136</v>
      </c>
      <c r="C10" s="10"/>
      <c r="E10" t="s">
        <v>110</v>
      </c>
      <c r="G10" s="60">
        <v>28.5</v>
      </c>
      <c r="H10" t="s">
        <v>364</v>
      </c>
      <c r="L10" s="2"/>
      <c r="M10" s="46"/>
      <c r="N10" s="46"/>
      <c r="O10" s="46"/>
      <c r="P10" s="46"/>
    </row>
    <row r="11" spans="1:20" x14ac:dyDescent="0.25">
      <c r="A11">
        <v>6137</v>
      </c>
      <c r="C11" s="10"/>
      <c r="E11" t="s">
        <v>328</v>
      </c>
      <c r="G11" s="60">
        <v>15</v>
      </c>
      <c r="H11" t="s">
        <v>365</v>
      </c>
      <c r="L11" s="2"/>
      <c r="M11" s="46"/>
      <c r="N11" s="46"/>
      <c r="O11" s="46"/>
      <c r="P11" s="46"/>
    </row>
    <row r="12" spans="1:20" x14ac:dyDescent="0.25">
      <c r="A12">
        <v>6138</v>
      </c>
      <c r="C12" s="12"/>
      <c r="E12" s="8" t="s">
        <v>284</v>
      </c>
      <c r="G12" s="60">
        <v>407.2</v>
      </c>
      <c r="H12" t="s">
        <v>366</v>
      </c>
      <c r="N12" s="8"/>
    </row>
    <row r="13" spans="1:20" x14ac:dyDescent="0.25">
      <c r="A13">
        <v>6139</v>
      </c>
      <c r="C13" s="12"/>
      <c r="E13" s="8" t="s">
        <v>367</v>
      </c>
      <c r="G13" s="60">
        <v>1050</v>
      </c>
      <c r="H13" t="s">
        <v>368</v>
      </c>
      <c r="N13" s="8"/>
    </row>
    <row r="14" spans="1:20" x14ac:dyDescent="0.25">
      <c r="A14" s="80" t="s">
        <v>330</v>
      </c>
      <c r="C14" s="12"/>
      <c r="E14" s="8" t="s">
        <v>347</v>
      </c>
      <c r="G14" s="60">
        <v>530</v>
      </c>
      <c r="H14" t="s">
        <v>369</v>
      </c>
      <c r="N14" s="8"/>
    </row>
    <row r="15" spans="1:20" x14ac:dyDescent="0.25">
      <c r="A15" s="80" t="s">
        <v>330</v>
      </c>
      <c r="C15" s="12"/>
      <c r="E15" s="8" t="s">
        <v>329</v>
      </c>
      <c r="G15" s="60">
        <v>123.99</v>
      </c>
      <c r="H15" t="s">
        <v>331</v>
      </c>
      <c r="N15" s="8"/>
    </row>
    <row r="16" spans="1:20" x14ac:dyDescent="0.25">
      <c r="A16" s="80" t="s">
        <v>330</v>
      </c>
      <c r="C16" s="12"/>
      <c r="E16" s="8" t="s">
        <v>329</v>
      </c>
      <c r="G16" s="60">
        <v>439.94</v>
      </c>
      <c r="H16" t="s">
        <v>331</v>
      </c>
      <c r="N16" s="8"/>
    </row>
    <row r="17" spans="1:16" x14ac:dyDescent="0.25">
      <c r="A17" s="80"/>
      <c r="C17" s="12"/>
      <c r="E17" s="8"/>
      <c r="G17" s="60"/>
      <c r="N17" s="8"/>
    </row>
    <row r="18" spans="1:16" x14ac:dyDescent="0.25">
      <c r="C18" s="12"/>
      <c r="E18" s="8"/>
      <c r="G18" s="60"/>
      <c r="N18" s="8"/>
    </row>
    <row r="19" spans="1:16" ht="15.75" thickBot="1" x14ac:dyDescent="0.3">
      <c r="C19" s="12"/>
      <c r="E19" s="8"/>
      <c r="G19" s="67" t="s">
        <v>370</v>
      </c>
      <c r="H19" s="68"/>
      <c r="N19" s="8"/>
    </row>
    <row r="20" spans="1:16" ht="15.75" thickBot="1" x14ac:dyDescent="0.3">
      <c r="A20" s="59" t="s">
        <v>5</v>
      </c>
      <c r="B20" s="59"/>
      <c r="C20" s="34"/>
      <c r="D20" s="52"/>
      <c r="E20" s="52"/>
      <c r="F20" s="53"/>
      <c r="G20" s="53"/>
      <c r="H20" s="53"/>
      <c r="I20" s="53"/>
      <c r="J20" s="53"/>
      <c r="K20" s="53"/>
      <c r="L20" s="53"/>
      <c r="N20" s="8"/>
    </row>
    <row r="21" spans="1:16" x14ac:dyDescent="0.25">
      <c r="A21" t="s">
        <v>27</v>
      </c>
      <c r="C21" s="8"/>
      <c r="E21" s="10" t="s">
        <v>7</v>
      </c>
      <c r="F21" s="10" t="s">
        <v>7</v>
      </c>
      <c r="G21" s="10" t="s">
        <v>7</v>
      </c>
      <c r="H21" s="10" t="s">
        <v>21</v>
      </c>
      <c r="I21" s="10" t="s">
        <v>6</v>
      </c>
      <c r="J21" s="10" t="s">
        <v>21</v>
      </c>
      <c r="K21" s="10" t="s">
        <v>396</v>
      </c>
      <c r="L21" s="10" t="s">
        <v>326</v>
      </c>
      <c r="N21" s="8"/>
    </row>
    <row r="22" spans="1:16" x14ac:dyDescent="0.25">
      <c r="A22" t="s">
        <v>28</v>
      </c>
      <c r="B22" s="8"/>
      <c r="C22" s="8"/>
      <c r="E22" s="10" t="s">
        <v>8</v>
      </c>
      <c r="F22" s="10" t="s">
        <v>9</v>
      </c>
      <c r="G22" s="14" t="s">
        <v>240</v>
      </c>
      <c r="H22" s="10" t="s">
        <v>8</v>
      </c>
      <c r="I22" s="10" t="s">
        <v>8</v>
      </c>
      <c r="J22" s="10" t="s">
        <v>8</v>
      </c>
      <c r="K22" s="10" t="s">
        <v>398</v>
      </c>
      <c r="L22" s="10"/>
    </row>
    <row r="23" spans="1:16" x14ac:dyDescent="0.25">
      <c r="A23" t="s">
        <v>29</v>
      </c>
      <c r="B23" s="8"/>
      <c r="C23" s="8"/>
      <c r="E23" s="10" t="s">
        <v>26</v>
      </c>
      <c r="F23" s="10" t="s">
        <v>26</v>
      </c>
      <c r="G23" s="10" t="s">
        <v>25</v>
      </c>
      <c r="H23" s="10" t="s">
        <v>24</v>
      </c>
      <c r="I23" s="10" t="s">
        <v>30</v>
      </c>
      <c r="J23" s="10" t="s">
        <v>10</v>
      </c>
      <c r="K23" s="10" t="s">
        <v>28</v>
      </c>
      <c r="L23" s="14"/>
      <c r="N23" s="26"/>
    </row>
    <row r="24" spans="1:16" x14ac:dyDescent="0.25">
      <c r="A24" t="s">
        <v>290</v>
      </c>
      <c r="B24" s="8" t="s">
        <v>291</v>
      </c>
      <c r="C24" s="8"/>
      <c r="E24" s="15"/>
      <c r="F24" s="15"/>
      <c r="G24" s="15"/>
      <c r="H24" s="15"/>
      <c r="I24" s="15"/>
      <c r="J24" s="30"/>
      <c r="K24" s="30"/>
      <c r="L24" s="16" t="s">
        <v>11</v>
      </c>
    </row>
    <row r="25" spans="1:16" x14ac:dyDescent="0.25">
      <c r="A25" t="s">
        <v>12</v>
      </c>
      <c r="B25" s="8"/>
      <c r="C25" s="8"/>
      <c r="E25" s="17">
        <v>121591.67</v>
      </c>
      <c r="F25" s="18">
        <v>55535.72</v>
      </c>
      <c r="G25" s="18">
        <v>62819.06</v>
      </c>
      <c r="H25" s="9">
        <v>195683.38000000003</v>
      </c>
      <c r="I25" s="18">
        <v>169424.88000000003</v>
      </c>
      <c r="J25" s="32">
        <v>50287.9</v>
      </c>
      <c r="K25" s="32">
        <v>0</v>
      </c>
      <c r="L25" s="19">
        <f>SUM(E25:K25)</f>
        <v>655342.6100000001</v>
      </c>
    </row>
    <row r="26" spans="1:16" x14ac:dyDescent="0.25">
      <c r="A26" t="s">
        <v>13</v>
      </c>
      <c r="B26" s="8"/>
      <c r="C26" s="8"/>
      <c r="E26" s="17">
        <v>2860.04</v>
      </c>
      <c r="F26" s="17">
        <v>1771.6</v>
      </c>
      <c r="G26" s="17"/>
      <c r="H26" s="29"/>
      <c r="I26" s="9"/>
      <c r="K26" s="60">
        <v>180000</v>
      </c>
      <c r="L26" s="20">
        <f>SUM(E26:K26)</f>
        <v>184631.64</v>
      </c>
    </row>
    <row r="27" spans="1:16" x14ac:dyDescent="0.25">
      <c r="A27" t="s">
        <v>14</v>
      </c>
      <c r="B27" s="8"/>
      <c r="C27" s="8"/>
      <c r="E27" s="17">
        <v>-8548.77</v>
      </c>
      <c r="F27" s="17"/>
      <c r="G27" s="17"/>
      <c r="H27" s="60">
        <v>-180000</v>
      </c>
      <c r="I27" s="32"/>
      <c r="L27" s="20">
        <f>SUM(E27:K27)</f>
        <v>-188548.77</v>
      </c>
    </row>
    <row r="28" spans="1:16" x14ac:dyDescent="0.25">
      <c r="A28" t="s">
        <v>297</v>
      </c>
      <c r="B28" s="8" t="s">
        <v>291</v>
      </c>
      <c r="C28" s="8"/>
      <c r="E28" s="31">
        <v>0.96</v>
      </c>
      <c r="F28" s="31">
        <v>0.47</v>
      </c>
      <c r="G28" s="31"/>
      <c r="H28" s="31">
        <v>2.8</v>
      </c>
      <c r="I28" s="31"/>
      <c r="J28" s="31"/>
      <c r="K28" s="31"/>
      <c r="L28" s="33">
        <f>SUM(E28:K28)</f>
        <v>4.2299999999999995</v>
      </c>
      <c r="M28" s="71"/>
      <c r="N28" s="71"/>
      <c r="O28" s="71"/>
      <c r="P28" s="71"/>
    </row>
    <row r="29" spans="1:16" x14ac:dyDescent="0.25">
      <c r="A29" t="s">
        <v>16</v>
      </c>
      <c r="B29" s="8"/>
      <c r="C29" s="8"/>
      <c r="E29" s="18">
        <f t="shared" ref="E29:L29" si="0">SUM(E25:E28)</f>
        <v>115903.9</v>
      </c>
      <c r="F29" s="18">
        <f>SUM(F25:F28)</f>
        <v>57307.79</v>
      </c>
      <c r="G29" s="83">
        <f t="shared" si="0"/>
        <v>62819.06</v>
      </c>
      <c r="H29" s="18">
        <f t="shared" si="0"/>
        <v>15686.180000000033</v>
      </c>
      <c r="I29" s="83">
        <f t="shared" si="0"/>
        <v>169424.88000000003</v>
      </c>
      <c r="J29" s="83">
        <f t="shared" si="0"/>
        <v>50287.9</v>
      </c>
      <c r="K29" s="83">
        <f t="shared" si="0"/>
        <v>180000</v>
      </c>
      <c r="L29" s="19">
        <f t="shared" si="0"/>
        <v>651429.71000000008</v>
      </c>
      <c r="M29" s="10"/>
      <c r="N29" s="10"/>
      <c r="O29" s="10"/>
      <c r="P29" s="10"/>
    </row>
    <row r="30" spans="1:16" ht="15.75" thickBot="1" x14ac:dyDescent="0.3">
      <c r="B30" s="8"/>
      <c r="J30" s="9"/>
      <c r="K30" s="9"/>
      <c r="M30" s="10"/>
      <c r="N30" s="10"/>
      <c r="O30" s="10"/>
      <c r="P30" s="10"/>
    </row>
    <row r="31" spans="1:16" ht="15.75" thickBot="1" x14ac:dyDescent="0.3">
      <c r="A31" s="59" t="s">
        <v>196</v>
      </c>
      <c r="B31" s="35"/>
      <c r="C31" s="35"/>
      <c r="D31" s="35"/>
      <c r="E31" s="35"/>
      <c r="F31" s="35"/>
      <c r="G31" s="37"/>
      <c r="H31" s="37"/>
      <c r="I31" s="37"/>
      <c r="J31" s="37"/>
      <c r="K31" s="37"/>
      <c r="L31" s="36"/>
      <c r="M31" s="10"/>
      <c r="N31" s="10"/>
      <c r="O31" s="10"/>
      <c r="P31" s="14"/>
    </row>
    <row r="32" spans="1:16" x14ac:dyDescent="0.25">
      <c r="A32" t="s">
        <v>7</v>
      </c>
      <c r="B32" s="50"/>
      <c r="C32" s="8"/>
      <c r="E32" s="22">
        <f>E29+F29+G29</f>
        <v>236030.75</v>
      </c>
      <c r="F32" s="22"/>
      <c r="G32" s="8"/>
      <c r="H32" s="25"/>
      <c r="I32" s="25"/>
      <c r="J32" s="24"/>
      <c r="K32" s="24"/>
      <c r="L32" s="24"/>
      <c r="M32" s="10"/>
      <c r="N32" s="10"/>
      <c r="P32" s="14"/>
    </row>
    <row r="33" spans="1:16" ht="15.75" thickBot="1" x14ac:dyDescent="0.3">
      <c r="A33" t="s">
        <v>6</v>
      </c>
      <c r="B33" s="21"/>
      <c r="C33" s="8"/>
      <c r="E33" s="22">
        <f>I29</f>
        <v>169424.88000000003</v>
      </c>
      <c r="M33" s="9"/>
      <c r="N33" s="18"/>
      <c r="O33" s="42"/>
      <c r="P33" s="19"/>
    </row>
    <row r="34" spans="1:16" x14ac:dyDescent="0.25">
      <c r="A34" t="s">
        <v>23</v>
      </c>
      <c r="B34" s="8"/>
      <c r="C34" s="8"/>
      <c r="E34" s="22">
        <f>H29+J29</f>
        <v>65974.080000000031</v>
      </c>
      <c r="H34" s="38" t="s">
        <v>333</v>
      </c>
      <c r="I34" s="72"/>
      <c r="J34" s="73"/>
      <c r="K34" s="25"/>
      <c r="M34" s="29"/>
      <c r="N34" s="9"/>
      <c r="P34" s="20"/>
    </row>
    <row r="35" spans="1:16" x14ac:dyDescent="0.25">
      <c r="A35" t="s">
        <v>397</v>
      </c>
      <c r="E35" s="56">
        <f>K29</f>
        <v>180000</v>
      </c>
      <c r="H35" s="74"/>
      <c r="I35" s="26"/>
      <c r="J35" s="75"/>
      <c r="K35" s="25"/>
      <c r="N35" s="32"/>
      <c r="P35" s="20"/>
    </row>
    <row r="36" spans="1:16" ht="15.75" thickBot="1" x14ac:dyDescent="0.3">
      <c r="H36" s="66"/>
      <c r="I36" s="76"/>
      <c r="J36" s="77"/>
      <c r="M36" s="17"/>
      <c r="N36" s="17"/>
      <c r="O36" s="17"/>
      <c r="P36" s="20"/>
    </row>
    <row r="37" spans="1:16" x14ac:dyDescent="0.25">
      <c r="M37" s="18"/>
      <c r="N37" s="18"/>
      <c r="O37" s="18"/>
      <c r="P37" s="19"/>
    </row>
    <row r="38" spans="1:16" x14ac:dyDescent="0.25">
      <c r="O38" s="9"/>
    </row>
    <row r="39" spans="1:16" x14ac:dyDescent="0.25">
      <c r="E39" s="84" t="s">
        <v>353</v>
      </c>
      <c r="F39" s="82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16" x14ac:dyDescent="0.25">
      <c r="F40" s="50"/>
      <c r="G40" s="8"/>
      <c r="I40" s="22"/>
      <c r="J40" s="22"/>
      <c r="K40" s="22"/>
      <c r="L40" s="8"/>
      <c r="M40" s="25"/>
      <c r="N40" s="25"/>
      <c r="O40" s="24"/>
      <c r="P40" s="24"/>
    </row>
    <row r="41" spans="1:16" x14ac:dyDescent="0.25">
      <c r="F41" s="21"/>
      <c r="G41" s="8"/>
      <c r="I41" s="22">
        <f>N37</f>
        <v>0</v>
      </c>
      <c r="M41" s="25"/>
      <c r="N41" s="51"/>
      <c r="O41" s="25"/>
    </row>
    <row r="42" spans="1:16" x14ac:dyDescent="0.25">
      <c r="F42" s="8"/>
      <c r="G42" s="8"/>
      <c r="I42" s="22">
        <f>M37+O37</f>
        <v>0</v>
      </c>
      <c r="N42" s="26"/>
      <c r="O42" s="25"/>
    </row>
  </sheetData>
  <phoneticPr fontId="17" type="noConversion"/>
  <pageMargins left="0.7" right="0.7" top="0.75" bottom="0.75" header="0.3" footer="0.3"/>
  <pageSetup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CC0F-80EC-45A2-9653-29942D0F8FE9}">
  <dimension ref="A1:T44"/>
  <sheetViews>
    <sheetView topLeftCell="A6" zoomScaleNormal="100" workbookViewId="0">
      <selection activeCell="G19" sqref="G19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6140</v>
      </c>
      <c r="C4" s="28"/>
      <c r="E4" s="43" t="s">
        <v>339</v>
      </c>
      <c r="F4" s="8"/>
      <c r="G4" s="78">
        <v>3340.9</v>
      </c>
      <c r="H4" s="43" t="s">
        <v>402</v>
      </c>
      <c r="I4" s="43"/>
      <c r="J4" s="43"/>
      <c r="K4" s="43"/>
      <c r="L4" s="8"/>
    </row>
    <row r="5" spans="1:20" x14ac:dyDescent="0.25">
      <c r="A5">
        <v>6141</v>
      </c>
      <c r="C5" s="28"/>
      <c r="E5" t="s">
        <v>328</v>
      </c>
      <c r="F5" s="8"/>
      <c r="G5" s="78">
        <v>7.5</v>
      </c>
      <c r="H5" s="81" t="s">
        <v>404</v>
      </c>
      <c r="I5" s="24"/>
      <c r="J5" s="43"/>
      <c r="K5" s="43"/>
      <c r="L5" s="8"/>
    </row>
    <row r="6" spans="1:20" x14ac:dyDescent="0.25">
      <c r="A6">
        <v>6142</v>
      </c>
      <c r="B6" s="24"/>
      <c r="C6" s="55"/>
      <c r="E6" t="s">
        <v>405</v>
      </c>
      <c r="G6" s="32">
        <v>4380</v>
      </c>
      <c r="H6" t="s">
        <v>406</v>
      </c>
      <c r="T6" s="79"/>
    </row>
    <row r="7" spans="1:20" x14ac:dyDescent="0.25">
      <c r="A7">
        <v>6143</v>
      </c>
      <c r="C7" s="10"/>
      <c r="E7" s="8" t="s">
        <v>367</v>
      </c>
      <c r="G7" s="56">
        <v>1190</v>
      </c>
      <c r="H7" t="s">
        <v>407</v>
      </c>
      <c r="I7" s="8"/>
      <c r="T7" s="79"/>
    </row>
    <row r="8" spans="1:20" x14ac:dyDescent="0.25">
      <c r="A8">
        <v>6144</v>
      </c>
      <c r="B8" s="8"/>
      <c r="C8" s="10"/>
      <c r="D8" t="s">
        <v>170</v>
      </c>
      <c r="E8" t="s">
        <v>19</v>
      </c>
      <c r="G8" s="21">
        <v>90</v>
      </c>
      <c r="H8" t="s">
        <v>408</v>
      </c>
      <c r="T8" s="79"/>
    </row>
    <row r="9" spans="1:20" x14ac:dyDescent="0.25">
      <c r="A9">
        <v>6145</v>
      </c>
      <c r="C9" s="10"/>
      <c r="E9" t="s">
        <v>328</v>
      </c>
      <c r="G9" s="60">
        <v>13.5</v>
      </c>
      <c r="H9" t="s">
        <v>409</v>
      </c>
      <c r="L9" s="2"/>
      <c r="M9" s="46"/>
      <c r="N9" s="46"/>
      <c r="O9" s="46"/>
      <c r="P9" s="46"/>
    </row>
    <row r="10" spans="1:20" x14ac:dyDescent="0.25">
      <c r="A10">
        <v>6149</v>
      </c>
      <c r="C10" s="10"/>
      <c r="E10" t="s">
        <v>339</v>
      </c>
      <c r="G10" s="60">
        <v>3340.9</v>
      </c>
      <c r="H10" t="s">
        <v>403</v>
      </c>
      <c r="L10" s="2"/>
      <c r="M10" s="46"/>
      <c r="N10" s="46"/>
      <c r="O10" s="46"/>
      <c r="P10" s="46"/>
    </row>
    <row r="11" spans="1:20" x14ac:dyDescent="0.25">
      <c r="A11">
        <v>6150</v>
      </c>
      <c r="C11" s="10"/>
      <c r="E11" t="s">
        <v>410</v>
      </c>
      <c r="G11" s="60">
        <v>224</v>
      </c>
      <c r="H11" t="s">
        <v>411</v>
      </c>
      <c r="L11" s="2"/>
      <c r="M11" s="46"/>
      <c r="N11" s="46"/>
      <c r="O11" s="46"/>
      <c r="P11" s="46"/>
    </row>
    <row r="12" spans="1:20" x14ac:dyDescent="0.25">
      <c r="A12">
        <v>6151</v>
      </c>
      <c r="C12" s="12"/>
      <c r="E12" s="8" t="s">
        <v>412</v>
      </c>
      <c r="G12" s="60">
        <v>250</v>
      </c>
      <c r="H12" t="s">
        <v>413</v>
      </c>
      <c r="N12" s="8"/>
    </row>
    <row r="13" spans="1:20" x14ac:dyDescent="0.25">
      <c r="A13" s="80" t="s">
        <v>330</v>
      </c>
      <c r="C13" s="12"/>
      <c r="E13" t="s">
        <v>414</v>
      </c>
      <c r="G13" s="60">
        <v>370</v>
      </c>
      <c r="H13" t="s">
        <v>415</v>
      </c>
      <c r="N13" s="8"/>
    </row>
    <row r="14" spans="1:20" x14ac:dyDescent="0.25">
      <c r="A14" s="80" t="s">
        <v>330</v>
      </c>
      <c r="C14" s="12"/>
      <c r="E14" s="8" t="s">
        <v>329</v>
      </c>
      <c r="G14" s="60">
        <v>116.68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329</v>
      </c>
      <c r="G15" s="60">
        <v>440.03</v>
      </c>
      <c r="H15" t="s">
        <v>331</v>
      </c>
      <c r="N15" s="8"/>
    </row>
    <row r="16" spans="1:20" x14ac:dyDescent="0.25">
      <c r="A16" s="80"/>
      <c r="C16" s="12"/>
      <c r="E16" s="8"/>
      <c r="G16" s="60"/>
      <c r="N16" s="8"/>
    </row>
    <row r="17" spans="1:16" x14ac:dyDescent="0.25">
      <c r="A17" s="80"/>
      <c r="C17" s="12"/>
      <c r="E17" s="8"/>
      <c r="G17" s="60"/>
      <c r="N17" s="8"/>
    </row>
    <row r="18" spans="1:16" x14ac:dyDescent="0.25">
      <c r="C18" s="12"/>
      <c r="E18" s="8"/>
      <c r="G18" s="60"/>
      <c r="N18" s="8"/>
    </row>
    <row r="19" spans="1:16" ht="15.75" thickBot="1" x14ac:dyDescent="0.3">
      <c r="C19" s="12"/>
      <c r="E19" s="8"/>
      <c r="G19" s="67" t="s">
        <v>399</v>
      </c>
      <c r="H19" s="68"/>
      <c r="N19" s="8"/>
    </row>
    <row r="20" spans="1:16" ht="15.75" thickBot="1" x14ac:dyDescent="0.3">
      <c r="A20" s="59" t="s">
        <v>5</v>
      </c>
      <c r="B20" s="59"/>
      <c r="C20" s="34"/>
      <c r="D20" s="52"/>
      <c r="E20" s="52"/>
      <c r="F20" s="53"/>
      <c r="G20" s="53"/>
      <c r="H20" s="53"/>
      <c r="I20" s="53"/>
      <c r="J20" s="53"/>
      <c r="K20" s="53"/>
      <c r="L20" s="53"/>
      <c r="N20" s="8"/>
    </row>
    <row r="21" spans="1:16" x14ac:dyDescent="0.25">
      <c r="A21" t="s">
        <v>27</v>
      </c>
      <c r="C21" s="8"/>
      <c r="E21" s="10" t="s">
        <v>7</v>
      </c>
      <c r="F21" s="10" t="s">
        <v>7</v>
      </c>
      <c r="G21" s="10" t="s">
        <v>7</v>
      </c>
      <c r="H21" s="10" t="s">
        <v>21</v>
      </c>
      <c r="I21" s="10" t="s">
        <v>6</v>
      </c>
      <c r="J21" s="10" t="s">
        <v>21</v>
      </c>
      <c r="K21" s="10" t="s">
        <v>396</v>
      </c>
      <c r="L21" s="10" t="s">
        <v>326</v>
      </c>
      <c r="N21" s="8"/>
    </row>
    <row r="22" spans="1:16" x14ac:dyDescent="0.25">
      <c r="A22" t="s">
        <v>28</v>
      </c>
      <c r="B22" s="8"/>
      <c r="C22" s="8"/>
      <c r="E22" s="10" t="s">
        <v>8</v>
      </c>
      <c r="F22" s="10" t="s">
        <v>9</v>
      </c>
      <c r="G22" s="14" t="s">
        <v>240</v>
      </c>
      <c r="H22" s="10" t="s">
        <v>8</v>
      </c>
      <c r="I22" s="10" t="s">
        <v>8</v>
      </c>
      <c r="J22" s="10" t="s">
        <v>8</v>
      </c>
      <c r="K22" s="10" t="s">
        <v>398</v>
      </c>
      <c r="L22" s="10"/>
    </row>
    <row r="23" spans="1:16" x14ac:dyDescent="0.25">
      <c r="A23" t="s">
        <v>29</v>
      </c>
      <c r="B23" s="8"/>
      <c r="C23" s="8"/>
      <c r="E23" s="10" t="s">
        <v>26</v>
      </c>
      <c r="F23" s="10" t="s">
        <v>26</v>
      </c>
      <c r="G23" s="10" t="s">
        <v>25</v>
      </c>
      <c r="H23" s="10" t="s">
        <v>24</v>
      </c>
      <c r="I23" s="10" t="s">
        <v>30</v>
      </c>
      <c r="J23" s="10" t="s">
        <v>10</v>
      </c>
      <c r="K23" s="10" t="s">
        <v>28</v>
      </c>
      <c r="L23" s="14"/>
      <c r="N23" s="26"/>
    </row>
    <row r="24" spans="1:16" x14ac:dyDescent="0.25">
      <c r="A24" t="s">
        <v>290</v>
      </c>
      <c r="B24" s="8" t="s">
        <v>291</v>
      </c>
      <c r="C24" s="8"/>
      <c r="E24" s="15"/>
      <c r="F24" s="15"/>
      <c r="G24" s="15"/>
      <c r="H24" s="15"/>
      <c r="I24" s="15"/>
      <c r="J24" s="30"/>
      <c r="K24" s="30"/>
      <c r="L24" s="16" t="s">
        <v>11</v>
      </c>
    </row>
    <row r="25" spans="1:16" x14ac:dyDescent="0.25">
      <c r="A25" t="s">
        <v>12</v>
      </c>
      <c r="B25" s="8"/>
      <c r="C25" s="8"/>
      <c r="E25" s="17">
        <v>115903.9</v>
      </c>
      <c r="F25" s="18">
        <v>57307.79</v>
      </c>
      <c r="G25" s="18">
        <v>62819.06</v>
      </c>
      <c r="H25" s="9">
        <v>15686.180000000033</v>
      </c>
      <c r="I25" s="18">
        <v>169424.88000000003</v>
      </c>
      <c r="J25" s="32">
        <v>50287.9</v>
      </c>
      <c r="K25" s="32">
        <v>180000</v>
      </c>
      <c r="L25" s="19">
        <f>SUM(E25:K25)</f>
        <v>651429.71000000008</v>
      </c>
    </row>
    <row r="26" spans="1:16" x14ac:dyDescent="0.25">
      <c r="A26" t="s">
        <v>13</v>
      </c>
      <c r="B26" s="8"/>
      <c r="C26" s="8"/>
      <c r="E26" s="17">
        <v>11414.64</v>
      </c>
      <c r="F26" s="17">
        <v>94.64</v>
      </c>
      <c r="G26" s="17"/>
      <c r="H26" s="29"/>
      <c r="I26" s="9"/>
      <c r="K26" s="60"/>
      <c r="L26" s="20">
        <f>SUM(E26:K26)</f>
        <v>11509.279999999999</v>
      </c>
    </row>
    <row r="27" spans="1:16" x14ac:dyDescent="0.25">
      <c r="A27" t="s">
        <v>14</v>
      </c>
      <c r="B27" s="8"/>
      <c r="C27" s="8"/>
      <c r="E27" s="17">
        <v>-13763.51</v>
      </c>
      <c r="F27" s="17"/>
      <c r="G27" s="17"/>
      <c r="H27" s="60"/>
      <c r="I27" s="32"/>
      <c r="L27" s="20">
        <f>SUM(E27:K27)</f>
        <v>-13763.51</v>
      </c>
    </row>
    <row r="28" spans="1:16" x14ac:dyDescent="0.25">
      <c r="A28" t="s">
        <v>401</v>
      </c>
      <c r="B28" s="8"/>
      <c r="C28" s="8"/>
      <c r="E28" s="17"/>
      <c r="F28" s="17"/>
      <c r="G28" s="17"/>
      <c r="H28" s="60"/>
      <c r="I28" s="32"/>
      <c r="K28" s="60">
        <v>1814.73</v>
      </c>
      <c r="L28" s="20">
        <f t="shared" ref="L28:L29" si="0">SUM(E28:K28)</f>
        <v>1814.73</v>
      </c>
    </row>
    <row r="29" spans="1:16" x14ac:dyDescent="0.25">
      <c r="A29" t="s">
        <v>400</v>
      </c>
      <c r="B29" s="8"/>
      <c r="C29" s="8"/>
      <c r="E29" s="17"/>
      <c r="F29" s="17"/>
      <c r="G29" s="17"/>
      <c r="H29" s="60"/>
      <c r="I29" s="32"/>
      <c r="K29" s="60">
        <v>-149.4</v>
      </c>
      <c r="L29" s="20">
        <f t="shared" si="0"/>
        <v>-149.4</v>
      </c>
    </row>
    <row r="30" spans="1:16" x14ac:dyDescent="0.25">
      <c r="A30" t="s">
        <v>297</v>
      </c>
      <c r="B30" s="8" t="s">
        <v>291</v>
      </c>
      <c r="C30" s="8"/>
      <c r="E30" s="31">
        <v>1.01</v>
      </c>
      <c r="F30" s="31">
        <v>4.3099999999999996</v>
      </c>
      <c r="G30" s="31"/>
      <c r="H30" s="31"/>
      <c r="I30" s="31"/>
      <c r="J30" s="31"/>
      <c r="K30" s="31">
        <v>259.32</v>
      </c>
      <c r="L30" s="33">
        <f>SUM(E30:K30)</f>
        <v>264.64</v>
      </c>
      <c r="M30" s="71"/>
      <c r="N30" s="71"/>
      <c r="O30" s="71"/>
      <c r="P30" s="71"/>
    </row>
    <row r="31" spans="1:16" x14ac:dyDescent="0.25">
      <c r="A31" t="s">
        <v>16</v>
      </c>
      <c r="B31" s="8"/>
      <c r="C31" s="8"/>
      <c r="E31" s="18">
        <f t="shared" ref="E31:L31" si="1">SUM(E25:E30)</f>
        <v>113556.04</v>
      </c>
      <c r="F31" s="18">
        <f>SUM(F25:F30)</f>
        <v>57406.74</v>
      </c>
      <c r="G31" s="83">
        <f t="shared" si="1"/>
        <v>62819.06</v>
      </c>
      <c r="H31" s="83">
        <f t="shared" si="1"/>
        <v>15686.180000000033</v>
      </c>
      <c r="I31" s="83">
        <f t="shared" si="1"/>
        <v>169424.88000000003</v>
      </c>
      <c r="J31" s="83">
        <f t="shared" si="1"/>
        <v>50287.9</v>
      </c>
      <c r="K31" s="18">
        <f t="shared" si="1"/>
        <v>181924.65000000002</v>
      </c>
      <c r="L31" s="19">
        <f t="shared" si="1"/>
        <v>651105.45000000007</v>
      </c>
      <c r="M31" s="10"/>
      <c r="N31" s="10"/>
      <c r="O31" s="10"/>
      <c r="P31" s="10"/>
    </row>
    <row r="32" spans="1:16" ht="15.75" thickBot="1" x14ac:dyDescent="0.3">
      <c r="B32" s="8"/>
      <c r="J32" s="9"/>
      <c r="K32" s="9"/>
      <c r="M32" s="10"/>
      <c r="N32" s="10"/>
      <c r="O32" s="10"/>
      <c r="P32" s="10"/>
    </row>
    <row r="33" spans="1:16" ht="15.75" thickBot="1" x14ac:dyDescent="0.3">
      <c r="A33" s="59" t="s">
        <v>196</v>
      </c>
      <c r="B33" s="35"/>
      <c r="C33" s="35"/>
      <c r="D33" s="35"/>
      <c r="E33" s="35"/>
      <c r="F33" s="35"/>
      <c r="G33" s="37"/>
      <c r="H33" s="37"/>
      <c r="I33" s="37"/>
      <c r="J33" s="37"/>
      <c r="K33" s="37"/>
      <c r="L33" s="36"/>
      <c r="M33" s="10"/>
      <c r="N33" s="10"/>
      <c r="O33" s="10"/>
      <c r="P33" s="14"/>
    </row>
    <row r="34" spans="1:16" x14ac:dyDescent="0.25">
      <c r="A34" t="s">
        <v>7</v>
      </c>
      <c r="B34" s="50"/>
      <c r="C34" s="8"/>
      <c r="E34" s="22">
        <f>E31+F31+G31</f>
        <v>233781.84</v>
      </c>
      <c r="F34" s="22"/>
      <c r="G34" s="8"/>
      <c r="H34" s="25"/>
      <c r="I34" s="25"/>
      <c r="J34" s="24"/>
      <c r="K34" s="24"/>
      <c r="L34" s="24"/>
      <c r="M34" s="10"/>
      <c r="N34" s="10"/>
      <c r="P34" s="14"/>
    </row>
    <row r="35" spans="1:16" ht="15.75" thickBot="1" x14ac:dyDescent="0.3">
      <c r="A35" t="s">
        <v>6</v>
      </c>
      <c r="B35" s="21"/>
      <c r="C35" s="8"/>
      <c r="E35" s="22">
        <f>I31</f>
        <v>169424.88000000003</v>
      </c>
      <c r="M35" s="9"/>
      <c r="N35" s="18"/>
      <c r="O35" s="42"/>
      <c r="P35" s="19"/>
    </row>
    <row r="36" spans="1:16" x14ac:dyDescent="0.25">
      <c r="A36" t="s">
        <v>23</v>
      </c>
      <c r="B36" s="8"/>
      <c r="C36" s="8"/>
      <c r="E36" s="22">
        <f>H31+J31</f>
        <v>65974.080000000031</v>
      </c>
      <c r="H36" s="38" t="s">
        <v>333</v>
      </c>
      <c r="I36" s="72"/>
      <c r="J36" s="73"/>
      <c r="K36" s="25"/>
      <c r="M36" s="29"/>
      <c r="N36" s="9"/>
      <c r="P36" s="20"/>
    </row>
    <row r="37" spans="1:16" x14ac:dyDescent="0.25">
      <c r="A37" t="s">
        <v>416</v>
      </c>
      <c r="E37" s="56">
        <f>K31</f>
        <v>181924.65000000002</v>
      </c>
      <c r="H37" s="74"/>
      <c r="I37" s="26"/>
      <c r="J37" s="75"/>
      <c r="K37" s="25"/>
      <c r="N37" s="32"/>
      <c r="P37" s="20"/>
    </row>
    <row r="38" spans="1:16" ht="15.75" thickBot="1" x14ac:dyDescent="0.3">
      <c r="E38" s="85">
        <f>SUM(E34:E37)</f>
        <v>651105.45000000007</v>
      </c>
      <c r="H38" s="66"/>
      <c r="I38" s="76"/>
      <c r="J38" s="77"/>
      <c r="M38" s="17"/>
      <c r="N38" s="17"/>
      <c r="O38" s="17"/>
      <c r="P38" s="20"/>
    </row>
    <row r="39" spans="1:16" ht="15.75" thickTop="1" x14ac:dyDescent="0.25">
      <c r="M39" s="18"/>
      <c r="N39" s="18"/>
      <c r="O39" s="18"/>
      <c r="P39" s="19"/>
    </row>
    <row r="40" spans="1:16" x14ac:dyDescent="0.25">
      <c r="O40" s="9"/>
    </row>
    <row r="41" spans="1:16" x14ac:dyDescent="0.25">
      <c r="E41" s="84" t="s">
        <v>353</v>
      </c>
      <c r="F41" s="82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16" x14ac:dyDescent="0.25">
      <c r="F42" s="50"/>
      <c r="G42" s="8"/>
      <c r="I42" s="22"/>
      <c r="J42" s="22"/>
      <c r="K42" s="22"/>
      <c r="L42" s="8"/>
      <c r="M42" s="25"/>
      <c r="N42" s="25"/>
      <c r="O42" s="24"/>
      <c r="P42" s="24"/>
    </row>
    <row r="43" spans="1:16" x14ac:dyDescent="0.25">
      <c r="F43" s="21"/>
      <c r="G43" s="8"/>
      <c r="I43" s="22">
        <f>N39</f>
        <v>0</v>
      </c>
      <c r="M43" s="25"/>
      <c r="N43" s="51"/>
      <c r="O43" s="25"/>
    </row>
    <row r="44" spans="1:16" x14ac:dyDescent="0.25">
      <c r="F44" s="8"/>
      <c r="G44" s="8"/>
      <c r="I44" s="22">
        <f>M39+O39</f>
        <v>0</v>
      </c>
      <c r="N44" s="26"/>
      <c r="O44" s="25"/>
    </row>
  </sheetData>
  <pageMargins left="0.7" right="0.7" top="0.75" bottom="0.75" header="0.3" footer="0.3"/>
  <pageSetup scale="5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9B43-8E41-42CE-A777-3DDA3A2ED6E9}">
  <dimension ref="A1:T53"/>
  <sheetViews>
    <sheetView topLeftCell="A10" zoomScaleNormal="100" workbookViewId="0">
      <selection activeCell="G4" sqref="G4:G24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6134</v>
      </c>
      <c r="C4" s="28"/>
      <c r="E4" s="43" t="s">
        <v>419</v>
      </c>
      <c r="F4" s="8"/>
      <c r="G4" s="78">
        <v>26.72</v>
      </c>
      <c r="H4" s="43" t="s">
        <v>420</v>
      </c>
      <c r="I4" s="43"/>
      <c r="J4" s="43"/>
      <c r="K4" s="43"/>
      <c r="L4" s="8"/>
    </row>
    <row r="5" spans="1:20" x14ac:dyDescent="0.25">
      <c r="A5">
        <v>6152</v>
      </c>
      <c r="C5" s="28"/>
      <c r="E5" t="s">
        <v>167</v>
      </c>
      <c r="F5" s="8"/>
      <c r="G5" s="78">
        <v>241.45</v>
      </c>
      <c r="H5" s="81" t="s">
        <v>421</v>
      </c>
      <c r="I5" s="24"/>
      <c r="J5" s="43"/>
      <c r="K5" s="43"/>
      <c r="L5" s="8"/>
    </row>
    <row r="6" spans="1:20" x14ac:dyDescent="0.25">
      <c r="A6">
        <v>6154</v>
      </c>
      <c r="B6" s="24"/>
      <c r="C6" s="55"/>
      <c r="E6" t="s">
        <v>19</v>
      </c>
      <c r="G6" s="32">
        <v>100</v>
      </c>
      <c r="H6" t="s">
        <v>422</v>
      </c>
      <c r="T6" s="79"/>
    </row>
    <row r="7" spans="1:20" x14ac:dyDescent="0.25">
      <c r="A7">
        <v>6155</v>
      </c>
      <c r="C7" s="10"/>
      <c r="E7" s="8" t="s">
        <v>110</v>
      </c>
      <c r="G7" s="56">
        <v>160</v>
      </c>
      <c r="H7" t="s">
        <v>423</v>
      </c>
      <c r="I7" s="8"/>
      <c r="T7" s="79"/>
    </row>
    <row r="8" spans="1:20" x14ac:dyDescent="0.25">
      <c r="A8">
        <v>6156</v>
      </c>
      <c r="B8" s="8"/>
      <c r="C8" s="10"/>
      <c r="D8" t="s">
        <v>170</v>
      </c>
      <c r="E8" t="s">
        <v>328</v>
      </c>
      <c r="G8" s="21">
        <v>12</v>
      </c>
      <c r="H8" t="s">
        <v>424</v>
      </c>
      <c r="T8" s="79"/>
    </row>
    <row r="9" spans="1:20" x14ac:dyDescent="0.25">
      <c r="A9">
        <v>6157</v>
      </c>
      <c r="C9" s="10"/>
      <c r="E9" t="s">
        <v>167</v>
      </c>
      <c r="G9" s="60">
        <v>351.1</v>
      </c>
      <c r="H9" t="s">
        <v>425</v>
      </c>
      <c r="L9" s="2"/>
      <c r="M9" s="46"/>
      <c r="N9" s="46"/>
      <c r="O9" s="46"/>
      <c r="P9" s="46"/>
    </row>
    <row r="10" spans="1:20" x14ac:dyDescent="0.25">
      <c r="A10">
        <v>6158</v>
      </c>
      <c r="C10" s="10"/>
      <c r="E10" t="s">
        <v>339</v>
      </c>
      <c r="G10" s="60">
        <v>3340.9</v>
      </c>
      <c r="H10" t="s">
        <v>426</v>
      </c>
      <c r="L10" s="2"/>
      <c r="M10" s="46"/>
      <c r="N10" s="46"/>
      <c r="O10" s="46"/>
      <c r="P10" s="46"/>
    </row>
    <row r="11" spans="1:20" x14ac:dyDescent="0.25">
      <c r="A11" s="80" t="s">
        <v>330</v>
      </c>
      <c r="C11" s="10"/>
      <c r="E11" t="s">
        <v>371</v>
      </c>
      <c r="G11" s="60">
        <v>1</v>
      </c>
      <c r="H11" t="s">
        <v>427</v>
      </c>
      <c r="L11" s="2"/>
      <c r="M11" s="46"/>
      <c r="N11" s="46"/>
      <c r="O11" s="46"/>
      <c r="P11" s="46"/>
    </row>
    <row r="12" spans="1:20" x14ac:dyDescent="0.25">
      <c r="A12" s="80" t="s">
        <v>330</v>
      </c>
      <c r="C12" s="12"/>
      <c r="E12" s="8" t="s">
        <v>371</v>
      </c>
      <c r="G12" s="60">
        <v>1189</v>
      </c>
      <c r="H12" t="s">
        <v>428</v>
      </c>
      <c r="N12" s="8"/>
    </row>
    <row r="13" spans="1:20" x14ac:dyDescent="0.25">
      <c r="A13" s="80" t="s">
        <v>330</v>
      </c>
      <c r="C13" s="12"/>
      <c r="E13" t="s">
        <v>414</v>
      </c>
      <c r="G13" s="60">
        <v>730</v>
      </c>
      <c r="H13" t="s">
        <v>415</v>
      </c>
      <c r="N13" s="8"/>
    </row>
    <row r="14" spans="1:20" x14ac:dyDescent="0.25">
      <c r="A14" s="80" t="s">
        <v>330</v>
      </c>
      <c r="C14" s="12"/>
      <c r="E14" s="8" t="s">
        <v>329</v>
      </c>
      <c r="G14" s="60">
        <v>89.4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329</v>
      </c>
      <c r="G15" s="60">
        <v>435.56</v>
      </c>
      <c r="H15" t="s">
        <v>331</v>
      </c>
      <c r="N15" s="8"/>
    </row>
    <row r="16" spans="1:20" x14ac:dyDescent="0.25">
      <c r="A16" s="80" t="s">
        <v>330</v>
      </c>
      <c r="C16" s="12"/>
      <c r="E16" s="8" t="s">
        <v>244</v>
      </c>
      <c r="G16" s="60">
        <v>245</v>
      </c>
      <c r="H16" t="s">
        <v>429</v>
      </c>
      <c r="N16" s="8"/>
    </row>
    <row r="17" spans="1:15" x14ac:dyDescent="0.25">
      <c r="A17" s="80" t="s">
        <v>330</v>
      </c>
      <c r="C17" s="12"/>
      <c r="E17" s="8" t="s">
        <v>244</v>
      </c>
      <c r="G17" s="60">
        <v>245</v>
      </c>
      <c r="H17" t="s">
        <v>430</v>
      </c>
      <c r="N17" s="8"/>
    </row>
    <row r="18" spans="1:15" x14ac:dyDescent="0.25">
      <c r="A18" s="80" t="s">
        <v>330</v>
      </c>
      <c r="C18" s="12"/>
      <c r="E18" s="8" t="s">
        <v>95</v>
      </c>
      <c r="G18" s="60">
        <v>300</v>
      </c>
      <c r="H18" t="s">
        <v>431</v>
      </c>
      <c r="N18" s="8"/>
    </row>
    <row r="19" spans="1:15" x14ac:dyDescent="0.25">
      <c r="A19" s="80" t="s">
        <v>330</v>
      </c>
      <c r="C19" s="12"/>
      <c r="E19" s="8" t="s">
        <v>432</v>
      </c>
      <c r="G19" s="60">
        <v>300</v>
      </c>
      <c r="H19" t="s">
        <v>431</v>
      </c>
      <c r="N19" s="8"/>
    </row>
    <row r="20" spans="1:15" x14ac:dyDescent="0.25">
      <c r="A20" s="80" t="s">
        <v>330</v>
      </c>
      <c r="C20" s="12"/>
      <c r="E20" s="8" t="s">
        <v>97</v>
      </c>
      <c r="G20" s="60">
        <v>300</v>
      </c>
      <c r="H20" t="s">
        <v>431</v>
      </c>
      <c r="N20" s="8"/>
    </row>
    <row r="21" spans="1:15" x14ac:dyDescent="0.25">
      <c r="A21" s="80" t="s">
        <v>330</v>
      </c>
      <c r="C21" s="12"/>
      <c r="E21" s="8" t="s">
        <v>352</v>
      </c>
      <c r="G21" s="60">
        <v>300</v>
      </c>
      <c r="H21" t="s">
        <v>431</v>
      </c>
      <c r="N21" s="8"/>
    </row>
    <row r="22" spans="1:15" x14ac:dyDescent="0.25">
      <c r="A22" s="80" t="s">
        <v>330</v>
      </c>
      <c r="C22" s="12"/>
      <c r="E22" s="8" t="s">
        <v>78</v>
      </c>
      <c r="G22" s="60">
        <v>450</v>
      </c>
      <c r="H22" t="s">
        <v>431</v>
      </c>
      <c r="N22" s="8"/>
    </row>
    <row r="23" spans="1:15" x14ac:dyDescent="0.25">
      <c r="A23" s="80" t="s">
        <v>330</v>
      </c>
      <c r="C23" s="12"/>
      <c r="E23" s="8" t="s">
        <v>433</v>
      </c>
      <c r="G23" s="60">
        <v>450</v>
      </c>
      <c r="H23" t="s">
        <v>431</v>
      </c>
      <c r="N23" s="8"/>
    </row>
    <row r="24" spans="1:15" x14ac:dyDescent="0.25">
      <c r="A24" s="80" t="s">
        <v>330</v>
      </c>
      <c r="C24" s="12"/>
      <c r="E24" s="8" t="s">
        <v>101</v>
      </c>
      <c r="G24" s="60">
        <v>1000</v>
      </c>
      <c r="H24" t="s">
        <v>431</v>
      </c>
      <c r="N24" s="8"/>
    </row>
    <row r="25" spans="1:15" x14ac:dyDescent="0.25">
      <c r="A25" s="80"/>
      <c r="C25" s="12"/>
      <c r="E25" s="8"/>
      <c r="G25" s="60"/>
      <c r="N25" s="8"/>
    </row>
    <row r="26" spans="1:15" x14ac:dyDescent="0.25">
      <c r="C26" s="12"/>
      <c r="E26" s="8"/>
      <c r="G26" s="60"/>
      <c r="N26" s="8"/>
    </row>
    <row r="27" spans="1:15" ht="15.75" thickBot="1" x14ac:dyDescent="0.3">
      <c r="C27" s="12"/>
      <c r="E27" s="8"/>
      <c r="G27" s="67" t="s">
        <v>417</v>
      </c>
      <c r="H27" s="68"/>
      <c r="N27" s="8"/>
    </row>
    <row r="28" spans="1:15" ht="15.75" thickBot="1" x14ac:dyDescent="0.3">
      <c r="A28" s="59" t="s">
        <v>5</v>
      </c>
      <c r="B28" s="59"/>
      <c r="C28" s="34"/>
      <c r="D28" s="52"/>
      <c r="E28" s="52"/>
      <c r="F28" s="53"/>
      <c r="G28" s="53"/>
      <c r="H28" s="53"/>
      <c r="I28" s="53"/>
      <c r="J28" s="53"/>
      <c r="K28" s="53"/>
      <c r="L28" s="53"/>
      <c r="N28" s="8"/>
    </row>
    <row r="29" spans="1:15" x14ac:dyDescent="0.25">
      <c r="A29" t="s">
        <v>27</v>
      </c>
      <c r="C29" s="8"/>
      <c r="E29" s="10" t="s">
        <v>7</v>
      </c>
      <c r="F29" s="10" t="s">
        <v>7</v>
      </c>
      <c r="G29" s="10" t="s">
        <v>7</v>
      </c>
      <c r="H29" s="10" t="s">
        <v>21</v>
      </c>
      <c r="I29" s="10" t="s">
        <v>6</v>
      </c>
      <c r="J29" s="10" t="s">
        <v>21</v>
      </c>
      <c r="K29" s="10" t="s">
        <v>396</v>
      </c>
      <c r="L29" s="10" t="s">
        <v>326</v>
      </c>
      <c r="N29" s="8"/>
    </row>
    <row r="30" spans="1:15" x14ac:dyDescent="0.25">
      <c r="A30" t="s">
        <v>28</v>
      </c>
      <c r="B30" s="8"/>
      <c r="C30" s="8"/>
      <c r="E30" s="10" t="s">
        <v>8</v>
      </c>
      <c r="F30" s="10" t="s">
        <v>9</v>
      </c>
      <c r="G30" s="14" t="s">
        <v>240</v>
      </c>
      <c r="H30" s="10" t="s">
        <v>8</v>
      </c>
      <c r="I30" s="10" t="s">
        <v>8</v>
      </c>
      <c r="J30" s="10" t="s">
        <v>8</v>
      </c>
      <c r="K30" s="10" t="s">
        <v>398</v>
      </c>
      <c r="L30" s="10"/>
    </row>
    <row r="31" spans="1:15" x14ac:dyDescent="0.25">
      <c r="A31" t="s">
        <v>29</v>
      </c>
      <c r="B31" s="8"/>
      <c r="C31" s="8"/>
      <c r="E31" s="10" t="s">
        <v>26</v>
      </c>
      <c r="F31" s="10" t="s">
        <v>26</v>
      </c>
      <c r="G31" s="10" t="s">
        <v>25</v>
      </c>
      <c r="H31" s="10" t="s">
        <v>24</v>
      </c>
      <c r="I31" s="10" t="s">
        <v>30</v>
      </c>
      <c r="J31" s="10" t="s">
        <v>10</v>
      </c>
      <c r="K31" s="10" t="s">
        <v>28</v>
      </c>
      <c r="L31" s="14"/>
      <c r="N31" s="26"/>
      <c r="O31" s="56"/>
    </row>
    <row r="32" spans="1:15" x14ac:dyDescent="0.25">
      <c r="A32" t="s">
        <v>290</v>
      </c>
      <c r="B32" s="8" t="s">
        <v>291</v>
      </c>
      <c r="C32" s="8"/>
      <c r="E32" s="15"/>
      <c r="F32" s="15"/>
      <c r="G32" s="15"/>
      <c r="H32" s="15"/>
      <c r="I32" s="15"/>
      <c r="J32" s="30"/>
      <c r="K32" s="30"/>
      <c r="L32" s="16" t="s">
        <v>11</v>
      </c>
    </row>
    <row r="33" spans="1:16" x14ac:dyDescent="0.25">
      <c r="A33" t="s">
        <v>12</v>
      </c>
      <c r="B33" s="8"/>
      <c r="C33" s="8"/>
      <c r="E33" s="17">
        <v>113556.04</v>
      </c>
      <c r="F33" s="18">
        <v>57406.74</v>
      </c>
      <c r="G33" s="18">
        <v>62819.06</v>
      </c>
      <c r="H33" s="9">
        <v>15686.180000000033</v>
      </c>
      <c r="I33" s="18">
        <v>169424.88000000003</v>
      </c>
      <c r="J33" s="32">
        <v>50287.9</v>
      </c>
      <c r="K33" s="32">
        <v>181924.65000000002</v>
      </c>
      <c r="L33" s="19">
        <f>SUM(E33:K33)</f>
        <v>651105.45000000007</v>
      </c>
    </row>
    <row r="34" spans="1:16" x14ac:dyDescent="0.25">
      <c r="A34" t="s">
        <v>13</v>
      </c>
      <c r="B34" s="8"/>
      <c r="C34" s="8"/>
      <c r="E34" s="17">
        <v>1693.2</v>
      </c>
      <c r="F34" s="17">
        <v>932.1</v>
      </c>
      <c r="G34" s="17">
        <v>62812.5</v>
      </c>
      <c r="H34" s="29"/>
      <c r="I34" s="9"/>
      <c r="K34" s="60"/>
      <c r="L34" s="20">
        <f>SUM(E34:K34)</f>
        <v>65437.8</v>
      </c>
    </row>
    <row r="35" spans="1:16" x14ac:dyDescent="0.25">
      <c r="A35" t="s">
        <v>14</v>
      </c>
      <c r="B35" s="8"/>
      <c r="C35" s="8"/>
      <c r="E35" s="17">
        <v>-10267.129999999999</v>
      </c>
      <c r="F35" s="17"/>
      <c r="G35" s="17"/>
      <c r="H35" s="60"/>
      <c r="I35" s="32"/>
      <c r="L35" s="20">
        <f>SUM(E35:K35)</f>
        <v>-10267.129999999999</v>
      </c>
    </row>
    <row r="36" spans="1:16" x14ac:dyDescent="0.25">
      <c r="A36" t="s">
        <v>401</v>
      </c>
      <c r="B36" s="8"/>
      <c r="C36" s="8"/>
      <c r="E36" s="17"/>
      <c r="F36" s="17"/>
      <c r="G36" s="17"/>
      <c r="H36" s="60"/>
      <c r="I36" s="32"/>
      <c r="K36" s="60">
        <v>-7642.96</v>
      </c>
      <c r="L36" s="20">
        <f t="shared" ref="L36:L38" si="0">SUM(E36:K36)</f>
        <v>-7642.96</v>
      </c>
    </row>
    <row r="37" spans="1:16" x14ac:dyDescent="0.25">
      <c r="A37" t="s">
        <v>400</v>
      </c>
      <c r="B37" s="8"/>
      <c r="C37" s="8"/>
      <c r="E37" s="17"/>
      <c r="F37" s="17"/>
      <c r="G37" s="17"/>
      <c r="H37" s="60"/>
      <c r="I37" s="32"/>
      <c r="K37" s="60">
        <v>18.22</v>
      </c>
      <c r="L37" s="20">
        <f t="shared" si="0"/>
        <v>18.22</v>
      </c>
    </row>
    <row r="38" spans="1:16" x14ac:dyDescent="0.25">
      <c r="A38" t="s">
        <v>418</v>
      </c>
      <c r="B38" s="8"/>
      <c r="C38" s="8"/>
      <c r="E38" s="17"/>
      <c r="F38" s="17"/>
      <c r="G38" s="17"/>
      <c r="H38" s="60"/>
      <c r="I38" s="32"/>
      <c r="K38" s="60">
        <v>-29.16</v>
      </c>
      <c r="L38" s="20">
        <f t="shared" si="0"/>
        <v>-29.16</v>
      </c>
    </row>
    <row r="39" spans="1:16" x14ac:dyDescent="0.25">
      <c r="A39" t="s">
        <v>297</v>
      </c>
      <c r="B39" s="8" t="s">
        <v>291</v>
      </c>
      <c r="C39" s="8"/>
      <c r="E39" s="31">
        <v>0.92</v>
      </c>
      <c r="F39" s="31">
        <v>4.76</v>
      </c>
      <c r="G39" s="31">
        <v>232.65</v>
      </c>
      <c r="H39" s="31">
        <v>0.27</v>
      </c>
      <c r="I39" s="31">
        <v>197.12</v>
      </c>
      <c r="J39" s="31">
        <v>38.03</v>
      </c>
      <c r="K39" s="31">
        <v>423.74</v>
      </c>
      <c r="L39" s="33">
        <f>SUM(E39:K39)</f>
        <v>897.49</v>
      </c>
      <c r="M39" s="71"/>
      <c r="N39" s="71"/>
      <c r="O39" s="71"/>
      <c r="P39" s="71"/>
    </row>
    <row r="40" spans="1:16" x14ac:dyDescent="0.25">
      <c r="A40" t="s">
        <v>16</v>
      </c>
      <c r="B40" s="8"/>
      <c r="C40" s="8"/>
      <c r="E40" s="18">
        <f t="shared" ref="E40:L40" si="1">SUM(E33:E39)</f>
        <v>104983.02999999998</v>
      </c>
      <c r="F40" s="18">
        <f>SUM(F33:F39)</f>
        <v>58343.6</v>
      </c>
      <c r="G40" s="18">
        <f t="shared" si="1"/>
        <v>125864.20999999999</v>
      </c>
      <c r="H40" s="18">
        <f t="shared" si="1"/>
        <v>15686.450000000033</v>
      </c>
      <c r="I40" s="18">
        <f t="shared" si="1"/>
        <v>169622.00000000003</v>
      </c>
      <c r="J40" s="18">
        <f t="shared" si="1"/>
        <v>50325.93</v>
      </c>
      <c r="K40" s="18">
        <f t="shared" si="1"/>
        <v>174694.49000000002</v>
      </c>
      <c r="L40" s="19">
        <f t="shared" si="1"/>
        <v>699519.71000000008</v>
      </c>
      <c r="M40" s="10"/>
      <c r="N40" s="10"/>
      <c r="O40" s="10"/>
      <c r="P40" s="10"/>
    </row>
    <row r="41" spans="1:16" ht="15.75" thickBot="1" x14ac:dyDescent="0.3">
      <c r="B41" s="8"/>
      <c r="J41" s="9"/>
      <c r="K41" s="9"/>
      <c r="M41" s="10"/>
      <c r="N41" s="10"/>
      <c r="O41" s="10"/>
      <c r="P41" s="10"/>
    </row>
    <row r="42" spans="1:16" ht="15.75" thickBot="1" x14ac:dyDescent="0.3">
      <c r="A42" s="59" t="s">
        <v>196</v>
      </c>
      <c r="B42" s="35"/>
      <c r="C42" s="35"/>
      <c r="D42" s="35"/>
      <c r="E42" s="35"/>
      <c r="F42" s="35"/>
      <c r="G42" s="37"/>
      <c r="H42" s="37"/>
      <c r="I42" s="37"/>
      <c r="J42" s="37"/>
      <c r="K42" s="37"/>
      <c r="L42" s="36"/>
      <c r="M42" s="10"/>
      <c r="N42" s="10"/>
      <c r="O42" s="10"/>
      <c r="P42" s="14"/>
    </row>
    <row r="43" spans="1:16" x14ac:dyDescent="0.25">
      <c r="A43" t="s">
        <v>7</v>
      </c>
      <c r="B43" s="50"/>
      <c r="C43" s="8"/>
      <c r="E43" s="22">
        <f>E40+F40+G40</f>
        <v>289190.83999999997</v>
      </c>
      <c r="F43" s="22"/>
      <c r="G43" s="8"/>
      <c r="H43" s="25"/>
      <c r="I43" s="25"/>
      <c r="J43" s="24"/>
      <c r="K43" s="24"/>
      <c r="L43" s="24"/>
      <c r="M43" s="10"/>
      <c r="N43" s="10"/>
      <c r="P43" s="14"/>
    </row>
    <row r="44" spans="1:16" ht="15.75" thickBot="1" x14ac:dyDescent="0.3">
      <c r="A44" t="s">
        <v>6</v>
      </c>
      <c r="B44" s="21"/>
      <c r="C44" s="8"/>
      <c r="E44" s="22">
        <f>I40</f>
        <v>169622.00000000003</v>
      </c>
      <c r="M44" s="9"/>
      <c r="N44" s="18"/>
      <c r="O44" s="42"/>
      <c r="P44" s="19"/>
    </row>
    <row r="45" spans="1:16" x14ac:dyDescent="0.25">
      <c r="A45" t="s">
        <v>23</v>
      </c>
      <c r="B45" s="8"/>
      <c r="C45" s="8"/>
      <c r="E45" s="22">
        <f>H40+J40</f>
        <v>66012.380000000034</v>
      </c>
      <c r="H45" s="38" t="s">
        <v>333</v>
      </c>
      <c r="I45" s="72"/>
      <c r="J45" s="73"/>
      <c r="K45" s="25"/>
      <c r="M45" s="29"/>
      <c r="N45" s="9"/>
      <c r="P45" s="20"/>
    </row>
    <row r="46" spans="1:16" x14ac:dyDescent="0.25">
      <c r="A46" t="s">
        <v>416</v>
      </c>
      <c r="E46" s="56">
        <f>K40</f>
        <v>174694.49000000002</v>
      </c>
      <c r="H46" s="74"/>
      <c r="I46" s="26"/>
      <c r="J46" s="75"/>
      <c r="K46" s="25"/>
      <c r="N46" s="32"/>
      <c r="P46" s="20"/>
    </row>
    <row r="47" spans="1:16" ht="15.75" thickBot="1" x14ac:dyDescent="0.3">
      <c r="E47" s="85">
        <f>SUM(E43:E46)</f>
        <v>699519.71</v>
      </c>
      <c r="H47" s="66"/>
      <c r="I47" s="76"/>
      <c r="J47" s="77"/>
      <c r="M47" s="17"/>
      <c r="N47" s="17"/>
      <c r="O47" s="17"/>
      <c r="P47" s="20"/>
    </row>
    <row r="48" spans="1:16" ht="15.75" thickTop="1" x14ac:dyDescent="0.25">
      <c r="M48" s="18"/>
      <c r="N48" s="18"/>
      <c r="O48" s="18"/>
      <c r="P48" s="19"/>
    </row>
    <row r="49" spans="6:16" x14ac:dyDescent="0.25">
      <c r="O49" s="9"/>
    </row>
    <row r="50" spans="6:16" x14ac:dyDescent="0.25">
      <c r="G50" s="46"/>
      <c r="H50" s="46"/>
      <c r="I50" s="46"/>
      <c r="J50" s="46"/>
      <c r="K50" s="46"/>
      <c r="L50" s="46"/>
      <c r="M50" s="46"/>
      <c r="N50" s="46"/>
      <c r="O50" s="46"/>
      <c r="P50" s="46"/>
    </row>
    <row r="51" spans="6:16" x14ac:dyDescent="0.25">
      <c r="F51" s="50"/>
      <c r="G51" s="8"/>
      <c r="I51" s="22"/>
      <c r="J51" s="22"/>
      <c r="K51" s="22"/>
      <c r="L51" s="8"/>
      <c r="M51" s="25"/>
      <c r="N51" s="25"/>
      <c r="O51" s="24"/>
      <c r="P51" s="24"/>
    </row>
    <row r="52" spans="6:16" x14ac:dyDescent="0.25">
      <c r="F52" s="21"/>
      <c r="G52" s="8"/>
      <c r="I52" s="22">
        <f>N48</f>
        <v>0</v>
      </c>
      <c r="M52" s="25"/>
      <c r="N52" s="51"/>
      <c r="O52" s="25"/>
    </row>
    <row r="53" spans="6:16" x14ac:dyDescent="0.25">
      <c r="F53" s="8"/>
      <c r="G53" s="8"/>
      <c r="I53" s="22">
        <f>M48+O48</f>
        <v>0</v>
      </c>
      <c r="N53" s="26"/>
      <c r="O53" s="25"/>
    </row>
  </sheetData>
  <phoneticPr fontId="17" type="noConversion"/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24BC-CA75-4D01-B839-D2A4087D2331}">
  <dimension ref="A1"/>
  <sheetViews>
    <sheetView workbookViewId="0">
      <selection activeCell="L23" sqref="L23"/>
    </sheetView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18FB-8E3F-46A4-BEF9-6D544E4779C6}">
  <dimension ref="A1:T45"/>
  <sheetViews>
    <sheetView zoomScaleNormal="100" workbookViewId="0">
      <selection activeCell="E9" sqref="E9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6153</v>
      </c>
      <c r="C4" s="28"/>
      <c r="E4" s="43" t="s">
        <v>435</v>
      </c>
      <c r="F4" s="8"/>
      <c r="G4" s="78">
        <v>253.3</v>
      </c>
      <c r="H4" s="43" t="s">
        <v>436</v>
      </c>
      <c r="I4" s="43"/>
      <c r="J4" s="43"/>
      <c r="K4" s="43"/>
      <c r="L4" s="8"/>
    </row>
    <row r="5" spans="1:20" x14ac:dyDescent="0.25">
      <c r="A5">
        <v>6159</v>
      </c>
      <c r="C5" s="28"/>
      <c r="E5" t="s">
        <v>19</v>
      </c>
      <c r="F5" s="8"/>
      <c r="G5" s="78">
        <v>170</v>
      </c>
      <c r="H5" s="81" t="s">
        <v>437</v>
      </c>
      <c r="I5" s="24"/>
      <c r="J5" s="43"/>
      <c r="K5" s="43"/>
      <c r="L5" s="8"/>
    </row>
    <row r="6" spans="1:20" x14ac:dyDescent="0.25">
      <c r="A6">
        <v>6160</v>
      </c>
      <c r="B6" s="24"/>
      <c r="C6" s="55"/>
      <c r="E6" t="s">
        <v>438</v>
      </c>
      <c r="G6" s="32">
        <v>100</v>
      </c>
      <c r="H6" t="s">
        <v>439</v>
      </c>
      <c r="T6" s="79"/>
    </row>
    <row r="7" spans="1:20" x14ac:dyDescent="0.25">
      <c r="A7">
        <v>6161</v>
      </c>
      <c r="C7" s="10"/>
      <c r="E7" s="8" t="s">
        <v>110</v>
      </c>
      <c r="G7" s="56">
        <v>30</v>
      </c>
      <c r="H7" t="s">
        <v>440</v>
      </c>
      <c r="I7" s="8"/>
      <c r="T7" s="79"/>
    </row>
    <row r="8" spans="1:20" x14ac:dyDescent="0.25">
      <c r="A8">
        <v>6162</v>
      </c>
      <c r="B8" s="8"/>
      <c r="C8" s="10"/>
      <c r="D8" t="s">
        <v>170</v>
      </c>
      <c r="E8" t="s">
        <v>328</v>
      </c>
      <c r="G8" s="21">
        <v>18</v>
      </c>
      <c r="H8" t="s">
        <v>441</v>
      </c>
      <c r="T8" s="79"/>
    </row>
    <row r="9" spans="1:20" x14ac:dyDescent="0.25">
      <c r="A9">
        <v>6163</v>
      </c>
      <c r="C9" s="10"/>
      <c r="E9" t="s">
        <v>339</v>
      </c>
      <c r="G9" s="60">
        <v>3340.9</v>
      </c>
      <c r="H9" t="s">
        <v>442</v>
      </c>
      <c r="L9" s="2"/>
      <c r="M9" s="46"/>
      <c r="N9" s="46"/>
      <c r="O9" s="46"/>
      <c r="P9" s="46"/>
    </row>
    <row r="10" spans="1:20" x14ac:dyDescent="0.25">
      <c r="A10" s="80" t="s">
        <v>330</v>
      </c>
      <c r="C10" s="12"/>
      <c r="E10" t="s">
        <v>414</v>
      </c>
      <c r="G10" s="60">
        <v>65</v>
      </c>
      <c r="H10" t="s">
        <v>415</v>
      </c>
      <c r="N10" s="8"/>
    </row>
    <row r="11" spans="1:20" x14ac:dyDescent="0.25">
      <c r="A11" s="80" t="s">
        <v>330</v>
      </c>
      <c r="C11" s="12"/>
      <c r="E11" s="8" t="s">
        <v>329</v>
      </c>
      <c r="G11" s="60">
        <v>88.59</v>
      </c>
      <c r="H11" t="s">
        <v>331</v>
      </c>
      <c r="N11" s="8"/>
    </row>
    <row r="12" spans="1:20" x14ac:dyDescent="0.25">
      <c r="A12" s="80" t="s">
        <v>330</v>
      </c>
      <c r="C12" s="12"/>
      <c r="E12" s="8" t="s">
        <v>329</v>
      </c>
      <c r="G12" s="60">
        <v>431.61</v>
      </c>
      <c r="H12" t="s">
        <v>331</v>
      </c>
      <c r="N12" s="8"/>
    </row>
    <row r="13" spans="1:20" x14ac:dyDescent="0.25">
      <c r="A13" s="80"/>
      <c r="C13" s="12"/>
      <c r="E13" s="8"/>
      <c r="G13" s="60"/>
      <c r="N13" s="8"/>
    </row>
    <row r="14" spans="1:20" x14ac:dyDescent="0.25">
      <c r="A14" s="80"/>
      <c r="C14" s="12"/>
      <c r="E14" s="8"/>
      <c r="G14" s="60"/>
      <c r="N14" s="8"/>
    </row>
    <row r="15" spans="1:20" x14ac:dyDescent="0.25">
      <c r="A15" s="80"/>
      <c r="C15" s="12"/>
      <c r="E15" s="8"/>
      <c r="G15" s="60"/>
      <c r="N15" s="8"/>
    </row>
    <row r="16" spans="1:20" x14ac:dyDescent="0.25">
      <c r="A16" s="80"/>
      <c r="C16" s="12"/>
      <c r="E16" s="8"/>
      <c r="G16" s="60"/>
      <c r="N16" s="8"/>
    </row>
    <row r="17" spans="1:16" x14ac:dyDescent="0.25">
      <c r="A17" s="80"/>
      <c r="C17" s="12"/>
      <c r="E17" s="8"/>
      <c r="G17" s="60"/>
      <c r="N17" s="8"/>
    </row>
    <row r="18" spans="1:16" x14ac:dyDescent="0.25">
      <c r="C18" s="12"/>
      <c r="E18" s="8"/>
      <c r="G18" s="60"/>
      <c r="N18" s="8"/>
    </row>
    <row r="19" spans="1:16" ht="15.75" thickBot="1" x14ac:dyDescent="0.3">
      <c r="C19" s="12"/>
      <c r="E19" s="8"/>
      <c r="G19" s="67" t="s">
        <v>434</v>
      </c>
      <c r="H19" s="68"/>
      <c r="N19" s="8"/>
    </row>
    <row r="20" spans="1:16" ht="15.75" thickBot="1" x14ac:dyDescent="0.3">
      <c r="A20" s="59" t="s">
        <v>5</v>
      </c>
      <c r="B20" s="59"/>
      <c r="C20" s="34"/>
      <c r="D20" s="52"/>
      <c r="E20" s="52"/>
      <c r="F20" s="53"/>
      <c r="G20" s="53"/>
      <c r="H20" s="53"/>
      <c r="I20" s="53"/>
      <c r="J20" s="53"/>
      <c r="K20" s="53"/>
      <c r="L20" s="53"/>
      <c r="N20" s="8"/>
    </row>
    <row r="21" spans="1:16" x14ac:dyDescent="0.25">
      <c r="A21" t="s">
        <v>27</v>
      </c>
      <c r="C21" s="8"/>
      <c r="E21" s="10" t="s">
        <v>7</v>
      </c>
      <c r="F21" s="10" t="s">
        <v>7</v>
      </c>
      <c r="G21" s="10" t="s">
        <v>7</v>
      </c>
      <c r="H21" s="10" t="s">
        <v>21</v>
      </c>
      <c r="I21" s="10" t="s">
        <v>6</v>
      </c>
      <c r="J21" s="10" t="s">
        <v>21</v>
      </c>
      <c r="K21" s="10" t="s">
        <v>396</v>
      </c>
      <c r="L21" s="10" t="s">
        <v>326</v>
      </c>
      <c r="N21" s="8"/>
    </row>
    <row r="22" spans="1:16" x14ac:dyDescent="0.25">
      <c r="A22" t="s">
        <v>28</v>
      </c>
      <c r="B22" s="8"/>
      <c r="C22" s="8"/>
      <c r="E22" s="10" t="s">
        <v>8</v>
      </c>
      <c r="F22" s="10" t="s">
        <v>9</v>
      </c>
      <c r="G22" s="14" t="s">
        <v>240</v>
      </c>
      <c r="H22" s="10" t="s">
        <v>8</v>
      </c>
      <c r="I22" s="10" t="s">
        <v>8</v>
      </c>
      <c r="J22" s="10" t="s">
        <v>8</v>
      </c>
      <c r="K22" s="10" t="s">
        <v>398</v>
      </c>
      <c r="L22" s="10"/>
    </row>
    <row r="23" spans="1:16" x14ac:dyDescent="0.25">
      <c r="A23" t="s">
        <v>29</v>
      </c>
      <c r="B23" s="8"/>
      <c r="C23" s="8"/>
      <c r="E23" s="10" t="s">
        <v>26</v>
      </c>
      <c r="F23" s="10" t="s">
        <v>26</v>
      </c>
      <c r="G23" s="10" t="s">
        <v>25</v>
      </c>
      <c r="H23" s="10" t="s">
        <v>24</v>
      </c>
      <c r="I23" s="10" t="s">
        <v>30</v>
      </c>
      <c r="J23" s="10" t="s">
        <v>10</v>
      </c>
      <c r="K23" s="10" t="s">
        <v>28</v>
      </c>
      <c r="L23" s="14"/>
      <c r="N23" s="26"/>
      <c r="O23" s="56"/>
    </row>
    <row r="24" spans="1:16" x14ac:dyDescent="0.25">
      <c r="A24" t="s">
        <v>290</v>
      </c>
      <c r="B24" s="8" t="s">
        <v>291</v>
      </c>
      <c r="C24" s="8"/>
      <c r="E24" s="15"/>
      <c r="F24" s="15"/>
      <c r="G24" s="15"/>
      <c r="H24" s="15"/>
      <c r="I24" s="15"/>
      <c r="J24" s="30"/>
      <c r="K24" s="30"/>
      <c r="L24" s="16" t="s">
        <v>11</v>
      </c>
    </row>
    <row r="25" spans="1:16" x14ac:dyDescent="0.25">
      <c r="A25" t="s">
        <v>12</v>
      </c>
      <c r="B25" s="8"/>
      <c r="C25" s="8"/>
      <c r="E25" s="20">
        <v>104983.02999999998</v>
      </c>
      <c r="F25" s="20">
        <v>58343.6</v>
      </c>
      <c r="G25" s="20">
        <v>125864.20999999999</v>
      </c>
      <c r="H25" s="20">
        <v>15686.450000000033</v>
      </c>
      <c r="I25" s="88">
        <v>169622.00000000003</v>
      </c>
      <c r="J25" s="88">
        <v>50325.93</v>
      </c>
      <c r="K25" s="88">
        <v>174694.49000000002</v>
      </c>
      <c r="L25" s="19">
        <f>SUM(E25:K25)</f>
        <v>699519.71000000008</v>
      </c>
    </row>
    <row r="26" spans="1:16" x14ac:dyDescent="0.25">
      <c r="A26" t="s">
        <v>13</v>
      </c>
      <c r="B26" s="8"/>
      <c r="C26" s="8"/>
      <c r="E26" s="17">
        <v>1641.19</v>
      </c>
      <c r="F26" s="17">
        <v>1036.53</v>
      </c>
      <c r="G26" s="17"/>
      <c r="H26" s="29"/>
      <c r="I26" s="9"/>
      <c r="K26" s="60">
        <v>267.31</v>
      </c>
      <c r="L26" s="20">
        <f>SUM(E26:K26)</f>
        <v>2945.03</v>
      </c>
    </row>
    <row r="27" spans="1:16" x14ac:dyDescent="0.25">
      <c r="A27" t="s">
        <v>14</v>
      </c>
      <c r="B27" s="8"/>
      <c r="C27" s="8"/>
      <c r="E27" s="17">
        <v>-4078.22</v>
      </c>
      <c r="F27" s="17"/>
      <c r="G27" s="17"/>
      <c r="H27" s="60"/>
      <c r="I27" s="32"/>
      <c r="L27" s="20">
        <f>SUM(E27:K27)</f>
        <v>-4078.22</v>
      </c>
    </row>
    <row r="28" spans="1:16" x14ac:dyDescent="0.25">
      <c r="A28" t="s">
        <v>401</v>
      </c>
      <c r="B28" s="8"/>
      <c r="C28" s="8"/>
      <c r="E28" s="17"/>
      <c r="F28" s="17"/>
      <c r="G28" s="17"/>
      <c r="H28" s="60"/>
      <c r="I28" s="32"/>
      <c r="K28" s="60">
        <v>7805.67</v>
      </c>
      <c r="L28" s="20">
        <f t="shared" ref="L28:L30" si="0">SUM(E28:K28)</f>
        <v>7805.67</v>
      </c>
    </row>
    <row r="29" spans="1:16" x14ac:dyDescent="0.25">
      <c r="A29" t="s">
        <v>400</v>
      </c>
      <c r="B29" s="8"/>
      <c r="C29" s="8"/>
      <c r="E29" s="17"/>
      <c r="F29" s="17"/>
      <c r="G29" s="17"/>
      <c r="H29" s="60"/>
      <c r="I29" s="32"/>
      <c r="K29" s="60">
        <v>-140.76</v>
      </c>
      <c r="L29" s="20">
        <f t="shared" si="0"/>
        <v>-140.76</v>
      </c>
    </row>
    <row r="30" spans="1:16" x14ac:dyDescent="0.25">
      <c r="A30" t="s">
        <v>418</v>
      </c>
      <c r="B30" s="8"/>
      <c r="C30" s="8"/>
      <c r="E30" s="17"/>
      <c r="F30" s="17"/>
      <c r="G30" s="17"/>
      <c r="H30" s="60"/>
      <c r="I30" s="32"/>
      <c r="K30" s="60">
        <v>-110.31</v>
      </c>
      <c r="L30" s="20">
        <f t="shared" si="0"/>
        <v>-110.31</v>
      </c>
    </row>
    <row r="31" spans="1:16" x14ac:dyDescent="0.25">
      <c r="A31" t="s">
        <v>297</v>
      </c>
      <c r="B31" s="8" t="s">
        <v>291</v>
      </c>
      <c r="C31" s="8"/>
      <c r="E31" s="31">
        <v>1.91</v>
      </c>
      <c r="F31" s="31">
        <v>5.96</v>
      </c>
      <c r="G31" s="31"/>
      <c r="H31" s="31"/>
      <c r="I31" s="31"/>
      <c r="J31" s="31"/>
      <c r="K31" s="31"/>
      <c r="L31" s="33">
        <f>SUM(E31:K31)</f>
        <v>7.87</v>
      </c>
      <c r="M31" s="71"/>
      <c r="N31" s="71"/>
      <c r="O31" s="71"/>
      <c r="P31" s="71"/>
    </row>
    <row r="32" spans="1:16" x14ac:dyDescent="0.25">
      <c r="A32" t="s">
        <v>16</v>
      </c>
      <c r="B32" s="8"/>
      <c r="C32" s="8"/>
      <c r="E32" s="19">
        <f>SUM(E25:E31)</f>
        <v>102547.90999999999</v>
      </c>
      <c r="F32" s="19">
        <f>SUM(F25:F31)</f>
        <v>59386.09</v>
      </c>
      <c r="G32" s="87">
        <f t="shared" ref="G32:L32" si="1">SUM(G25:G31)</f>
        <v>125864.20999999999</v>
      </c>
      <c r="H32" s="87">
        <f t="shared" si="1"/>
        <v>15686.450000000033</v>
      </c>
      <c r="I32" s="87">
        <f t="shared" si="1"/>
        <v>169622.00000000003</v>
      </c>
      <c r="J32" s="87">
        <f t="shared" si="1"/>
        <v>50325.93</v>
      </c>
      <c r="K32" s="87">
        <f t="shared" si="1"/>
        <v>182516.40000000002</v>
      </c>
      <c r="L32" s="19">
        <f t="shared" si="1"/>
        <v>705948.99000000011</v>
      </c>
      <c r="M32" s="10"/>
      <c r="N32" s="10"/>
      <c r="O32" s="10"/>
      <c r="P32" s="10"/>
    </row>
    <row r="33" spans="1:16" ht="15.75" thickBot="1" x14ac:dyDescent="0.3">
      <c r="B33" s="8"/>
      <c r="J33" s="9"/>
      <c r="K33" s="9"/>
      <c r="M33" s="10"/>
      <c r="N33" s="10"/>
      <c r="O33" s="10"/>
      <c r="P33" s="10"/>
    </row>
    <row r="34" spans="1:16" ht="15.75" thickBot="1" x14ac:dyDescent="0.3">
      <c r="A34" s="59" t="s">
        <v>196</v>
      </c>
      <c r="B34" s="35"/>
      <c r="C34" s="35"/>
      <c r="D34" s="35"/>
      <c r="E34" s="35"/>
      <c r="F34" s="35"/>
      <c r="G34" s="37"/>
      <c r="H34" s="37"/>
      <c r="I34" s="37"/>
      <c r="J34" s="37"/>
      <c r="K34" s="37"/>
      <c r="L34" s="36"/>
      <c r="M34" s="10"/>
      <c r="N34" s="10"/>
      <c r="O34" s="10"/>
      <c r="P34" s="14"/>
    </row>
    <row r="35" spans="1:16" x14ac:dyDescent="0.25">
      <c r="A35" t="s">
        <v>7</v>
      </c>
      <c r="B35" s="50"/>
      <c r="C35" s="8"/>
      <c r="E35" s="22">
        <f>E32+F32+G32</f>
        <v>287798.20999999996</v>
      </c>
      <c r="F35" s="22"/>
      <c r="G35" s="8"/>
      <c r="H35" s="25"/>
      <c r="I35" s="25"/>
      <c r="J35" s="24"/>
      <c r="K35" s="24"/>
      <c r="L35" s="24"/>
      <c r="M35" s="10"/>
      <c r="N35" s="10"/>
      <c r="P35" s="14"/>
    </row>
    <row r="36" spans="1:16" ht="15.75" thickBot="1" x14ac:dyDescent="0.3">
      <c r="A36" t="s">
        <v>6</v>
      </c>
      <c r="B36" s="21"/>
      <c r="C36" s="8"/>
      <c r="E36" s="22">
        <f>I32</f>
        <v>169622.00000000003</v>
      </c>
      <c r="M36" s="9"/>
      <c r="N36" s="18"/>
      <c r="O36" s="42"/>
      <c r="P36" s="19"/>
    </row>
    <row r="37" spans="1:16" x14ac:dyDescent="0.25">
      <c r="A37" t="s">
        <v>23</v>
      </c>
      <c r="B37" s="8"/>
      <c r="C37" s="8"/>
      <c r="E37" s="22">
        <f>H32+J32</f>
        <v>66012.380000000034</v>
      </c>
      <c r="H37" s="38" t="s">
        <v>333</v>
      </c>
      <c r="I37" s="72"/>
      <c r="J37" s="73"/>
      <c r="K37" s="25"/>
      <c r="M37" s="29"/>
      <c r="N37" s="9"/>
      <c r="P37" s="20"/>
    </row>
    <row r="38" spans="1:16" x14ac:dyDescent="0.25">
      <c r="A38" t="s">
        <v>416</v>
      </c>
      <c r="E38" s="56">
        <f>K32</f>
        <v>182516.40000000002</v>
      </c>
      <c r="H38" s="74"/>
      <c r="I38" s="26"/>
      <c r="J38" s="75"/>
      <c r="K38" s="25"/>
      <c r="N38" s="32"/>
      <c r="P38" s="20"/>
    </row>
    <row r="39" spans="1:16" ht="15.75" thickBot="1" x14ac:dyDescent="0.3">
      <c r="E39" s="85">
        <f>SUM(E35:E38)</f>
        <v>705948.99</v>
      </c>
      <c r="H39" s="66"/>
      <c r="I39" s="76"/>
      <c r="J39" s="77"/>
      <c r="M39" s="17"/>
      <c r="N39" s="17"/>
      <c r="O39" s="17"/>
      <c r="P39" s="20"/>
    </row>
    <row r="40" spans="1:16" ht="15.75" thickTop="1" x14ac:dyDescent="0.25">
      <c r="M40" s="18"/>
      <c r="N40" s="18"/>
      <c r="O40" s="18"/>
      <c r="P40" s="19"/>
    </row>
    <row r="41" spans="1:16" x14ac:dyDescent="0.25">
      <c r="G41" s="86" t="s">
        <v>443</v>
      </c>
      <c r="O41" s="9"/>
    </row>
    <row r="42" spans="1:16" x14ac:dyDescent="0.25"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x14ac:dyDescent="0.25">
      <c r="F43" s="50"/>
      <c r="G43" s="8"/>
      <c r="I43" s="22"/>
      <c r="J43" s="22"/>
      <c r="K43" s="22"/>
      <c r="L43" s="8"/>
      <c r="M43" s="25"/>
      <c r="N43" s="25"/>
      <c r="O43" s="24"/>
      <c r="P43" s="24"/>
    </row>
    <row r="44" spans="1:16" x14ac:dyDescent="0.25">
      <c r="F44" s="21"/>
      <c r="G44" s="8"/>
      <c r="I44" s="22">
        <f>N40</f>
        <v>0</v>
      </c>
      <c r="M44" s="25"/>
      <c r="N44" s="51"/>
      <c r="O44" s="25"/>
    </row>
    <row r="45" spans="1:16" x14ac:dyDescent="0.25">
      <c r="F45" s="8"/>
      <c r="G45" s="8"/>
      <c r="I45" s="22">
        <f>M40+O40</f>
        <v>0</v>
      </c>
      <c r="N45" s="26"/>
      <c r="O45" s="25"/>
    </row>
  </sheetData>
  <pageMargins left="0.7" right="0.7" top="0.75" bottom="0.75" header="0.3" footer="0.3"/>
  <pageSetup scale="5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FF7C-0491-457C-A42B-464B2B5BCB8F}">
  <dimension ref="A1:T45"/>
  <sheetViews>
    <sheetView topLeftCell="A16" zoomScaleNormal="100" workbookViewId="0">
      <selection activeCell="E32" sqref="E32:K32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6133</v>
      </c>
      <c r="C4" s="28"/>
      <c r="E4" s="43" t="s">
        <v>445</v>
      </c>
      <c r="F4" s="8"/>
      <c r="G4" s="89">
        <v>83.97</v>
      </c>
      <c r="H4" s="43" t="s">
        <v>446</v>
      </c>
      <c r="I4" s="43"/>
      <c r="J4" s="43"/>
      <c r="K4" s="43"/>
      <c r="L4" s="8"/>
    </row>
    <row r="5" spans="1:20" x14ac:dyDescent="0.25">
      <c r="A5">
        <v>6164</v>
      </c>
      <c r="C5" s="28"/>
      <c r="E5" t="s">
        <v>19</v>
      </c>
      <c r="F5" s="8"/>
      <c r="G5" s="89">
        <v>60</v>
      </c>
      <c r="H5" s="81" t="s">
        <v>447</v>
      </c>
      <c r="I5" s="24"/>
      <c r="J5" s="43"/>
      <c r="K5" s="43"/>
      <c r="L5" s="8"/>
    </row>
    <row r="6" spans="1:20" x14ac:dyDescent="0.25">
      <c r="A6">
        <v>6165</v>
      </c>
      <c r="B6" s="8"/>
      <c r="C6" s="10"/>
      <c r="D6" t="s">
        <v>170</v>
      </c>
      <c r="E6" t="s">
        <v>328</v>
      </c>
      <c r="G6" s="89">
        <v>9</v>
      </c>
      <c r="H6" t="s">
        <v>450</v>
      </c>
      <c r="T6" s="79"/>
    </row>
    <row r="7" spans="1:20" x14ac:dyDescent="0.25">
      <c r="A7">
        <v>6166</v>
      </c>
      <c r="B7" s="24"/>
      <c r="C7" s="55"/>
      <c r="E7" t="s">
        <v>448</v>
      </c>
      <c r="G7" s="89">
        <v>54.19</v>
      </c>
      <c r="H7" s="43" t="s">
        <v>449</v>
      </c>
      <c r="T7" s="79"/>
    </row>
    <row r="8" spans="1:20" x14ac:dyDescent="0.25">
      <c r="A8">
        <v>6167</v>
      </c>
      <c r="C8" s="10"/>
      <c r="E8" s="8" t="s">
        <v>138</v>
      </c>
      <c r="G8" s="89">
        <v>364</v>
      </c>
      <c r="H8" t="s">
        <v>451</v>
      </c>
      <c r="I8" s="8"/>
      <c r="T8" s="79"/>
    </row>
    <row r="9" spans="1:20" x14ac:dyDescent="0.25">
      <c r="A9">
        <v>6168</v>
      </c>
      <c r="C9" s="10"/>
      <c r="E9" t="s">
        <v>339</v>
      </c>
      <c r="G9" s="89">
        <v>3340.9</v>
      </c>
      <c r="H9" t="s">
        <v>452</v>
      </c>
      <c r="L9" s="2"/>
      <c r="M9" s="46"/>
      <c r="N9" s="46"/>
      <c r="O9" s="46"/>
      <c r="P9" s="46"/>
    </row>
    <row r="10" spans="1:20" x14ac:dyDescent="0.25">
      <c r="A10" s="80" t="s">
        <v>330</v>
      </c>
      <c r="C10" s="12"/>
      <c r="E10" t="s">
        <v>414</v>
      </c>
      <c r="G10" s="32">
        <v>605</v>
      </c>
      <c r="H10" t="s">
        <v>415</v>
      </c>
      <c r="N10" s="8"/>
    </row>
    <row r="11" spans="1:20" x14ac:dyDescent="0.25">
      <c r="A11" s="80" t="s">
        <v>330</v>
      </c>
      <c r="C11" s="12"/>
      <c r="E11" t="s">
        <v>414</v>
      </c>
      <c r="G11" s="32">
        <v>2930</v>
      </c>
      <c r="H11" t="s">
        <v>415</v>
      </c>
      <c r="N11" s="8"/>
    </row>
    <row r="12" spans="1:20" x14ac:dyDescent="0.25">
      <c r="A12" s="80" t="s">
        <v>330</v>
      </c>
      <c r="C12" s="12"/>
      <c r="E12" s="8" t="s">
        <v>453</v>
      </c>
      <c r="G12" s="32">
        <v>180</v>
      </c>
      <c r="H12" t="s">
        <v>454</v>
      </c>
      <c r="N12" s="8"/>
    </row>
    <row r="13" spans="1:20" x14ac:dyDescent="0.25">
      <c r="A13" s="80" t="s">
        <v>330</v>
      </c>
      <c r="C13" s="12"/>
      <c r="E13" s="8" t="s">
        <v>371</v>
      </c>
      <c r="G13" s="32">
        <v>1190</v>
      </c>
      <c r="H13" t="s">
        <v>455</v>
      </c>
      <c r="N13" s="8"/>
    </row>
    <row r="14" spans="1:20" x14ac:dyDescent="0.25">
      <c r="A14" s="80" t="s">
        <v>330</v>
      </c>
      <c r="C14" s="12"/>
      <c r="E14" s="8" t="s">
        <v>329</v>
      </c>
      <c r="G14" s="32">
        <v>99.59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329</v>
      </c>
      <c r="G15" s="32">
        <v>436.96</v>
      </c>
      <c r="H15" t="s">
        <v>331</v>
      </c>
      <c r="N15" s="8"/>
    </row>
    <row r="16" spans="1:20" x14ac:dyDescent="0.25">
      <c r="A16" s="80"/>
      <c r="C16" s="12"/>
      <c r="E16" s="8"/>
      <c r="G16" s="60"/>
      <c r="N16" s="8"/>
    </row>
    <row r="17" spans="1:16" x14ac:dyDescent="0.25">
      <c r="A17" s="80"/>
      <c r="C17" s="12"/>
      <c r="E17" s="8"/>
      <c r="G17" s="60"/>
      <c r="N17" s="8"/>
    </row>
    <row r="18" spans="1:16" x14ac:dyDescent="0.25">
      <c r="C18" s="12"/>
      <c r="E18" s="8"/>
      <c r="G18" s="60"/>
      <c r="N18" s="8"/>
    </row>
    <row r="19" spans="1:16" ht="15.75" thickBot="1" x14ac:dyDescent="0.3">
      <c r="C19" s="12"/>
      <c r="E19" s="8"/>
      <c r="G19" s="67" t="s">
        <v>444</v>
      </c>
      <c r="H19" s="68"/>
      <c r="N19" s="8"/>
    </row>
    <row r="20" spans="1:16" ht="15.75" thickBot="1" x14ac:dyDescent="0.3">
      <c r="A20" s="59" t="s">
        <v>5</v>
      </c>
      <c r="B20" s="59"/>
      <c r="C20" s="34"/>
      <c r="D20" s="52"/>
      <c r="E20" s="52"/>
      <c r="F20" s="53"/>
      <c r="G20" s="53"/>
      <c r="H20" s="53"/>
      <c r="I20" s="53"/>
      <c r="J20" s="53"/>
      <c r="K20" s="53"/>
      <c r="L20" s="53"/>
      <c r="N20" s="8"/>
    </row>
    <row r="21" spans="1:16" x14ac:dyDescent="0.25">
      <c r="A21" t="s">
        <v>27</v>
      </c>
      <c r="C21" s="8"/>
      <c r="E21" s="10" t="s">
        <v>7</v>
      </c>
      <c r="F21" s="10" t="s">
        <v>7</v>
      </c>
      <c r="G21" s="10" t="s">
        <v>7</v>
      </c>
      <c r="H21" s="10" t="s">
        <v>21</v>
      </c>
      <c r="I21" s="10" t="s">
        <v>6</v>
      </c>
      <c r="J21" s="10" t="s">
        <v>21</v>
      </c>
      <c r="K21" s="10" t="s">
        <v>396</v>
      </c>
      <c r="L21" s="10" t="s">
        <v>326</v>
      </c>
      <c r="N21" s="8"/>
    </row>
    <row r="22" spans="1:16" x14ac:dyDescent="0.25">
      <c r="A22" t="s">
        <v>28</v>
      </c>
      <c r="B22" s="8"/>
      <c r="C22" s="8"/>
      <c r="E22" s="10" t="s">
        <v>8</v>
      </c>
      <c r="F22" s="10" t="s">
        <v>9</v>
      </c>
      <c r="G22" s="14" t="s">
        <v>240</v>
      </c>
      <c r="H22" s="10" t="s">
        <v>8</v>
      </c>
      <c r="I22" s="10" t="s">
        <v>8</v>
      </c>
      <c r="J22" s="10" t="s">
        <v>8</v>
      </c>
      <c r="K22" s="10" t="s">
        <v>398</v>
      </c>
      <c r="L22" s="10"/>
    </row>
    <row r="23" spans="1:16" x14ac:dyDescent="0.25">
      <c r="A23" t="s">
        <v>29</v>
      </c>
      <c r="B23" s="8"/>
      <c r="C23" s="8"/>
      <c r="E23" s="10" t="s">
        <v>26</v>
      </c>
      <c r="F23" s="10" t="s">
        <v>26</v>
      </c>
      <c r="G23" s="10" t="s">
        <v>25</v>
      </c>
      <c r="H23" s="10" t="s">
        <v>24</v>
      </c>
      <c r="I23" s="10" t="s">
        <v>30</v>
      </c>
      <c r="J23" s="10" t="s">
        <v>10</v>
      </c>
      <c r="K23" s="10" t="s">
        <v>28</v>
      </c>
      <c r="L23" s="14"/>
      <c r="N23" s="26"/>
      <c r="O23" s="56"/>
    </row>
    <row r="24" spans="1:16" x14ac:dyDescent="0.25">
      <c r="A24" t="s">
        <v>290</v>
      </c>
      <c r="B24" s="8" t="s">
        <v>291</v>
      </c>
      <c r="C24" s="8"/>
      <c r="E24" s="15"/>
      <c r="F24" s="15"/>
      <c r="G24" s="15"/>
      <c r="H24" s="15"/>
      <c r="I24" s="15"/>
      <c r="J24" s="30"/>
      <c r="K24" s="30"/>
      <c r="L24" s="16" t="s">
        <v>11</v>
      </c>
    </row>
    <row r="25" spans="1:16" x14ac:dyDescent="0.25">
      <c r="A25" t="s">
        <v>12</v>
      </c>
      <c r="B25" s="8"/>
      <c r="C25" s="8"/>
      <c r="E25" s="20">
        <v>102547.90999999999</v>
      </c>
      <c r="F25" s="20">
        <v>59386.09</v>
      </c>
      <c r="G25" s="20">
        <v>125864.20999999999</v>
      </c>
      <c r="H25" s="20">
        <v>15686.450000000033</v>
      </c>
      <c r="I25" s="88">
        <v>169622.00000000003</v>
      </c>
      <c r="J25" s="88">
        <v>50325.93</v>
      </c>
      <c r="K25" s="88">
        <v>182516.4</v>
      </c>
      <c r="L25" s="19">
        <f>SUM(E25:K25)</f>
        <v>705948.99</v>
      </c>
    </row>
    <row r="26" spans="1:16" x14ac:dyDescent="0.25">
      <c r="A26" t="s">
        <v>13</v>
      </c>
      <c r="B26" s="8"/>
      <c r="C26" s="8"/>
      <c r="E26" s="17">
        <v>12137.69</v>
      </c>
      <c r="F26" s="17">
        <v>980.92</v>
      </c>
      <c r="G26" s="17"/>
      <c r="H26" s="29"/>
      <c r="I26" s="9"/>
      <c r="K26" s="60">
        <v>310.07</v>
      </c>
      <c r="L26" s="20">
        <f>SUM(E26:K26)</f>
        <v>13428.68</v>
      </c>
    </row>
    <row r="27" spans="1:16" x14ac:dyDescent="0.25">
      <c r="A27" t="s">
        <v>14</v>
      </c>
      <c r="B27" s="8"/>
      <c r="C27" s="8"/>
      <c r="E27" s="17">
        <v>-9353.61</v>
      </c>
      <c r="F27" s="17"/>
      <c r="G27" s="17"/>
      <c r="H27" s="60"/>
      <c r="I27" s="32"/>
      <c r="L27" s="20">
        <f>SUM(E27:K27)</f>
        <v>-9353.61</v>
      </c>
    </row>
    <row r="28" spans="1:16" x14ac:dyDescent="0.25">
      <c r="A28" t="s">
        <v>401</v>
      </c>
      <c r="B28" s="8"/>
      <c r="C28" s="8"/>
      <c r="E28" s="17"/>
      <c r="F28" s="17"/>
      <c r="G28" s="17"/>
      <c r="H28" s="60"/>
      <c r="I28" s="32"/>
      <c r="K28" s="60">
        <v>-5100.58</v>
      </c>
      <c r="L28" s="20">
        <f t="shared" ref="L28:L30" si="0">SUM(E28:K28)</f>
        <v>-5100.58</v>
      </c>
    </row>
    <row r="29" spans="1:16" x14ac:dyDescent="0.25">
      <c r="A29" t="s">
        <v>400</v>
      </c>
      <c r="B29" s="8"/>
      <c r="C29" s="8"/>
      <c r="E29" s="17"/>
      <c r="F29" s="17"/>
      <c r="G29" s="17"/>
      <c r="H29" s="60"/>
      <c r="I29" s="32"/>
      <c r="K29" s="60"/>
      <c r="L29" s="20">
        <f t="shared" si="0"/>
        <v>0</v>
      </c>
    </row>
    <row r="30" spans="1:16" x14ac:dyDescent="0.25">
      <c r="A30" t="s">
        <v>418</v>
      </c>
      <c r="B30" s="8"/>
      <c r="C30" s="8"/>
      <c r="E30" s="17"/>
      <c r="F30" s="17"/>
      <c r="G30" s="17"/>
      <c r="H30" s="60"/>
      <c r="I30" s="32"/>
      <c r="K30" s="60"/>
      <c r="L30" s="20">
        <f t="shared" si="0"/>
        <v>0</v>
      </c>
    </row>
    <row r="31" spans="1:16" x14ac:dyDescent="0.25">
      <c r="A31" t="s">
        <v>297</v>
      </c>
      <c r="B31" s="8" t="s">
        <v>291</v>
      </c>
      <c r="C31" s="8"/>
      <c r="E31" s="31">
        <v>9.2200000000000006</v>
      </c>
      <c r="F31" s="31">
        <v>12.73</v>
      </c>
      <c r="G31" s="31"/>
      <c r="H31" s="31">
        <v>0.92</v>
      </c>
      <c r="I31" s="31"/>
      <c r="J31" s="31"/>
      <c r="K31" s="31"/>
      <c r="L31" s="33">
        <f>SUM(E31:K31)</f>
        <v>22.870000000000005</v>
      </c>
      <c r="M31" s="71"/>
      <c r="N31" s="71"/>
      <c r="O31" s="71"/>
      <c r="P31" s="71"/>
    </row>
    <row r="32" spans="1:16" x14ac:dyDescent="0.25">
      <c r="A32" t="s">
        <v>16</v>
      </c>
      <c r="B32" s="8"/>
      <c r="C32" s="8"/>
      <c r="E32" s="19">
        <f>SUM(E25:E31)</f>
        <v>105341.20999999999</v>
      </c>
      <c r="F32" s="19">
        <f>SUM(F25:F31)</f>
        <v>60379.74</v>
      </c>
      <c r="G32" s="87">
        <f t="shared" ref="G32:L32" si="1">SUM(G25:G31)</f>
        <v>125864.20999999999</v>
      </c>
      <c r="H32" s="19">
        <f t="shared" si="1"/>
        <v>15687.370000000034</v>
      </c>
      <c r="I32" s="87">
        <f t="shared" si="1"/>
        <v>169622.00000000003</v>
      </c>
      <c r="J32" s="87">
        <f t="shared" si="1"/>
        <v>50325.93</v>
      </c>
      <c r="K32" s="19">
        <f t="shared" si="1"/>
        <v>177725.89</v>
      </c>
      <c r="L32" s="19">
        <f t="shared" si="1"/>
        <v>704946.35000000009</v>
      </c>
      <c r="M32" s="10"/>
      <c r="N32" s="10"/>
      <c r="O32" s="10"/>
      <c r="P32" s="10"/>
    </row>
    <row r="33" spans="1:16" ht="15.75" thickBot="1" x14ac:dyDescent="0.3">
      <c r="B33" s="8"/>
      <c r="J33" s="9"/>
      <c r="K33" s="9"/>
      <c r="M33" s="10"/>
      <c r="N33" s="10"/>
      <c r="O33" s="10"/>
      <c r="P33" s="10"/>
    </row>
    <row r="34" spans="1:16" ht="15.75" thickBot="1" x14ac:dyDescent="0.3">
      <c r="A34" s="59" t="s">
        <v>196</v>
      </c>
      <c r="B34" s="35"/>
      <c r="C34" s="35"/>
      <c r="D34" s="35"/>
      <c r="E34" s="35"/>
      <c r="F34" s="35"/>
      <c r="G34" s="37"/>
      <c r="H34" s="37"/>
      <c r="I34" s="37"/>
      <c r="J34" s="37"/>
      <c r="K34" s="37"/>
      <c r="L34" s="36"/>
      <c r="M34" s="10"/>
      <c r="N34" s="10"/>
      <c r="O34" s="10"/>
      <c r="P34" s="14"/>
    </row>
    <row r="35" spans="1:16" x14ac:dyDescent="0.25">
      <c r="A35" t="s">
        <v>7</v>
      </c>
      <c r="B35" s="50"/>
      <c r="C35" s="8"/>
      <c r="E35" s="22">
        <f>E32+F32+G32</f>
        <v>291585.15999999997</v>
      </c>
      <c r="F35" s="22"/>
      <c r="G35" s="8"/>
      <c r="H35" s="25"/>
      <c r="I35" s="25"/>
      <c r="J35" s="24"/>
      <c r="K35" s="24"/>
      <c r="L35" s="24"/>
      <c r="M35" s="10"/>
      <c r="N35" s="10"/>
      <c r="P35" s="14"/>
    </row>
    <row r="36" spans="1:16" ht="15.75" thickBot="1" x14ac:dyDescent="0.3">
      <c r="A36" t="s">
        <v>6</v>
      </c>
      <c r="B36" s="21"/>
      <c r="C36" s="8"/>
      <c r="E36" s="22">
        <f>I32</f>
        <v>169622.00000000003</v>
      </c>
      <c r="M36" s="9"/>
      <c r="N36" s="18"/>
      <c r="O36" s="42"/>
      <c r="P36" s="19"/>
    </row>
    <row r="37" spans="1:16" x14ac:dyDescent="0.25">
      <c r="A37" t="s">
        <v>23</v>
      </c>
      <c r="B37" s="8"/>
      <c r="C37" s="8"/>
      <c r="E37" s="22">
        <f>H32+J32</f>
        <v>66013.300000000032</v>
      </c>
      <c r="H37" s="38" t="s">
        <v>333</v>
      </c>
      <c r="I37" s="72"/>
      <c r="J37" s="73"/>
      <c r="K37" s="25"/>
      <c r="M37" s="29"/>
      <c r="N37" s="9"/>
      <c r="P37" s="20"/>
    </row>
    <row r="38" spans="1:16" x14ac:dyDescent="0.25">
      <c r="A38" t="s">
        <v>416</v>
      </c>
      <c r="E38" s="56">
        <f>K32</f>
        <v>177725.89</v>
      </c>
      <c r="H38" s="74"/>
      <c r="I38" s="26"/>
      <c r="J38" s="75"/>
      <c r="K38" s="25"/>
      <c r="N38" s="32"/>
      <c r="P38" s="20"/>
    </row>
    <row r="39" spans="1:16" ht="15.75" thickBot="1" x14ac:dyDescent="0.3">
      <c r="E39" s="85">
        <f>SUM(E35:E38)</f>
        <v>704946.35000000009</v>
      </c>
      <c r="H39" s="66"/>
      <c r="I39" s="76"/>
      <c r="J39" s="77"/>
      <c r="M39" s="17"/>
      <c r="N39" s="17"/>
      <c r="O39" s="17"/>
      <c r="P39" s="20"/>
    </row>
    <row r="40" spans="1:16" ht="15.75" thickTop="1" x14ac:dyDescent="0.25">
      <c r="M40" s="18"/>
      <c r="N40" s="18"/>
      <c r="O40" s="18"/>
      <c r="P40" s="19"/>
    </row>
    <row r="41" spans="1:16" x14ac:dyDescent="0.25">
      <c r="G41" s="86" t="s">
        <v>443</v>
      </c>
      <c r="O41" s="9"/>
    </row>
    <row r="42" spans="1:16" x14ac:dyDescent="0.25"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x14ac:dyDescent="0.25">
      <c r="F43" s="50"/>
      <c r="G43" s="8"/>
      <c r="I43" s="22"/>
      <c r="J43" s="22"/>
      <c r="K43" s="22"/>
      <c r="L43" s="8"/>
      <c r="M43" s="25"/>
      <c r="N43" s="25"/>
      <c r="O43" s="24"/>
      <c r="P43" s="24"/>
    </row>
    <row r="44" spans="1:16" x14ac:dyDescent="0.25">
      <c r="F44" s="21"/>
      <c r="G44" s="8"/>
      <c r="I44" s="22">
        <f>N40</f>
        <v>0</v>
      </c>
      <c r="M44" s="25"/>
      <c r="N44" s="51"/>
      <c r="O44" s="25"/>
    </row>
    <row r="45" spans="1:16" x14ac:dyDescent="0.25">
      <c r="F45" s="8"/>
      <c r="G45" s="8"/>
      <c r="I45" s="22">
        <f>M40+O40</f>
        <v>0</v>
      </c>
      <c r="N45" s="26"/>
      <c r="O45" s="25"/>
    </row>
  </sheetData>
  <pageMargins left="0.7" right="0.7" top="0.75" bottom="0.75" header="0.3" footer="0.3"/>
  <pageSetup scale="5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4FE3-CEB7-4B20-ADC2-F2AE531BBBA0}">
  <dimension ref="A1:T50"/>
  <sheetViews>
    <sheetView topLeftCell="A22" zoomScaleNormal="100" workbookViewId="0">
      <selection sqref="A1:M46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6169</v>
      </c>
      <c r="C4" s="28"/>
      <c r="E4" s="43" t="s">
        <v>464</v>
      </c>
      <c r="F4" s="8"/>
      <c r="G4" s="89">
        <v>720</v>
      </c>
      <c r="H4" s="43" t="s">
        <v>465</v>
      </c>
      <c r="I4" s="43"/>
      <c r="J4" s="43"/>
      <c r="K4" s="43"/>
      <c r="L4" s="8"/>
    </row>
    <row r="5" spans="1:20" x14ac:dyDescent="0.25">
      <c r="A5">
        <v>6170</v>
      </c>
      <c r="C5" s="28"/>
      <c r="E5" t="s">
        <v>19</v>
      </c>
      <c r="F5" s="8"/>
      <c r="G5" s="89">
        <v>130</v>
      </c>
      <c r="H5" s="81" t="s">
        <v>466</v>
      </c>
      <c r="I5" s="24"/>
      <c r="J5" s="43"/>
      <c r="K5" s="43"/>
      <c r="L5" s="8"/>
    </row>
    <row r="6" spans="1:20" x14ac:dyDescent="0.25">
      <c r="A6">
        <v>6171</v>
      </c>
      <c r="B6" s="8"/>
      <c r="C6" s="10"/>
      <c r="D6" t="s">
        <v>170</v>
      </c>
      <c r="E6" t="s">
        <v>217</v>
      </c>
      <c r="G6" s="89">
        <v>3338.58</v>
      </c>
      <c r="H6" t="s">
        <v>467</v>
      </c>
      <c r="T6" s="79"/>
    </row>
    <row r="7" spans="1:20" x14ac:dyDescent="0.25">
      <c r="A7">
        <v>6172</v>
      </c>
      <c r="B7" s="24"/>
      <c r="C7" s="55"/>
      <c r="E7" t="s">
        <v>328</v>
      </c>
      <c r="G7" s="89">
        <v>10.5</v>
      </c>
      <c r="H7" s="43" t="s">
        <v>468</v>
      </c>
      <c r="T7" s="79"/>
    </row>
    <row r="8" spans="1:20" x14ac:dyDescent="0.25">
      <c r="A8">
        <v>6174</v>
      </c>
      <c r="C8" s="10"/>
      <c r="E8" s="8" t="s">
        <v>374</v>
      </c>
      <c r="G8" s="89">
        <v>100</v>
      </c>
      <c r="H8" t="s">
        <v>469</v>
      </c>
      <c r="I8" s="8"/>
      <c r="T8" s="79"/>
    </row>
    <row r="9" spans="1:20" x14ac:dyDescent="0.25">
      <c r="A9">
        <v>6176</v>
      </c>
      <c r="C9" s="10"/>
      <c r="E9" t="s">
        <v>470</v>
      </c>
      <c r="G9" s="89">
        <v>400</v>
      </c>
      <c r="H9" t="s">
        <v>471</v>
      </c>
      <c r="L9" s="2"/>
      <c r="M9" s="46"/>
      <c r="N9" s="46"/>
      <c r="O9" s="46"/>
      <c r="P9" s="46"/>
    </row>
    <row r="10" spans="1:20" x14ac:dyDescent="0.25">
      <c r="A10" s="80">
        <v>6178</v>
      </c>
      <c r="C10" s="12"/>
      <c r="E10" t="s">
        <v>472</v>
      </c>
      <c r="G10" s="32">
        <v>1255</v>
      </c>
      <c r="H10" t="s">
        <v>473</v>
      </c>
      <c r="N10" s="8"/>
    </row>
    <row r="11" spans="1:20" x14ac:dyDescent="0.25">
      <c r="A11" s="80" t="s">
        <v>330</v>
      </c>
      <c r="C11" s="12"/>
      <c r="E11" t="s">
        <v>347</v>
      </c>
      <c r="G11" s="32">
        <v>480</v>
      </c>
      <c r="H11" t="s">
        <v>454</v>
      </c>
      <c r="N11" s="8"/>
    </row>
    <row r="12" spans="1:20" x14ac:dyDescent="0.25">
      <c r="A12" s="80" t="s">
        <v>330</v>
      </c>
      <c r="C12" s="12"/>
      <c r="E12" s="8" t="s">
        <v>371</v>
      </c>
      <c r="G12" s="32">
        <v>1190</v>
      </c>
      <c r="H12" t="s">
        <v>455</v>
      </c>
      <c r="N12" s="8"/>
    </row>
    <row r="13" spans="1:20" x14ac:dyDescent="0.25">
      <c r="A13" s="80" t="s">
        <v>330</v>
      </c>
      <c r="C13" s="12"/>
      <c r="E13" s="8" t="s">
        <v>329</v>
      </c>
      <c r="G13" s="32">
        <v>107.45</v>
      </c>
      <c r="H13" t="s">
        <v>331</v>
      </c>
      <c r="N13" s="8"/>
    </row>
    <row r="14" spans="1:20" x14ac:dyDescent="0.25">
      <c r="A14" s="80" t="s">
        <v>330</v>
      </c>
      <c r="C14" s="12"/>
      <c r="E14" s="8" t="s">
        <v>329</v>
      </c>
      <c r="G14" s="32">
        <v>448.08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95</v>
      </c>
      <c r="G15" s="32">
        <v>300</v>
      </c>
      <c r="H15" t="s">
        <v>474</v>
      </c>
      <c r="N15" s="8"/>
    </row>
    <row r="16" spans="1:20" x14ac:dyDescent="0.25">
      <c r="A16" s="80" t="s">
        <v>330</v>
      </c>
      <c r="C16" s="12"/>
      <c r="E16" s="8" t="s">
        <v>432</v>
      </c>
      <c r="G16" s="32">
        <v>300</v>
      </c>
      <c r="H16" t="s">
        <v>474</v>
      </c>
      <c r="N16" s="8"/>
    </row>
    <row r="17" spans="1:15" x14ac:dyDescent="0.25">
      <c r="A17" s="80" t="s">
        <v>330</v>
      </c>
      <c r="C17" s="12"/>
      <c r="E17" s="8" t="s">
        <v>97</v>
      </c>
      <c r="G17" s="32">
        <v>300</v>
      </c>
      <c r="H17" t="s">
        <v>474</v>
      </c>
      <c r="N17" s="8"/>
    </row>
    <row r="18" spans="1:15" x14ac:dyDescent="0.25">
      <c r="A18" s="80" t="s">
        <v>330</v>
      </c>
      <c r="C18" s="12"/>
      <c r="E18" s="8" t="s">
        <v>352</v>
      </c>
      <c r="G18" s="60">
        <v>300</v>
      </c>
      <c r="H18" t="s">
        <v>474</v>
      </c>
      <c r="N18" s="8"/>
    </row>
    <row r="19" spans="1:15" x14ac:dyDescent="0.25">
      <c r="A19" s="80" t="s">
        <v>330</v>
      </c>
      <c r="C19" s="12"/>
      <c r="E19" s="8" t="s">
        <v>475</v>
      </c>
      <c r="G19" s="60">
        <v>450</v>
      </c>
      <c r="H19" t="s">
        <v>474</v>
      </c>
      <c r="N19" s="8"/>
    </row>
    <row r="20" spans="1:15" x14ac:dyDescent="0.25">
      <c r="A20" s="80" t="s">
        <v>330</v>
      </c>
      <c r="C20" s="12"/>
      <c r="E20" s="8" t="s">
        <v>100</v>
      </c>
      <c r="G20" s="60">
        <v>450</v>
      </c>
      <c r="H20" t="s">
        <v>474</v>
      </c>
      <c r="N20" s="8"/>
    </row>
    <row r="21" spans="1:15" x14ac:dyDescent="0.25">
      <c r="A21" s="80" t="s">
        <v>330</v>
      </c>
      <c r="C21" s="12"/>
      <c r="E21" s="8" t="s">
        <v>101</v>
      </c>
      <c r="G21" s="60">
        <v>1000</v>
      </c>
      <c r="H21" t="s">
        <v>474</v>
      </c>
      <c r="N21" s="8"/>
    </row>
    <row r="22" spans="1:15" x14ac:dyDescent="0.25">
      <c r="A22" s="80" t="s">
        <v>330</v>
      </c>
      <c r="C22" s="12"/>
      <c r="E22" s="8" t="s">
        <v>349</v>
      </c>
      <c r="G22" s="60">
        <v>1280</v>
      </c>
      <c r="H22" t="s">
        <v>476</v>
      </c>
      <c r="N22" s="8"/>
    </row>
    <row r="23" spans="1:15" x14ac:dyDescent="0.25">
      <c r="C23" s="12"/>
      <c r="E23" s="8"/>
      <c r="G23" s="60"/>
      <c r="N23" s="8"/>
    </row>
    <row r="24" spans="1:15" ht="15.75" thickBot="1" x14ac:dyDescent="0.3">
      <c r="C24" s="12"/>
      <c r="E24" s="8"/>
      <c r="G24" s="67" t="s">
        <v>477</v>
      </c>
      <c r="H24" s="68"/>
      <c r="N24" s="8"/>
    </row>
    <row r="25" spans="1:15" ht="15.75" thickBot="1" x14ac:dyDescent="0.3">
      <c r="A25" s="59" t="s">
        <v>5</v>
      </c>
      <c r="B25" s="59"/>
      <c r="C25" s="34"/>
      <c r="D25" s="52"/>
      <c r="E25" s="52"/>
      <c r="F25" s="53"/>
      <c r="G25" s="53"/>
      <c r="H25" s="53"/>
      <c r="I25" s="53"/>
      <c r="J25" s="53"/>
      <c r="K25" s="53"/>
      <c r="L25" s="53"/>
      <c r="N25" s="8"/>
    </row>
    <row r="26" spans="1:15" x14ac:dyDescent="0.25">
      <c r="A26" t="s">
        <v>27</v>
      </c>
      <c r="C26" s="8"/>
      <c r="E26" s="10" t="s">
        <v>7</v>
      </c>
      <c r="F26" s="10" t="s">
        <v>7</v>
      </c>
      <c r="G26" s="10" t="s">
        <v>7</v>
      </c>
      <c r="H26" s="10" t="s">
        <v>21</v>
      </c>
      <c r="I26" s="10" t="s">
        <v>6</v>
      </c>
      <c r="J26" s="10" t="s">
        <v>21</v>
      </c>
      <c r="K26" s="10" t="s">
        <v>396</v>
      </c>
      <c r="L26" s="10" t="s">
        <v>326</v>
      </c>
      <c r="N26" s="8"/>
    </row>
    <row r="27" spans="1:15" x14ac:dyDescent="0.25">
      <c r="A27" t="s">
        <v>28</v>
      </c>
      <c r="B27" s="8"/>
      <c r="C27" s="8"/>
      <c r="E27" s="10" t="s">
        <v>8</v>
      </c>
      <c r="F27" s="10" t="s">
        <v>9</v>
      </c>
      <c r="G27" s="14" t="s">
        <v>240</v>
      </c>
      <c r="H27" s="10" t="s">
        <v>8</v>
      </c>
      <c r="I27" s="10" t="s">
        <v>8</v>
      </c>
      <c r="J27" s="10" t="s">
        <v>8</v>
      </c>
      <c r="K27" s="10" t="s">
        <v>398</v>
      </c>
      <c r="L27" s="10"/>
    </row>
    <row r="28" spans="1:15" x14ac:dyDescent="0.25">
      <c r="A28" t="s">
        <v>29</v>
      </c>
      <c r="B28" s="8"/>
      <c r="C28" s="8"/>
      <c r="E28" s="10" t="s">
        <v>26</v>
      </c>
      <c r="F28" s="10" t="s">
        <v>26</v>
      </c>
      <c r="G28" s="10" t="s">
        <v>25</v>
      </c>
      <c r="H28" s="10" t="s">
        <v>24</v>
      </c>
      <c r="I28" s="10" t="s">
        <v>30</v>
      </c>
      <c r="J28" s="10" t="s">
        <v>10</v>
      </c>
      <c r="K28" s="10" t="s">
        <v>28</v>
      </c>
      <c r="L28" s="14"/>
      <c r="N28" s="26"/>
      <c r="O28" s="56"/>
    </row>
    <row r="29" spans="1:15" x14ac:dyDescent="0.25">
      <c r="A29" t="s">
        <v>290</v>
      </c>
      <c r="B29" s="8" t="s">
        <v>291</v>
      </c>
      <c r="C29" s="8"/>
      <c r="E29" s="15"/>
      <c r="F29" s="15"/>
      <c r="G29" s="15"/>
      <c r="H29" s="15"/>
      <c r="I29" s="15"/>
      <c r="J29" s="30"/>
      <c r="K29" s="30"/>
      <c r="L29" s="16" t="s">
        <v>11</v>
      </c>
    </row>
    <row r="30" spans="1:15" x14ac:dyDescent="0.25">
      <c r="A30" t="s">
        <v>12</v>
      </c>
      <c r="B30" s="8"/>
      <c r="C30" s="8"/>
      <c r="E30" s="20">
        <v>105341.20999999999</v>
      </c>
      <c r="F30" s="20">
        <v>60379.74</v>
      </c>
      <c r="G30" s="20">
        <v>125864.20999999999</v>
      </c>
      <c r="H30" s="20">
        <v>15687.370000000034</v>
      </c>
      <c r="I30" s="88">
        <v>169622.00000000003</v>
      </c>
      <c r="J30" s="88">
        <v>50325.93</v>
      </c>
      <c r="K30" s="88">
        <v>177725.89</v>
      </c>
      <c r="L30" s="19">
        <f>SUM(E30:K30)</f>
        <v>704946.35000000009</v>
      </c>
    </row>
    <row r="31" spans="1:15" x14ac:dyDescent="0.25">
      <c r="A31" t="s">
        <v>13</v>
      </c>
      <c r="B31" s="8"/>
      <c r="C31" s="8"/>
      <c r="E31" s="17">
        <v>12084.54</v>
      </c>
      <c r="F31" s="17">
        <v>954.6</v>
      </c>
      <c r="G31" s="17"/>
      <c r="H31" s="29"/>
      <c r="I31" s="9"/>
      <c r="K31" s="60">
        <v>500.13</v>
      </c>
      <c r="L31" s="20">
        <f>SUM(E31:K31)</f>
        <v>13539.27</v>
      </c>
    </row>
    <row r="32" spans="1:15" x14ac:dyDescent="0.25">
      <c r="A32" t="s">
        <v>14</v>
      </c>
      <c r="B32" s="8"/>
      <c r="C32" s="8"/>
      <c r="E32" s="17">
        <v>-12559.61</v>
      </c>
      <c r="F32" s="17"/>
      <c r="G32" s="17"/>
      <c r="H32" s="60"/>
      <c r="I32" s="32"/>
      <c r="L32" s="20">
        <f>SUM(E32:K32)</f>
        <v>-12559.61</v>
      </c>
    </row>
    <row r="33" spans="1:16" x14ac:dyDescent="0.25">
      <c r="A33" t="s">
        <v>401</v>
      </c>
      <c r="B33" s="8"/>
      <c r="C33" s="8"/>
      <c r="E33" s="17"/>
      <c r="F33" s="17"/>
      <c r="G33" s="17"/>
      <c r="H33" s="60"/>
      <c r="I33" s="32"/>
      <c r="K33" s="60">
        <v>-9941.82</v>
      </c>
      <c r="L33" s="20">
        <f t="shared" ref="L33:L35" si="0">SUM(E33:K33)</f>
        <v>-9941.82</v>
      </c>
    </row>
    <row r="34" spans="1:16" x14ac:dyDescent="0.25">
      <c r="A34" t="s">
        <v>400</v>
      </c>
      <c r="B34" s="8"/>
      <c r="C34" s="8"/>
      <c r="E34" s="17"/>
      <c r="F34" s="17"/>
      <c r="G34" s="17"/>
      <c r="H34" s="60"/>
      <c r="I34" s="32"/>
      <c r="K34" s="60">
        <v>-115.31</v>
      </c>
      <c r="L34" s="20">
        <f t="shared" si="0"/>
        <v>-115.31</v>
      </c>
    </row>
    <row r="35" spans="1:16" x14ac:dyDescent="0.25">
      <c r="A35" t="s">
        <v>418</v>
      </c>
      <c r="B35" s="8"/>
      <c r="C35" s="8"/>
      <c r="E35" s="17"/>
      <c r="F35" s="17"/>
      <c r="G35" s="17"/>
      <c r="H35" s="60"/>
      <c r="I35" s="32"/>
      <c r="K35" s="60">
        <v>-44.83</v>
      </c>
      <c r="L35" s="20">
        <f t="shared" si="0"/>
        <v>-44.83</v>
      </c>
    </row>
    <row r="36" spans="1:16" x14ac:dyDescent="0.25">
      <c r="A36" t="s">
        <v>297</v>
      </c>
      <c r="B36" s="8" t="s">
        <v>291</v>
      </c>
      <c r="C36" s="8"/>
      <c r="E36" s="31">
        <v>8.58</v>
      </c>
      <c r="F36" s="31">
        <v>14</v>
      </c>
      <c r="G36" s="31">
        <v>70.11</v>
      </c>
      <c r="H36" s="31"/>
      <c r="I36" s="31"/>
      <c r="J36" s="31"/>
      <c r="K36" s="31"/>
      <c r="L36" s="33">
        <f>SUM(E36:K36)</f>
        <v>92.69</v>
      </c>
      <c r="M36" s="71"/>
      <c r="N36" s="71"/>
      <c r="O36" s="71"/>
      <c r="P36" s="71"/>
    </row>
    <row r="37" spans="1:16" x14ac:dyDescent="0.25">
      <c r="A37" t="s">
        <v>16</v>
      </c>
      <c r="B37" s="8"/>
      <c r="C37" s="8"/>
      <c r="E37" s="19">
        <f>SUM(E30:E36)</f>
        <v>104874.72</v>
      </c>
      <c r="F37" s="19">
        <f>SUM(F30:F36)</f>
        <v>61348.34</v>
      </c>
      <c r="G37" s="19">
        <f t="shared" ref="G37:L37" si="1">SUM(G30:G36)</f>
        <v>125934.31999999999</v>
      </c>
      <c r="H37" s="87">
        <f t="shared" si="1"/>
        <v>15687.370000000034</v>
      </c>
      <c r="I37" s="87">
        <f t="shared" si="1"/>
        <v>169622.00000000003</v>
      </c>
      <c r="J37" s="87">
        <f t="shared" si="1"/>
        <v>50325.93</v>
      </c>
      <c r="K37" s="19">
        <f t="shared" si="1"/>
        <v>168124.06000000003</v>
      </c>
      <c r="L37" s="19">
        <f t="shared" si="1"/>
        <v>695916.74000000011</v>
      </c>
      <c r="M37" s="10"/>
      <c r="N37" s="10"/>
      <c r="O37" s="10"/>
      <c r="P37" s="10"/>
    </row>
    <row r="38" spans="1:16" ht="15.75" thickBot="1" x14ac:dyDescent="0.3">
      <c r="B38" s="8"/>
      <c r="J38" s="9"/>
      <c r="K38" s="9"/>
      <c r="M38" s="10"/>
      <c r="N38" s="10"/>
      <c r="O38" s="10"/>
      <c r="P38" s="10"/>
    </row>
    <row r="39" spans="1:16" ht="15.75" thickBot="1" x14ac:dyDescent="0.3">
      <c r="A39" s="59" t="s">
        <v>196</v>
      </c>
      <c r="B39" s="35"/>
      <c r="C39" s="35"/>
      <c r="D39" s="35"/>
      <c r="E39" s="35"/>
      <c r="F39" s="35"/>
      <c r="G39" s="37"/>
      <c r="H39" s="37"/>
      <c r="I39" s="37"/>
      <c r="J39" s="37"/>
      <c r="K39" s="37"/>
      <c r="L39" s="36"/>
      <c r="M39" s="10"/>
      <c r="N39" s="10"/>
      <c r="O39" s="10"/>
      <c r="P39" s="14"/>
    </row>
    <row r="40" spans="1:16" x14ac:dyDescent="0.25">
      <c r="A40" t="s">
        <v>7</v>
      </c>
      <c r="B40" s="50"/>
      <c r="C40" s="8"/>
      <c r="E40" s="22">
        <f>E37+F37+G37</f>
        <v>292157.38</v>
      </c>
      <c r="F40" s="22"/>
      <c r="G40" s="8"/>
      <c r="H40" s="25"/>
      <c r="I40" s="25"/>
      <c r="J40" s="24"/>
      <c r="K40" s="24"/>
      <c r="L40" s="24"/>
      <c r="M40" s="10"/>
      <c r="N40" s="10"/>
      <c r="P40" s="14"/>
    </row>
    <row r="41" spans="1:16" ht="15.75" thickBot="1" x14ac:dyDescent="0.3">
      <c r="A41" t="s">
        <v>6</v>
      </c>
      <c r="B41" s="21"/>
      <c r="C41" s="8"/>
      <c r="E41" s="22">
        <f>I37</f>
        <v>169622.00000000003</v>
      </c>
      <c r="M41" s="9"/>
      <c r="N41" s="18"/>
      <c r="O41" s="42"/>
      <c r="P41" s="19"/>
    </row>
    <row r="42" spans="1:16" x14ac:dyDescent="0.25">
      <c r="A42" t="s">
        <v>23</v>
      </c>
      <c r="B42" s="8"/>
      <c r="C42" s="8"/>
      <c r="E42" s="22">
        <f>H37+J37</f>
        <v>66013.300000000032</v>
      </c>
      <c r="H42" s="38" t="s">
        <v>333</v>
      </c>
      <c r="I42" s="72"/>
      <c r="J42" s="73"/>
      <c r="K42" s="25"/>
      <c r="M42" s="29"/>
      <c r="N42" s="9"/>
      <c r="P42" s="20"/>
    </row>
    <row r="43" spans="1:16" x14ac:dyDescent="0.25">
      <c r="A43" t="s">
        <v>416</v>
      </c>
      <c r="E43" s="56">
        <f>K37</f>
        <v>168124.06000000003</v>
      </c>
      <c r="H43" s="74"/>
      <c r="I43" s="26"/>
      <c r="J43" s="75"/>
      <c r="K43" s="25"/>
      <c r="N43" s="32"/>
      <c r="P43" s="20"/>
    </row>
    <row r="44" spans="1:16" ht="15.75" thickBot="1" x14ac:dyDescent="0.3">
      <c r="E44" s="85">
        <f>SUM(E40:E43)</f>
        <v>695916.74000000011</v>
      </c>
      <c r="H44" s="66"/>
      <c r="I44" s="76"/>
      <c r="J44" s="77"/>
      <c r="M44" s="17"/>
      <c r="N44" s="17"/>
      <c r="O44" s="17"/>
      <c r="P44" s="20"/>
    </row>
    <row r="45" spans="1:16" ht="15.75" thickTop="1" x14ac:dyDescent="0.25">
      <c r="M45" s="18"/>
      <c r="N45" s="18"/>
      <c r="O45" s="18"/>
      <c r="P45" s="19"/>
    </row>
    <row r="46" spans="1:16" x14ac:dyDescent="0.25">
      <c r="G46" s="86" t="s">
        <v>443</v>
      </c>
      <c r="O46" s="9"/>
    </row>
    <row r="47" spans="1:16" x14ac:dyDescent="0.25"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16" x14ac:dyDescent="0.25">
      <c r="F48" s="50"/>
      <c r="G48" s="8"/>
      <c r="I48" s="22"/>
      <c r="J48" s="22"/>
      <c r="K48" s="22"/>
      <c r="L48" s="8"/>
      <c r="M48" s="25"/>
      <c r="N48" s="25"/>
      <c r="O48" s="24"/>
      <c r="P48" s="24"/>
    </row>
    <row r="49" spans="6:15" x14ac:dyDescent="0.25">
      <c r="F49" s="21"/>
      <c r="G49" s="8"/>
      <c r="I49" s="22">
        <f>N45</f>
        <v>0</v>
      </c>
      <c r="M49" s="25"/>
      <c r="N49" s="51"/>
      <c r="O49" s="25"/>
    </row>
    <row r="50" spans="6:15" x14ac:dyDescent="0.25">
      <c r="F50" s="8"/>
      <c r="G50" s="8"/>
      <c r="I50" s="22">
        <f>M45+O45</f>
        <v>0</v>
      </c>
      <c r="N50" s="26"/>
      <c r="O50" s="25"/>
    </row>
  </sheetData>
  <pageMargins left="0.7" right="0.7" top="0.75" bottom="0.75" header="0.3" footer="0.3"/>
  <pageSetup scale="5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5707-9FCB-406F-8EDA-74FAD3A5B169}">
  <dimension ref="A1:T50"/>
  <sheetViews>
    <sheetView topLeftCell="A22" zoomScaleNormal="100" workbookViewId="0">
      <selection activeCell="G51" sqref="G51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6173</v>
      </c>
      <c r="C4" s="28"/>
      <c r="E4" s="43" t="s">
        <v>478</v>
      </c>
      <c r="F4" s="8"/>
      <c r="G4" s="89">
        <v>80</v>
      </c>
      <c r="H4" s="43" t="s">
        <v>479</v>
      </c>
      <c r="I4" s="43"/>
      <c r="J4" s="43"/>
      <c r="K4" s="43"/>
      <c r="L4" s="8"/>
    </row>
    <row r="5" spans="1:20" x14ac:dyDescent="0.25">
      <c r="A5">
        <v>6175</v>
      </c>
      <c r="C5" s="28"/>
      <c r="E5" t="s">
        <v>219</v>
      </c>
      <c r="F5" s="8"/>
      <c r="G5" s="89">
        <v>600</v>
      </c>
      <c r="H5" s="81" t="s">
        <v>480</v>
      </c>
      <c r="I5" s="24"/>
      <c r="J5" s="43"/>
      <c r="K5" s="43"/>
      <c r="L5" s="8"/>
    </row>
    <row r="6" spans="1:20" x14ac:dyDescent="0.25">
      <c r="A6">
        <v>6177</v>
      </c>
      <c r="B6" s="8"/>
      <c r="C6" s="10"/>
      <c r="D6" t="s">
        <v>170</v>
      </c>
      <c r="E6" t="s">
        <v>51</v>
      </c>
      <c r="G6" s="89">
        <v>2829.86</v>
      </c>
      <c r="H6" t="s">
        <v>481</v>
      </c>
      <c r="T6" s="79"/>
    </row>
    <row r="7" spans="1:20" x14ac:dyDescent="0.25">
      <c r="A7">
        <v>6179</v>
      </c>
      <c r="B7" s="24"/>
      <c r="C7" s="55"/>
      <c r="E7" t="s">
        <v>328</v>
      </c>
      <c r="G7" s="89">
        <v>16.5</v>
      </c>
      <c r="H7" s="43" t="s">
        <v>482</v>
      </c>
      <c r="T7" s="79"/>
    </row>
    <row r="8" spans="1:20" x14ac:dyDescent="0.25">
      <c r="A8">
        <v>6180</v>
      </c>
      <c r="C8" s="10"/>
      <c r="E8" s="8" t="s">
        <v>379</v>
      </c>
      <c r="G8" s="89">
        <v>130</v>
      </c>
      <c r="H8" t="s">
        <v>483</v>
      </c>
      <c r="I8" s="8"/>
      <c r="T8" s="79"/>
    </row>
    <row r="9" spans="1:20" x14ac:dyDescent="0.25">
      <c r="A9">
        <v>6181</v>
      </c>
      <c r="C9" s="10"/>
      <c r="E9" t="s">
        <v>357</v>
      </c>
      <c r="G9" s="89">
        <v>210</v>
      </c>
      <c r="H9" t="s">
        <v>484</v>
      </c>
      <c r="L9" s="2"/>
      <c r="M9" s="46"/>
      <c r="N9" s="46"/>
      <c r="O9" s="46"/>
      <c r="P9" s="46"/>
    </row>
    <row r="10" spans="1:20" x14ac:dyDescent="0.25">
      <c r="A10">
        <v>6182</v>
      </c>
      <c r="C10" s="12"/>
      <c r="E10" t="s">
        <v>485</v>
      </c>
      <c r="G10" s="32">
        <v>7205.9</v>
      </c>
      <c r="H10" t="s">
        <v>486</v>
      </c>
      <c r="N10" s="8"/>
    </row>
    <row r="11" spans="1:20" x14ac:dyDescent="0.25">
      <c r="A11" s="80">
        <v>6184</v>
      </c>
      <c r="C11" s="12"/>
      <c r="E11" t="s">
        <v>475</v>
      </c>
      <c r="G11" s="32">
        <v>386.17</v>
      </c>
      <c r="H11" t="s">
        <v>487</v>
      </c>
      <c r="N11" s="8"/>
    </row>
    <row r="12" spans="1:20" x14ac:dyDescent="0.25">
      <c r="A12" s="80">
        <v>6185</v>
      </c>
      <c r="C12" s="12"/>
      <c r="E12" s="8" t="s">
        <v>51</v>
      </c>
      <c r="G12" s="32">
        <v>3033.62</v>
      </c>
      <c r="H12" t="s">
        <v>488</v>
      </c>
      <c r="N12" s="8"/>
    </row>
    <row r="13" spans="1:20" x14ac:dyDescent="0.25">
      <c r="A13" s="80" t="s">
        <v>330</v>
      </c>
      <c r="C13" s="12"/>
      <c r="E13" s="8" t="s">
        <v>329</v>
      </c>
      <c r="G13" s="32">
        <v>113.95</v>
      </c>
      <c r="H13" t="s">
        <v>331</v>
      </c>
      <c r="N13" s="8"/>
    </row>
    <row r="14" spans="1:20" x14ac:dyDescent="0.25">
      <c r="A14" s="80" t="s">
        <v>330</v>
      </c>
      <c r="C14" s="12"/>
      <c r="E14" s="8" t="s">
        <v>329</v>
      </c>
      <c r="G14" s="32">
        <v>441.44</v>
      </c>
      <c r="H14" t="s">
        <v>331</v>
      </c>
      <c r="N14" s="8"/>
    </row>
    <row r="15" spans="1:20" x14ac:dyDescent="0.25">
      <c r="A15" s="80" t="s">
        <v>330</v>
      </c>
      <c r="C15" s="12"/>
      <c r="E15" s="8" t="s">
        <v>349</v>
      </c>
      <c r="G15" s="60">
        <v>705</v>
      </c>
      <c r="H15" t="s">
        <v>476</v>
      </c>
      <c r="N15" s="8"/>
    </row>
    <row r="16" spans="1:20" x14ac:dyDescent="0.25">
      <c r="A16" s="80" t="s">
        <v>330</v>
      </c>
      <c r="C16" s="12"/>
      <c r="E16" s="8" t="s">
        <v>349</v>
      </c>
      <c r="G16" s="32">
        <v>505</v>
      </c>
      <c r="H16" t="s">
        <v>476</v>
      </c>
      <c r="N16" s="8"/>
    </row>
    <row r="17" spans="1:15" x14ac:dyDescent="0.25">
      <c r="A17" s="80" t="s">
        <v>330</v>
      </c>
      <c r="C17" s="12"/>
      <c r="E17" s="8" t="s">
        <v>371</v>
      </c>
      <c r="G17" s="32">
        <v>1190</v>
      </c>
      <c r="H17" t="s">
        <v>456</v>
      </c>
      <c r="N17" s="8"/>
    </row>
    <row r="18" spans="1:15" x14ac:dyDescent="0.25">
      <c r="A18" s="80" t="s">
        <v>330</v>
      </c>
      <c r="C18" s="12"/>
      <c r="E18" s="8" t="s">
        <v>7</v>
      </c>
      <c r="G18" s="60">
        <v>1</v>
      </c>
      <c r="H18" t="s">
        <v>489</v>
      </c>
      <c r="N18" s="8"/>
    </row>
    <row r="19" spans="1:15" x14ac:dyDescent="0.25">
      <c r="A19" s="80"/>
      <c r="C19" s="12"/>
      <c r="E19" s="8"/>
      <c r="G19" s="60"/>
      <c r="N19" s="8"/>
    </row>
    <row r="20" spans="1:15" x14ac:dyDescent="0.25">
      <c r="A20" s="80"/>
      <c r="C20" s="12"/>
      <c r="E20" s="8"/>
      <c r="G20" s="60"/>
      <c r="N20" s="8"/>
    </row>
    <row r="21" spans="1:15" x14ac:dyDescent="0.25">
      <c r="A21" s="80"/>
      <c r="C21" s="12"/>
      <c r="E21" s="8"/>
      <c r="G21" s="60"/>
      <c r="N21" s="8"/>
    </row>
    <row r="22" spans="1:15" x14ac:dyDescent="0.25">
      <c r="N22" s="8"/>
    </row>
    <row r="23" spans="1:15" x14ac:dyDescent="0.25">
      <c r="C23" s="12"/>
      <c r="E23" s="8"/>
      <c r="G23" s="60"/>
      <c r="N23" s="8"/>
    </row>
    <row r="24" spans="1:15" ht="15.75" thickBot="1" x14ac:dyDescent="0.3">
      <c r="C24" s="12"/>
      <c r="E24" s="8"/>
      <c r="G24" s="67" t="s">
        <v>490</v>
      </c>
      <c r="H24" s="68"/>
      <c r="N24" s="8"/>
    </row>
    <row r="25" spans="1:15" ht="15.75" thickBot="1" x14ac:dyDescent="0.3">
      <c r="A25" s="59" t="s">
        <v>5</v>
      </c>
      <c r="B25" s="59"/>
      <c r="C25" s="34"/>
      <c r="D25" s="52"/>
      <c r="E25" s="52"/>
      <c r="F25" s="53"/>
      <c r="G25" s="53"/>
      <c r="H25" s="53"/>
      <c r="I25" s="53"/>
      <c r="J25" s="53"/>
      <c r="K25" s="53"/>
      <c r="L25" s="53"/>
      <c r="N25" s="8"/>
    </row>
    <row r="26" spans="1:15" x14ac:dyDescent="0.25">
      <c r="A26" t="s">
        <v>27</v>
      </c>
      <c r="C26" s="8"/>
      <c r="E26" s="10" t="s">
        <v>7</v>
      </c>
      <c r="F26" s="10" t="s">
        <v>7</v>
      </c>
      <c r="G26" s="10" t="s">
        <v>7</v>
      </c>
      <c r="H26" s="10" t="s">
        <v>21</v>
      </c>
      <c r="I26" s="10" t="s">
        <v>6</v>
      </c>
      <c r="J26" s="10" t="s">
        <v>21</v>
      </c>
      <c r="K26" s="10" t="s">
        <v>396</v>
      </c>
      <c r="L26" s="10" t="s">
        <v>326</v>
      </c>
      <c r="N26" s="8"/>
    </row>
    <row r="27" spans="1:15" x14ac:dyDescent="0.25">
      <c r="A27" t="s">
        <v>28</v>
      </c>
      <c r="B27" s="8"/>
      <c r="C27" s="8"/>
      <c r="E27" s="10" t="s">
        <v>8</v>
      </c>
      <c r="F27" s="10" t="s">
        <v>9</v>
      </c>
      <c r="G27" s="14" t="s">
        <v>240</v>
      </c>
      <c r="H27" s="10" t="s">
        <v>8</v>
      </c>
      <c r="I27" s="10" t="s">
        <v>8</v>
      </c>
      <c r="J27" s="10" t="s">
        <v>8</v>
      </c>
      <c r="K27" s="10" t="s">
        <v>398</v>
      </c>
      <c r="L27" s="10"/>
    </row>
    <row r="28" spans="1:15" x14ac:dyDescent="0.25">
      <c r="A28" t="s">
        <v>29</v>
      </c>
      <c r="B28" s="8"/>
      <c r="C28" s="8"/>
      <c r="E28" s="10" t="s">
        <v>26</v>
      </c>
      <c r="F28" s="10" t="s">
        <v>26</v>
      </c>
      <c r="G28" s="10" t="s">
        <v>25</v>
      </c>
      <c r="H28" s="10" t="s">
        <v>24</v>
      </c>
      <c r="I28" s="10" t="s">
        <v>30</v>
      </c>
      <c r="J28" s="10" t="s">
        <v>10</v>
      </c>
      <c r="K28" s="10" t="s">
        <v>28</v>
      </c>
      <c r="L28" s="14"/>
      <c r="N28" s="26"/>
      <c r="O28" s="56"/>
    </row>
    <row r="29" spans="1:15" x14ac:dyDescent="0.25">
      <c r="A29" t="s">
        <v>290</v>
      </c>
      <c r="B29" s="8" t="s">
        <v>291</v>
      </c>
      <c r="C29" s="8"/>
      <c r="E29" s="15"/>
      <c r="F29" s="15"/>
      <c r="G29" s="15"/>
      <c r="H29" s="15"/>
      <c r="I29" s="15"/>
      <c r="J29" s="30"/>
      <c r="K29" s="30"/>
      <c r="L29" s="16" t="s">
        <v>11</v>
      </c>
    </row>
    <row r="30" spans="1:15" x14ac:dyDescent="0.25">
      <c r="A30" t="s">
        <v>12</v>
      </c>
      <c r="B30" s="8"/>
      <c r="C30" s="8"/>
      <c r="E30" s="20">
        <v>104874.72</v>
      </c>
      <c r="F30" s="20">
        <v>61348.34</v>
      </c>
      <c r="G30" s="20">
        <v>125934.31999999999</v>
      </c>
      <c r="H30" s="20">
        <v>15687.370000000034</v>
      </c>
      <c r="I30" s="88">
        <v>169622.00000000003</v>
      </c>
      <c r="J30" s="88">
        <v>50325.93</v>
      </c>
      <c r="K30" s="88">
        <v>168124.06000000003</v>
      </c>
      <c r="L30" s="19">
        <v>695916.74000000011</v>
      </c>
    </row>
    <row r="31" spans="1:15" x14ac:dyDescent="0.25">
      <c r="A31" t="s">
        <v>13</v>
      </c>
      <c r="B31" s="8"/>
      <c r="C31" s="8"/>
      <c r="E31" s="17">
        <v>7289.13</v>
      </c>
      <c r="F31" s="17">
        <v>1046.99</v>
      </c>
      <c r="G31" s="17"/>
      <c r="H31" s="29"/>
      <c r="I31" s="9"/>
      <c r="K31" s="60">
        <v>282.72000000000003</v>
      </c>
      <c r="L31" s="20">
        <f>SUM(E31:K31)</f>
        <v>8618.84</v>
      </c>
    </row>
    <row r="32" spans="1:15" x14ac:dyDescent="0.25">
      <c r="A32" t="s">
        <v>14</v>
      </c>
      <c r="B32" s="8"/>
      <c r="C32" s="8"/>
      <c r="E32" s="17">
        <v>-14415.47</v>
      </c>
      <c r="F32" s="17"/>
      <c r="G32" s="17"/>
      <c r="H32" s="60"/>
      <c r="I32" s="32"/>
      <c r="L32" s="20">
        <f>SUM(E32:K32)</f>
        <v>-14415.47</v>
      </c>
    </row>
    <row r="33" spans="1:16" x14ac:dyDescent="0.25">
      <c r="A33" t="s">
        <v>401</v>
      </c>
      <c r="B33" s="8"/>
      <c r="C33" s="8"/>
      <c r="E33" s="17"/>
      <c r="F33" s="17"/>
      <c r="G33" s="17"/>
      <c r="H33" s="60"/>
      <c r="I33" s="32"/>
      <c r="K33" s="60">
        <v>6361.15</v>
      </c>
      <c r="L33" s="20">
        <f t="shared" ref="L33:L35" si="0">SUM(E33:K33)</f>
        <v>6361.15</v>
      </c>
    </row>
    <row r="34" spans="1:16" x14ac:dyDescent="0.25">
      <c r="A34" t="s">
        <v>400</v>
      </c>
      <c r="B34" s="8"/>
      <c r="C34" s="8"/>
      <c r="E34" s="17"/>
      <c r="F34" s="17"/>
      <c r="G34" s="17"/>
      <c r="H34" s="60"/>
      <c r="I34" s="32"/>
      <c r="K34" s="60">
        <v>-1.04</v>
      </c>
      <c r="L34" s="20">
        <f t="shared" si="0"/>
        <v>-1.04</v>
      </c>
    </row>
    <row r="35" spans="1:16" x14ac:dyDescent="0.25">
      <c r="A35" t="s">
        <v>418</v>
      </c>
      <c r="B35" s="8"/>
      <c r="C35" s="8"/>
      <c r="E35" s="17"/>
      <c r="F35" s="17"/>
      <c r="G35" s="17"/>
      <c r="H35" s="60"/>
      <c r="I35" s="32"/>
      <c r="K35" s="60">
        <v>-106.65</v>
      </c>
      <c r="L35" s="20">
        <f t="shared" si="0"/>
        <v>-106.65</v>
      </c>
    </row>
    <row r="36" spans="1:16" x14ac:dyDescent="0.25">
      <c r="A36" t="s">
        <v>297</v>
      </c>
      <c r="B36" s="8" t="s">
        <v>291</v>
      </c>
      <c r="C36" s="8"/>
      <c r="E36" s="31">
        <v>8.57</v>
      </c>
      <c r="F36" s="31">
        <v>18.399999999999999</v>
      </c>
      <c r="G36" s="31">
        <v>32.04</v>
      </c>
      <c r="H36" s="31"/>
      <c r="I36" s="31">
        <v>22.83</v>
      </c>
      <c r="J36" s="31"/>
      <c r="K36" s="31"/>
      <c r="L36" s="33">
        <f>SUM(E36:K36)</f>
        <v>81.84</v>
      </c>
      <c r="M36" s="71"/>
      <c r="N36" s="71"/>
      <c r="O36" s="71"/>
      <c r="P36" s="71"/>
    </row>
    <row r="37" spans="1:16" x14ac:dyDescent="0.25">
      <c r="A37" t="s">
        <v>16</v>
      </c>
      <c r="B37" s="8"/>
      <c r="C37" s="8"/>
      <c r="E37" s="19">
        <f>SUM(E30:E36)</f>
        <v>97756.950000000012</v>
      </c>
      <c r="F37" s="19">
        <f>SUM(F30:F36)</f>
        <v>62413.729999999996</v>
      </c>
      <c r="G37" s="19">
        <f t="shared" ref="G37:L37" si="1">SUM(G30:G36)</f>
        <v>125966.35999999999</v>
      </c>
      <c r="H37" s="87">
        <f t="shared" si="1"/>
        <v>15687.370000000034</v>
      </c>
      <c r="I37" s="87">
        <f t="shared" si="1"/>
        <v>169644.83000000002</v>
      </c>
      <c r="J37" s="87">
        <f t="shared" si="1"/>
        <v>50325.93</v>
      </c>
      <c r="K37" s="19">
        <f t="shared" si="1"/>
        <v>174660.24000000002</v>
      </c>
      <c r="L37" s="19">
        <f t="shared" si="1"/>
        <v>696455.41</v>
      </c>
      <c r="M37" s="10"/>
      <c r="N37" s="10"/>
      <c r="O37" s="10"/>
      <c r="P37" s="10"/>
    </row>
    <row r="38" spans="1:16" ht="15.75" thickBot="1" x14ac:dyDescent="0.3">
      <c r="B38" s="8"/>
      <c r="J38" s="9"/>
      <c r="K38" s="9"/>
      <c r="M38" s="10"/>
      <c r="N38" s="10"/>
      <c r="O38" s="10"/>
      <c r="P38" s="10"/>
    </row>
    <row r="39" spans="1:16" ht="15.75" thickBot="1" x14ac:dyDescent="0.3">
      <c r="A39" s="59" t="s">
        <v>196</v>
      </c>
      <c r="B39" s="35"/>
      <c r="C39" s="35"/>
      <c r="D39" s="35"/>
      <c r="E39" s="35"/>
      <c r="F39" s="35"/>
      <c r="G39" s="37"/>
      <c r="H39" s="37"/>
      <c r="I39" s="37"/>
      <c r="J39" s="37"/>
      <c r="K39" s="37"/>
      <c r="L39" s="36"/>
      <c r="M39" s="10"/>
      <c r="N39" s="10"/>
      <c r="O39" s="10"/>
      <c r="P39" s="14"/>
    </row>
    <row r="40" spans="1:16" x14ac:dyDescent="0.25">
      <c r="A40" t="s">
        <v>7</v>
      </c>
      <c r="B40" s="50"/>
      <c r="C40" s="8"/>
      <c r="E40" s="22">
        <f>E37+F37+G37</f>
        <v>286137.03999999998</v>
      </c>
      <c r="F40" s="22"/>
      <c r="G40" s="8"/>
      <c r="H40" s="25"/>
      <c r="I40" s="25"/>
      <c r="J40" s="24"/>
      <c r="K40" s="24"/>
      <c r="L40" s="24"/>
      <c r="M40" s="10"/>
      <c r="N40" s="10"/>
      <c r="P40" s="14"/>
    </row>
    <row r="41" spans="1:16" ht="15.75" thickBot="1" x14ac:dyDescent="0.3">
      <c r="A41" t="s">
        <v>6</v>
      </c>
      <c r="B41" s="21"/>
      <c r="C41" s="8"/>
      <c r="E41" s="22">
        <f>I37</f>
        <v>169644.83000000002</v>
      </c>
      <c r="M41" s="9"/>
      <c r="N41" s="18"/>
      <c r="O41" s="42"/>
      <c r="P41" s="19"/>
    </row>
    <row r="42" spans="1:16" x14ac:dyDescent="0.25">
      <c r="A42" t="s">
        <v>23</v>
      </c>
      <c r="B42" s="8"/>
      <c r="C42" s="8"/>
      <c r="E42" s="22">
        <f>H37+J37</f>
        <v>66013.300000000032</v>
      </c>
      <c r="H42" s="38" t="s">
        <v>333</v>
      </c>
      <c r="I42" s="72"/>
      <c r="J42" s="73"/>
      <c r="K42" s="25"/>
      <c r="M42" s="29"/>
      <c r="N42" s="9"/>
      <c r="P42" s="20"/>
    </row>
    <row r="43" spans="1:16" x14ac:dyDescent="0.25">
      <c r="A43" t="s">
        <v>416</v>
      </c>
      <c r="E43" s="56">
        <f>K37</f>
        <v>174660.24000000002</v>
      </c>
      <c r="H43" s="74"/>
      <c r="I43" s="26"/>
      <c r="J43" s="75"/>
      <c r="K43" s="25"/>
      <c r="N43" s="32"/>
      <c r="P43" s="20"/>
    </row>
    <row r="44" spans="1:16" ht="15.75" thickBot="1" x14ac:dyDescent="0.3">
      <c r="E44" s="85">
        <f>SUM(E40:E43)</f>
        <v>696455.41</v>
      </c>
      <c r="H44" s="66"/>
      <c r="I44" s="76"/>
      <c r="J44" s="77"/>
      <c r="M44" s="17"/>
      <c r="N44" s="17"/>
      <c r="O44" s="17"/>
      <c r="P44" s="20"/>
    </row>
    <row r="45" spans="1:16" ht="15.75" thickTop="1" x14ac:dyDescent="0.25">
      <c r="M45" s="18"/>
      <c r="N45" s="18"/>
      <c r="O45" s="18"/>
      <c r="P45" s="19"/>
    </row>
    <row r="46" spans="1:16" x14ac:dyDescent="0.25">
      <c r="G46" s="86" t="s">
        <v>443</v>
      </c>
      <c r="O46" s="9"/>
    </row>
    <row r="47" spans="1:16" x14ac:dyDescent="0.25"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16" x14ac:dyDescent="0.25">
      <c r="F48" s="50"/>
      <c r="G48" s="8"/>
      <c r="I48" s="22"/>
      <c r="J48" s="22"/>
      <c r="K48" s="22"/>
      <c r="L48" s="8"/>
      <c r="M48" s="25"/>
      <c r="N48" s="25"/>
      <c r="O48" s="24"/>
      <c r="P48" s="24"/>
    </row>
    <row r="49" spans="6:15" x14ac:dyDescent="0.25">
      <c r="F49" s="21"/>
      <c r="G49" s="8"/>
      <c r="I49" s="22">
        <f>N45</f>
        <v>0</v>
      </c>
      <c r="M49" s="25"/>
      <c r="N49" s="51"/>
      <c r="O49" s="25"/>
    </row>
    <row r="50" spans="6:15" x14ac:dyDescent="0.25">
      <c r="F50" s="8"/>
      <c r="G50" s="8"/>
      <c r="I50" s="22">
        <f>M45+O45</f>
        <v>0</v>
      </c>
      <c r="N50" s="26"/>
      <c r="O50" s="25"/>
    </row>
  </sheetData>
  <pageMargins left="0.7" right="0.7" top="0.75" bottom="0.75" header="0.3" footer="0.3"/>
  <pageSetup scale="5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D849-7B15-46B1-B766-ADFC1C497B9E}">
  <dimension ref="A1:T50"/>
  <sheetViews>
    <sheetView tabSelected="1" topLeftCell="A10" zoomScaleNormal="100" workbookViewId="0">
      <selection activeCell="J31" sqref="J31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25" t="s">
        <v>327</v>
      </c>
      <c r="B1" s="25"/>
      <c r="C1" s="1"/>
      <c r="D1" s="25"/>
      <c r="E1" s="1"/>
      <c r="F1" s="27"/>
      <c r="G1" s="1"/>
    </row>
    <row r="2" spans="1:20" ht="15.75" thickBot="1" x14ac:dyDescent="0.3">
      <c r="A2" s="59" t="s">
        <v>0</v>
      </c>
      <c r="B2" s="35"/>
      <c r="C2" s="34"/>
      <c r="D2" s="52"/>
      <c r="E2" s="35"/>
      <c r="F2" s="35"/>
      <c r="G2" s="35"/>
      <c r="H2" s="35"/>
      <c r="I2" s="35"/>
      <c r="J2" s="35"/>
      <c r="K2" s="35"/>
      <c r="L2" s="36"/>
    </row>
    <row r="3" spans="1:20" x14ac:dyDescent="0.25">
      <c r="A3" s="30" t="s">
        <v>136</v>
      </c>
      <c r="B3" s="61"/>
      <c r="C3" s="3"/>
      <c r="D3" s="30"/>
      <c r="E3" s="4" t="s">
        <v>2</v>
      </c>
      <c r="F3" s="5"/>
      <c r="G3" s="3" t="s">
        <v>3</v>
      </c>
      <c r="H3" s="4" t="s">
        <v>4</v>
      </c>
      <c r="I3" s="4"/>
      <c r="J3" s="6"/>
      <c r="K3" s="6"/>
      <c r="L3" s="7"/>
    </row>
    <row r="4" spans="1:20" x14ac:dyDescent="0.25">
      <c r="A4">
        <v>6183</v>
      </c>
      <c r="C4" s="28"/>
      <c r="E4" s="43" t="s">
        <v>491</v>
      </c>
      <c r="F4" s="8"/>
      <c r="G4" s="89">
        <v>1025.31</v>
      </c>
      <c r="H4" s="43" t="s">
        <v>459</v>
      </c>
      <c r="I4" s="43"/>
      <c r="J4" s="43"/>
      <c r="K4" s="43"/>
      <c r="L4" s="8"/>
    </row>
    <row r="5" spans="1:20" x14ac:dyDescent="0.25">
      <c r="A5">
        <v>6186</v>
      </c>
      <c r="C5" s="10"/>
      <c r="E5" s="8" t="s">
        <v>379</v>
      </c>
      <c r="G5" s="89">
        <v>40</v>
      </c>
      <c r="H5" t="s">
        <v>495</v>
      </c>
      <c r="I5" s="8"/>
      <c r="T5" s="79"/>
    </row>
    <row r="6" spans="1:20" x14ac:dyDescent="0.25">
      <c r="A6">
        <v>6187</v>
      </c>
      <c r="B6" s="24"/>
      <c r="C6" s="55"/>
      <c r="E6" t="s">
        <v>460</v>
      </c>
      <c r="G6" s="89">
        <v>6</v>
      </c>
      <c r="H6" s="43" t="s">
        <v>494</v>
      </c>
      <c r="T6" s="79"/>
    </row>
    <row r="7" spans="1:20" x14ac:dyDescent="0.25">
      <c r="A7">
        <v>6188</v>
      </c>
      <c r="C7" s="28"/>
      <c r="E7" t="s">
        <v>461</v>
      </c>
      <c r="F7" s="8"/>
      <c r="G7" s="89">
        <v>150</v>
      </c>
      <c r="H7" s="81" t="s">
        <v>492</v>
      </c>
      <c r="I7" s="24"/>
      <c r="J7" s="43"/>
      <c r="K7" s="43"/>
      <c r="L7" s="8"/>
    </row>
    <row r="8" spans="1:20" x14ac:dyDescent="0.25">
      <c r="A8">
        <v>6189</v>
      </c>
      <c r="B8" s="8"/>
      <c r="C8" s="10"/>
      <c r="D8" t="s">
        <v>170</v>
      </c>
      <c r="E8" t="s">
        <v>493</v>
      </c>
      <c r="G8" s="89">
        <v>59.63</v>
      </c>
      <c r="H8" t="s">
        <v>462</v>
      </c>
      <c r="T8" s="79"/>
    </row>
    <row r="9" spans="1:20" x14ac:dyDescent="0.25">
      <c r="A9">
        <v>6191</v>
      </c>
      <c r="C9" s="10"/>
      <c r="E9" t="s">
        <v>496</v>
      </c>
      <c r="G9" s="89">
        <v>203.6</v>
      </c>
      <c r="H9" t="s">
        <v>497</v>
      </c>
      <c r="L9" s="2"/>
      <c r="M9" s="46"/>
      <c r="N9" s="46"/>
      <c r="O9" s="46"/>
      <c r="P9" s="46"/>
    </row>
    <row r="10" spans="1:20" x14ac:dyDescent="0.25">
      <c r="A10">
        <v>6192</v>
      </c>
      <c r="C10" s="12"/>
      <c r="E10" t="s">
        <v>51</v>
      </c>
      <c r="G10" s="32">
        <v>3033.62</v>
      </c>
      <c r="H10" t="s">
        <v>463</v>
      </c>
      <c r="N10" s="8"/>
    </row>
    <row r="11" spans="1:20" x14ac:dyDescent="0.25">
      <c r="A11" s="80" t="s">
        <v>330</v>
      </c>
      <c r="C11" s="12"/>
      <c r="E11" s="8" t="s">
        <v>329</v>
      </c>
      <c r="G11" s="32">
        <v>123.18</v>
      </c>
      <c r="H11" t="s">
        <v>331</v>
      </c>
      <c r="N11" s="8"/>
    </row>
    <row r="12" spans="1:20" x14ac:dyDescent="0.25">
      <c r="A12" s="80" t="s">
        <v>330</v>
      </c>
      <c r="C12" s="12"/>
      <c r="E12" s="8" t="s">
        <v>329</v>
      </c>
      <c r="G12" s="32">
        <v>442.15</v>
      </c>
      <c r="H12" t="s">
        <v>331</v>
      </c>
      <c r="N12" s="8"/>
    </row>
    <row r="13" spans="1:20" x14ac:dyDescent="0.25">
      <c r="A13" s="80" t="s">
        <v>330</v>
      </c>
      <c r="C13" s="12"/>
      <c r="E13" s="8" t="s">
        <v>371</v>
      </c>
      <c r="G13" s="60">
        <v>1190</v>
      </c>
      <c r="H13" t="s">
        <v>456</v>
      </c>
      <c r="N13" s="8"/>
    </row>
    <row r="14" spans="1:20" x14ac:dyDescent="0.25">
      <c r="A14" s="80" t="s">
        <v>330</v>
      </c>
      <c r="C14" s="12"/>
      <c r="E14" s="8" t="s">
        <v>458</v>
      </c>
      <c r="G14" s="32">
        <v>49999</v>
      </c>
      <c r="H14" t="s">
        <v>498</v>
      </c>
      <c r="N14" s="8"/>
    </row>
    <row r="15" spans="1:20" x14ac:dyDescent="0.25">
      <c r="N15" s="8"/>
    </row>
    <row r="16" spans="1:20" x14ac:dyDescent="0.25">
      <c r="N16" s="8"/>
    </row>
    <row r="17" spans="1:15" x14ac:dyDescent="0.25">
      <c r="A17" s="80"/>
      <c r="C17" s="12"/>
      <c r="E17" s="8"/>
      <c r="G17" s="32"/>
      <c r="N17" s="8"/>
    </row>
    <row r="18" spans="1:15" x14ac:dyDescent="0.25">
      <c r="A18" s="80"/>
      <c r="C18" s="12"/>
      <c r="E18" s="8"/>
      <c r="G18" s="60"/>
      <c r="N18" s="8"/>
    </row>
    <row r="19" spans="1:15" x14ac:dyDescent="0.25">
      <c r="A19" s="80"/>
      <c r="C19" s="12"/>
      <c r="E19" s="8"/>
      <c r="G19" s="60"/>
      <c r="N19" s="8"/>
    </row>
    <row r="20" spans="1:15" x14ac:dyDescent="0.25">
      <c r="A20" s="80"/>
      <c r="C20" s="12"/>
      <c r="E20" s="8"/>
      <c r="G20" s="60"/>
      <c r="N20" s="8"/>
    </row>
    <row r="21" spans="1:15" x14ac:dyDescent="0.25">
      <c r="A21" s="80"/>
      <c r="C21" s="12"/>
      <c r="E21" s="8"/>
      <c r="G21" s="60"/>
      <c r="N21" s="8"/>
    </row>
    <row r="22" spans="1:15" x14ac:dyDescent="0.25">
      <c r="N22" s="8"/>
    </row>
    <row r="23" spans="1:15" x14ac:dyDescent="0.25">
      <c r="C23" s="12"/>
      <c r="E23" s="8"/>
      <c r="G23" s="60"/>
      <c r="N23" s="8"/>
    </row>
    <row r="24" spans="1:15" ht="15.75" thickBot="1" x14ac:dyDescent="0.3">
      <c r="C24" s="12"/>
      <c r="E24" s="8"/>
      <c r="G24" s="67" t="s">
        <v>457</v>
      </c>
      <c r="H24" s="68"/>
      <c r="N24" s="8"/>
    </row>
    <row r="25" spans="1:15" ht="15.75" thickBot="1" x14ac:dyDescent="0.3">
      <c r="A25" s="59" t="s">
        <v>5</v>
      </c>
      <c r="B25" s="59"/>
      <c r="C25" s="34"/>
      <c r="D25" s="52"/>
      <c r="E25" s="52"/>
      <c r="F25" s="53"/>
      <c r="G25" s="53"/>
      <c r="H25" s="53"/>
      <c r="I25" s="53"/>
      <c r="J25" s="53"/>
      <c r="K25" s="53"/>
      <c r="L25" s="53"/>
      <c r="N25" s="8"/>
    </row>
    <row r="26" spans="1:15" x14ac:dyDescent="0.25">
      <c r="A26" t="s">
        <v>27</v>
      </c>
      <c r="C26" s="8"/>
      <c r="E26" s="10" t="s">
        <v>7</v>
      </c>
      <c r="F26" s="10" t="s">
        <v>7</v>
      </c>
      <c r="G26" s="10" t="s">
        <v>7</v>
      </c>
      <c r="H26" s="10" t="s">
        <v>21</v>
      </c>
      <c r="I26" s="10" t="s">
        <v>6</v>
      </c>
      <c r="J26" s="10" t="s">
        <v>21</v>
      </c>
      <c r="K26" s="10" t="s">
        <v>396</v>
      </c>
      <c r="L26" s="10" t="s">
        <v>326</v>
      </c>
      <c r="N26" s="8"/>
    </row>
    <row r="27" spans="1:15" x14ac:dyDescent="0.25">
      <c r="A27" t="s">
        <v>28</v>
      </c>
      <c r="B27" s="8"/>
      <c r="C27" s="8"/>
      <c r="E27" s="10" t="s">
        <v>8</v>
      </c>
      <c r="F27" s="10" t="s">
        <v>9</v>
      </c>
      <c r="G27" s="14" t="s">
        <v>240</v>
      </c>
      <c r="H27" s="10" t="s">
        <v>8</v>
      </c>
      <c r="I27" s="10" t="s">
        <v>8</v>
      </c>
      <c r="J27" s="10" t="s">
        <v>8</v>
      </c>
      <c r="K27" s="10" t="s">
        <v>398</v>
      </c>
      <c r="L27" s="10"/>
    </row>
    <row r="28" spans="1:15" x14ac:dyDescent="0.25">
      <c r="A28" t="s">
        <v>29</v>
      </c>
      <c r="B28" s="8"/>
      <c r="C28" s="8"/>
      <c r="E28" s="10" t="s">
        <v>26</v>
      </c>
      <c r="F28" s="10" t="s">
        <v>26</v>
      </c>
      <c r="G28" s="10" t="s">
        <v>25</v>
      </c>
      <c r="H28" s="10" t="s">
        <v>24</v>
      </c>
      <c r="I28" s="10" t="s">
        <v>30</v>
      </c>
      <c r="J28" s="10" t="s">
        <v>10</v>
      </c>
      <c r="K28" s="10" t="s">
        <v>28</v>
      </c>
      <c r="L28" s="14"/>
      <c r="N28" s="26"/>
      <c r="O28" s="56"/>
    </row>
    <row r="29" spans="1:15" x14ac:dyDescent="0.25">
      <c r="A29" t="s">
        <v>290</v>
      </c>
      <c r="B29" s="8" t="s">
        <v>291</v>
      </c>
      <c r="C29" s="8"/>
      <c r="E29" s="15"/>
      <c r="F29" s="15"/>
      <c r="G29" s="15"/>
      <c r="H29" s="15"/>
      <c r="I29" s="15"/>
      <c r="J29" s="30"/>
      <c r="K29" s="30"/>
      <c r="L29" s="16" t="s">
        <v>11</v>
      </c>
    </row>
    <row r="30" spans="1:15" x14ac:dyDescent="0.25">
      <c r="A30" t="s">
        <v>12</v>
      </c>
      <c r="B30" s="8"/>
      <c r="C30" s="8"/>
      <c r="E30" s="20">
        <v>97756.950000000012</v>
      </c>
      <c r="F30" s="20">
        <v>62413.729999999996</v>
      </c>
      <c r="G30" s="20">
        <v>125966.35999999999</v>
      </c>
      <c r="H30" s="20">
        <v>15690.92</v>
      </c>
      <c r="I30" s="88">
        <v>169644.83000000002</v>
      </c>
      <c r="J30" s="88">
        <v>50325.93</v>
      </c>
      <c r="K30" s="88">
        <v>174660.24000000002</v>
      </c>
      <c r="L30" s="19">
        <f>SUM(E30:K30)</f>
        <v>696458.96</v>
      </c>
    </row>
    <row r="31" spans="1:15" x14ac:dyDescent="0.25">
      <c r="A31" t="s">
        <v>13</v>
      </c>
      <c r="B31" s="8"/>
      <c r="C31" s="8"/>
      <c r="E31" s="17">
        <v>22305.75</v>
      </c>
      <c r="F31" s="17">
        <v>971.87</v>
      </c>
      <c r="G31" s="17"/>
      <c r="H31" s="29"/>
      <c r="I31" s="9"/>
      <c r="J31" s="60"/>
      <c r="K31" s="60">
        <v>326.20999999999998</v>
      </c>
      <c r="L31" s="19">
        <f t="shared" ref="L31:L36" si="0">SUM(E31:K31)</f>
        <v>23603.829999999998</v>
      </c>
    </row>
    <row r="32" spans="1:15" x14ac:dyDescent="0.25">
      <c r="A32" t="s">
        <v>14</v>
      </c>
      <c r="B32" s="8"/>
      <c r="C32" s="8"/>
      <c r="E32" s="17">
        <v>-56272.49</v>
      </c>
      <c r="F32" s="17"/>
      <c r="G32" s="17"/>
      <c r="H32" s="60">
        <v>49999</v>
      </c>
      <c r="I32" s="32"/>
      <c r="L32" s="19">
        <f t="shared" si="0"/>
        <v>-6273.489999999998</v>
      </c>
    </row>
    <row r="33" spans="1:16" x14ac:dyDescent="0.25">
      <c r="A33" t="s">
        <v>401</v>
      </c>
      <c r="B33" s="8"/>
      <c r="C33" s="8"/>
      <c r="E33" s="17"/>
      <c r="F33" s="17"/>
      <c r="G33" s="17"/>
      <c r="H33" s="60"/>
      <c r="I33" s="32"/>
      <c r="K33" s="60">
        <v>6804.58</v>
      </c>
      <c r="L33" s="19">
        <f t="shared" si="0"/>
        <v>6804.58</v>
      </c>
    </row>
    <row r="34" spans="1:16" x14ac:dyDescent="0.25">
      <c r="A34" t="s">
        <v>400</v>
      </c>
      <c r="B34" s="8"/>
      <c r="C34" s="8"/>
      <c r="E34" s="17"/>
      <c r="F34" s="17"/>
      <c r="G34" s="17"/>
      <c r="H34" s="60"/>
      <c r="I34" s="32"/>
      <c r="K34" s="60">
        <v>-171.27</v>
      </c>
      <c r="L34" s="19">
        <f t="shared" si="0"/>
        <v>-171.27</v>
      </c>
    </row>
    <row r="35" spans="1:16" x14ac:dyDescent="0.25">
      <c r="A35" t="s">
        <v>418</v>
      </c>
      <c r="B35" s="8"/>
      <c r="C35" s="8"/>
      <c r="E35" s="17"/>
      <c r="F35" s="17"/>
      <c r="G35" s="17"/>
      <c r="H35" s="60"/>
      <c r="I35" s="32"/>
      <c r="K35" s="60"/>
      <c r="L35" s="19">
        <f t="shared" si="0"/>
        <v>0</v>
      </c>
    </row>
    <row r="36" spans="1:16" x14ac:dyDescent="0.25">
      <c r="A36" t="s">
        <v>297</v>
      </c>
      <c r="B36" s="8" t="s">
        <v>291</v>
      </c>
      <c r="C36" s="8"/>
      <c r="E36" s="31">
        <v>22.26</v>
      </c>
      <c r="F36" s="31">
        <v>24.02</v>
      </c>
      <c r="G36" s="31">
        <v>38.93</v>
      </c>
      <c r="H36" s="31">
        <v>4.3</v>
      </c>
      <c r="I36" s="31">
        <v>344.89</v>
      </c>
      <c r="J36" s="31"/>
      <c r="K36" s="31"/>
      <c r="L36" s="90">
        <f t="shared" si="0"/>
        <v>434.4</v>
      </c>
      <c r="M36" s="71"/>
      <c r="N36" s="71"/>
      <c r="O36" s="71"/>
      <c r="P36" s="71"/>
    </row>
    <row r="37" spans="1:16" x14ac:dyDescent="0.25">
      <c r="A37" t="s">
        <v>16</v>
      </c>
      <c r="B37" s="8"/>
      <c r="C37" s="8"/>
      <c r="E37" s="19">
        <f>SUM(E30:E36)</f>
        <v>63812.470000000016</v>
      </c>
      <c r="F37" s="19">
        <f>SUM(F30:F36)</f>
        <v>63409.619999999995</v>
      </c>
      <c r="G37" s="19">
        <f t="shared" ref="G37:K37" si="1">SUM(G30:G36)</f>
        <v>126005.28999999998</v>
      </c>
      <c r="H37" s="19">
        <f t="shared" si="1"/>
        <v>65694.22</v>
      </c>
      <c r="I37" s="19">
        <f t="shared" si="1"/>
        <v>169989.72000000003</v>
      </c>
      <c r="J37" s="19">
        <f t="shared" si="1"/>
        <v>50325.93</v>
      </c>
      <c r="K37" s="19">
        <f t="shared" si="1"/>
        <v>181619.76</v>
      </c>
      <c r="L37" s="19">
        <f>SUM(L30:L36)</f>
        <v>720857.00999999989</v>
      </c>
      <c r="M37" s="10"/>
      <c r="N37" s="10"/>
      <c r="O37" s="10"/>
      <c r="P37" s="10"/>
    </row>
    <row r="38" spans="1:16" ht="15.75" thickBot="1" x14ac:dyDescent="0.3">
      <c r="B38" s="8"/>
      <c r="J38" s="9"/>
      <c r="K38" s="9"/>
      <c r="M38" s="10"/>
      <c r="N38" s="10"/>
      <c r="O38" s="10"/>
      <c r="P38" s="10"/>
    </row>
    <row r="39" spans="1:16" ht="15.75" thickBot="1" x14ac:dyDescent="0.3">
      <c r="A39" s="59" t="s">
        <v>196</v>
      </c>
      <c r="B39" s="35"/>
      <c r="C39" s="35"/>
      <c r="D39" s="35"/>
      <c r="E39" s="35"/>
      <c r="F39" s="35"/>
      <c r="G39" s="37"/>
      <c r="H39" s="37"/>
      <c r="I39" s="37"/>
      <c r="J39" s="37"/>
      <c r="K39" s="37"/>
      <c r="L39" s="36"/>
      <c r="M39" s="10"/>
      <c r="N39" s="10"/>
      <c r="O39" s="10"/>
      <c r="P39" s="14"/>
    </row>
    <row r="40" spans="1:16" x14ac:dyDescent="0.25">
      <c r="A40" t="s">
        <v>7</v>
      </c>
      <c r="B40" s="50"/>
      <c r="C40" s="8"/>
      <c r="E40" s="22">
        <f>E37+F37+G37</f>
        <v>253227.38</v>
      </c>
      <c r="F40" s="22"/>
      <c r="G40" s="8"/>
      <c r="H40" s="25"/>
      <c r="I40" s="25"/>
      <c r="J40" s="24"/>
      <c r="K40" s="24"/>
      <c r="L40" s="24"/>
      <c r="M40" s="10"/>
      <c r="N40" s="10"/>
      <c r="P40" s="14"/>
    </row>
    <row r="41" spans="1:16" ht="15.75" thickBot="1" x14ac:dyDescent="0.3">
      <c r="A41" t="s">
        <v>6</v>
      </c>
      <c r="B41" s="21"/>
      <c r="C41" s="8"/>
      <c r="E41" s="22">
        <f>I37</f>
        <v>169989.72000000003</v>
      </c>
      <c r="M41" s="9"/>
      <c r="N41" s="18"/>
      <c r="O41" s="42"/>
      <c r="P41" s="19"/>
    </row>
    <row r="42" spans="1:16" x14ac:dyDescent="0.25">
      <c r="A42" t="s">
        <v>23</v>
      </c>
      <c r="B42" s="8"/>
      <c r="C42" s="8"/>
      <c r="E42" s="22">
        <f>H37+J37</f>
        <v>116020.15</v>
      </c>
      <c r="H42" s="38" t="s">
        <v>333</v>
      </c>
      <c r="I42" s="72"/>
      <c r="J42" s="73"/>
      <c r="K42" s="25"/>
      <c r="M42" s="29"/>
      <c r="N42" s="9"/>
      <c r="P42" s="20"/>
    </row>
    <row r="43" spans="1:16" x14ac:dyDescent="0.25">
      <c r="A43" t="s">
        <v>416</v>
      </c>
      <c r="E43" s="56">
        <f>K37</f>
        <v>181619.76</v>
      </c>
      <c r="H43" s="74"/>
      <c r="I43" s="26"/>
      <c r="J43" s="75"/>
      <c r="K43" s="25"/>
      <c r="N43" s="32"/>
      <c r="P43" s="20"/>
    </row>
    <row r="44" spans="1:16" ht="15.75" thickBot="1" x14ac:dyDescent="0.3">
      <c r="E44" s="85">
        <f>SUM(E40:E43)</f>
        <v>720857.01</v>
      </c>
      <c r="H44" s="66"/>
      <c r="I44" s="76"/>
      <c r="J44" s="77"/>
      <c r="M44" s="17"/>
      <c r="N44" s="17"/>
      <c r="O44" s="17"/>
      <c r="P44" s="20"/>
    </row>
    <row r="45" spans="1:16" ht="15.75" thickTop="1" x14ac:dyDescent="0.25">
      <c r="M45" s="18"/>
      <c r="N45" s="18"/>
      <c r="O45" s="18"/>
      <c r="P45" s="19"/>
    </row>
    <row r="46" spans="1:16" x14ac:dyDescent="0.25">
      <c r="G46" s="86" t="s">
        <v>443</v>
      </c>
      <c r="O46" s="9"/>
    </row>
    <row r="47" spans="1:16" x14ac:dyDescent="0.25"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16" x14ac:dyDescent="0.25">
      <c r="F48" s="50"/>
      <c r="G48" s="8"/>
      <c r="I48" s="22"/>
      <c r="J48" s="22"/>
      <c r="K48" s="22"/>
      <c r="L48" s="8"/>
      <c r="M48" s="25"/>
      <c r="N48" s="25"/>
      <c r="O48" s="24"/>
      <c r="P48" s="24"/>
    </row>
    <row r="49" spans="6:15" x14ac:dyDescent="0.25">
      <c r="F49" s="21"/>
      <c r="G49" s="8"/>
      <c r="I49" s="22">
        <f>N45</f>
        <v>0</v>
      </c>
      <c r="M49" s="25"/>
      <c r="N49" s="51"/>
      <c r="O49" s="25"/>
    </row>
    <row r="50" spans="6:15" x14ac:dyDescent="0.25">
      <c r="F50" s="8"/>
      <c r="G50" s="8"/>
      <c r="I50" s="22">
        <f>M45+O45</f>
        <v>0</v>
      </c>
      <c r="N50" s="26"/>
      <c r="O50" s="25"/>
    </row>
  </sheetData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67D3-9B20-44D6-A552-DB1CC26968D5}">
  <sheetPr>
    <pageSetUpPr fitToPage="1"/>
  </sheetPr>
  <dimension ref="A1:I39"/>
  <sheetViews>
    <sheetView topLeftCell="A8"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</cols>
  <sheetData>
    <row r="1" spans="1:9" ht="15.75" thickBot="1" x14ac:dyDescent="0.3">
      <c r="A1" s="1" t="s">
        <v>59</v>
      </c>
      <c r="B1" s="2"/>
      <c r="C1" s="2"/>
      <c r="D1" s="27" t="s">
        <v>20</v>
      </c>
      <c r="E1" s="1"/>
    </row>
    <row r="2" spans="1:9" ht="15.75" thickBot="1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25">
      <c r="A3" s="3" t="s">
        <v>1</v>
      </c>
      <c r="B3" s="4"/>
      <c r="C3" s="4" t="s">
        <v>2</v>
      </c>
      <c r="D3" s="5"/>
      <c r="E3" s="3" t="s">
        <v>3</v>
      </c>
      <c r="F3" s="4"/>
      <c r="G3" s="4" t="s">
        <v>4</v>
      </c>
      <c r="H3" s="6"/>
      <c r="I3" s="7"/>
    </row>
    <row r="5" spans="1:9" x14ac:dyDescent="0.25">
      <c r="A5" s="10">
        <v>5940</v>
      </c>
      <c r="B5" s="8"/>
      <c r="C5" t="s">
        <v>33</v>
      </c>
      <c r="E5" s="9">
        <v>9</v>
      </c>
      <c r="F5" t="s">
        <v>60</v>
      </c>
      <c r="G5" s="8"/>
    </row>
    <row r="6" spans="1:9" x14ac:dyDescent="0.25">
      <c r="A6" s="10">
        <v>5941</v>
      </c>
      <c r="C6" t="s">
        <v>61</v>
      </c>
      <c r="E6" s="11">
        <v>120</v>
      </c>
      <c r="F6" t="s">
        <v>62</v>
      </c>
    </row>
    <row r="7" spans="1:9" x14ac:dyDescent="0.25">
      <c r="A7" s="10">
        <v>5942</v>
      </c>
      <c r="B7" s="8"/>
      <c r="C7" t="s">
        <v>63</v>
      </c>
      <c r="E7" s="11">
        <v>150</v>
      </c>
      <c r="F7" t="s">
        <v>64</v>
      </c>
    </row>
    <row r="8" spans="1:9" x14ac:dyDescent="0.25">
      <c r="A8" s="10">
        <v>5943</v>
      </c>
      <c r="C8" t="s">
        <v>68</v>
      </c>
      <c r="E8" s="29">
        <v>47.5</v>
      </c>
      <c r="F8" t="s">
        <v>65</v>
      </c>
    </row>
    <row r="9" spans="1:9" x14ac:dyDescent="0.25">
      <c r="A9" s="10">
        <v>5944</v>
      </c>
      <c r="C9" t="s">
        <v>66</v>
      </c>
      <c r="E9" s="11">
        <v>1350</v>
      </c>
      <c r="F9" t="s">
        <v>67</v>
      </c>
      <c r="G9" s="8"/>
    </row>
    <row r="10" spans="1:9" x14ac:dyDescent="0.25">
      <c r="A10" s="10">
        <v>5945</v>
      </c>
      <c r="B10" s="8"/>
      <c r="C10" t="s">
        <v>18</v>
      </c>
      <c r="E10" s="11">
        <v>589.05999999999995</v>
      </c>
      <c r="F10" t="s">
        <v>69</v>
      </c>
    </row>
    <row r="11" spans="1:9" x14ac:dyDescent="0.25">
      <c r="A11" s="10">
        <v>5946</v>
      </c>
      <c r="B11" s="8"/>
      <c r="C11" t="s">
        <v>19</v>
      </c>
      <c r="E11" s="11">
        <v>60</v>
      </c>
      <c r="F11" t="s">
        <v>70</v>
      </c>
      <c r="G11" s="8"/>
      <c r="I11" s="8"/>
    </row>
    <row r="12" spans="1:9" x14ac:dyDescent="0.25">
      <c r="A12" s="12">
        <v>5947</v>
      </c>
      <c r="C12" t="s">
        <v>71</v>
      </c>
      <c r="E12" s="11">
        <v>78</v>
      </c>
      <c r="F12" t="s">
        <v>72</v>
      </c>
      <c r="G12" s="8"/>
    </row>
    <row r="13" spans="1:9" x14ac:dyDescent="0.25">
      <c r="A13" s="12">
        <v>5948</v>
      </c>
      <c r="B13" s="8"/>
      <c r="C13" s="8" t="s">
        <v>51</v>
      </c>
      <c r="E13" s="11">
        <v>3340.9</v>
      </c>
      <c r="F13" t="s">
        <v>73</v>
      </c>
      <c r="G13" s="8"/>
    </row>
    <row r="14" spans="1:9" x14ac:dyDescent="0.25">
      <c r="A14" s="12"/>
      <c r="B14" s="8"/>
      <c r="C14" s="8"/>
      <c r="D14" s="8"/>
      <c r="E14" s="13"/>
      <c r="G14" s="8"/>
    </row>
    <row r="15" spans="1:9" x14ac:dyDescent="0.25">
      <c r="A15" s="12"/>
      <c r="C15" s="8"/>
      <c r="E15" s="9"/>
      <c r="G15" s="8"/>
    </row>
    <row r="16" spans="1:9" x14ac:dyDescent="0.25">
      <c r="A16" s="12"/>
      <c r="C16" s="8"/>
      <c r="E16" s="9"/>
    </row>
    <row r="17" spans="1:9" x14ac:dyDescent="0.25">
      <c r="A17" s="12"/>
      <c r="C17" s="8"/>
      <c r="E17" s="9"/>
    </row>
    <row r="18" spans="1:9" x14ac:dyDescent="0.25">
      <c r="A18" s="12"/>
      <c r="C18" s="8"/>
      <c r="E18" s="9"/>
    </row>
    <row r="19" spans="1:9" x14ac:dyDescent="0.25">
      <c r="A19" s="12"/>
      <c r="C19" s="8"/>
      <c r="E19" s="9"/>
      <c r="G19" s="8"/>
    </row>
    <row r="20" spans="1:9" x14ac:dyDescent="0.25">
      <c r="A20" s="12"/>
      <c r="C20" s="8"/>
      <c r="E20" s="9"/>
      <c r="G20" s="25"/>
    </row>
    <row r="21" spans="1:9" x14ac:dyDescent="0.25">
      <c r="A21" s="12"/>
      <c r="C21" s="8"/>
      <c r="E21" s="9"/>
      <c r="F21" s="25"/>
      <c r="G21" s="26"/>
    </row>
    <row r="22" spans="1:9" x14ac:dyDescent="0.25">
      <c r="C22" s="8"/>
    </row>
    <row r="23" spans="1:9" x14ac:dyDescent="0.25">
      <c r="A23" s="28"/>
      <c r="C23" s="8"/>
      <c r="E23" s="9"/>
      <c r="G23" s="8"/>
    </row>
    <row r="24" spans="1:9" ht="15.75" thickBot="1" x14ac:dyDescent="0.3">
      <c r="A24" s="12"/>
      <c r="C24" s="8"/>
      <c r="E24" s="9"/>
      <c r="G24" s="8"/>
    </row>
    <row r="25" spans="1:9" ht="15.75" thickBot="1" x14ac:dyDescent="0.3">
      <c r="A25" s="34" t="s">
        <v>5</v>
      </c>
      <c r="B25" s="35"/>
      <c r="C25" s="35"/>
      <c r="D25" s="35"/>
      <c r="E25" s="35"/>
      <c r="F25" s="35"/>
      <c r="G25" s="35"/>
      <c r="H25" s="35"/>
      <c r="I25" s="36"/>
    </row>
    <row r="26" spans="1:9" x14ac:dyDescent="0.25">
      <c r="A26" s="8" t="s">
        <v>27</v>
      </c>
      <c r="B26" s="8"/>
      <c r="C26" s="10" t="s">
        <v>7</v>
      </c>
      <c r="D26" s="10" t="s">
        <v>7</v>
      </c>
      <c r="E26" s="10" t="s">
        <v>7</v>
      </c>
      <c r="F26" s="10" t="s">
        <v>21</v>
      </c>
      <c r="G26" s="10" t="s">
        <v>6</v>
      </c>
      <c r="H26" s="10" t="s">
        <v>21</v>
      </c>
      <c r="I26" s="10"/>
    </row>
    <row r="27" spans="1:9" x14ac:dyDescent="0.25">
      <c r="A27" s="8" t="s">
        <v>28</v>
      </c>
      <c r="B27" s="8"/>
      <c r="C27" s="10" t="s">
        <v>8</v>
      </c>
      <c r="D27" s="10" t="s">
        <v>9</v>
      </c>
      <c r="E27" s="10" t="s">
        <v>8</v>
      </c>
      <c r="F27" s="10" t="s">
        <v>8</v>
      </c>
      <c r="G27" s="10" t="s">
        <v>8</v>
      </c>
      <c r="H27" s="10" t="s">
        <v>8</v>
      </c>
      <c r="I27" s="10"/>
    </row>
    <row r="28" spans="1:9" x14ac:dyDescent="0.25">
      <c r="A28" s="8" t="s">
        <v>29</v>
      </c>
      <c r="B28" s="8"/>
      <c r="C28" s="10" t="s">
        <v>26</v>
      </c>
      <c r="D28" s="10" t="s">
        <v>26</v>
      </c>
      <c r="E28" s="10" t="s">
        <v>25</v>
      </c>
      <c r="F28" s="10" t="s">
        <v>24</v>
      </c>
      <c r="G28" s="10" t="s">
        <v>30</v>
      </c>
      <c r="H28" s="10" t="s">
        <v>10</v>
      </c>
      <c r="I28" s="14"/>
    </row>
    <row r="29" spans="1:9" x14ac:dyDescent="0.25">
      <c r="A29" s="8"/>
      <c r="B29" s="8"/>
      <c r="C29" s="15"/>
      <c r="D29" s="15"/>
      <c r="E29" s="15"/>
      <c r="F29" s="15"/>
      <c r="G29" s="15"/>
      <c r="H29" s="30"/>
      <c r="I29" s="16" t="s">
        <v>11</v>
      </c>
    </row>
    <row r="30" spans="1:9" x14ac:dyDescent="0.25">
      <c r="A30" s="8" t="s">
        <v>12</v>
      </c>
      <c r="B30" s="8"/>
      <c r="C30" s="17">
        <v>81246.33</v>
      </c>
      <c r="D30" s="18">
        <v>41387.300000000003</v>
      </c>
      <c r="E30" s="18">
        <v>542.66</v>
      </c>
      <c r="F30" s="9">
        <v>195181.07</v>
      </c>
      <c r="G30" s="18">
        <v>223384.45</v>
      </c>
      <c r="H30" s="32">
        <v>50066.879999999997</v>
      </c>
      <c r="I30" s="19">
        <f>SUM(C30:H30)</f>
        <v>591808.69000000006</v>
      </c>
    </row>
    <row r="31" spans="1:9" x14ac:dyDescent="0.25">
      <c r="A31" s="8" t="s">
        <v>13</v>
      </c>
      <c r="B31" s="8"/>
      <c r="C31" s="17">
        <v>4692.03</v>
      </c>
      <c r="D31" s="17">
        <v>920.51</v>
      </c>
      <c r="E31" s="17"/>
      <c r="I31" s="20">
        <f>SUM(C31:H31)</f>
        <v>5612.54</v>
      </c>
    </row>
    <row r="32" spans="1:9" x14ac:dyDescent="0.25">
      <c r="A32" s="8" t="s">
        <v>14</v>
      </c>
      <c r="B32" s="8"/>
      <c r="C32" s="17">
        <v>-5841.8</v>
      </c>
      <c r="D32" s="17"/>
      <c r="E32" s="17"/>
      <c r="G32" s="32"/>
      <c r="I32" s="20">
        <f>SUM(C32:H32)</f>
        <v>-5841.8</v>
      </c>
    </row>
    <row r="33" spans="1:9" x14ac:dyDescent="0.25">
      <c r="A33" s="8" t="s">
        <v>15</v>
      </c>
      <c r="B33" s="8"/>
      <c r="C33" s="31">
        <v>0.69</v>
      </c>
      <c r="D33" s="31">
        <v>0.36</v>
      </c>
      <c r="E33" s="31">
        <v>0.01</v>
      </c>
      <c r="F33" s="31">
        <v>41.45</v>
      </c>
      <c r="G33" s="31">
        <v>236.3</v>
      </c>
      <c r="H33" s="31">
        <v>17.010000000000002</v>
      </c>
      <c r="I33" s="33">
        <f>SUM(C33:H33)</f>
        <v>295.82</v>
      </c>
    </row>
    <row r="34" spans="1:9" x14ac:dyDescent="0.25">
      <c r="A34" s="8" t="s">
        <v>16</v>
      </c>
      <c r="B34" s="8"/>
      <c r="C34" s="18">
        <f t="shared" ref="C34:I34" si="0">SUM(C30:C33)</f>
        <v>80097.25</v>
      </c>
      <c r="D34" s="18">
        <f t="shared" si="0"/>
        <v>42308.170000000006</v>
      </c>
      <c r="E34" s="18">
        <f t="shared" si="0"/>
        <v>542.66999999999996</v>
      </c>
      <c r="F34" s="18">
        <f t="shared" si="0"/>
        <v>195222.52000000002</v>
      </c>
      <c r="G34" s="18">
        <f t="shared" si="0"/>
        <v>223620.75</v>
      </c>
      <c r="H34" s="18">
        <f t="shared" si="0"/>
        <v>50083.89</v>
      </c>
      <c r="I34" s="19">
        <f t="shared" si="0"/>
        <v>591875.25</v>
      </c>
    </row>
    <row r="35" spans="1:9" ht="15.75" thickBot="1" x14ac:dyDescent="0.3">
      <c r="G35" s="9"/>
    </row>
    <row r="36" spans="1:9" ht="15.75" thickBot="1" x14ac:dyDescent="0.3">
      <c r="A36" s="34" t="s">
        <v>22</v>
      </c>
      <c r="B36" s="35"/>
      <c r="C36" s="35"/>
      <c r="D36" s="35"/>
      <c r="E36" s="35"/>
      <c r="F36" s="35"/>
      <c r="G36" s="37"/>
      <c r="H36" s="37"/>
      <c r="I36" s="36"/>
    </row>
    <row r="37" spans="1:9" x14ac:dyDescent="0.25">
      <c r="A37" s="8" t="s">
        <v>7</v>
      </c>
      <c r="B37" s="21"/>
      <c r="C37" s="22">
        <f>C34+D34+E34</f>
        <v>122948.09000000001</v>
      </c>
      <c r="D37" s="22"/>
      <c r="E37" s="8"/>
      <c r="F37" s="8"/>
      <c r="G37" s="23"/>
      <c r="H37" s="24"/>
      <c r="I37" s="24"/>
    </row>
    <row r="38" spans="1:9" x14ac:dyDescent="0.25">
      <c r="A38" s="8" t="s">
        <v>6</v>
      </c>
      <c r="B38" s="8"/>
      <c r="C38" s="22">
        <f>G34</f>
        <v>223620.75</v>
      </c>
      <c r="G38" s="25"/>
      <c r="H38" s="25"/>
    </row>
    <row r="39" spans="1:9" x14ac:dyDescent="0.25">
      <c r="A39" s="8" t="s">
        <v>23</v>
      </c>
      <c r="B39" s="8"/>
      <c r="C39" s="22">
        <f>F34+H34</f>
        <v>245306.41000000003</v>
      </c>
      <c r="G39" s="25"/>
      <c r="H39" s="25"/>
    </row>
  </sheetData>
  <pageMargins left="0.7" right="0.7" top="0.75" bottom="0.75" header="0.3" footer="0.3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CC11-52A3-4643-9E61-D522A3AC182A}">
  <sheetPr>
    <pageSetUpPr fitToPage="1"/>
  </sheetPr>
  <dimension ref="A1:I39"/>
  <sheetViews>
    <sheetView topLeftCell="A17"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</cols>
  <sheetData>
    <row r="1" spans="1:9" ht="15.75" thickBot="1" x14ac:dyDescent="0.3">
      <c r="A1" s="1" t="s">
        <v>74</v>
      </c>
      <c r="B1" s="2"/>
      <c r="C1" s="2"/>
      <c r="D1" s="27" t="s">
        <v>20</v>
      </c>
      <c r="E1" s="1"/>
    </row>
    <row r="2" spans="1:9" ht="15.75" thickBot="1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25">
      <c r="A3" s="3" t="s">
        <v>1</v>
      </c>
      <c r="B3" s="4"/>
      <c r="C3" s="4" t="s">
        <v>2</v>
      </c>
      <c r="D3" s="5"/>
      <c r="E3" s="3" t="s">
        <v>3</v>
      </c>
      <c r="F3" s="4"/>
      <c r="G3" s="4" t="s">
        <v>4</v>
      </c>
      <c r="H3" s="6"/>
      <c r="I3" s="7"/>
    </row>
    <row r="5" spans="1:9" x14ac:dyDescent="0.25">
      <c r="A5" s="10">
        <v>5949</v>
      </c>
      <c r="B5" s="8"/>
      <c r="C5" t="s">
        <v>75</v>
      </c>
      <c r="E5" s="9">
        <v>61.94</v>
      </c>
      <c r="F5" t="s">
        <v>76</v>
      </c>
      <c r="G5" s="8"/>
    </row>
    <row r="6" spans="1:9" x14ac:dyDescent="0.25">
      <c r="A6" s="10">
        <v>5950</v>
      </c>
      <c r="C6" t="s">
        <v>77</v>
      </c>
      <c r="E6" s="11">
        <v>61.93</v>
      </c>
      <c r="F6" t="s">
        <v>76</v>
      </c>
    </row>
    <row r="7" spans="1:9" x14ac:dyDescent="0.25">
      <c r="A7" s="10">
        <v>5951</v>
      </c>
      <c r="B7" s="8"/>
      <c r="C7" t="s">
        <v>78</v>
      </c>
      <c r="E7" s="11">
        <v>158.88999999999999</v>
      </c>
      <c r="F7" t="s">
        <v>79</v>
      </c>
    </row>
    <row r="8" spans="1:9" x14ac:dyDescent="0.25">
      <c r="A8" s="10">
        <v>5952</v>
      </c>
      <c r="C8" t="s">
        <v>31</v>
      </c>
      <c r="E8" s="29">
        <v>490</v>
      </c>
      <c r="F8" t="s">
        <v>80</v>
      </c>
    </row>
    <row r="9" spans="1:9" x14ac:dyDescent="0.25">
      <c r="A9" s="10">
        <v>5953</v>
      </c>
      <c r="C9" t="s">
        <v>81</v>
      </c>
      <c r="E9" s="11">
        <v>9</v>
      </c>
      <c r="F9" t="s">
        <v>82</v>
      </c>
      <c r="G9" s="8"/>
    </row>
    <row r="10" spans="1:9" x14ac:dyDescent="0.25">
      <c r="A10" s="10">
        <v>5954</v>
      </c>
      <c r="B10" s="8"/>
      <c r="C10" t="s">
        <v>17</v>
      </c>
      <c r="E10" s="11">
        <v>1350</v>
      </c>
      <c r="F10" t="s">
        <v>83</v>
      </c>
    </row>
    <row r="11" spans="1:9" x14ac:dyDescent="0.25">
      <c r="A11" s="10">
        <v>5955</v>
      </c>
      <c r="B11" s="8"/>
      <c r="C11" t="s">
        <v>84</v>
      </c>
      <c r="E11" s="11">
        <v>55</v>
      </c>
      <c r="F11" t="s">
        <v>85</v>
      </c>
      <c r="G11" s="8"/>
      <c r="I11" s="8"/>
    </row>
    <row r="12" spans="1:9" x14ac:dyDescent="0.25">
      <c r="A12" s="12">
        <v>5056</v>
      </c>
      <c r="C12" t="s">
        <v>18</v>
      </c>
      <c r="E12" s="11">
        <v>551.86</v>
      </c>
      <c r="F12" t="s">
        <v>86</v>
      </c>
      <c r="G12" s="8"/>
    </row>
    <row r="13" spans="1:9" x14ac:dyDescent="0.25">
      <c r="A13" s="12">
        <v>5957</v>
      </c>
      <c r="B13" s="8"/>
      <c r="C13" t="s">
        <v>87</v>
      </c>
      <c r="E13" s="11">
        <v>40</v>
      </c>
      <c r="F13" t="s">
        <v>88</v>
      </c>
      <c r="G13" s="8"/>
    </row>
    <row r="14" spans="1:9" x14ac:dyDescent="0.25">
      <c r="A14" s="12">
        <v>5958</v>
      </c>
      <c r="B14" s="8"/>
      <c r="C14" s="8" t="s">
        <v>89</v>
      </c>
      <c r="D14" s="8"/>
      <c r="E14" s="13">
        <v>100</v>
      </c>
      <c r="F14" t="s">
        <v>90</v>
      </c>
      <c r="G14" s="8"/>
    </row>
    <row r="15" spans="1:9" x14ac:dyDescent="0.25">
      <c r="A15" s="12">
        <v>5959</v>
      </c>
      <c r="C15" t="s">
        <v>51</v>
      </c>
      <c r="E15" s="9">
        <v>3340.9</v>
      </c>
      <c r="F15" t="s">
        <v>93</v>
      </c>
      <c r="G15" s="8"/>
    </row>
    <row r="16" spans="1:9" x14ac:dyDescent="0.25">
      <c r="A16" s="12">
        <v>5960</v>
      </c>
      <c r="C16" s="8" t="s">
        <v>78</v>
      </c>
      <c r="E16" s="9">
        <v>450</v>
      </c>
      <c r="F16" t="s">
        <v>94</v>
      </c>
    </row>
    <row r="17" spans="1:9" x14ac:dyDescent="0.25">
      <c r="A17" s="12">
        <v>5961</v>
      </c>
      <c r="C17" s="8" t="s">
        <v>95</v>
      </c>
      <c r="E17" s="9">
        <v>300</v>
      </c>
      <c r="F17" t="s">
        <v>96</v>
      </c>
    </row>
    <row r="18" spans="1:9" x14ac:dyDescent="0.25">
      <c r="A18" s="12">
        <v>5962</v>
      </c>
      <c r="C18" s="8" t="s">
        <v>97</v>
      </c>
      <c r="E18" s="9">
        <v>300</v>
      </c>
      <c r="F18" t="s">
        <v>96</v>
      </c>
    </row>
    <row r="19" spans="1:9" x14ac:dyDescent="0.25">
      <c r="A19" s="12">
        <v>5963</v>
      </c>
      <c r="C19" s="8" t="s">
        <v>98</v>
      </c>
      <c r="E19" s="9">
        <v>300</v>
      </c>
      <c r="F19" t="s">
        <v>96</v>
      </c>
    </row>
    <row r="20" spans="1:9" x14ac:dyDescent="0.25">
      <c r="A20" s="12">
        <v>5964</v>
      </c>
      <c r="C20" s="8" t="s">
        <v>99</v>
      </c>
      <c r="E20" s="9">
        <v>100</v>
      </c>
      <c r="F20" t="s">
        <v>96</v>
      </c>
    </row>
    <row r="21" spans="1:9" x14ac:dyDescent="0.25">
      <c r="A21" s="12">
        <v>5965</v>
      </c>
      <c r="C21" s="8" t="s">
        <v>100</v>
      </c>
      <c r="E21" s="9">
        <v>450</v>
      </c>
      <c r="F21" t="s">
        <v>102</v>
      </c>
      <c r="G21" s="26"/>
    </row>
    <row r="22" spans="1:9" x14ac:dyDescent="0.25">
      <c r="A22" s="12">
        <v>5966</v>
      </c>
      <c r="C22" s="8" t="s">
        <v>101</v>
      </c>
      <c r="E22" s="9">
        <v>1000</v>
      </c>
      <c r="F22" t="s">
        <v>103</v>
      </c>
    </row>
    <row r="23" spans="1:9" x14ac:dyDescent="0.25">
      <c r="A23" s="12">
        <v>5967</v>
      </c>
      <c r="C23" s="8" t="s">
        <v>63</v>
      </c>
      <c r="E23" s="9">
        <v>225</v>
      </c>
      <c r="F23" t="s">
        <v>104</v>
      </c>
      <c r="G23" s="8"/>
    </row>
    <row r="24" spans="1:9" ht="15.75" thickBot="1" x14ac:dyDescent="0.3">
      <c r="A24" s="12"/>
      <c r="C24" s="8"/>
      <c r="E24" s="9"/>
      <c r="G24" s="8"/>
    </row>
    <row r="25" spans="1:9" ht="15.75" thickBot="1" x14ac:dyDescent="0.3">
      <c r="A25" s="34" t="s">
        <v>5</v>
      </c>
      <c r="B25" s="35"/>
      <c r="C25" s="35"/>
      <c r="D25" s="35"/>
      <c r="E25" s="35"/>
      <c r="F25" s="35"/>
      <c r="G25" s="35"/>
      <c r="H25" s="35"/>
      <c r="I25" s="36"/>
    </row>
    <row r="26" spans="1:9" x14ac:dyDescent="0.25">
      <c r="A26" s="8" t="s">
        <v>27</v>
      </c>
      <c r="B26" s="8"/>
      <c r="C26" s="10" t="s">
        <v>7</v>
      </c>
      <c r="D26" s="10" t="s">
        <v>7</v>
      </c>
      <c r="E26" s="10" t="s">
        <v>7</v>
      </c>
      <c r="F26" s="10" t="s">
        <v>21</v>
      </c>
      <c r="G26" s="10" t="s">
        <v>6</v>
      </c>
      <c r="H26" s="10" t="s">
        <v>21</v>
      </c>
      <c r="I26" s="10"/>
    </row>
    <row r="27" spans="1:9" x14ac:dyDescent="0.25">
      <c r="A27" s="8" t="s">
        <v>28</v>
      </c>
      <c r="B27" s="8"/>
      <c r="C27" s="10" t="s">
        <v>8</v>
      </c>
      <c r="D27" s="10" t="s">
        <v>9</v>
      </c>
      <c r="E27" s="10" t="s">
        <v>8</v>
      </c>
      <c r="F27" s="10" t="s">
        <v>8</v>
      </c>
      <c r="G27" s="10" t="s">
        <v>8</v>
      </c>
      <c r="H27" s="10" t="s">
        <v>8</v>
      </c>
      <c r="I27" s="10"/>
    </row>
    <row r="28" spans="1:9" x14ac:dyDescent="0.25">
      <c r="A28" s="8" t="s">
        <v>29</v>
      </c>
      <c r="B28" s="8"/>
      <c r="C28" s="10" t="s">
        <v>26</v>
      </c>
      <c r="D28" s="10" t="s">
        <v>26</v>
      </c>
      <c r="E28" s="10" t="s">
        <v>25</v>
      </c>
      <c r="F28" s="10" t="s">
        <v>24</v>
      </c>
      <c r="G28" s="10" t="s">
        <v>30</v>
      </c>
      <c r="H28" s="10" t="s">
        <v>10</v>
      </c>
      <c r="I28" s="14"/>
    </row>
    <row r="29" spans="1:9" x14ac:dyDescent="0.25">
      <c r="A29" s="8"/>
      <c r="B29" s="8"/>
      <c r="C29" s="15"/>
      <c r="D29" s="15"/>
      <c r="E29" s="15"/>
      <c r="F29" s="15"/>
      <c r="G29" s="15"/>
      <c r="H29" s="30"/>
      <c r="I29" s="16" t="s">
        <v>11</v>
      </c>
    </row>
    <row r="30" spans="1:9" x14ac:dyDescent="0.25">
      <c r="A30" s="8" t="s">
        <v>12</v>
      </c>
      <c r="B30" s="8"/>
      <c r="C30" s="17">
        <v>80097.25</v>
      </c>
      <c r="D30" s="18">
        <v>42308.17</v>
      </c>
      <c r="E30" s="18">
        <v>542.66999999999996</v>
      </c>
      <c r="F30" s="9">
        <v>195222.52</v>
      </c>
      <c r="G30" s="18">
        <v>223620.75</v>
      </c>
      <c r="H30" s="32">
        <v>50083.89</v>
      </c>
      <c r="I30" s="19">
        <f>SUM(C30:H30)</f>
        <v>591875.25</v>
      </c>
    </row>
    <row r="31" spans="1:9" x14ac:dyDescent="0.25">
      <c r="A31" s="8" t="s">
        <v>13</v>
      </c>
      <c r="B31" s="8"/>
      <c r="C31" s="17">
        <v>10689.08</v>
      </c>
      <c r="D31" s="17">
        <v>878.16</v>
      </c>
      <c r="E31" s="17"/>
      <c r="I31" s="20">
        <f>SUM(C31:H31)</f>
        <v>11567.24</v>
      </c>
    </row>
    <row r="32" spans="1:9" x14ac:dyDescent="0.25">
      <c r="A32" s="8" t="s">
        <v>14</v>
      </c>
      <c r="B32" s="8"/>
      <c r="C32" s="17">
        <v>-5188.3999999999996</v>
      </c>
      <c r="D32" s="17"/>
      <c r="E32" s="17"/>
      <c r="G32" s="32"/>
      <c r="I32" s="20">
        <f>SUM(C32:H32)</f>
        <v>-5188.3999999999996</v>
      </c>
    </row>
    <row r="33" spans="1:9" x14ac:dyDescent="0.25">
      <c r="A33" s="8" t="s">
        <v>15</v>
      </c>
      <c r="B33" s="8"/>
      <c r="C33" s="31">
        <v>0.68</v>
      </c>
      <c r="D33" s="31">
        <v>0.33</v>
      </c>
      <c r="E33" s="31">
        <v>0.01</v>
      </c>
      <c r="F33" s="31">
        <v>35.57</v>
      </c>
      <c r="G33" s="31">
        <v>260.92</v>
      </c>
      <c r="H33" s="31">
        <v>17.02</v>
      </c>
      <c r="I33" s="33">
        <f>SUM(C33:H33)</f>
        <v>314.52999999999997</v>
      </c>
    </row>
    <row r="34" spans="1:9" x14ac:dyDescent="0.25">
      <c r="A34" s="8" t="s">
        <v>16</v>
      </c>
      <c r="B34" s="8"/>
      <c r="C34" s="18">
        <f t="shared" ref="C34:I34" si="0">SUM(C30:C33)</f>
        <v>85598.61</v>
      </c>
      <c r="D34" s="18">
        <f t="shared" si="0"/>
        <v>43186.66</v>
      </c>
      <c r="E34" s="18">
        <f t="shared" si="0"/>
        <v>542.67999999999995</v>
      </c>
      <c r="F34" s="18">
        <f t="shared" si="0"/>
        <v>195258.09</v>
      </c>
      <c r="G34" s="18">
        <f t="shared" si="0"/>
        <v>223881.67</v>
      </c>
      <c r="H34" s="18">
        <f t="shared" si="0"/>
        <v>50100.909999999996</v>
      </c>
      <c r="I34" s="19">
        <f t="shared" si="0"/>
        <v>598568.62</v>
      </c>
    </row>
    <row r="35" spans="1:9" ht="15.75" thickBot="1" x14ac:dyDescent="0.3">
      <c r="G35" s="9"/>
    </row>
    <row r="36" spans="1:9" ht="15.75" thickBot="1" x14ac:dyDescent="0.3">
      <c r="A36" s="34" t="s">
        <v>22</v>
      </c>
      <c r="B36" s="35"/>
      <c r="C36" s="35"/>
      <c r="D36" s="35"/>
      <c r="E36" s="35"/>
      <c r="F36" s="35"/>
      <c r="G36" s="37"/>
      <c r="H36" s="37"/>
      <c r="I36" s="36"/>
    </row>
    <row r="37" spans="1:9" ht="15.75" thickBot="1" x14ac:dyDescent="0.3">
      <c r="A37" s="8" t="s">
        <v>7</v>
      </c>
      <c r="B37" s="21"/>
      <c r="C37" s="22">
        <f>C34+D34+E34</f>
        <v>129327.95</v>
      </c>
      <c r="D37" s="22"/>
      <c r="E37" s="8"/>
      <c r="H37" s="24"/>
      <c r="I37" s="24"/>
    </row>
    <row r="38" spans="1:9" x14ac:dyDescent="0.25">
      <c r="A38" s="8" t="s">
        <v>6</v>
      </c>
      <c r="B38" s="8"/>
      <c r="C38" s="22">
        <f>G34</f>
        <v>223881.67</v>
      </c>
      <c r="F38" s="38" t="s">
        <v>91</v>
      </c>
      <c r="G38" s="39"/>
      <c r="H38" s="25"/>
    </row>
    <row r="39" spans="1:9" ht="15.75" thickBot="1" x14ac:dyDescent="0.3">
      <c r="A39" s="8" t="s">
        <v>23</v>
      </c>
      <c r="B39" s="8"/>
      <c r="C39" s="22">
        <f>F34+H34</f>
        <v>245359</v>
      </c>
      <c r="F39" s="40" t="s">
        <v>92</v>
      </c>
      <c r="G39" s="41">
        <v>12489.331</v>
      </c>
      <c r="H39" s="25"/>
    </row>
  </sheetData>
  <pageMargins left="0.25" right="0.25" top="0.25" bottom="0.2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1E7B-6E81-46BF-A254-C84762AC84B1}">
  <dimension ref="A1:T55"/>
  <sheetViews>
    <sheetView topLeftCell="A11"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</cols>
  <sheetData>
    <row r="1" spans="1:9" ht="14.25" customHeight="1" x14ac:dyDescent="0.25"/>
    <row r="2" spans="1:9" ht="15.75" thickBot="1" x14ac:dyDescent="0.3">
      <c r="A2" s="1" t="s">
        <v>117</v>
      </c>
      <c r="B2" s="2"/>
      <c r="C2" s="2"/>
      <c r="D2" s="27" t="s">
        <v>20</v>
      </c>
      <c r="E2" s="1"/>
    </row>
    <row r="3" spans="1:9" ht="15.75" thickBot="1" x14ac:dyDescent="0.3">
      <c r="A3" s="34" t="s">
        <v>0</v>
      </c>
      <c r="B3" s="35"/>
      <c r="C3" s="35"/>
      <c r="D3" s="35"/>
      <c r="E3" s="35"/>
      <c r="F3" s="35"/>
      <c r="G3" s="35"/>
      <c r="H3" s="35"/>
      <c r="I3" s="36"/>
    </row>
    <row r="4" spans="1:9" x14ac:dyDescent="0.25">
      <c r="A4" s="3" t="s">
        <v>1</v>
      </c>
      <c r="B4" s="4"/>
      <c r="C4" s="4" t="s">
        <v>2</v>
      </c>
      <c r="D4" s="5"/>
      <c r="E4" s="3" t="s">
        <v>3</v>
      </c>
      <c r="F4" s="4"/>
      <c r="G4" s="4" t="s">
        <v>4</v>
      </c>
      <c r="H4" s="6"/>
      <c r="I4" s="7"/>
    </row>
    <row r="6" spans="1:9" x14ac:dyDescent="0.25">
      <c r="A6" s="10">
        <v>5968</v>
      </c>
      <c r="B6" s="8"/>
      <c r="C6" t="s">
        <v>81</v>
      </c>
      <c r="E6" s="9">
        <v>6</v>
      </c>
      <c r="F6" t="s">
        <v>105</v>
      </c>
      <c r="G6" s="8"/>
    </row>
    <row r="7" spans="1:9" x14ac:dyDescent="0.25">
      <c r="A7" s="10">
        <v>5969</v>
      </c>
      <c r="C7" t="s">
        <v>31</v>
      </c>
      <c r="E7" s="11">
        <v>3351</v>
      </c>
      <c r="F7" t="s">
        <v>106</v>
      </c>
    </row>
    <row r="8" spans="1:9" x14ac:dyDescent="0.25">
      <c r="A8" s="10">
        <v>5970</v>
      </c>
      <c r="B8" s="8"/>
      <c r="C8" t="s">
        <v>107</v>
      </c>
      <c r="E8" s="11">
        <v>1200</v>
      </c>
      <c r="F8" t="s">
        <v>108</v>
      </c>
    </row>
    <row r="9" spans="1:9" x14ac:dyDescent="0.25">
      <c r="A9" s="10">
        <v>5971</v>
      </c>
      <c r="C9" t="s">
        <v>17</v>
      </c>
      <c r="E9" s="29">
        <v>1250</v>
      </c>
      <c r="F9" t="s">
        <v>109</v>
      </c>
    </row>
    <row r="10" spans="1:9" x14ac:dyDescent="0.25">
      <c r="A10" s="10">
        <v>5972</v>
      </c>
      <c r="C10" t="s">
        <v>110</v>
      </c>
      <c r="E10" s="11">
        <v>180.5</v>
      </c>
      <c r="F10" t="s">
        <v>111</v>
      </c>
      <c r="G10" s="8"/>
    </row>
    <row r="11" spans="1:9" x14ac:dyDescent="0.25">
      <c r="A11" s="10">
        <v>5973</v>
      </c>
      <c r="B11" s="8"/>
      <c r="C11" t="s">
        <v>18</v>
      </c>
      <c r="E11" s="11">
        <v>536.70000000000005</v>
      </c>
      <c r="F11" t="s">
        <v>112</v>
      </c>
    </row>
    <row r="12" spans="1:9" x14ac:dyDescent="0.25">
      <c r="A12" s="10">
        <v>5974</v>
      </c>
      <c r="B12" s="8"/>
      <c r="C12" t="s">
        <v>51</v>
      </c>
      <c r="E12" s="11">
        <v>3340.9</v>
      </c>
      <c r="F12" t="s">
        <v>113</v>
      </c>
      <c r="G12" s="8"/>
      <c r="I12" s="8"/>
    </row>
    <row r="13" spans="1:9" x14ac:dyDescent="0.25">
      <c r="A13" s="12">
        <v>5975</v>
      </c>
      <c r="C13" t="s">
        <v>31</v>
      </c>
      <c r="E13" s="11">
        <v>290</v>
      </c>
      <c r="F13" t="s">
        <v>114</v>
      </c>
      <c r="G13" s="8"/>
    </row>
    <row r="14" spans="1:9" x14ac:dyDescent="0.25">
      <c r="A14" s="12">
        <v>5976</v>
      </c>
      <c r="B14" s="8"/>
      <c r="C14" t="s">
        <v>115</v>
      </c>
      <c r="E14" s="11">
        <v>206</v>
      </c>
      <c r="F14" t="s">
        <v>116</v>
      </c>
      <c r="G14" s="8"/>
    </row>
    <row r="15" spans="1:9" x14ac:dyDescent="0.25">
      <c r="A15" s="12"/>
      <c r="B15" s="8"/>
      <c r="C15" s="8"/>
      <c r="D15" s="8"/>
      <c r="E15" s="13"/>
      <c r="G15" s="8"/>
    </row>
    <row r="16" spans="1:9" x14ac:dyDescent="0.25">
      <c r="A16" s="12"/>
      <c r="E16" s="9"/>
      <c r="G16" s="8"/>
    </row>
    <row r="17" spans="1:20" x14ac:dyDescent="0.25">
      <c r="A17" s="12"/>
      <c r="C17" s="8"/>
      <c r="E17" s="9"/>
    </row>
    <row r="18" spans="1:20" x14ac:dyDescent="0.25">
      <c r="A18" s="12"/>
      <c r="C18" s="8"/>
      <c r="E18" s="9"/>
      <c r="G18" s="26"/>
    </row>
    <row r="19" spans="1:20" x14ac:dyDescent="0.25">
      <c r="A19" s="12"/>
      <c r="C19" s="8"/>
      <c r="E19" s="9"/>
    </row>
    <row r="20" spans="1:20" x14ac:dyDescent="0.25">
      <c r="A20" s="12"/>
      <c r="C20" s="8"/>
      <c r="E20" s="9"/>
      <c r="G20" s="8"/>
    </row>
    <row r="21" spans="1:20" ht="15.75" thickBot="1" x14ac:dyDescent="0.3">
      <c r="A21" s="12"/>
      <c r="C21" s="8"/>
      <c r="E21" s="9"/>
      <c r="G21" s="8"/>
    </row>
    <row r="22" spans="1:20" ht="15.75" thickBot="1" x14ac:dyDescent="0.3">
      <c r="A22" s="34" t="s">
        <v>5</v>
      </c>
      <c r="B22" s="35"/>
      <c r="C22" s="35"/>
      <c r="D22" s="35"/>
      <c r="E22" s="35"/>
      <c r="F22" s="35"/>
      <c r="G22" s="35"/>
      <c r="H22" s="35"/>
      <c r="I22" s="36"/>
    </row>
    <row r="23" spans="1:20" x14ac:dyDescent="0.25">
      <c r="A23" s="8" t="s">
        <v>27</v>
      </c>
      <c r="B23" s="8"/>
      <c r="C23" s="10" t="s">
        <v>7</v>
      </c>
      <c r="D23" s="10" t="s">
        <v>7</v>
      </c>
      <c r="E23" s="10" t="s">
        <v>7</v>
      </c>
      <c r="F23" s="10" t="s">
        <v>21</v>
      </c>
      <c r="G23" s="10" t="s">
        <v>6</v>
      </c>
      <c r="H23" s="10" t="s">
        <v>21</v>
      </c>
      <c r="I23" s="10"/>
      <c r="L23" s="1"/>
      <c r="M23" s="2"/>
      <c r="N23" s="2"/>
      <c r="O23" s="27"/>
      <c r="P23" s="1"/>
    </row>
    <row r="24" spans="1:20" x14ac:dyDescent="0.25">
      <c r="A24" s="8" t="s">
        <v>28</v>
      </c>
      <c r="B24" s="8"/>
      <c r="C24" s="10" t="s">
        <v>8</v>
      </c>
      <c r="D24" s="10" t="s">
        <v>9</v>
      </c>
      <c r="E24" s="10" t="s">
        <v>8</v>
      </c>
      <c r="F24" s="10" t="s">
        <v>8</v>
      </c>
      <c r="G24" s="10" t="s">
        <v>8</v>
      </c>
      <c r="H24" s="10" t="s">
        <v>8</v>
      </c>
      <c r="I24" s="10"/>
      <c r="L24" s="28"/>
      <c r="M24" s="24"/>
      <c r="N24" s="24"/>
      <c r="O24" s="23"/>
      <c r="P24" s="28"/>
      <c r="Q24" s="24"/>
      <c r="R24" s="24"/>
      <c r="S24" s="43"/>
      <c r="T24" s="8"/>
    </row>
    <row r="25" spans="1:20" x14ac:dyDescent="0.25">
      <c r="A25" s="8" t="s">
        <v>29</v>
      </c>
      <c r="B25" s="8"/>
      <c r="C25" s="10" t="s">
        <v>26</v>
      </c>
      <c r="D25" s="10" t="s">
        <v>26</v>
      </c>
      <c r="E25" s="10" t="s">
        <v>25</v>
      </c>
      <c r="F25" s="10" t="s">
        <v>24</v>
      </c>
      <c r="G25" s="10" t="s">
        <v>30</v>
      </c>
      <c r="H25" s="10" t="s">
        <v>10</v>
      </c>
      <c r="I25" s="14"/>
    </row>
    <row r="26" spans="1:20" x14ac:dyDescent="0.25">
      <c r="A26" s="8"/>
      <c r="B26" s="8"/>
      <c r="C26" s="15"/>
      <c r="D26" s="15"/>
      <c r="E26" s="15"/>
      <c r="F26" s="15"/>
      <c r="G26" s="15"/>
      <c r="H26" s="30"/>
      <c r="I26" s="16" t="s">
        <v>11</v>
      </c>
      <c r="L26" s="10"/>
      <c r="M26" s="8"/>
      <c r="P26" s="9"/>
      <c r="R26" s="8"/>
    </row>
    <row r="27" spans="1:20" x14ac:dyDescent="0.25">
      <c r="A27" s="8" t="s">
        <v>12</v>
      </c>
      <c r="B27" s="8"/>
      <c r="C27" s="17">
        <v>85598.61</v>
      </c>
      <c r="D27" s="18">
        <v>43186.66</v>
      </c>
      <c r="E27" s="18">
        <v>542.67999999999995</v>
      </c>
      <c r="F27" s="9">
        <v>195258.09</v>
      </c>
      <c r="G27" s="18">
        <v>223620.75</v>
      </c>
      <c r="H27" s="32">
        <v>50100.91</v>
      </c>
      <c r="I27" s="19">
        <f>SUM(C27:H27)</f>
        <v>598307.70000000007</v>
      </c>
      <c r="L27" s="10"/>
      <c r="P27" s="11"/>
    </row>
    <row r="28" spans="1:20" x14ac:dyDescent="0.25">
      <c r="A28" s="8" t="s">
        <v>13</v>
      </c>
      <c r="B28" s="8"/>
      <c r="C28" s="17">
        <v>727.58</v>
      </c>
      <c r="D28" s="17">
        <v>848.94</v>
      </c>
      <c r="E28" s="17"/>
      <c r="I28" s="20">
        <f>SUM(C28:H28)</f>
        <v>1576.52</v>
      </c>
      <c r="L28" s="10"/>
      <c r="M28" s="8"/>
      <c r="P28" s="11"/>
    </row>
    <row r="29" spans="1:20" x14ac:dyDescent="0.25">
      <c r="A29" s="8" t="s">
        <v>14</v>
      </c>
      <c r="B29" s="8"/>
      <c r="C29" s="17">
        <v>-8857.52</v>
      </c>
      <c r="D29" s="17"/>
      <c r="E29" s="17"/>
      <c r="G29" s="32"/>
      <c r="I29" s="20">
        <f>SUM(C29:H29)</f>
        <v>-8857.52</v>
      </c>
      <c r="L29" s="10"/>
      <c r="P29" s="11"/>
      <c r="R29" s="8"/>
    </row>
    <row r="30" spans="1:20" x14ac:dyDescent="0.25">
      <c r="A30" s="8" t="s">
        <v>15</v>
      </c>
      <c r="B30" s="8"/>
      <c r="C30" s="31">
        <v>0.7</v>
      </c>
      <c r="D30" s="31">
        <v>0.37</v>
      </c>
      <c r="E30" s="31">
        <v>0.01</v>
      </c>
      <c r="F30" s="31">
        <v>33.17</v>
      </c>
      <c r="G30" s="31">
        <v>260.92</v>
      </c>
      <c r="H30" s="31">
        <v>15.37</v>
      </c>
      <c r="I30" s="33">
        <f>SUM(C30:H30)</f>
        <v>310.54000000000002</v>
      </c>
      <c r="L30" s="10"/>
      <c r="M30" s="8"/>
      <c r="P30" s="11"/>
    </row>
    <row r="31" spans="1:20" x14ac:dyDescent="0.25">
      <c r="A31" s="8" t="s">
        <v>16</v>
      </c>
      <c r="B31" s="8"/>
      <c r="C31" s="18">
        <f t="shared" ref="C31:I31" si="0">SUM(C27:C30)</f>
        <v>77469.37</v>
      </c>
      <c r="D31" s="18">
        <f t="shared" si="0"/>
        <v>44035.970000000008</v>
      </c>
      <c r="E31" s="18">
        <f t="shared" si="0"/>
        <v>542.68999999999994</v>
      </c>
      <c r="F31" s="18">
        <f t="shared" si="0"/>
        <v>195291.26</v>
      </c>
      <c r="G31" s="18">
        <f t="shared" si="0"/>
        <v>223881.67</v>
      </c>
      <c r="H31" s="18">
        <f t="shared" si="0"/>
        <v>50116.280000000006</v>
      </c>
      <c r="I31" s="19">
        <f t="shared" si="0"/>
        <v>591337.24000000011</v>
      </c>
      <c r="L31" s="10"/>
      <c r="M31" s="8"/>
      <c r="P31" s="11"/>
      <c r="R31" s="8"/>
      <c r="T31" s="8"/>
    </row>
    <row r="32" spans="1:20" ht="15.75" thickBot="1" x14ac:dyDescent="0.3">
      <c r="G32" s="9"/>
      <c r="L32" s="12"/>
      <c r="P32" s="11"/>
      <c r="R32" s="8"/>
    </row>
    <row r="33" spans="1:20" ht="15.75" thickBot="1" x14ac:dyDescent="0.3">
      <c r="A33" s="34" t="s">
        <v>22</v>
      </c>
      <c r="B33" s="35"/>
      <c r="C33" s="35"/>
      <c r="D33" s="35"/>
      <c r="E33" s="37"/>
      <c r="F33" s="37"/>
      <c r="G33" s="37"/>
      <c r="H33" s="37"/>
      <c r="I33" s="36"/>
      <c r="L33" s="12"/>
      <c r="M33" s="8"/>
      <c r="P33" s="11"/>
      <c r="R33" s="8"/>
    </row>
    <row r="34" spans="1:20" x14ac:dyDescent="0.25">
      <c r="A34" s="8" t="s">
        <v>7</v>
      </c>
      <c r="B34" s="21"/>
      <c r="C34" s="22">
        <f>C31+D31+E31</f>
        <v>122048.03</v>
      </c>
      <c r="D34" s="22"/>
      <c r="E34" s="8"/>
      <c r="H34" s="24"/>
      <c r="I34" s="24"/>
      <c r="L34" s="12"/>
      <c r="M34" s="8"/>
      <c r="N34" s="8"/>
      <c r="O34" s="8"/>
      <c r="P34" s="13"/>
      <c r="R34" s="8"/>
    </row>
    <row r="35" spans="1:20" x14ac:dyDescent="0.25">
      <c r="A35" s="8" t="s">
        <v>6</v>
      </c>
      <c r="B35" s="8"/>
      <c r="C35" s="22">
        <f>G31</f>
        <v>223881.67</v>
      </c>
      <c r="F35" s="25"/>
      <c r="G35" s="23"/>
      <c r="H35" s="25"/>
      <c r="L35" s="12"/>
      <c r="P35" s="9"/>
      <c r="R35" s="8"/>
    </row>
    <row r="36" spans="1:20" x14ac:dyDescent="0.25">
      <c r="A36" s="8" t="s">
        <v>23</v>
      </c>
      <c r="B36" s="8"/>
      <c r="C36" s="22">
        <f>F31+H31</f>
        <v>245407.54</v>
      </c>
      <c r="G36" s="25"/>
      <c r="H36" s="25"/>
      <c r="L36" s="12"/>
      <c r="N36" s="8"/>
      <c r="P36" s="9"/>
    </row>
    <row r="37" spans="1:20" x14ac:dyDescent="0.25">
      <c r="L37" s="12"/>
      <c r="N37" s="8"/>
      <c r="P37" s="9"/>
    </row>
    <row r="38" spans="1:20" x14ac:dyDescent="0.25">
      <c r="L38" s="12"/>
      <c r="N38" s="8"/>
      <c r="P38" s="9"/>
    </row>
    <row r="39" spans="1:20" x14ac:dyDescent="0.25">
      <c r="L39" s="12"/>
      <c r="N39" s="8"/>
      <c r="P39" s="9"/>
    </row>
    <row r="40" spans="1:20" x14ac:dyDescent="0.25">
      <c r="L40" s="12"/>
      <c r="N40" s="8"/>
      <c r="P40" s="9"/>
    </row>
    <row r="41" spans="1:20" x14ac:dyDescent="0.25">
      <c r="L41" s="12"/>
      <c r="N41" s="8"/>
      <c r="P41" s="9"/>
      <c r="R41" s="26"/>
    </row>
    <row r="42" spans="1:20" x14ac:dyDescent="0.25">
      <c r="L42" s="12"/>
      <c r="N42" s="8"/>
      <c r="P42" s="9"/>
    </row>
    <row r="43" spans="1:20" x14ac:dyDescent="0.25">
      <c r="L43" s="12"/>
      <c r="N43" s="8"/>
      <c r="P43" s="9"/>
      <c r="R43" s="8"/>
    </row>
    <row r="44" spans="1:20" x14ac:dyDescent="0.25">
      <c r="L44" s="12"/>
      <c r="N44" s="8"/>
      <c r="P44" s="9"/>
      <c r="R44" s="8"/>
    </row>
    <row r="45" spans="1:20" x14ac:dyDescent="0.25">
      <c r="L45" s="8"/>
      <c r="M45" s="8"/>
      <c r="N45" s="10"/>
      <c r="O45" s="10"/>
      <c r="P45" s="10"/>
      <c r="Q45" s="10"/>
      <c r="R45" s="10"/>
      <c r="S45" s="10"/>
      <c r="T45" s="10"/>
    </row>
    <row r="46" spans="1:20" x14ac:dyDescent="0.25">
      <c r="L46" s="8"/>
      <c r="M46" s="8"/>
      <c r="N46" s="10"/>
      <c r="O46" s="10"/>
      <c r="P46" s="10"/>
      <c r="Q46" s="10"/>
      <c r="R46" s="10"/>
      <c r="S46" s="10"/>
      <c r="T46" s="10"/>
    </row>
    <row r="47" spans="1:20" x14ac:dyDescent="0.25">
      <c r="L47" s="8"/>
      <c r="M47" s="8"/>
      <c r="N47" s="10"/>
      <c r="O47" s="10"/>
      <c r="P47" s="10"/>
      <c r="Q47" s="10"/>
      <c r="R47" s="10"/>
      <c r="S47" s="10"/>
      <c r="T47" s="14"/>
    </row>
    <row r="48" spans="1:20" x14ac:dyDescent="0.25">
      <c r="L48" s="8"/>
      <c r="M48" s="8"/>
      <c r="N48" s="10"/>
      <c r="O48" s="10"/>
      <c r="P48" s="10"/>
      <c r="Q48" s="10"/>
      <c r="R48" s="10"/>
      <c r="T48" s="14"/>
    </row>
    <row r="49" spans="12:20" x14ac:dyDescent="0.25">
      <c r="L49" s="8"/>
      <c r="M49" s="8"/>
      <c r="N49" s="17"/>
      <c r="O49" s="18"/>
      <c r="P49" s="18"/>
      <c r="Q49" s="9"/>
      <c r="R49" s="18"/>
      <c r="S49" s="42"/>
      <c r="T49" s="19"/>
    </row>
    <row r="50" spans="12:20" x14ac:dyDescent="0.25">
      <c r="L50" s="8"/>
      <c r="M50" s="8"/>
      <c r="N50" s="17"/>
      <c r="O50" s="17"/>
      <c r="P50" s="17"/>
      <c r="T50" s="20"/>
    </row>
    <row r="51" spans="12:20" x14ac:dyDescent="0.25">
      <c r="L51" s="8"/>
      <c r="M51" s="8"/>
      <c r="N51" s="17"/>
      <c r="O51" s="17"/>
      <c r="P51" s="17"/>
      <c r="R51" s="42"/>
      <c r="T51" s="20"/>
    </row>
    <row r="52" spans="12:20" x14ac:dyDescent="0.25">
      <c r="L52" s="8"/>
      <c r="M52" s="8"/>
      <c r="N52" s="17"/>
      <c r="O52" s="17"/>
      <c r="P52" s="17"/>
      <c r="Q52" s="17"/>
      <c r="R52" s="17"/>
      <c r="S52" s="17"/>
      <c r="T52" s="20"/>
    </row>
    <row r="53" spans="12:20" x14ac:dyDescent="0.25">
      <c r="L53" s="8"/>
      <c r="M53" s="8"/>
      <c r="N53" s="18"/>
      <c r="O53" s="18"/>
      <c r="P53" s="18"/>
      <c r="Q53" s="18"/>
      <c r="R53" s="18"/>
      <c r="S53" s="18"/>
      <c r="T53" s="19"/>
    </row>
    <row r="54" spans="12:20" x14ac:dyDescent="0.25">
      <c r="R54" s="9"/>
    </row>
    <row r="55" spans="12:20" x14ac:dyDescent="0.25">
      <c r="L55" s="8"/>
      <c r="M55" s="21"/>
      <c r="N55" s="22"/>
      <c r="O55" s="22"/>
      <c r="P55" s="8"/>
      <c r="S55" s="24"/>
      <c r="T55" s="24"/>
    </row>
  </sheetData>
  <printOptions horizontalCentered="1" verticalCentered="1"/>
  <pageMargins left="0.5" right="0.25" top="0.25" bottom="0.2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2647-70A1-4377-951B-3AC32FC55E20}">
  <dimension ref="A1:Q49"/>
  <sheetViews>
    <sheetView workbookViewId="0">
      <selection activeCell="L23" sqref="L23"/>
    </sheetView>
  </sheetViews>
  <sheetFormatPr defaultRowHeight="15" x14ac:dyDescent="0.25"/>
  <cols>
    <col min="1" max="1" width="22" customWidth="1"/>
    <col min="2" max="2" width="2" customWidth="1"/>
    <col min="3" max="3" width="16.28515625" customWidth="1"/>
    <col min="4" max="4" width="14.7109375" customWidth="1"/>
    <col min="5" max="5" width="17.7109375" customWidth="1"/>
    <col min="6" max="6" width="16.42578125" customWidth="1"/>
    <col min="7" max="9" width="17.7109375" customWidth="1"/>
    <col min="11" max="11" width="10.5703125" customWidth="1"/>
  </cols>
  <sheetData>
    <row r="1" spans="1:9" ht="15.75" thickBot="1" x14ac:dyDescent="0.3">
      <c r="A1" s="1" t="s">
        <v>118</v>
      </c>
      <c r="B1" s="2"/>
      <c r="C1" s="2"/>
      <c r="D1" s="27" t="s">
        <v>20</v>
      </c>
      <c r="E1" s="1"/>
    </row>
    <row r="2" spans="1:9" ht="15.75" thickBot="1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25">
      <c r="A3" s="3" t="s">
        <v>1</v>
      </c>
      <c r="B3" s="4"/>
      <c r="C3" s="4" t="s">
        <v>2</v>
      </c>
      <c r="D3" s="5"/>
      <c r="E3" s="3" t="s">
        <v>3</v>
      </c>
      <c r="F3" s="4"/>
      <c r="G3" s="4" t="s">
        <v>4</v>
      </c>
      <c r="H3" s="6"/>
      <c r="I3" s="7"/>
    </row>
    <row r="5" spans="1:9" x14ac:dyDescent="0.25">
      <c r="A5" s="10">
        <v>5977</v>
      </c>
      <c r="B5" s="8"/>
      <c r="C5" t="s">
        <v>68</v>
      </c>
      <c r="E5" s="9">
        <v>85.5</v>
      </c>
      <c r="F5" t="s">
        <v>119</v>
      </c>
      <c r="G5" s="8"/>
    </row>
    <row r="6" spans="1:9" x14ac:dyDescent="0.25">
      <c r="A6" s="10">
        <v>5978</v>
      </c>
      <c r="C6" t="s">
        <v>120</v>
      </c>
      <c r="E6" s="11">
        <v>18</v>
      </c>
      <c r="F6" t="s">
        <v>121</v>
      </c>
    </row>
    <row r="7" spans="1:9" x14ac:dyDescent="0.25">
      <c r="A7" s="10">
        <v>5979</v>
      </c>
      <c r="B7" s="8"/>
      <c r="C7" t="s">
        <v>18</v>
      </c>
      <c r="E7" s="11">
        <v>532.47</v>
      </c>
      <c r="F7" t="s">
        <v>122</v>
      </c>
    </row>
    <row r="8" spans="1:9" x14ac:dyDescent="0.25">
      <c r="A8" s="10">
        <v>5980</v>
      </c>
      <c r="C8" t="s">
        <v>123</v>
      </c>
      <c r="E8" s="29">
        <v>281.54000000000002</v>
      </c>
      <c r="F8" t="s">
        <v>124</v>
      </c>
    </row>
    <row r="9" spans="1:9" x14ac:dyDescent="0.25">
      <c r="A9" s="10">
        <v>5981</v>
      </c>
      <c r="C9" t="s">
        <v>51</v>
      </c>
      <c r="E9" s="11">
        <v>3340.9</v>
      </c>
      <c r="F9" t="s">
        <v>125</v>
      </c>
      <c r="G9" s="8"/>
    </row>
    <row r="10" spans="1:9" x14ac:dyDescent="0.25">
      <c r="A10" s="10">
        <v>5982</v>
      </c>
      <c r="B10" s="8"/>
      <c r="C10" t="s">
        <v>126</v>
      </c>
      <c r="E10" s="11">
        <v>470</v>
      </c>
      <c r="F10" t="s">
        <v>127</v>
      </c>
    </row>
    <row r="11" spans="1:9" x14ac:dyDescent="0.25">
      <c r="A11" s="10">
        <v>5983</v>
      </c>
      <c r="B11" s="8"/>
      <c r="C11" t="s">
        <v>19</v>
      </c>
      <c r="E11" s="11">
        <v>110</v>
      </c>
      <c r="F11" t="s">
        <v>128</v>
      </c>
      <c r="G11" s="8"/>
      <c r="I11" s="8"/>
    </row>
    <row r="12" spans="1:9" x14ac:dyDescent="0.25">
      <c r="A12" s="12">
        <v>5984</v>
      </c>
      <c r="C12" t="s">
        <v>81</v>
      </c>
      <c r="E12" s="11">
        <v>16.5</v>
      </c>
      <c r="F12" t="s">
        <v>129</v>
      </c>
      <c r="G12" s="8"/>
    </row>
    <row r="13" spans="1:9" x14ac:dyDescent="0.25">
      <c r="A13" s="12">
        <v>5985</v>
      </c>
      <c r="B13" s="8"/>
      <c r="C13" t="s">
        <v>130</v>
      </c>
      <c r="E13" s="11">
        <v>1050</v>
      </c>
      <c r="F13" t="s">
        <v>131</v>
      </c>
      <c r="G13" s="8"/>
    </row>
    <row r="14" spans="1:9" x14ac:dyDescent="0.25">
      <c r="A14" s="12">
        <v>5986</v>
      </c>
      <c r="B14" s="8"/>
      <c r="C14" s="8" t="s">
        <v>132</v>
      </c>
      <c r="D14" s="8"/>
      <c r="E14" s="13">
        <v>256</v>
      </c>
      <c r="F14" t="s">
        <v>133</v>
      </c>
      <c r="G14" s="8"/>
    </row>
    <row r="15" spans="1:9" x14ac:dyDescent="0.25">
      <c r="A15" s="12">
        <v>5987</v>
      </c>
      <c r="C15" t="s">
        <v>134</v>
      </c>
      <c r="E15" s="9">
        <v>199.99</v>
      </c>
      <c r="F15" t="s">
        <v>135</v>
      </c>
      <c r="G15" s="8"/>
    </row>
    <row r="16" spans="1:9" x14ac:dyDescent="0.25">
      <c r="A16" s="12"/>
      <c r="C16" s="8"/>
      <c r="E16" s="9"/>
    </row>
    <row r="17" spans="1:9" x14ac:dyDescent="0.25">
      <c r="A17" s="12"/>
      <c r="C17" s="8"/>
      <c r="E17" s="9"/>
      <c r="G17" s="26"/>
    </row>
    <row r="18" spans="1:9" x14ac:dyDescent="0.25">
      <c r="A18" s="12"/>
      <c r="C18" s="8"/>
      <c r="E18" s="9"/>
    </row>
    <row r="19" spans="1:9" x14ac:dyDescent="0.25">
      <c r="A19" s="12"/>
      <c r="C19" s="8"/>
      <c r="E19" s="9"/>
      <c r="G19" s="8"/>
    </row>
    <row r="20" spans="1:9" ht="15.75" thickBot="1" x14ac:dyDescent="0.3">
      <c r="A20" s="12"/>
      <c r="C20" s="8"/>
      <c r="E20" s="9"/>
      <c r="G20" s="8"/>
    </row>
    <row r="21" spans="1:9" ht="15.75" thickBot="1" x14ac:dyDescent="0.3">
      <c r="A21" s="34" t="s">
        <v>5</v>
      </c>
      <c r="B21" s="35"/>
      <c r="C21" s="35"/>
      <c r="D21" s="35"/>
      <c r="E21" s="35"/>
      <c r="F21" s="35"/>
      <c r="G21" s="35"/>
      <c r="H21" s="35"/>
      <c r="I21" s="36"/>
    </row>
    <row r="22" spans="1:9" x14ac:dyDescent="0.25">
      <c r="A22" s="8" t="s">
        <v>27</v>
      </c>
      <c r="B22" s="8"/>
      <c r="C22" s="10" t="s">
        <v>7</v>
      </c>
      <c r="D22" s="10" t="s">
        <v>7</v>
      </c>
      <c r="E22" s="10" t="s">
        <v>7</v>
      </c>
      <c r="F22" s="10" t="s">
        <v>21</v>
      </c>
      <c r="G22" s="10" t="s">
        <v>6</v>
      </c>
      <c r="H22" s="10" t="s">
        <v>21</v>
      </c>
      <c r="I22" s="10"/>
    </row>
    <row r="23" spans="1:9" x14ac:dyDescent="0.25">
      <c r="A23" s="8" t="s">
        <v>28</v>
      </c>
      <c r="B23" s="8"/>
      <c r="C23" s="10" t="s">
        <v>8</v>
      </c>
      <c r="D23" s="10" t="s">
        <v>9</v>
      </c>
      <c r="E23" s="10" t="s">
        <v>8</v>
      </c>
      <c r="F23" s="10" t="s">
        <v>8</v>
      </c>
      <c r="G23" s="10" t="s">
        <v>8</v>
      </c>
      <c r="H23" s="10" t="s">
        <v>8</v>
      </c>
      <c r="I23" s="10"/>
    </row>
    <row r="24" spans="1:9" x14ac:dyDescent="0.25">
      <c r="A24" s="8" t="s">
        <v>29</v>
      </c>
      <c r="B24" s="8"/>
      <c r="C24" s="10" t="s">
        <v>26</v>
      </c>
      <c r="D24" s="10" t="s">
        <v>26</v>
      </c>
      <c r="E24" s="10" t="s">
        <v>25</v>
      </c>
      <c r="F24" s="10" t="s">
        <v>24</v>
      </c>
      <c r="G24" s="10" t="s">
        <v>30</v>
      </c>
      <c r="H24" s="10" t="s">
        <v>10</v>
      </c>
      <c r="I24" s="14"/>
    </row>
    <row r="25" spans="1:9" x14ac:dyDescent="0.25">
      <c r="A25" s="8"/>
      <c r="B25" s="8"/>
      <c r="C25" s="15"/>
      <c r="D25" s="15"/>
      <c r="E25" s="15"/>
      <c r="F25" s="15"/>
      <c r="G25" s="15"/>
      <c r="H25" s="30"/>
      <c r="I25" s="16" t="s">
        <v>11</v>
      </c>
    </row>
    <row r="26" spans="1:9" x14ac:dyDescent="0.25">
      <c r="A26" s="8" t="s">
        <v>12</v>
      </c>
      <c r="B26" s="8"/>
      <c r="C26" s="17">
        <v>77469.37</v>
      </c>
      <c r="D26" s="18">
        <v>44035.97</v>
      </c>
      <c r="E26" s="18">
        <v>542.69000000000005</v>
      </c>
      <c r="F26" s="9">
        <v>195291.26</v>
      </c>
      <c r="G26" s="18">
        <v>223881.67</v>
      </c>
      <c r="H26" s="32">
        <v>50116.28</v>
      </c>
      <c r="I26" s="19">
        <f>SUM(C26:H26)</f>
        <v>591337.24000000011</v>
      </c>
    </row>
    <row r="27" spans="1:9" x14ac:dyDescent="0.25">
      <c r="A27" s="8" t="s">
        <v>13</v>
      </c>
      <c r="B27" s="8"/>
      <c r="C27" s="17">
        <v>873.61</v>
      </c>
      <c r="D27" s="17">
        <v>822.32</v>
      </c>
      <c r="E27" s="17"/>
      <c r="I27" s="20">
        <f>SUM(C27:H27)</f>
        <v>1695.93</v>
      </c>
    </row>
    <row r="28" spans="1:9" x14ac:dyDescent="0.25">
      <c r="A28" s="8" t="s">
        <v>14</v>
      </c>
      <c r="B28" s="8"/>
      <c r="C28" s="17">
        <v>-10409.82</v>
      </c>
      <c r="D28" s="17"/>
      <c r="E28" s="17"/>
      <c r="G28" s="32"/>
      <c r="I28" s="20">
        <f>SUM(C28:H28)</f>
        <v>-10409.82</v>
      </c>
    </row>
    <row r="29" spans="1:9" x14ac:dyDescent="0.25">
      <c r="A29" s="8" t="s">
        <v>15</v>
      </c>
      <c r="B29" s="8"/>
      <c r="C29" s="31">
        <v>0.59</v>
      </c>
      <c r="D29" s="31">
        <v>0.37</v>
      </c>
      <c r="E29" s="31">
        <v>0.01</v>
      </c>
      <c r="F29" s="31">
        <v>32.11</v>
      </c>
      <c r="G29" s="31">
        <v>231.6</v>
      </c>
      <c r="H29" s="31">
        <v>17.03</v>
      </c>
      <c r="I29" s="33">
        <f>SUM(C29:H29)</f>
        <v>281.71000000000004</v>
      </c>
    </row>
    <row r="30" spans="1:9" x14ac:dyDescent="0.25">
      <c r="A30" s="8" t="s">
        <v>16</v>
      </c>
      <c r="B30" s="8"/>
      <c r="C30" s="18">
        <f t="shared" ref="C30:I30" si="0">SUM(C26:C29)</f>
        <v>67933.75</v>
      </c>
      <c r="D30" s="18">
        <f t="shared" si="0"/>
        <v>44858.66</v>
      </c>
      <c r="E30" s="18">
        <f t="shared" si="0"/>
        <v>542.70000000000005</v>
      </c>
      <c r="F30" s="18">
        <f t="shared" si="0"/>
        <v>195323.37</v>
      </c>
      <c r="G30" s="18">
        <f t="shared" si="0"/>
        <v>224113.27000000002</v>
      </c>
      <c r="H30" s="18">
        <f t="shared" si="0"/>
        <v>50133.31</v>
      </c>
      <c r="I30" s="19">
        <f t="shared" si="0"/>
        <v>582905.06000000017</v>
      </c>
    </row>
    <row r="31" spans="1:9" ht="15.75" thickBot="1" x14ac:dyDescent="0.3">
      <c r="G31" s="9"/>
    </row>
    <row r="32" spans="1:9" ht="15.75" thickBot="1" x14ac:dyDescent="0.3">
      <c r="A32" s="34" t="s">
        <v>22</v>
      </c>
      <c r="B32" s="35"/>
      <c r="C32" s="35"/>
      <c r="D32" s="35"/>
      <c r="E32" s="37"/>
      <c r="F32" s="37"/>
      <c r="G32" s="37"/>
      <c r="H32" s="37"/>
      <c r="I32" s="36"/>
    </row>
    <row r="33" spans="1:9" x14ac:dyDescent="0.25">
      <c r="A33" s="8" t="s">
        <v>7</v>
      </c>
      <c r="B33" s="21"/>
      <c r="C33" s="22">
        <f>C30+D30+E30</f>
        <v>113335.11</v>
      </c>
      <c r="D33" s="22"/>
      <c r="E33" s="8"/>
      <c r="H33" s="24"/>
      <c r="I33" s="24"/>
    </row>
    <row r="34" spans="1:9" x14ac:dyDescent="0.25">
      <c r="A34" s="8" t="s">
        <v>6</v>
      </c>
      <c r="B34" s="8"/>
      <c r="C34" s="22">
        <f>G30</f>
        <v>224113.27000000002</v>
      </c>
      <c r="F34" s="25"/>
      <c r="G34" s="23"/>
      <c r="H34" s="25"/>
    </row>
    <row r="35" spans="1:9" x14ac:dyDescent="0.25">
      <c r="A35" s="8" t="s">
        <v>23</v>
      </c>
      <c r="B35" s="8"/>
      <c r="C35" s="22">
        <f>F30+H30</f>
        <v>245456.68</v>
      </c>
      <c r="G35" s="25"/>
      <c r="H35" s="25"/>
    </row>
    <row r="49" spans="10:17" x14ac:dyDescent="0.25">
      <c r="J49" s="8"/>
      <c r="K49" s="8"/>
      <c r="L49" s="22"/>
      <c r="P49" s="25"/>
      <c r="Q49" s="25"/>
    </row>
  </sheetData>
  <pageMargins left="0.5" right="0.25" top="0.25" bottom="0.2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0C89-434B-4CA4-B18E-2FF1AD47E186}">
  <sheetPr>
    <pageSetUpPr fitToPage="1"/>
  </sheetPr>
  <dimension ref="A2:Y49"/>
  <sheetViews>
    <sheetView topLeftCell="A11" workbookViewId="0">
      <selection activeCell="L23" sqref="L23"/>
    </sheetView>
  </sheetViews>
  <sheetFormatPr defaultRowHeight="15" x14ac:dyDescent="0.25"/>
  <cols>
    <col min="1" max="1" width="17.7109375" customWidth="1"/>
    <col min="2" max="2" width="2" customWidth="1"/>
    <col min="3" max="3" width="17.7109375" customWidth="1"/>
    <col min="4" max="4" width="13.42578125" customWidth="1"/>
    <col min="5" max="5" width="17" customWidth="1"/>
    <col min="6" max="6" width="15.140625" customWidth="1"/>
    <col min="7" max="7" width="15.5703125" customWidth="1"/>
    <col min="8" max="8" width="16.5703125" customWidth="1"/>
    <col min="9" max="9" width="14.85546875" customWidth="1"/>
    <col min="10" max="10" width="16.5703125" customWidth="1"/>
  </cols>
  <sheetData>
    <row r="2" spans="1:25" ht="15.75" thickBot="1" x14ac:dyDescent="0.3">
      <c r="A2" s="1" t="s">
        <v>137</v>
      </c>
      <c r="B2" s="2"/>
      <c r="C2" s="2"/>
      <c r="D2" s="27" t="s">
        <v>20</v>
      </c>
      <c r="E2" s="1"/>
    </row>
    <row r="3" spans="1:25" ht="15.75" thickBot="1" x14ac:dyDescent="0.3">
      <c r="A3" s="34" t="s">
        <v>0</v>
      </c>
      <c r="B3" s="35"/>
      <c r="C3" s="35"/>
      <c r="D3" s="35"/>
      <c r="E3" s="35"/>
      <c r="F3" s="35"/>
      <c r="G3" s="35"/>
      <c r="H3" s="35"/>
      <c r="I3" s="36"/>
    </row>
    <row r="4" spans="1:25" x14ac:dyDescent="0.25">
      <c r="A4" s="3" t="s">
        <v>136</v>
      </c>
      <c r="B4" s="4"/>
      <c r="C4" s="4" t="s">
        <v>2</v>
      </c>
      <c r="D4" s="5"/>
      <c r="E4" s="3" t="s">
        <v>3</v>
      </c>
      <c r="F4" s="4" t="s">
        <v>4</v>
      </c>
      <c r="G4" s="4"/>
      <c r="H4" s="6"/>
      <c r="I4" s="7"/>
    </row>
    <row r="5" spans="1:25" x14ac:dyDescent="0.25">
      <c r="A5" s="47">
        <v>5988</v>
      </c>
      <c r="C5" t="s">
        <v>138</v>
      </c>
      <c r="E5" s="29">
        <v>165</v>
      </c>
      <c r="F5" t="s">
        <v>139</v>
      </c>
    </row>
    <row r="6" spans="1:25" x14ac:dyDescent="0.25">
      <c r="A6" s="10">
        <v>5989</v>
      </c>
      <c r="B6" s="8"/>
      <c r="C6" t="s">
        <v>68</v>
      </c>
      <c r="E6" s="9">
        <v>38</v>
      </c>
      <c r="F6" t="s">
        <v>140</v>
      </c>
      <c r="G6" s="8"/>
    </row>
    <row r="7" spans="1:25" x14ac:dyDescent="0.25">
      <c r="A7" s="10">
        <v>5990</v>
      </c>
      <c r="C7" t="s">
        <v>18</v>
      </c>
      <c r="E7" s="11">
        <v>645.19000000000005</v>
      </c>
      <c r="F7" t="s">
        <v>141</v>
      </c>
    </row>
    <row r="8" spans="1:25" x14ac:dyDescent="0.25">
      <c r="A8" s="10">
        <v>5991</v>
      </c>
      <c r="B8" s="8"/>
      <c r="C8" t="s">
        <v>142</v>
      </c>
      <c r="E8" s="11">
        <v>288.32</v>
      </c>
      <c r="F8" t="s">
        <v>144</v>
      </c>
    </row>
    <row r="9" spans="1:25" x14ac:dyDescent="0.25">
      <c r="A9" s="10">
        <v>5992</v>
      </c>
      <c r="C9" t="s">
        <v>143</v>
      </c>
      <c r="E9" s="29">
        <v>288.32</v>
      </c>
      <c r="F9" t="s">
        <v>145</v>
      </c>
    </row>
    <row r="10" spans="1:25" x14ac:dyDescent="0.25">
      <c r="A10" s="10">
        <v>5993</v>
      </c>
      <c r="C10" t="s">
        <v>146</v>
      </c>
      <c r="E10" s="11">
        <v>456.96</v>
      </c>
      <c r="F10" t="s">
        <v>147</v>
      </c>
      <c r="G10" s="8"/>
    </row>
    <row r="11" spans="1:25" x14ac:dyDescent="0.25">
      <c r="A11" s="10">
        <v>5994</v>
      </c>
      <c r="B11" s="8"/>
      <c r="C11" t="s">
        <v>130</v>
      </c>
      <c r="E11" s="11">
        <v>1050</v>
      </c>
      <c r="F11" t="s">
        <v>148</v>
      </c>
    </row>
    <row r="12" spans="1:25" x14ac:dyDescent="0.25">
      <c r="A12" s="10">
        <v>5995</v>
      </c>
      <c r="B12" s="8"/>
      <c r="C12" t="s">
        <v>19</v>
      </c>
      <c r="E12" s="11">
        <v>80</v>
      </c>
      <c r="F12" t="s">
        <v>149</v>
      </c>
      <c r="G12" s="8"/>
      <c r="I12" s="8"/>
    </row>
    <row r="13" spans="1:25" x14ac:dyDescent="0.25">
      <c r="A13" s="12">
        <v>5996</v>
      </c>
      <c r="C13" t="s">
        <v>81</v>
      </c>
      <c r="E13" s="11">
        <v>12</v>
      </c>
      <c r="F13" t="s">
        <v>150</v>
      </c>
      <c r="G13" s="8"/>
    </row>
    <row r="14" spans="1:25" x14ac:dyDescent="0.25">
      <c r="A14" s="12">
        <v>5997</v>
      </c>
      <c r="B14" s="8"/>
      <c r="C14" t="s">
        <v>151</v>
      </c>
      <c r="E14" s="11">
        <v>450</v>
      </c>
      <c r="F14" t="s">
        <v>152</v>
      </c>
      <c r="G14" s="8"/>
    </row>
    <row r="15" spans="1:25" x14ac:dyDescent="0.25">
      <c r="A15" s="12">
        <v>5998</v>
      </c>
      <c r="B15" s="8"/>
      <c r="C15" s="8" t="s">
        <v>155</v>
      </c>
      <c r="D15" s="8"/>
      <c r="E15" s="13">
        <v>300</v>
      </c>
      <c r="F15" t="s">
        <v>153</v>
      </c>
      <c r="G15" s="8"/>
      <c r="Q15" s="1"/>
      <c r="R15" s="2"/>
      <c r="S15" s="2"/>
      <c r="T15" s="27"/>
      <c r="U15" s="1"/>
    </row>
    <row r="16" spans="1:25" x14ac:dyDescent="0.25">
      <c r="A16" s="12">
        <v>5999</v>
      </c>
      <c r="C16" t="s">
        <v>154</v>
      </c>
      <c r="E16" s="9">
        <v>300</v>
      </c>
      <c r="F16" t="s">
        <v>153</v>
      </c>
      <c r="G16" s="8"/>
      <c r="P16" s="44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25">
      <c r="A17" s="12">
        <v>6000</v>
      </c>
      <c r="C17" s="8" t="s">
        <v>156</v>
      </c>
      <c r="E17" s="9">
        <v>300</v>
      </c>
      <c r="F17" t="s">
        <v>157</v>
      </c>
      <c r="Q17" s="28"/>
      <c r="R17" s="24"/>
      <c r="S17" s="24"/>
      <c r="T17" s="23"/>
      <c r="U17" s="28"/>
      <c r="V17" s="24"/>
      <c r="W17" s="24"/>
      <c r="X17" s="43"/>
      <c r="Y17" s="8"/>
    </row>
    <row r="18" spans="1:25" x14ac:dyDescent="0.25">
      <c r="A18" s="12">
        <v>6001</v>
      </c>
      <c r="C18" s="8" t="s">
        <v>158</v>
      </c>
      <c r="E18" s="9">
        <v>300</v>
      </c>
      <c r="F18" t="s">
        <v>153</v>
      </c>
      <c r="G18" s="26"/>
    </row>
    <row r="19" spans="1:25" x14ac:dyDescent="0.25">
      <c r="A19" s="12">
        <v>6002</v>
      </c>
      <c r="C19" s="8" t="s">
        <v>159</v>
      </c>
      <c r="E19" s="9">
        <v>450</v>
      </c>
      <c r="F19" t="s">
        <v>160</v>
      </c>
      <c r="Q19" s="10"/>
      <c r="U19" s="29"/>
    </row>
    <row r="20" spans="1:25" x14ac:dyDescent="0.25">
      <c r="A20" s="12">
        <v>6003</v>
      </c>
      <c r="C20" s="8" t="s">
        <v>161</v>
      </c>
      <c r="E20" s="9">
        <v>1000</v>
      </c>
      <c r="F20" t="s">
        <v>162</v>
      </c>
      <c r="Q20" s="10"/>
      <c r="R20" s="8"/>
      <c r="U20" s="11"/>
    </row>
    <row r="21" spans="1:25" ht="15.75" thickBot="1" x14ac:dyDescent="0.3">
      <c r="Q21" s="10"/>
      <c r="R21" s="8"/>
      <c r="U21" s="11"/>
      <c r="W21" s="8"/>
      <c r="Y21" s="8"/>
    </row>
    <row r="22" spans="1:25" ht="15.75" thickBot="1" x14ac:dyDescent="0.3">
      <c r="A22" s="34" t="s">
        <v>5</v>
      </c>
      <c r="B22" s="35"/>
      <c r="C22" s="35"/>
      <c r="D22" s="35"/>
      <c r="E22" s="35"/>
      <c r="F22" s="35"/>
      <c r="G22" s="35"/>
      <c r="H22" s="35"/>
      <c r="I22" s="36"/>
      <c r="Q22" s="12"/>
      <c r="U22" s="11"/>
      <c r="W22" s="8"/>
    </row>
    <row r="23" spans="1:25" x14ac:dyDescent="0.25">
      <c r="A23" s="8" t="s">
        <v>27</v>
      </c>
      <c r="B23" s="8"/>
      <c r="C23" s="10" t="s">
        <v>7</v>
      </c>
      <c r="D23" s="10" t="s">
        <v>7</v>
      </c>
      <c r="E23" s="10" t="s">
        <v>7</v>
      </c>
      <c r="F23" s="10" t="s">
        <v>21</v>
      </c>
      <c r="G23" s="10" t="s">
        <v>6</v>
      </c>
      <c r="H23" s="10" t="s">
        <v>21</v>
      </c>
      <c r="I23" s="10"/>
      <c r="Q23" s="12"/>
      <c r="R23" s="8"/>
      <c r="U23" s="11"/>
      <c r="W23" s="8"/>
    </row>
    <row r="24" spans="1:25" x14ac:dyDescent="0.25">
      <c r="A24" s="8" t="s">
        <v>28</v>
      </c>
      <c r="B24" s="8"/>
      <c r="C24" s="10" t="s">
        <v>8</v>
      </c>
      <c r="D24" s="10" t="s">
        <v>9</v>
      </c>
      <c r="E24" s="10" t="s">
        <v>8</v>
      </c>
      <c r="F24" s="10" t="s">
        <v>8</v>
      </c>
      <c r="G24" s="10" t="s">
        <v>8</v>
      </c>
      <c r="H24" s="10" t="s">
        <v>8</v>
      </c>
      <c r="I24" s="10"/>
      <c r="Q24" s="12"/>
      <c r="R24" s="8"/>
      <c r="S24" s="8"/>
      <c r="T24" s="8"/>
      <c r="U24" s="13"/>
      <c r="W24" s="8"/>
    </row>
    <row r="25" spans="1:25" x14ac:dyDescent="0.25">
      <c r="A25" s="8" t="s">
        <v>29</v>
      </c>
      <c r="B25" s="8"/>
      <c r="C25" s="10" t="s">
        <v>26</v>
      </c>
      <c r="D25" s="10" t="s">
        <v>26</v>
      </c>
      <c r="E25" s="10" t="s">
        <v>25</v>
      </c>
      <c r="F25" s="10" t="s">
        <v>24</v>
      </c>
      <c r="G25" s="10" t="s">
        <v>30</v>
      </c>
      <c r="H25" s="10" t="s">
        <v>10</v>
      </c>
      <c r="I25" s="14"/>
      <c r="Q25" s="12"/>
      <c r="U25" s="9"/>
      <c r="W25" s="8"/>
    </row>
    <row r="26" spans="1:25" x14ac:dyDescent="0.25">
      <c r="A26" s="8"/>
      <c r="B26" s="8"/>
      <c r="C26" s="15"/>
      <c r="D26" s="15"/>
      <c r="E26" s="15"/>
      <c r="F26" s="15"/>
      <c r="G26" s="15"/>
      <c r="H26" s="30"/>
      <c r="I26" s="16" t="s">
        <v>11</v>
      </c>
      <c r="Q26" s="12"/>
      <c r="S26" s="8"/>
      <c r="U26" s="9"/>
    </row>
    <row r="27" spans="1:25" x14ac:dyDescent="0.25">
      <c r="A27" s="8" t="s">
        <v>12</v>
      </c>
      <c r="B27" s="8"/>
      <c r="C27" s="17">
        <v>67933.75</v>
      </c>
      <c r="D27" s="18">
        <v>44858.66</v>
      </c>
      <c r="E27" s="18"/>
      <c r="F27" s="9">
        <v>195323.37</v>
      </c>
      <c r="G27" s="18">
        <v>224113.27</v>
      </c>
      <c r="H27" s="32">
        <v>50133.31</v>
      </c>
      <c r="I27" s="19">
        <f>SUM(C27:H27)</f>
        <v>582362.3600000001</v>
      </c>
      <c r="Q27" s="12"/>
      <c r="S27" s="8"/>
      <c r="U27" s="9"/>
      <c r="W27" s="26"/>
    </row>
    <row r="28" spans="1:25" x14ac:dyDescent="0.25">
      <c r="A28" s="8" t="s">
        <v>13</v>
      </c>
      <c r="B28" s="8"/>
      <c r="C28" s="17">
        <v>10596.93</v>
      </c>
      <c r="D28" s="17">
        <v>1499.16</v>
      </c>
      <c r="E28" s="17"/>
      <c r="I28" s="20">
        <f>SUM(C28:H28)</f>
        <v>12096.09</v>
      </c>
      <c r="Q28" s="12"/>
      <c r="S28" s="8"/>
      <c r="U28" s="9"/>
    </row>
    <row r="29" spans="1:25" x14ac:dyDescent="0.25">
      <c r="A29" s="8" t="s">
        <v>14</v>
      </c>
      <c r="B29" s="8"/>
      <c r="C29" s="17">
        <v>-5927.44</v>
      </c>
      <c r="D29" s="17"/>
      <c r="E29" s="17">
        <v>-542.70000000000005</v>
      </c>
      <c r="G29" s="32"/>
      <c r="I29" s="20">
        <f>SUM(C29:H29)</f>
        <v>-6470.1399999999994</v>
      </c>
      <c r="Q29" s="12"/>
      <c r="S29" s="8"/>
      <c r="U29" s="9"/>
      <c r="W29" s="8"/>
    </row>
    <row r="30" spans="1:25" x14ac:dyDescent="0.25">
      <c r="A30" s="8" t="s">
        <v>15</v>
      </c>
      <c r="B30" s="8"/>
      <c r="C30" s="31">
        <v>0.64</v>
      </c>
      <c r="D30" s="31">
        <v>0.39</v>
      </c>
      <c r="E30" s="31">
        <v>0.01</v>
      </c>
      <c r="F30" s="31">
        <v>33.18</v>
      </c>
      <c r="G30" s="31">
        <v>265.73</v>
      </c>
      <c r="H30" s="31">
        <v>16.48</v>
      </c>
      <c r="I30" s="33">
        <f>SUM(C30:H30)</f>
        <v>316.43000000000006</v>
      </c>
      <c r="Q30" s="12"/>
      <c r="S30" s="8"/>
      <c r="U30" s="9"/>
      <c r="W30" s="8"/>
    </row>
    <row r="31" spans="1:25" x14ac:dyDescent="0.25">
      <c r="A31" s="8" t="s">
        <v>16</v>
      </c>
      <c r="B31" s="8"/>
      <c r="C31" s="18">
        <f t="shared" ref="C31:I31" si="0">SUM(C27:C30)</f>
        <v>72603.87999999999</v>
      </c>
      <c r="D31" s="18">
        <f t="shared" si="0"/>
        <v>46358.210000000006</v>
      </c>
      <c r="E31" s="18">
        <v>0.01</v>
      </c>
      <c r="F31" s="18">
        <f t="shared" si="0"/>
        <v>195356.55</v>
      </c>
      <c r="G31" s="18">
        <f t="shared" si="0"/>
        <v>224379</v>
      </c>
      <c r="H31" s="18">
        <f t="shared" si="0"/>
        <v>50149.79</v>
      </c>
      <c r="I31" s="19">
        <f t="shared" si="0"/>
        <v>588304.74000000011</v>
      </c>
    </row>
    <row r="32" spans="1:25" ht="15.75" thickBot="1" x14ac:dyDescent="0.3">
      <c r="G32" s="9"/>
    </row>
    <row r="33" spans="1:25" ht="15.75" thickBot="1" x14ac:dyDescent="0.3">
      <c r="A33" s="34" t="s">
        <v>22</v>
      </c>
      <c r="B33" s="35"/>
      <c r="C33" s="35"/>
      <c r="D33" s="35"/>
      <c r="E33" s="37"/>
      <c r="F33" s="37"/>
      <c r="G33" s="37"/>
      <c r="H33" s="37"/>
      <c r="I33" s="36"/>
    </row>
    <row r="34" spans="1:25" x14ac:dyDescent="0.25">
      <c r="A34" s="8" t="s">
        <v>7</v>
      </c>
      <c r="B34" s="21"/>
      <c r="C34" s="22">
        <f>C31+D31+E31</f>
        <v>118962.09999999999</v>
      </c>
      <c r="D34" s="22"/>
      <c r="E34" s="8"/>
      <c r="F34" s="25" t="s">
        <v>164</v>
      </c>
      <c r="G34" s="25"/>
      <c r="H34" s="24"/>
      <c r="I34" s="24"/>
    </row>
    <row r="35" spans="1:25" x14ac:dyDescent="0.25">
      <c r="A35" s="8" t="s">
        <v>6</v>
      </c>
      <c r="B35" s="8"/>
      <c r="C35" s="22">
        <f>G31</f>
        <v>224379</v>
      </c>
      <c r="F35" s="48" t="s">
        <v>163</v>
      </c>
      <c r="G35" s="49">
        <v>11327.28</v>
      </c>
      <c r="H35" s="25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25">
      <c r="A36" s="8" t="s">
        <v>23</v>
      </c>
      <c r="B36" s="8"/>
      <c r="C36" s="22">
        <f>F31+H31</f>
        <v>245506.34</v>
      </c>
      <c r="G36" s="25"/>
      <c r="H36" s="25"/>
      <c r="Q36" s="8"/>
      <c r="R36" s="8"/>
      <c r="S36" s="10"/>
      <c r="T36" s="10"/>
      <c r="U36" s="10"/>
      <c r="V36" s="10"/>
      <c r="W36" s="10"/>
      <c r="X36" s="10"/>
      <c r="Y36" s="10"/>
    </row>
    <row r="37" spans="1:25" x14ac:dyDescent="0.25">
      <c r="Q37" s="8"/>
      <c r="R37" s="8"/>
      <c r="S37" s="10"/>
      <c r="T37" s="10"/>
      <c r="U37" s="10"/>
      <c r="V37" s="10"/>
      <c r="W37" s="10"/>
      <c r="X37" s="10"/>
      <c r="Y37" s="10"/>
    </row>
    <row r="38" spans="1:25" x14ac:dyDescent="0.25">
      <c r="Q38" s="8"/>
      <c r="R38" s="8"/>
      <c r="S38" s="10"/>
      <c r="T38" s="10"/>
      <c r="U38" s="10"/>
      <c r="V38" s="10"/>
      <c r="W38" s="10"/>
      <c r="X38" s="10"/>
      <c r="Y38" s="14"/>
    </row>
    <row r="39" spans="1:25" x14ac:dyDescent="0.25">
      <c r="Q39" s="8"/>
      <c r="R39" s="8"/>
      <c r="S39" s="10"/>
      <c r="T39" s="10"/>
      <c r="U39" s="10"/>
      <c r="V39" s="10"/>
      <c r="W39" s="10"/>
      <c r="Y39" s="14"/>
    </row>
    <row r="40" spans="1:25" x14ac:dyDescent="0.25">
      <c r="Q40" s="8"/>
      <c r="R40" s="8"/>
      <c r="S40" s="17"/>
      <c r="T40" s="18"/>
      <c r="U40" s="18"/>
      <c r="V40" s="9"/>
      <c r="W40" s="18"/>
      <c r="X40" s="42"/>
      <c r="Y40" s="19"/>
    </row>
    <row r="41" spans="1:25" x14ac:dyDescent="0.25">
      <c r="Q41" s="8"/>
      <c r="R41" s="8"/>
      <c r="S41" s="17"/>
      <c r="T41" s="17"/>
      <c r="U41" s="17"/>
      <c r="Y41" s="20"/>
    </row>
    <row r="42" spans="1:25" x14ac:dyDescent="0.25">
      <c r="Q42" s="8"/>
      <c r="R42" s="8"/>
      <c r="S42" s="17"/>
      <c r="T42" s="17"/>
      <c r="U42" s="17"/>
      <c r="W42" s="42"/>
      <c r="Y42" s="20"/>
    </row>
    <row r="43" spans="1:25" x14ac:dyDescent="0.25">
      <c r="Q43" s="8"/>
      <c r="R43" s="8"/>
      <c r="S43" s="17"/>
      <c r="T43" s="17"/>
      <c r="U43" s="17"/>
      <c r="V43" s="17"/>
      <c r="W43" s="17"/>
      <c r="X43" s="17"/>
      <c r="Y43" s="20"/>
    </row>
    <row r="44" spans="1:25" x14ac:dyDescent="0.25">
      <c r="Q44" s="8"/>
      <c r="R44" s="8"/>
      <c r="S44" s="18"/>
      <c r="T44" s="18"/>
      <c r="U44" s="18"/>
      <c r="V44" s="18"/>
      <c r="W44" s="18"/>
      <c r="X44" s="18"/>
      <c r="Y44" s="19"/>
    </row>
    <row r="45" spans="1:25" x14ac:dyDescent="0.25">
      <c r="S45" s="46"/>
      <c r="W45" s="9"/>
    </row>
    <row r="46" spans="1:25" x14ac:dyDescent="0.25">
      <c r="R46" s="46"/>
      <c r="S46" s="46"/>
    </row>
    <row r="47" spans="1:25" x14ac:dyDescent="0.25">
      <c r="Q47" s="8"/>
      <c r="R47" s="21"/>
      <c r="S47" s="22"/>
      <c r="T47" s="22"/>
      <c r="U47" s="8"/>
      <c r="X47" s="24"/>
      <c r="Y47" s="24"/>
    </row>
    <row r="48" spans="1:25" x14ac:dyDescent="0.25">
      <c r="Q48" s="8"/>
      <c r="R48" s="8"/>
      <c r="S48" s="22"/>
      <c r="V48" s="25"/>
      <c r="W48" s="23"/>
      <c r="X48" s="25"/>
    </row>
    <row r="49" spans="17:24" x14ac:dyDescent="0.25">
      <c r="Q49" s="8"/>
      <c r="R49" s="8"/>
      <c r="S49" s="22"/>
      <c r="W49" s="25"/>
      <c r="X49" s="25"/>
    </row>
  </sheetData>
  <pageMargins left="0.5" right="0.25" top="0.25" bottom="0.25" header="0.3" footer="0.3"/>
  <pageSetup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B2C0-099F-4652-95D5-D7334C571AB0}">
  <dimension ref="A2:Q36"/>
  <sheetViews>
    <sheetView topLeftCell="A7" workbookViewId="0">
      <selection activeCell="L23" sqref="L23"/>
    </sheetView>
  </sheetViews>
  <sheetFormatPr defaultRowHeight="15" x14ac:dyDescent="0.25"/>
  <cols>
    <col min="1" max="1" width="21" customWidth="1"/>
    <col min="2" max="2" width="0.140625" customWidth="1"/>
    <col min="3" max="3" width="15.140625" customWidth="1"/>
    <col min="4" max="4" width="15.7109375" customWidth="1"/>
    <col min="5" max="5" width="15.85546875" customWidth="1"/>
    <col min="6" max="6" width="17.28515625" customWidth="1"/>
    <col min="7" max="7" width="19.5703125" customWidth="1"/>
    <col min="8" max="8" width="15.5703125" customWidth="1"/>
    <col min="9" max="9" width="14.28515625" customWidth="1"/>
  </cols>
  <sheetData>
    <row r="2" spans="1:9" ht="15.75" thickBot="1" x14ac:dyDescent="0.3">
      <c r="A2" s="1" t="s">
        <v>165</v>
      </c>
      <c r="B2" s="2"/>
      <c r="C2" s="2"/>
      <c r="D2" s="27" t="s">
        <v>20</v>
      </c>
      <c r="E2" s="1"/>
    </row>
    <row r="3" spans="1:9" ht="15.75" thickBot="1" x14ac:dyDescent="0.3">
      <c r="A3" s="34" t="s">
        <v>0</v>
      </c>
      <c r="B3" s="35"/>
      <c r="C3" s="35"/>
      <c r="D3" s="35"/>
      <c r="E3" s="35"/>
      <c r="F3" s="35"/>
      <c r="G3" s="35"/>
      <c r="H3" s="35"/>
      <c r="I3" s="36"/>
    </row>
    <row r="4" spans="1:9" x14ac:dyDescent="0.25">
      <c r="A4" s="3" t="s">
        <v>136</v>
      </c>
      <c r="B4" s="4"/>
      <c r="C4" s="4" t="s">
        <v>2</v>
      </c>
      <c r="D4" s="5"/>
      <c r="E4" s="3" t="s">
        <v>3</v>
      </c>
      <c r="F4" s="4" t="s">
        <v>4</v>
      </c>
      <c r="G4" s="4"/>
      <c r="H4" s="6"/>
      <c r="I4" s="7"/>
    </row>
    <row r="5" spans="1:9" x14ac:dyDescent="0.25">
      <c r="A5" s="55">
        <v>6004</v>
      </c>
      <c r="B5" t="s">
        <v>166</v>
      </c>
      <c r="C5" t="s">
        <v>167</v>
      </c>
      <c r="E5" s="29">
        <v>130</v>
      </c>
      <c r="F5" t="s">
        <v>168</v>
      </c>
    </row>
    <row r="6" spans="1:9" x14ac:dyDescent="0.25">
      <c r="A6" s="10">
        <v>6005</v>
      </c>
      <c r="B6" s="8" t="s">
        <v>51</v>
      </c>
      <c r="C6" t="s">
        <v>51</v>
      </c>
      <c r="E6" s="9">
        <v>3340.9</v>
      </c>
      <c r="F6" t="s">
        <v>169</v>
      </c>
      <c r="G6" s="8"/>
    </row>
    <row r="7" spans="1:9" x14ac:dyDescent="0.25">
      <c r="A7" s="10">
        <v>6006</v>
      </c>
      <c r="B7" t="s">
        <v>170</v>
      </c>
      <c r="C7" t="s">
        <v>171</v>
      </c>
      <c r="E7" s="11">
        <v>2515</v>
      </c>
      <c r="F7" t="s">
        <v>172</v>
      </c>
    </row>
    <row r="8" spans="1:9" x14ac:dyDescent="0.25">
      <c r="A8" s="10">
        <v>6007</v>
      </c>
      <c r="B8" s="8"/>
      <c r="C8" t="s">
        <v>142</v>
      </c>
      <c r="E8" s="11">
        <v>271.36</v>
      </c>
      <c r="F8" t="s">
        <v>173</v>
      </c>
    </row>
    <row r="9" spans="1:9" x14ac:dyDescent="0.25">
      <c r="A9" s="10">
        <v>6008</v>
      </c>
      <c r="B9" t="s">
        <v>170</v>
      </c>
      <c r="C9" t="s">
        <v>175</v>
      </c>
      <c r="E9" s="29">
        <v>137.62</v>
      </c>
      <c r="F9" t="s">
        <v>176</v>
      </c>
    </row>
    <row r="10" spans="1:9" x14ac:dyDescent="0.25">
      <c r="A10" s="10">
        <v>6009</v>
      </c>
      <c r="C10" t="s">
        <v>167</v>
      </c>
      <c r="E10" s="29">
        <v>131</v>
      </c>
      <c r="F10" t="s">
        <v>174</v>
      </c>
    </row>
    <row r="11" spans="1:9" x14ac:dyDescent="0.25">
      <c r="A11" s="10">
        <v>6010</v>
      </c>
      <c r="B11" s="8" t="s">
        <v>177</v>
      </c>
      <c r="C11" t="s">
        <v>178</v>
      </c>
      <c r="E11" s="11">
        <v>119</v>
      </c>
      <c r="F11" t="s">
        <v>179</v>
      </c>
    </row>
    <row r="12" spans="1:9" x14ac:dyDescent="0.25">
      <c r="A12" s="10">
        <v>6011</v>
      </c>
      <c r="B12" s="8" t="s">
        <v>170</v>
      </c>
      <c r="C12" t="s">
        <v>180</v>
      </c>
      <c r="D12" t="s">
        <v>181</v>
      </c>
      <c r="E12" s="11">
        <v>566.77</v>
      </c>
      <c r="F12" t="s">
        <v>182</v>
      </c>
      <c r="G12" s="8"/>
      <c r="I12" s="8"/>
    </row>
    <row r="13" spans="1:9" x14ac:dyDescent="0.25">
      <c r="A13" s="12">
        <v>6012</v>
      </c>
      <c r="C13" t="s">
        <v>71</v>
      </c>
      <c r="E13" s="11">
        <v>206</v>
      </c>
      <c r="F13" t="s">
        <v>194</v>
      </c>
      <c r="G13" s="8"/>
    </row>
    <row r="14" spans="1:9" x14ac:dyDescent="0.25">
      <c r="A14" s="12">
        <v>6013</v>
      </c>
      <c r="B14" s="8"/>
      <c r="C14" t="s">
        <v>183</v>
      </c>
      <c r="E14" s="11">
        <v>7194.36</v>
      </c>
      <c r="F14" t="s">
        <v>184</v>
      </c>
      <c r="G14" s="8"/>
    </row>
    <row r="15" spans="1:9" x14ac:dyDescent="0.25">
      <c r="A15" s="12">
        <v>6014</v>
      </c>
      <c r="B15" s="8"/>
      <c r="C15" s="8" t="s">
        <v>171</v>
      </c>
      <c r="D15" s="8"/>
      <c r="E15" s="13">
        <v>475</v>
      </c>
      <c r="F15" t="s">
        <v>185</v>
      </c>
      <c r="G15" s="8"/>
    </row>
    <row r="16" spans="1:9" x14ac:dyDescent="0.25">
      <c r="A16" s="12">
        <v>6015</v>
      </c>
      <c r="C16" t="s">
        <v>19</v>
      </c>
      <c r="E16" s="9">
        <v>40</v>
      </c>
      <c r="F16" t="s">
        <v>186</v>
      </c>
      <c r="G16" s="8"/>
    </row>
    <row r="17" spans="1:17" x14ac:dyDescent="0.25">
      <c r="A17" s="12">
        <v>6016</v>
      </c>
      <c r="C17" s="8" t="s">
        <v>187</v>
      </c>
      <c r="E17" s="9">
        <v>1050</v>
      </c>
      <c r="F17" t="s">
        <v>188</v>
      </c>
      <c r="N17" s="54"/>
      <c r="O17" s="54"/>
      <c r="P17" s="54"/>
      <c r="Q17" s="54"/>
    </row>
    <row r="18" spans="1:17" x14ac:dyDescent="0.25">
      <c r="A18" s="12">
        <v>6017</v>
      </c>
      <c r="C18" s="8" t="s">
        <v>189</v>
      </c>
      <c r="E18" s="9">
        <v>7.5</v>
      </c>
      <c r="F18" t="s">
        <v>190</v>
      </c>
      <c r="G18" s="26"/>
      <c r="N18" s="54"/>
      <c r="O18" s="54"/>
      <c r="P18" s="54"/>
      <c r="Q18" s="54"/>
    </row>
    <row r="19" spans="1:17" x14ac:dyDescent="0.25">
      <c r="A19" s="12">
        <v>6018</v>
      </c>
      <c r="C19" s="8" t="s">
        <v>191</v>
      </c>
      <c r="E19" s="9">
        <v>100</v>
      </c>
      <c r="F19" t="s">
        <v>192</v>
      </c>
      <c r="N19" s="54"/>
      <c r="O19" s="54"/>
      <c r="P19" s="54"/>
      <c r="Q19" s="54"/>
    </row>
    <row r="20" spans="1:17" x14ac:dyDescent="0.25">
      <c r="A20" s="12">
        <v>6019</v>
      </c>
      <c r="C20" s="8" t="s">
        <v>193</v>
      </c>
      <c r="E20" s="9">
        <v>1821</v>
      </c>
      <c r="F20" t="s">
        <v>195</v>
      </c>
    </row>
    <row r="21" spans="1:17" ht="15.75" thickBot="1" x14ac:dyDescent="0.3">
      <c r="A21" s="12"/>
      <c r="C21" s="8"/>
      <c r="E21" s="9"/>
    </row>
    <row r="22" spans="1:17" ht="15.75" thickBot="1" x14ac:dyDescent="0.3">
      <c r="A22" s="34" t="s">
        <v>5</v>
      </c>
      <c r="C22" s="52"/>
      <c r="D22" s="53"/>
      <c r="E22" s="53"/>
      <c r="F22" s="53"/>
      <c r="G22" s="53"/>
      <c r="H22" s="53"/>
      <c r="I22" s="53"/>
    </row>
    <row r="23" spans="1:17" x14ac:dyDescent="0.25">
      <c r="A23" s="8" t="s">
        <v>27</v>
      </c>
      <c r="B23" s="8"/>
      <c r="C23" s="10" t="s">
        <v>7</v>
      </c>
      <c r="D23" s="10" t="s">
        <v>7</v>
      </c>
      <c r="E23" s="10" t="s">
        <v>7</v>
      </c>
      <c r="F23" s="10" t="s">
        <v>21</v>
      </c>
      <c r="G23" s="10" t="s">
        <v>6</v>
      </c>
      <c r="H23" s="10" t="s">
        <v>21</v>
      </c>
      <c r="I23" s="10"/>
    </row>
    <row r="24" spans="1:17" x14ac:dyDescent="0.25">
      <c r="A24" s="8" t="s">
        <v>28</v>
      </c>
      <c r="B24" s="8"/>
      <c r="C24" s="10" t="s">
        <v>8</v>
      </c>
      <c r="D24" s="10" t="s">
        <v>9</v>
      </c>
      <c r="E24" s="10" t="s">
        <v>8</v>
      </c>
      <c r="F24" s="10" t="s">
        <v>8</v>
      </c>
      <c r="G24" s="10" t="s">
        <v>8</v>
      </c>
      <c r="H24" s="10" t="s">
        <v>8</v>
      </c>
      <c r="I24" s="10"/>
    </row>
    <row r="25" spans="1:17" x14ac:dyDescent="0.25">
      <c r="A25" s="8" t="s">
        <v>29</v>
      </c>
      <c r="B25" s="8"/>
      <c r="C25" s="10" t="s">
        <v>26</v>
      </c>
      <c r="D25" s="10" t="s">
        <v>26</v>
      </c>
      <c r="E25" s="10" t="s">
        <v>25</v>
      </c>
      <c r="F25" s="10" t="s">
        <v>24</v>
      </c>
      <c r="G25" s="10" t="s">
        <v>30</v>
      </c>
      <c r="H25" s="10" t="s">
        <v>10</v>
      </c>
      <c r="I25" s="14"/>
    </row>
    <row r="26" spans="1:17" x14ac:dyDescent="0.25">
      <c r="A26" s="8"/>
      <c r="B26" s="8"/>
      <c r="C26" s="15"/>
      <c r="D26" s="15"/>
      <c r="E26" s="15"/>
      <c r="F26" s="15"/>
      <c r="G26" s="15"/>
      <c r="H26" s="30"/>
      <c r="I26" s="16" t="s">
        <v>11</v>
      </c>
    </row>
    <row r="27" spans="1:17" x14ac:dyDescent="0.25">
      <c r="A27" s="8" t="s">
        <v>12</v>
      </c>
      <c r="B27" s="8"/>
      <c r="C27" s="17">
        <v>72603.88</v>
      </c>
      <c r="D27" s="18">
        <v>46358.21</v>
      </c>
      <c r="E27" s="18"/>
      <c r="F27" s="9">
        <v>195356.55</v>
      </c>
      <c r="G27" s="18">
        <v>224113.27</v>
      </c>
      <c r="H27" s="32">
        <v>50149.79</v>
      </c>
      <c r="I27" s="19">
        <f>SUM(C27:H27)</f>
        <v>588581.70000000007</v>
      </c>
    </row>
    <row r="28" spans="1:17" x14ac:dyDescent="0.25">
      <c r="A28" s="8" t="s">
        <v>13</v>
      </c>
      <c r="B28" s="8"/>
      <c r="C28" s="17">
        <v>542.70000000000005</v>
      </c>
      <c r="D28" s="17">
        <v>961.33</v>
      </c>
      <c r="E28" s="17"/>
      <c r="I28" s="20">
        <f>SUM(C28:H28)</f>
        <v>1504.0300000000002</v>
      </c>
    </row>
    <row r="29" spans="1:17" x14ac:dyDescent="0.25">
      <c r="A29" s="8" t="s">
        <v>14</v>
      </c>
      <c r="B29" s="8"/>
      <c r="C29" s="17">
        <v>-8007.72</v>
      </c>
      <c r="D29" s="17">
        <v>-542.70000000000005</v>
      </c>
      <c r="E29" s="17"/>
      <c r="G29" s="32"/>
      <c r="I29" s="20">
        <f>SUM(C29:H29)</f>
        <v>-8550.42</v>
      </c>
    </row>
    <row r="30" spans="1:17" x14ac:dyDescent="0.25">
      <c r="A30" s="8" t="s">
        <v>15</v>
      </c>
      <c r="B30" s="8"/>
      <c r="C30" s="31">
        <v>0.57999999999999996</v>
      </c>
      <c r="D30" s="31">
        <v>0.39</v>
      </c>
      <c r="E30" s="31">
        <v>0.01</v>
      </c>
      <c r="F30" s="31">
        <v>32.11</v>
      </c>
      <c r="G30" s="31">
        <v>265.73</v>
      </c>
      <c r="H30" s="31">
        <v>17.03</v>
      </c>
      <c r="I30" s="33">
        <f>SUM(C30:H30)</f>
        <v>315.85000000000002</v>
      </c>
    </row>
    <row r="31" spans="1:17" x14ac:dyDescent="0.25">
      <c r="A31" s="8" t="s">
        <v>16</v>
      </c>
      <c r="B31" s="8"/>
      <c r="C31" s="18">
        <f t="shared" ref="C31:I31" si="0">SUM(C27:C30)</f>
        <v>65139.44</v>
      </c>
      <c r="D31" s="18">
        <f t="shared" si="0"/>
        <v>46777.23</v>
      </c>
      <c r="E31" s="18">
        <v>0.01</v>
      </c>
      <c r="F31" s="18">
        <f t="shared" si="0"/>
        <v>195388.65999999997</v>
      </c>
      <c r="G31" s="18">
        <f t="shared" si="0"/>
        <v>224379</v>
      </c>
      <c r="H31" s="18">
        <f t="shared" si="0"/>
        <v>50166.82</v>
      </c>
      <c r="I31" s="19">
        <f t="shared" si="0"/>
        <v>581851.16</v>
      </c>
    </row>
    <row r="32" spans="1:17" ht="15.75" thickBot="1" x14ac:dyDescent="0.3">
      <c r="H32" s="9"/>
    </row>
    <row r="33" spans="1:9" ht="15.75" thickBot="1" x14ac:dyDescent="0.3">
      <c r="A33" s="34" t="s">
        <v>22</v>
      </c>
      <c r="B33" s="50"/>
      <c r="C33" s="35"/>
      <c r="D33" s="35"/>
      <c r="E33" s="37"/>
      <c r="F33" s="37"/>
      <c r="G33" s="37"/>
      <c r="H33" s="37"/>
      <c r="I33" s="36"/>
    </row>
    <row r="34" spans="1:9" x14ac:dyDescent="0.25">
      <c r="A34" s="8" t="s">
        <v>7</v>
      </c>
      <c r="B34" s="21"/>
      <c r="C34" s="22">
        <f>C31+D31+E31</f>
        <v>111916.68000000001</v>
      </c>
      <c r="D34" s="22"/>
      <c r="E34" s="8"/>
      <c r="F34" s="25"/>
      <c r="G34" s="25"/>
      <c r="H34" s="24"/>
      <c r="I34" s="24"/>
    </row>
    <row r="35" spans="1:9" x14ac:dyDescent="0.25">
      <c r="A35" s="8" t="s">
        <v>6</v>
      </c>
      <c r="B35" s="8"/>
      <c r="C35" s="22">
        <f>G31</f>
        <v>224379</v>
      </c>
      <c r="F35" s="25"/>
      <c r="G35" s="51"/>
      <c r="H35" s="25"/>
    </row>
    <row r="36" spans="1:9" x14ac:dyDescent="0.25">
      <c r="A36" s="8" t="s">
        <v>23</v>
      </c>
      <c r="B36" s="8"/>
      <c r="C36" s="22">
        <f>F31+H31</f>
        <v>245555.47999999998</v>
      </c>
      <c r="G36" s="25"/>
      <c r="H36" s="25"/>
    </row>
  </sheetData>
  <printOptions horizontalCentered="1" verticalCentered="1"/>
  <pageMargins left="0.7" right="0.7" top="0.25" bottom="0.2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1006-8621-48D0-85B1-32822FE1AAE3}">
  <dimension ref="A1:K36"/>
  <sheetViews>
    <sheetView topLeftCell="A7" workbookViewId="0">
      <selection activeCell="L23" sqref="L23"/>
    </sheetView>
  </sheetViews>
  <sheetFormatPr defaultRowHeight="15" x14ac:dyDescent="0.25"/>
  <cols>
    <col min="1" max="1" width="21.28515625" customWidth="1"/>
    <col min="2" max="2" width="0.5703125" hidden="1" customWidth="1"/>
    <col min="3" max="3" width="55.28515625" hidden="1" customWidth="1"/>
    <col min="4" max="4" width="0.28515625" hidden="1" customWidth="1"/>
    <col min="5" max="5" width="22.42578125" customWidth="1"/>
    <col min="6" max="6" width="13.5703125" customWidth="1"/>
    <col min="7" max="7" width="16" customWidth="1"/>
    <col min="8" max="8" width="16.140625" customWidth="1"/>
    <col min="9" max="9" width="16.7109375" customWidth="1"/>
    <col min="10" max="10" width="14.42578125" customWidth="1"/>
    <col min="11" max="11" width="15.140625" customWidth="1"/>
  </cols>
  <sheetData>
    <row r="1" spans="1:11" x14ac:dyDescent="0.25">
      <c r="A1" s="1" t="s">
        <v>197</v>
      </c>
      <c r="D1" s="2"/>
      <c r="E1" s="2"/>
      <c r="F1" s="27" t="s">
        <v>20</v>
      </c>
      <c r="G1" s="1"/>
    </row>
    <row r="2" spans="1:11" ht="15.75" thickBot="1" x14ac:dyDescent="0.3">
      <c r="A2" s="1"/>
      <c r="D2" s="2"/>
      <c r="E2" s="2"/>
      <c r="F2" s="27"/>
      <c r="G2" s="1"/>
    </row>
    <row r="3" spans="1:11" ht="15.75" thickBot="1" x14ac:dyDescent="0.3">
      <c r="A3" s="34" t="s">
        <v>0</v>
      </c>
      <c r="D3" s="35"/>
      <c r="E3" s="35"/>
      <c r="F3" s="35"/>
      <c r="G3" s="35"/>
      <c r="H3" s="35"/>
      <c r="I3" s="35"/>
      <c r="J3" s="35"/>
      <c r="K3" s="36"/>
    </row>
    <row r="4" spans="1:11" x14ac:dyDescent="0.25">
      <c r="A4" s="3" t="s">
        <v>136</v>
      </c>
      <c r="D4" s="4"/>
      <c r="E4" s="4" t="s">
        <v>2</v>
      </c>
      <c r="F4" s="5"/>
      <c r="G4" s="3" t="s">
        <v>3</v>
      </c>
      <c r="H4" s="4" t="s">
        <v>4</v>
      </c>
      <c r="I4" s="4"/>
      <c r="J4" s="6"/>
      <c r="K4" s="7"/>
    </row>
    <row r="5" spans="1:11" ht="15.75" customHeight="1" x14ac:dyDescent="0.25">
      <c r="A5" s="55">
        <v>6020</v>
      </c>
      <c r="D5" t="s">
        <v>166</v>
      </c>
      <c r="E5" t="s">
        <v>51</v>
      </c>
      <c r="G5" s="56">
        <v>3340.9</v>
      </c>
      <c r="H5" t="s">
        <v>198</v>
      </c>
    </row>
    <row r="6" spans="1:11" x14ac:dyDescent="0.25">
      <c r="A6" s="10">
        <v>6021</v>
      </c>
      <c r="D6" s="8" t="s">
        <v>51</v>
      </c>
      <c r="E6" t="s">
        <v>199</v>
      </c>
      <c r="G6" s="29">
        <v>370</v>
      </c>
      <c r="H6" t="s">
        <v>200</v>
      </c>
      <c r="I6" s="8"/>
    </row>
    <row r="7" spans="1:11" x14ac:dyDescent="0.25">
      <c r="A7" s="10">
        <v>6022</v>
      </c>
      <c r="D7" t="s">
        <v>170</v>
      </c>
      <c r="E7" t="s">
        <v>201</v>
      </c>
      <c r="G7" s="57">
        <v>305.27999999999997</v>
      </c>
      <c r="H7" t="s">
        <v>202</v>
      </c>
    </row>
    <row r="8" spans="1:11" x14ac:dyDescent="0.25">
      <c r="A8" s="10">
        <v>6023</v>
      </c>
      <c r="D8" s="8"/>
      <c r="E8" t="s">
        <v>18</v>
      </c>
      <c r="G8" s="57">
        <v>439.55</v>
      </c>
      <c r="H8" t="s">
        <v>203</v>
      </c>
    </row>
    <row r="9" spans="1:11" x14ac:dyDescent="0.25">
      <c r="A9" s="10">
        <v>6024</v>
      </c>
      <c r="D9" t="s">
        <v>170</v>
      </c>
      <c r="E9" t="s">
        <v>18</v>
      </c>
      <c r="G9" s="29">
        <v>155.09</v>
      </c>
      <c r="H9" t="s">
        <v>204</v>
      </c>
    </row>
    <row r="10" spans="1:11" x14ac:dyDescent="0.25">
      <c r="A10" s="10">
        <v>6025</v>
      </c>
      <c r="E10" t="s">
        <v>171</v>
      </c>
      <c r="G10" s="29">
        <v>560</v>
      </c>
      <c r="H10" t="s">
        <v>205</v>
      </c>
    </row>
    <row r="11" spans="1:11" x14ac:dyDescent="0.25">
      <c r="A11" s="10">
        <v>6026</v>
      </c>
      <c r="D11" s="8" t="s">
        <v>177</v>
      </c>
      <c r="E11" t="s">
        <v>187</v>
      </c>
      <c r="G11" s="57">
        <v>1050</v>
      </c>
      <c r="H11" t="s">
        <v>206</v>
      </c>
    </row>
    <row r="12" spans="1:11" x14ac:dyDescent="0.25">
      <c r="A12" s="10">
        <v>6027</v>
      </c>
      <c r="D12" s="8" t="s">
        <v>170</v>
      </c>
      <c r="E12" t="s">
        <v>81</v>
      </c>
      <c r="G12" s="57">
        <v>19.5</v>
      </c>
      <c r="H12" t="s">
        <v>207</v>
      </c>
      <c r="I12" s="8"/>
      <c r="K12" s="8"/>
    </row>
    <row r="13" spans="1:11" x14ac:dyDescent="0.25">
      <c r="A13" s="12">
        <v>6028</v>
      </c>
      <c r="E13" t="s">
        <v>208</v>
      </c>
      <c r="G13" s="57">
        <v>350</v>
      </c>
      <c r="H13" t="s">
        <v>209</v>
      </c>
      <c r="I13" s="8"/>
    </row>
    <row r="14" spans="1:11" x14ac:dyDescent="0.25">
      <c r="A14" s="12"/>
      <c r="D14" s="8"/>
      <c r="G14" s="57"/>
      <c r="I14" s="8"/>
    </row>
    <row r="15" spans="1:11" x14ac:dyDescent="0.25">
      <c r="A15" s="12"/>
      <c r="D15" s="8"/>
      <c r="E15" s="8"/>
      <c r="F15" s="8"/>
      <c r="G15" s="58"/>
      <c r="I15" s="8"/>
    </row>
    <row r="16" spans="1:11" x14ac:dyDescent="0.25">
      <c r="A16" s="12"/>
      <c r="G16" s="29"/>
      <c r="I16" s="8"/>
    </row>
    <row r="17" spans="1:11" x14ac:dyDescent="0.25">
      <c r="A17" s="12"/>
      <c r="E17" s="8"/>
      <c r="G17" s="29"/>
    </row>
    <row r="18" spans="1:11" x14ac:dyDescent="0.25">
      <c r="A18" s="12"/>
      <c r="E18" s="8"/>
      <c r="G18" s="29"/>
      <c r="I18" s="26"/>
    </row>
    <row r="19" spans="1:11" x14ac:dyDescent="0.25">
      <c r="A19" s="12"/>
      <c r="E19" s="8"/>
      <c r="G19" s="29"/>
    </row>
    <row r="20" spans="1:11" x14ac:dyDescent="0.25">
      <c r="A20" s="12"/>
      <c r="E20" s="8"/>
      <c r="G20" s="29"/>
    </row>
    <row r="21" spans="1:11" ht="15.75" thickBot="1" x14ac:dyDescent="0.3">
      <c r="A21" s="12"/>
      <c r="E21" s="8"/>
      <c r="G21" s="29"/>
    </row>
    <row r="22" spans="1:11" ht="15.75" thickBot="1" x14ac:dyDescent="0.3">
      <c r="A22" s="34" t="s">
        <v>5</v>
      </c>
      <c r="E22" s="52"/>
      <c r="F22" s="53"/>
      <c r="G22" s="53"/>
      <c r="H22" s="53"/>
      <c r="I22" s="53"/>
      <c r="J22" s="53"/>
      <c r="K22" s="53"/>
    </row>
    <row r="23" spans="1:11" x14ac:dyDescent="0.25">
      <c r="A23" s="8" t="s">
        <v>27</v>
      </c>
      <c r="D23" s="8"/>
      <c r="E23" s="10" t="s">
        <v>7</v>
      </c>
      <c r="F23" s="10" t="s">
        <v>7</v>
      </c>
      <c r="G23" s="10" t="s">
        <v>7</v>
      </c>
      <c r="H23" s="10" t="s">
        <v>21</v>
      </c>
      <c r="I23" s="10" t="s">
        <v>6</v>
      </c>
      <c r="J23" s="10" t="s">
        <v>21</v>
      </c>
      <c r="K23" s="10"/>
    </row>
    <row r="24" spans="1:11" x14ac:dyDescent="0.25">
      <c r="A24" s="8" t="s">
        <v>28</v>
      </c>
      <c r="D24" s="8"/>
      <c r="E24" s="10" t="s">
        <v>8</v>
      </c>
      <c r="F24" s="10" t="s">
        <v>9</v>
      </c>
      <c r="G24" s="10" t="s">
        <v>8</v>
      </c>
      <c r="H24" s="10" t="s">
        <v>8</v>
      </c>
      <c r="I24" s="10" t="s">
        <v>8</v>
      </c>
      <c r="J24" s="10" t="s">
        <v>8</v>
      </c>
      <c r="K24" s="10"/>
    </row>
    <row r="25" spans="1:11" x14ac:dyDescent="0.25">
      <c r="A25" s="8" t="s">
        <v>29</v>
      </c>
      <c r="D25" s="8"/>
      <c r="E25" s="10" t="s">
        <v>26</v>
      </c>
      <c r="F25" s="10" t="s">
        <v>26</v>
      </c>
      <c r="G25" s="10" t="s">
        <v>25</v>
      </c>
      <c r="H25" s="10" t="s">
        <v>24</v>
      </c>
      <c r="I25" s="10" t="s">
        <v>30</v>
      </c>
      <c r="J25" s="10" t="s">
        <v>10</v>
      </c>
      <c r="K25" s="14"/>
    </row>
    <row r="26" spans="1:11" x14ac:dyDescent="0.25">
      <c r="A26" s="8"/>
      <c r="D26" s="8"/>
      <c r="E26" s="15"/>
      <c r="F26" s="15"/>
      <c r="G26" s="15"/>
      <c r="H26" s="15"/>
      <c r="I26" s="15"/>
      <c r="J26" s="30"/>
      <c r="K26" s="16" t="s">
        <v>11</v>
      </c>
    </row>
    <row r="27" spans="1:11" x14ac:dyDescent="0.25">
      <c r="A27" s="8" t="s">
        <v>12</v>
      </c>
      <c r="D27" s="8"/>
      <c r="E27" s="17">
        <v>65139.44</v>
      </c>
      <c r="F27" s="18">
        <v>46777.23</v>
      </c>
      <c r="G27" s="18">
        <v>0.01</v>
      </c>
      <c r="H27" s="9">
        <v>195388.66</v>
      </c>
      <c r="I27" s="18">
        <v>224379</v>
      </c>
      <c r="J27" s="32">
        <v>50166.82</v>
      </c>
      <c r="K27" s="19">
        <f>SUM(E27:J27)</f>
        <v>581851.16</v>
      </c>
    </row>
    <row r="28" spans="1:11" x14ac:dyDescent="0.25">
      <c r="A28" s="8" t="s">
        <v>13</v>
      </c>
      <c r="D28" s="8"/>
      <c r="E28" s="17">
        <v>6413.95</v>
      </c>
      <c r="F28" s="17">
        <v>1055.97</v>
      </c>
      <c r="G28" s="17">
        <v>62812.71</v>
      </c>
      <c r="K28" s="20">
        <f>SUM(E28:J28)</f>
        <v>70282.63</v>
      </c>
    </row>
    <row r="29" spans="1:11" x14ac:dyDescent="0.25">
      <c r="A29" s="8" t="s">
        <v>14</v>
      </c>
      <c r="D29" s="8"/>
      <c r="E29" s="17">
        <v>-14645.1</v>
      </c>
      <c r="F29" s="17"/>
      <c r="G29" s="17"/>
      <c r="I29" s="32"/>
      <c r="K29" s="20">
        <f>SUM(E29:J29)</f>
        <v>-14645.1</v>
      </c>
    </row>
    <row r="30" spans="1:11" x14ac:dyDescent="0.25">
      <c r="A30" s="8" t="s">
        <v>15</v>
      </c>
      <c r="D30" s="8"/>
      <c r="E30" s="31">
        <v>0.47</v>
      </c>
      <c r="F30" s="31">
        <v>0.4</v>
      </c>
      <c r="G30" s="31">
        <v>0.2</v>
      </c>
      <c r="H30" s="31">
        <v>33.19</v>
      </c>
      <c r="I30" s="31">
        <v>234.61</v>
      </c>
      <c r="J30" s="31">
        <v>16.5</v>
      </c>
      <c r="K30" s="33">
        <f>SUM(E30:J30)</f>
        <v>285.37</v>
      </c>
    </row>
    <row r="31" spans="1:11" x14ac:dyDescent="0.25">
      <c r="A31" s="8" t="s">
        <v>16</v>
      </c>
      <c r="D31" s="8"/>
      <c r="E31" s="18">
        <f t="shared" ref="E31:K31" si="0">SUM(E27:E30)</f>
        <v>56908.76</v>
      </c>
      <c r="F31" s="18">
        <f t="shared" si="0"/>
        <v>47833.600000000006</v>
      </c>
      <c r="G31" s="18">
        <v>62812.72</v>
      </c>
      <c r="H31" s="18">
        <f t="shared" si="0"/>
        <v>195421.85</v>
      </c>
      <c r="I31" s="18">
        <f t="shared" si="0"/>
        <v>224613.61</v>
      </c>
      <c r="J31" s="18">
        <f t="shared" si="0"/>
        <v>50183.32</v>
      </c>
      <c r="K31" s="19">
        <f t="shared" si="0"/>
        <v>637774.06000000006</v>
      </c>
    </row>
    <row r="32" spans="1:11" ht="15.75" thickBot="1" x14ac:dyDescent="0.3">
      <c r="J32" s="9"/>
    </row>
    <row r="33" spans="1:11" ht="15.75" thickBot="1" x14ac:dyDescent="0.3">
      <c r="A33" s="34" t="s">
        <v>196</v>
      </c>
      <c r="D33" s="50"/>
      <c r="E33" s="35"/>
      <c r="F33" s="35"/>
      <c r="G33" s="37"/>
      <c r="H33" s="37"/>
      <c r="I33" s="37"/>
      <c r="J33" s="37"/>
      <c r="K33" s="36"/>
    </row>
    <row r="34" spans="1:11" x14ac:dyDescent="0.25">
      <c r="A34" s="8" t="s">
        <v>7</v>
      </c>
      <c r="D34" s="21"/>
      <c r="E34" s="22">
        <f>E31+F31+G31</f>
        <v>167555.08000000002</v>
      </c>
      <c r="F34" s="22"/>
      <c r="G34" s="8"/>
      <c r="H34" s="25"/>
      <c r="I34" s="25"/>
      <c r="J34" s="24"/>
      <c r="K34" s="24"/>
    </row>
    <row r="35" spans="1:11" x14ac:dyDescent="0.25">
      <c r="A35" s="8" t="s">
        <v>6</v>
      </c>
      <c r="D35" s="8"/>
      <c r="E35" s="22">
        <f>I31</f>
        <v>224613.61</v>
      </c>
      <c r="H35" s="25"/>
      <c r="I35" s="51"/>
      <c r="J35" s="25"/>
    </row>
    <row r="36" spans="1:11" x14ac:dyDescent="0.25">
      <c r="A36" s="8" t="s">
        <v>23</v>
      </c>
      <c r="D36" s="8"/>
      <c r="E36" s="22">
        <f>H31+J31</f>
        <v>245605.17</v>
      </c>
      <c r="I36" s="25"/>
      <c r="J36" s="25"/>
    </row>
  </sheetData>
  <printOptions horizontalCentered="1" verticalCentered="1"/>
  <pageMargins left="0.7" right="0.7" top="0.25" bottom="0.2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Jan2021</vt:lpstr>
      <vt:lpstr>Sheet1</vt:lpstr>
      <vt:lpstr>Feb2021</vt:lpstr>
      <vt:lpstr>Mar2021</vt:lpstr>
      <vt:lpstr>Apr2021</vt:lpstr>
      <vt:lpstr>May2021</vt:lpstr>
      <vt:lpstr>June2021</vt:lpstr>
      <vt:lpstr>July2021</vt:lpstr>
      <vt:lpstr>Aug2021</vt:lpstr>
      <vt:lpstr>Sept2021</vt:lpstr>
      <vt:lpstr>Oct2021</vt:lpstr>
      <vt:lpstr>Nov2021</vt:lpstr>
      <vt:lpstr>Dec2021</vt:lpstr>
      <vt:lpstr>Jan 2022</vt:lpstr>
      <vt:lpstr>Feb 2022</vt:lpstr>
      <vt:lpstr>Mar 2022</vt:lpstr>
      <vt:lpstr>Apr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JudyKaleher</dc:creator>
  <cp:lastModifiedBy>Sara Sievert</cp:lastModifiedBy>
  <cp:lastPrinted>2023-01-20T20:32:29Z</cp:lastPrinted>
  <dcterms:created xsi:type="dcterms:W3CDTF">2020-01-09T17:38:23Z</dcterms:created>
  <dcterms:modified xsi:type="dcterms:W3CDTF">2023-01-20T20:32:39Z</dcterms:modified>
</cp:coreProperties>
</file>