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bsdr\Dropbox\Financial Records\BUDGETS\Budgets\2025 - BUDGET\"/>
    </mc:Choice>
  </mc:AlternateContent>
  <xr:revisionPtr revIDLastSave="0" documentId="13_ncr:1_{06D7165E-BE22-4A9E-9D63-828BDD0835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 Budget Worksheet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'2025 Budget Worksheet'!$A:$F,'2025 Budget Worksheet'!$1:$2</definedName>
    <definedName name="QB_COLUMN_76200" localSheetId="0" hidden="1">'2025 Budget Worksheet'!#REF!</definedName>
    <definedName name="QB_DATA_0" localSheetId="0" hidden="1">'2025 Budget Worksheet'!$4:$4,'2025 Budget Worksheet'!$5:$5,'2025 Budget Worksheet'!$6:$6,'2025 Budget Worksheet'!$8:$8,'2025 Budget Worksheet'!$9:$9,'2025 Budget Worksheet'!$14:$14,'2025 Budget Worksheet'!$15:$15,'2025 Budget Worksheet'!$16:$16,'2025 Budget Worksheet'!$17:$17,'2025 Budget Worksheet'!$18:$18,'2025 Budget Worksheet'!$20:$20,'2025 Budget Worksheet'!$22:$22,'2025 Budget Worksheet'!$25:$25,'2025 Budget Worksheet'!$26:$26,'2025 Budget Worksheet'!$27:$27,'2025 Budget Worksheet'!$28:$28</definedName>
    <definedName name="QB_DATA_1" localSheetId="0" hidden="1">'2025 Budget Worksheet'!$29:$29,'2025 Budget Worksheet'!$31:$31,'2025 Budget Worksheet'!$34:$34,'2025 Budget Worksheet'!$35:$35,'2025 Budget Worksheet'!$36:$36,'2025 Budget Worksheet'!$39:$39,'2025 Budget Worksheet'!$40:$40,'2025 Budget Worksheet'!$41:$41,'2025 Budget Worksheet'!$42:$42,'2025 Budget Worksheet'!$45:$45,'2025 Budget Worksheet'!$47:$47,'2025 Budget Worksheet'!$51:$51,'2025 Budget Worksheet'!$52:$52,'2025 Budget Worksheet'!$54:$54,'2025 Budget Worksheet'!#REF!,'2025 Budget Worksheet'!$60:$60</definedName>
    <definedName name="QB_DATA_2" localSheetId="0" hidden="1">'2025 Budget Worksheet'!$61:$61,'2025 Budget Worksheet'!$62:$62,'2025 Budget Worksheet'!$63:$63,'2025 Budget Worksheet'!$65:$65,'2025 Budget Worksheet'!$66:$66,'2025 Budget Worksheet'!$68:$68,'2025 Budget Worksheet'!$71:$71,'2025 Budget Worksheet'!$72:$72,'2025 Budget Worksheet'!$78:$78</definedName>
    <definedName name="QB_FORMULA_0" localSheetId="0" hidden="1">'2025 Budget Worksheet'!#REF!,'2025 Budget Worksheet'!#REF!,'2025 Budget Worksheet'!#REF!,'2025 Budget Worksheet'!#REF!,'2025 Budget Worksheet'!#REF!,'2025 Budget Worksheet'!#REF!,'2025 Budget Worksheet'!#REF!,'2025 Budget Worksheet'!#REF!,'2025 Budget Worksheet'!#REF!,'2025 Budget Worksheet'!#REF!,'2025 Budget Worksheet'!#REF!,'2025 Budget Worksheet'!#REF!,'2025 Budget Worksheet'!#REF!,'2025 Budget Worksheet'!#REF!,'2025 Budget Worksheet'!#REF!,'2025 Budget Worksheet'!#REF!</definedName>
    <definedName name="QB_ROW_107230" localSheetId="0" hidden="1">'2025 Budget Worksheet'!$D$6</definedName>
    <definedName name="QB_ROW_142240" localSheetId="0" hidden="1">'2025 Budget Worksheet'!#REF!</definedName>
    <definedName name="QB_ROW_16240" localSheetId="0" hidden="1">'2025 Budget Worksheet'!$E$48</definedName>
    <definedName name="QB_ROW_18230" localSheetId="0" hidden="1">'2025 Budget Worksheet'!$D$17</definedName>
    <definedName name="QB_ROW_18301" localSheetId="0" hidden="1">'2025 Budget Worksheet'!#REF!</definedName>
    <definedName name="QB_ROW_19011" localSheetId="0" hidden="1">'2025 Budget Worksheet'!#REF!</definedName>
    <definedName name="QB_ROW_192030" localSheetId="0" hidden="1">'2025 Budget Worksheet'!$D$38</definedName>
    <definedName name="QB_ROW_192330" localSheetId="0" hidden="1">'2025 Budget Worksheet'!$D$40</definedName>
    <definedName name="QB_ROW_19311" localSheetId="0" hidden="1">'2025 Budget Worksheet'!$B$58</definedName>
    <definedName name="QB_ROW_193230" localSheetId="0" hidden="1">'2025 Budget Worksheet'!#REF!</definedName>
    <definedName name="QB_ROW_194030" localSheetId="0" hidden="1">'2025 Budget Worksheet'!#REF!</definedName>
    <definedName name="QB_ROW_194330" localSheetId="0" hidden="1">'2025 Budget Worksheet'!#REF!</definedName>
    <definedName name="QB_ROW_20021" localSheetId="0" hidden="1">'2025 Budget Worksheet'!$C$3</definedName>
    <definedName name="QB_ROW_20321" localSheetId="0" hidden="1">'2025 Budget Worksheet'!$C$9</definedName>
    <definedName name="QB_ROW_207230" localSheetId="0" hidden="1">'2025 Budget Worksheet'!$D$16</definedName>
    <definedName name="QB_ROW_21021" localSheetId="0" hidden="1">'2025 Budget Worksheet'!$C$11</definedName>
    <definedName name="QB_ROW_21321" localSheetId="0" hidden="1">'2025 Budget Worksheet'!#REF!</definedName>
    <definedName name="QB_ROW_216240" localSheetId="0" hidden="1">'2025 Budget Worksheet'!$E$23</definedName>
    <definedName name="QB_ROW_22011" localSheetId="0" hidden="1">'2025 Budget Worksheet'!#REF!</definedName>
    <definedName name="QB_ROW_222240" localSheetId="0" hidden="1">'2025 Budget Worksheet'!$E$50</definedName>
    <definedName name="QB_ROW_22230" localSheetId="0" hidden="1">'2025 Budget Worksheet'!$D$14</definedName>
    <definedName name="QB_ROW_22311" localSheetId="0" hidden="1">'2025 Budget Worksheet'!#REF!</definedName>
    <definedName name="QB_ROW_231240" localSheetId="0" hidden="1">'2025 Budget Worksheet'!$E$38</definedName>
    <definedName name="QB_ROW_2340" localSheetId="0" hidden="1">'2025 Budget Worksheet'!$E$49</definedName>
    <definedName name="QB_ROW_24021" localSheetId="0" hidden="1">'2025 Budget Worksheet'!#REF!</definedName>
    <definedName name="QB_ROW_241030" localSheetId="0" hidden="1">'2025 Budget Worksheet'!$D$47</definedName>
    <definedName name="QB_ROW_241330" localSheetId="0" hidden="1">'2025 Budget Worksheet'!$D$54</definedName>
    <definedName name="QB_ROW_24321" localSheetId="0" hidden="1">'2025 Budget Worksheet'!#REF!</definedName>
    <definedName name="QB_ROW_250240" localSheetId="0" hidden="1">'2025 Budget Worksheet'!$E$28</definedName>
    <definedName name="QB_ROW_251240" localSheetId="0" hidden="1">'2025 Budget Worksheet'!$E$27</definedName>
    <definedName name="QB_ROW_252240" localSheetId="0" hidden="1">'2025 Budget Worksheet'!$E$24</definedName>
    <definedName name="QB_ROW_253240" localSheetId="0" hidden="1">'2025 Budget Worksheet'!$E$26</definedName>
    <definedName name="QB_ROW_254030" localSheetId="0" hidden="1">'2025 Budget Worksheet'!$D$22</definedName>
    <definedName name="QB_ROW_254330" localSheetId="0" hidden="1">'2025 Budget Worksheet'!$D$29</definedName>
    <definedName name="QB_ROW_257230" localSheetId="0" hidden="1">'2025 Budget Worksheet'!$D$4</definedName>
    <definedName name="QB_ROW_262240" localSheetId="0" hidden="1">'2025 Budget Worksheet'!$E$32</definedName>
    <definedName name="QB_ROW_265240" localSheetId="0" hidden="1">'2025 Budget Worksheet'!$E$19</definedName>
    <definedName name="QB_ROW_267250" localSheetId="0" hidden="1">'2025 Budget Worksheet'!#REF!</definedName>
    <definedName name="QB_ROW_268250" localSheetId="0" hidden="1">'2025 Budget Worksheet'!#REF!</definedName>
    <definedName name="QB_ROW_269250" localSheetId="0" hidden="1">'2025 Budget Worksheet'!#REF!</definedName>
    <definedName name="QB_ROW_27030" localSheetId="0" hidden="1">'2025 Budget Worksheet'!#REF!</definedName>
    <definedName name="QB_ROW_27330" localSheetId="0" hidden="1">'2025 Budget Worksheet'!$C$20</definedName>
    <definedName name="QB_ROW_274230" localSheetId="0" hidden="1">'2025 Budget Worksheet'!$D$15</definedName>
    <definedName name="QB_ROW_277230" localSheetId="0" hidden="1">'2025 Budget Worksheet'!#REF!</definedName>
    <definedName name="QB_ROW_28240" localSheetId="0" hidden="1">'2025 Budget Worksheet'!#REF!</definedName>
    <definedName name="QB_ROW_283250" localSheetId="0" hidden="1">'2025 Budget Worksheet'!#REF!</definedName>
    <definedName name="QB_ROW_285250" localSheetId="0" hidden="1">'2025 Budget Worksheet'!#REF!</definedName>
    <definedName name="QB_ROW_290250" localSheetId="0" hidden="1">'2025 Budget Worksheet'!$E$51</definedName>
    <definedName name="QB_ROW_291230" localSheetId="0" hidden="1">'2025 Budget Worksheet'!$D$12</definedName>
    <definedName name="QB_ROW_293240" localSheetId="0" hidden="1">'2025 Budget Worksheet'!$E$18</definedName>
    <definedName name="QB_ROW_30040" localSheetId="0" hidden="1">'2025 Budget Worksheet'!#REF!</definedName>
    <definedName name="QB_ROW_30250" localSheetId="0" hidden="1">'2025 Budget Worksheet'!$E$52</definedName>
    <definedName name="QB_ROW_30340" localSheetId="0" hidden="1">'2025 Budget Worksheet'!#REF!</definedName>
    <definedName name="QB_ROW_3230" localSheetId="0" hidden="1">'2025 Budget Worksheet'!$D$5</definedName>
    <definedName name="QB_ROW_39240" localSheetId="0" hidden="1">'2025 Budget Worksheet'!$E$53</definedName>
    <definedName name="QB_ROW_41030" localSheetId="0" hidden="1">'2025 Budget Worksheet'!$D$31</definedName>
    <definedName name="QB_ROW_41330" localSheetId="0" hidden="1">'2025 Budget Worksheet'!$D$36</definedName>
    <definedName name="QB_ROW_42240" localSheetId="0" hidden="1">'2025 Budget Worksheet'!$E$33</definedName>
    <definedName name="QB_ROW_43040" localSheetId="0" hidden="1">'2025 Budget Worksheet'!$E$34</definedName>
    <definedName name="QB_ROW_43250" localSheetId="0" hidden="1">'2025 Budget Worksheet'!#REF!</definedName>
    <definedName name="QB_ROW_43340" localSheetId="0" hidden="1">'2025 Budget Worksheet'!#REF!</definedName>
    <definedName name="QB_ROW_44230" localSheetId="0" hidden="1">'2025 Budget Worksheet'!$D$8</definedName>
    <definedName name="QB_ROW_50240" localSheetId="0" hidden="1">'2025 Budget Worksheet'!$E$39</definedName>
    <definedName name="QB_ROW_52340" localSheetId="0" hidden="1">'2025 Budget Worksheet'!#REF!</definedName>
    <definedName name="QB_ROW_61240" localSheetId="0" hidden="1">'2025 Budget Worksheet'!$E$43</definedName>
    <definedName name="QB_ROW_63030" localSheetId="0" hidden="1">'2025 Budget Worksheet'!$D$42</definedName>
    <definedName name="QB_ROW_63330" localSheetId="0" hidden="1">'2025 Budget Worksheet'!$D$45</definedName>
    <definedName name="QB_ROW_64240" localSheetId="0" hidden="1">'2025 Budget Worksheet'!$E$42</definedName>
    <definedName name="QB_ROW_72340" localSheetId="0" hidden="1">'2025 Budget Worksheet'!$E$25</definedName>
    <definedName name="QB_ROW_7240" localSheetId="0" hidden="1">'2025 Budget Worksheet'!$E$47</definedName>
    <definedName name="QB_ROW_82040" localSheetId="0" hidden="1">'2025 Budget Worksheet'!$E$35</definedName>
    <definedName name="QB_ROW_82340" localSheetId="0" hidden="1">'2025 Budget Worksheet'!#REF!</definedName>
    <definedName name="QBCANSUPPORTUPDATE" localSheetId="0">TRUE</definedName>
    <definedName name="QBCOMPANYFILENAME" localSheetId="0">"C:\Users\Public\Documents\Intuit\QuickBooks\Company Files\PBSD 2013.QBW"</definedName>
    <definedName name="QBENDDATE" localSheetId="0">20231231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"023fc636988644559ad9c4e30ae45b1f"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TRUE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287</definedName>
    <definedName name="QBROWHEADERS" localSheetId="0">6</definedName>
    <definedName name="QBSTARTDATE" localSheetId="0">20230101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40" i="1"/>
  <c r="H54" i="1"/>
  <c r="G54" i="1"/>
  <c r="H44" i="1"/>
  <c r="H36" i="1"/>
  <c r="H29" i="1"/>
  <c r="H9" i="1"/>
  <c r="H56" i="1"/>
  <c r="H58" i="1"/>
  <c r="G36" i="1"/>
  <c r="G44" i="1"/>
  <c r="G40" i="1"/>
  <c r="G29" i="1"/>
  <c r="G20" i="1"/>
  <c r="G9" i="1"/>
  <c r="G56" i="1"/>
  <c r="G58" i="1"/>
</calcChain>
</file>

<file path=xl/sharedStrings.xml><?xml version="1.0" encoding="utf-8"?>
<sst xmlns="http://schemas.openxmlformats.org/spreadsheetml/2006/main" count="60" uniqueCount="60">
  <si>
    <t>Income</t>
  </si>
  <si>
    <t>601 · Irregular Tax Payments</t>
  </si>
  <si>
    <t>611 · Interest  Income</t>
  </si>
  <si>
    <t>Do not use - not operating income - capital income</t>
  </si>
  <si>
    <t>600 · Tax Levy</t>
  </si>
  <si>
    <t>4.84% increase due to construction in town</t>
  </si>
  <si>
    <t>600- Tax Levy Capital Costs - 1 yr Loan plus interest</t>
  </si>
  <si>
    <t>*</t>
  </si>
  <si>
    <t>410 · Monthly REUs User Fees</t>
  </si>
  <si>
    <t>$56/REU x 277 REU - equiv service through city is $128.53</t>
  </si>
  <si>
    <t>TOTAL INCOME</t>
  </si>
  <si>
    <t>Expense</t>
  </si>
  <si>
    <t xml:space="preserve"> Repayment to Cash Reserve</t>
  </si>
  <si>
    <t>Repayment 2 of 3 for pump</t>
  </si>
  <si>
    <t>1 year loan interest</t>
  </si>
  <si>
    <t xml:space="preserve"> Interest Expense to CWF Loans</t>
  </si>
  <si>
    <t xml:space="preserve"> CWF Loan Payment</t>
  </si>
  <si>
    <t>GBWWTPC Processing Fees</t>
  </si>
  <si>
    <t>(per GBWWTPC Projection - includes capital improvements*)</t>
  </si>
  <si>
    <t>Insurance</t>
  </si>
  <si>
    <t>includes 20% increase</t>
  </si>
  <si>
    <t>Storage</t>
  </si>
  <si>
    <t>Lift Station/Pump/Gen Sets</t>
  </si>
  <si>
    <t>Total Insurance, GBWWTPC, etc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</si>
  <si>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</si>
  <si>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</si>
  <si>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</si>
  <si>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</si>
  <si>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</si>
  <si>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</si>
  <si>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</si>
  <si>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</si>
  <si>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</si>
  <si>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</si>
  <si>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</si>
  <si>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Legal</t>
  </si>
  <si>
    <t>Engineering</t>
  </si>
  <si>
    <t>Total Professional Fees</t>
  </si>
  <si>
    <t>Cheq Road Membership Fee</t>
  </si>
  <si>
    <t>Snow Plowing/Mowing</t>
  </si>
  <si>
    <t>Total Grounds Maintenance</t>
  </si>
  <si>
    <t>Electricity</t>
  </si>
  <si>
    <t>Telephone</t>
  </si>
  <si>
    <t>Total Utilities</t>
  </si>
  <si>
    <t>Office Expenses</t>
  </si>
  <si>
    <t>Advertising</t>
  </si>
  <si>
    <t>Dues/Web Site etc</t>
  </si>
  <si>
    <t>Fees</t>
  </si>
  <si>
    <t>Office Rent</t>
  </si>
  <si>
    <t>Intuit Subscription &amp; Fees</t>
  </si>
  <si>
    <t xml:space="preserve">Office Supplies </t>
  </si>
  <si>
    <t>Postage and  PO Box</t>
  </si>
  <si>
    <t>Total Office Expenses</t>
  </si>
  <si>
    <t>TOTAL EXPENSES</t>
  </si>
  <si>
    <t>Net Ordinary Income</t>
  </si>
  <si>
    <t>* 2023 -  $15125 Mixer, Heater, Cap Reserve: GBWWTPC</t>
  </si>
  <si>
    <t xml:space="preserve">     2024 - $28,800: Estimate of 2024 Cap Reserves Cost</t>
  </si>
  <si>
    <t xml:space="preserve">     2025 - $47,340 Budgeted 2025 Capital Costs Annual ERF GBWWTPS</t>
  </si>
  <si>
    <t>2026 Note: Web hosting is $1916 and $1096 per year</t>
  </si>
  <si>
    <t>2026 note: Microsoft office is $100/yr and drop box ? Make a subscriptions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</si>
</sst>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/>
    <xf numFmtId="44" fontId="6" fillId="0" borderId="0" xfId="0" applyNumberFormat="1" applyFont="1"/>
    <xf numFmtId="44" fontId="8" fillId="0" borderId="1" xfId="0" applyNumberFormat="1" applyFont="1" applyBorder="1"/>
    <xf numFmtId="44" fontId="6" fillId="0" borderId="1" xfId="0" applyNumberFormat="1" applyFont="1" applyBorder="1"/>
    <xf numFmtId="44" fontId="8" fillId="0" borderId="0" xfId="0" applyNumberFormat="1" applyFont="1"/>
    <xf numFmtId="44" fontId="9" fillId="0" borderId="0" xfId="0" applyNumberFormat="1" applyFont="1"/>
    <xf numFmtId="49" fontId="5" fillId="0" borderId="0" xfId="0" applyNumberFormat="1" applyFont="1"/>
    <xf numFmtId="49" fontId="8" fillId="0" borderId="0" xfId="0" applyNumberFormat="1" applyFont="1"/>
    <xf numFmtId="49" fontId="5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4" fillId="0" borderId="0" xfId="0" applyNumberFormat="1" applyFont="1"/>
    <xf numFmtId="49" fontId="6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127000</xdr:colOff>
          <xdr:row>1</xdr:row>
          <xdr:rowOff>19050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1"/>
  <sheetViews>
    <sheetView tabSelected="1" workbookViewId="0">
      <pane xSplit="6" ySplit="2" topLeftCell="I37" activePane="bottomRight" state="frozenSplit"/>
      <selection pane="topRight" activeCell="G1" sqref="G1"/>
      <selection pane="bottomLeft" activeCell="A3" sqref="A3"/>
      <selection pane="bottomRight" activeCell="I52" sqref="I52"/>
    </sheetView>
  </sheetViews>
  <sheetFormatPr defaultRowHeight="14.5" x14ac:dyDescent="0.35"/>
  <cols>
    <col min="1" max="1" width="3" style="3" customWidth="1"/>
    <col min="2" max="2" width="8.81640625" style="3" customWidth="1"/>
    <col min="3" max="3" width="15" style="3" customWidth="1"/>
    <col min="4" max="5" width="3" style="3" customWidth="1"/>
    <col min="6" max="6" width="52.81640625" style="3" customWidth="1"/>
    <col min="7" max="7" width="48.1796875" customWidth="1"/>
    <col min="8" max="8" width="49.453125" customWidth="1"/>
    <col min="9" max="9" width="47.7265625" customWidth="1"/>
    <col min="11" max="11" width="25.26953125" customWidth="1"/>
  </cols>
  <sheetData>
    <row r="1" spans="1:10" ht="16" thickBot="1" x14ac:dyDescent="0.4">
      <c r="A1" s="14"/>
      <c r="B1" s="14"/>
      <c r="C1" s="15"/>
      <c r="D1" s="15"/>
      <c r="E1" s="15"/>
      <c r="F1" s="15"/>
      <c r="G1" s="4"/>
      <c r="H1" s="4"/>
      <c r="I1" s="5"/>
      <c r="J1" s="5"/>
    </row>
    <row r="2" spans="1:10" s="2" customFormat="1" ht="16" thickBot="1" x14ac:dyDescent="0.4">
      <c r="A2" s="16"/>
      <c r="B2" s="16"/>
      <c r="C2" s="17"/>
      <c r="D2" s="17"/>
      <c r="E2" s="17"/>
      <c r="F2" s="17"/>
      <c r="G2" s="6">
        <v>2024</v>
      </c>
      <c r="H2" s="22">
        <v>2025</v>
      </c>
      <c r="I2" s="7"/>
      <c r="J2" s="7"/>
    </row>
    <row r="3" spans="1:10" ht="15.5" x14ac:dyDescent="0.35">
      <c r="A3" s="18"/>
      <c r="B3" s="18"/>
      <c r="C3" s="19" t="s">
        <v>0</v>
      </c>
      <c r="D3" s="19"/>
      <c r="E3" s="19"/>
      <c r="F3" s="19"/>
      <c r="G3" s="8"/>
      <c r="H3" s="4"/>
      <c r="I3" s="5"/>
      <c r="J3" s="5"/>
    </row>
    <row r="4" spans="1:10" ht="15.5" x14ac:dyDescent="0.35">
      <c r="A4" s="18"/>
      <c r="B4" s="18"/>
      <c r="C4" s="19"/>
      <c r="D4" s="19" t="s">
        <v>1</v>
      </c>
      <c r="E4" s="19"/>
      <c r="F4" s="19"/>
      <c r="G4" s="9">
        <v>4.16</v>
      </c>
      <c r="H4" s="9">
        <v>0</v>
      </c>
      <c r="I4" s="5"/>
      <c r="J4" s="5"/>
    </row>
    <row r="5" spans="1:10" ht="15.5" x14ac:dyDescent="0.35">
      <c r="A5" s="18"/>
      <c r="B5" s="18"/>
      <c r="C5" s="19"/>
      <c r="D5" s="19" t="s">
        <v>2</v>
      </c>
      <c r="E5" s="19"/>
      <c r="F5" s="19"/>
      <c r="G5" s="9">
        <v>4204</v>
      </c>
      <c r="H5" s="9">
        <v>0</v>
      </c>
      <c r="I5" s="5" t="s">
        <v>3</v>
      </c>
      <c r="J5" s="5"/>
    </row>
    <row r="6" spans="1:10" ht="15.5" x14ac:dyDescent="0.35">
      <c r="A6" s="18"/>
      <c r="B6" s="18"/>
      <c r="C6" s="19"/>
      <c r="D6" s="19" t="s">
        <v>4</v>
      </c>
      <c r="E6" s="19"/>
      <c r="F6" s="19"/>
      <c r="G6" s="9">
        <v>71034.649999999994</v>
      </c>
      <c r="H6" s="9">
        <v>15730.8</v>
      </c>
      <c r="I6" s="5" t="s">
        <v>5</v>
      </c>
      <c r="J6" s="5"/>
    </row>
    <row r="7" spans="1:10" ht="15.5" x14ac:dyDescent="0.35">
      <c r="A7" s="18"/>
      <c r="B7" s="18"/>
      <c r="C7" s="19"/>
      <c r="D7" s="19" t="s">
        <v>6</v>
      </c>
      <c r="E7" s="19"/>
      <c r="F7" s="19"/>
      <c r="G7" s="9"/>
      <c r="H7" s="9">
        <v>97411.94</v>
      </c>
      <c r="I7" s="5" t="s">
        <v>7</v>
      </c>
      <c r="J7" s="5"/>
    </row>
    <row r="8" spans="1:10" ht="15.5" x14ac:dyDescent="0.35">
      <c r="A8" s="18"/>
      <c r="B8" s="18"/>
      <c r="C8" s="19"/>
      <c r="D8" s="19" t="s">
        <v>8</v>
      </c>
      <c r="E8" s="19"/>
      <c r="F8" s="19"/>
      <c r="G8" s="9">
        <v>159552</v>
      </c>
      <c r="H8" s="9">
        <v>186144</v>
      </c>
      <c r="I8" s="5" t="s">
        <v>9</v>
      </c>
      <c r="J8" s="5"/>
    </row>
    <row r="9" spans="1:10" ht="15.5" x14ac:dyDescent="0.35">
      <c r="A9" s="14"/>
      <c r="B9" s="14"/>
      <c r="C9" s="15" t="s">
        <v>10</v>
      </c>
      <c r="D9" s="15"/>
      <c r="E9" s="15"/>
      <c r="F9" s="15"/>
      <c r="G9" s="10">
        <f>SUM(G4:G8)</f>
        <v>234794.81</v>
      </c>
      <c r="H9" s="10">
        <f>SUM(H6:H8)</f>
        <v>299286.74</v>
      </c>
      <c r="I9" s="5"/>
      <c r="J9" s="5"/>
    </row>
    <row r="10" spans="1:10" ht="15.5" x14ac:dyDescent="0.35">
      <c r="A10" s="14"/>
      <c r="B10" s="14"/>
      <c r="C10" s="15"/>
      <c r="D10" s="15"/>
      <c r="E10" s="15"/>
      <c r="F10" s="15"/>
      <c r="G10" s="9"/>
      <c r="H10" s="9"/>
      <c r="I10" s="5"/>
      <c r="J10" s="5"/>
    </row>
    <row r="11" spans="1:10" ht="15.5" x14ac:dyDescent="0.35">
      <c r="A11" s="18"/>
      <c r="B11" s="18"/>
      <c r="C11" s="19" t="s">
        <v>11</v>
      </c>
      <c r="D11" s="19"/>
      <c r="E11" s="19"/>
      <c r="F11" s="19"/>
      <c r="G11" s="9"/>
      <c r="H11" s="9"/>
      <c r="I11" s="5"/>
      <c r="J11" s="5"/>
    </row>
    <row r="12" spans="1:10" ht="15.5" x14ac:dyDescent="0.35">
      <c r="A12" s="18"/>
      <c r="B12" s="18"/>
      <c r="C12" s="19"/>
      <c r="D12" s="19" t="s">
        <v>12</v>
      </c>
      <c r="E12" s="19"/>
      <c r="F12" s="19"/>
      <c r="G12" s="9">
        <v>11000</v>
      </c>
      <c r="H12" s="9">
        <v>11000</v>
      </c>
      <c r="I12" s="5" t="s">
        <v>13</v>
      </c>
      <c r="J12" s="5"/>
    </row>
    <row r="13" spans="1:10" ht="15.5" x14ac:dyDescent="0.35">
      <c r="A13" s="18"/>
      <c r="B13" s="18"/>
      <c r="C13" s="19"/>
      <c r="D13" s="19" t="s">
        <v>14</v>
      </c>
      <c r="E13" s="19"/>
      <c r="F13" s="19"/>
      <c r="G13" s="9"/>
      <c r="H13" s="9">
        <v>6146.94</v>
      </c>
      <c r="I13" s="5"/>
      <c r="J13" s="5"/>
    </row>
    <row r="14" spans="1:10" ht="15.5" x14ac:dyDescent="0.35">
      <c r="A14" s="18"/>
      <c r="B14" s="18"/>
      <c r="C14" s="19"/>
      <c r="D14" s="19" t="s">
        <v>15</v>
      </c>
      <c r="E14" s="19"/>
      <c r="F14" s="19"/>
      <c r="G14" s="9">
        <v>516</v>
      </c>
      <c r="H14" s="9">
        <v>0</v>
      </c>
      <c r="I14" s="5"/>
      <c r="J14" s="5"/>
    </row>
    <row r="15" spans="1:10" ht="15.5" x14ac:dyDescent="0.35">
      <c r="A15" s="18"/>
      <c r="B15" s="18"/>
      <c r="C15" s="19"/>
      <c r="D15" s="19" t="s">
        <v>16</v>
      </c>
      <c r="E15" s="19"/>
      <c r="F15" s="19"/>
      <c r="G15" s="9">
        <v>43609</v>
      </c>
      <c r="H15" s="9">
        <v>0</v>
      </c>
      <c r="I15" s="5"/>
      <c r="J15" s="5"/>
    </row>
    <row r="16" spans="1:10" ht="15.5" x14ac:dyDescent="0.35">
      <c r="A16" s="18"/>
      <c r="B16" s="18"/>
      <c r="C16" s="19"/>
      <c r="D16" s="19" t="s">
        <v>17</v>
      </c>
      <c r="E16" s="19"/>
      <c r="F16" s="19"/>
      <c r="G16" s="9">
        <v>49105</v>
      </c>
      <c r="H16" s="9">
        <v>139356</v>
      </c>
      <c r="I16" s="5" t="s">
        <v>18</v>
      </c>
      <c r="J16" s="5"/>
    </row>
    <row r="17" spans="1:10" ht="15.5" x14ac:dyDescent="0.35">
      <c r="A17" s="18"/>
      <c r="B17" s="18"/>
      <c r="C17" s="19"/>
      <c r="D17" s="19" t="s">
        <v>19</v>
      </c>
      <c r="E17" s="19"/>
      <c r="F17" s="19"/>
      <c r="G17" s="9">
        <v>5650</v>
      </c>
      <c r="H17" s="9">
        <v>6780</v>
      </c>
      <c r="I17" s="5" t="s">
        <v>20</v>
      </c>
      <c r="J17" s="5"/>
    </row>
    <row r="18" spans="1:10" ht="15.5" x14ac:dyDescent="0.35">
      <c r="A18" s="18"/>
      <c r="B18" s="18"/>
      <c r="C18" s="19"/>
      <c r="D18" s="19" t="s">
        <v>21</v>
      </c>
      <c r="E18" s="19"/>
      <c r="F18" s="19"/>
      <c r="G18" s="9">
        <v>1800</v>
      </c>
      <c r="H18" s="9">
        <v>1800</v>
      </c>
      <c r="I18" s="5"/>
      <c r="J18" s="5"/>
    </row>
    <row r="19" spans="1:10" ht="15.5" x14ac:dyDescent="0.35">
      <c r="A19" s="18"/>
      <c r="B19" s="18"/>
      <c r="C19" s="19"/>
      <c r="D19" s="19" t="s">
        <v>22</v>
      </c>
      <c r="E19" s="19"/>
      <c r="F19" s="19"/>
      <c r="G19" s="9">
        <v>4500</v>
      </c>
      <c r="H19" s="9">
        <v>12000</v>
      </c>
      <c r="I19" s="5"/>
      <c r="J19" s="5"/>
    </row>
    <row r="20" spans="1:10" ht="15.5" x14ac:dyDescent="0.35">
      <c r="A20" s="18"/>
      <c r="B20" s="18"/>
      <c r="C20" s="19" t="s">
        <v>23</v>
      </c>
      <c r="D20" s="4"/>
      <c r="E20" s="19"/>
      <c r="F20" s="19"/>
      <c r="G20" s="11">
        <f>SUM(G12:G19)</f>
        <v>116180</v>
      </c>
      <c r="H20" s="11">
        <f>SUM(H12:H19)</f>
        <v>177082.94</v>
      </c>
      <c r="I20" s="5"/>
      <c r="J20" s="5"/>
    </row>
    <row r="21" spans="1:10" ht="15.5" x14ac:dyDescent="0.35">
      <c r="A21" s="18"/>
      <c r="B21" s="18"/>
      <c r="C21" s="19"/>
      <c r="D21" s="19"/>
      <c r="E21" s="19"/>
      <c r="F21" s="19"/>
      <c r="G21" s="9"/>
      <c r="H21" s="9"/>
      <c r="I21" s="5"/>
      <c r="J21" s="5"/>
    </row>
    <row r="22" spans="1:10" ht="15.5" x14ac:dyDescent="0.35">
      <c r="A22" s="18"/>
      <c r="B22" s="18"/>
      <c r="C22" s="19"/>
      <c r="D22" s="19" t="s">
        <v>24</v>
      </c>
      <c r="E22" s="19"/>
      <c r="F22" s="19"/>
      <c r="G22" s="9"/>
      <c r="H22" s="9"/>
      <c r="I22" s="5"/>
      <c r="J22" s="5"/>
    </row>
    <row r="23" spans="1:10" ht="15.5" x14ac:dyDescent="0.35">
      <c r="A23" s="18"/>
      <c r="B23" s="18"/>
      <c r="C23" s="19"/>
      <c r="D23" s="19"/>
      <c r="E23" s="19" t="s">
        <v>25</v>
      </c>
      <c r="F23" s="19"/>
      <c r="G23" s="9">
        <v>16220</v>
      </c>
      <c r="H23" s="9">
        <v>16220</v>
      </c>
      <c r="I23" s="5"/>
      <c r="J23" s="5"/>
    </row>
    <row r="24" spans="1:10" ht="15.5" x14ac:dyDescent="0.35">
      <c r="A24" s="18"/>
      <c r="B24" s="18"/>
      <c r="C24" s="19"/>
      <c r="D24" s="19"/>
      <c r="E24" s="19" t="s">
        <v>26</v>
      </c>
      <c r="F24" s="19"/>
      <c r="G24" s="9">
        <v>900</v>
      </c>
      <c r="H24" s="9">
        <v>750</v>
      </c>
      <c r="I24" s="5"/>
      <c r="J24" s="5"/>
    </row>
    <row r="25" spans="1:10" ht="15.5" x14ac:dyDescent="0.35">
      <c r="A25" s="18"/>
      <c r="B25" s="18"/>
      <c r="C25" s="19"/>
      <c r="D25" s="19"/>
      <c r="E25" s="19" t="s">
        <v>27</v>
      </c>
      <c r="F25" s="19"/>
      <c r="G25" s="9">
        <v>7106</v>
      </c>
      <c r="H25" s="9">
        <v>7816</v>
      </c>
      <c r="I25" s="5"/>
      <c r="J25" s="5"/>
    </row>
    <row r="26" spans="1:10" ht="15.5" x14ac:dyDescent="0.35">
      <c r="A26" s="18"/>
      <c r="B26" s="18"/>
      <c r="C26" s="19"/>
      <c r="D26" s="19"/>
      <c r="E26" s="19" t="s">
        <v>28</v>
      </c>
      <c r="F26" s="19"/>
      <c r="G26" s="9">
        <v>1800</v>
      </c>
      <c r="H26" s="9">
        <v>1800</v>
      </c>
      <c r="I26" s="5"/>
      <c r="J26" s="5"/>
    </row>
    <row r="27" spans="1:10" ht="15.5" x14ac:dyDescent="0.35">
      <c r="A27" s="18"/>
      <c r="B27" s="18"/>
      <c r="C27" s="19"/>
      <c r="D27" s="19"/>
      <c r="E27" s="19" t="s">
        <v>29</v>
      </c>
      <c r="F27" s="19"/>
      <c r="G27" s="9">
        <v>15000</v>
      </c>
      <c r="H27" s="9">
        <v>15000</v>
      </c>
      <c r="I27" s="5"/>
      <c r="J27" s="5"/>
    </row>
    <row r="28" spans="1:10" ht="15.5" x14ac:dyDescent="0.35">
      <c r="A28" s="18"/>
      <c r="B28" s="18"/>
      <c r="C28" s="19"/>
      <c r="D28" s="19"/>
      <c r="E28" s="19" t="s">
        <v>30</v>
      </c>
      <c r="F28" s="19"/>
      <c r="G28" s="9">
        <v>47376</v>
      </c>
      <c r="H28" s="9">
        <v>52113</v>
      </c>
      <c r="I28" s="5"/>
      <c r="J28" s="5"/>
    </row>
    <row r="29" spans="1:10" ht="15.5" x14ac:dyDescent="0.35">
      <c r="A29" s="18"/>
      <c r="B29" s="18"/>
      <c r="C29" s="19"/>
      <c r="D29" s="19" t="s">
        <v>31</v>
      </c>
      <c r="E29" s="19"/>
      <c r="F29" s="19"/>
      <c r="G29" s="11">
        <f>SUM(G23:G28)</f>
        <v>88402</v>
      </c>
      <c r="H29" s="11">
        <f>SUM(H23:H28)</f>
        <v>93699</v>
      </c>
      <c r="I29" s="5"/>
      <c r="J29" s="5"/>
    </row>
    <row r="30" spans="1:10" ht="15.5" x14ac:dyDescent="0.35">
      <c r="A30" s="18"/>
      <c r="B30" s="18"/>
      <c r="C30" s="19"/>
      <c r="D30" s="19"/>
      <c r="E30" s="19"/>
      <c r="F30" s="19"/>
      <c r="G30" s="9"/>
      <c r="H30" s="9"/>
      <c r="I30" s="5"/>
      <c r="J30" s="5"/>
    </row>
    <row r="31" spans="1:10" ht="15.5" x14ac:dyDescent="0.35">
      <c r="A31" s="18"/>
      <c r="B31" s="18"/>
      <c r="C31" s="19"/>
      <c r="D31" s="19" t="s">
        <v>32</v>
      </c>
      <c r="E31" s="19"/>
      <c r="F31" s="19"/>
      <c r="G31" s="9"/>
      <c r="H31" s="9"/>
      <c r="I31" s="5"/>
      <c r="J31" s="5"/>
    </row>
    <row r="32" spans="1:10" ht="15.5" x14ac:dyDescent="0.35">
      <c r="A32" s="18"/>
      <c r="B32" s="18"/>
      <c r="C32" s="19"/>
      <c r="D32" s="19"/>
      <c r="E32" s="19" t="s">
        <v>33</v>
      </c>
      <c r="F32" s="19"/>
      <c r="G32" s="9">
        <v>3000</v>
      </c>
      <c r="H32" s="9">
        <v>3000</v>
      </c>
      <c r="I32" s="5"/>
      <c r="J32" s="5"/>
    </row>
    <row r="33" spans="1:10" ht="15.5" x14ac:dyDescent="0.35">
      <c r="A33" s="18"/>
      <c r="B33" s="18"/>
      <c r="C33" s="19"/>
      <c r="D33" s="19"/>
      <c r="E33" s="19" t="s">
        <v>34</v>
      </c>
      <c r="F33" s="19"/>
      <c r="G33" s="9">
        <v>500</v>
      </c>
      <c r="H33" s="9">
        <v>1000</v>
      </c>
      <c r="I33" s="5"/>
      <c r="J33" s="5"/>
    </row>
    <row r="34" spans="1:10" ht="15.5" x14ac:dyDescent="0.35">
      <c r="A34" s="18"/>
      <c r="B34" s="18"/>
      <c r="C34" s="19"/>
      <c r="D34" s="19"/>
      <c r="E34" s="19" t="s">
        <v>35</v>
      </c>
      <c r="F34" s="19"/>
      <c r="G34" s="9">
        <v>3500</v>
      </c>
      <c r="H34" s="9">
        <v>5000</v>
      </c>
      <c r="I34" s="5"/>
      <c r="J34" s="5"/>
    </row>
    <row r="35" spans="1:10" ht="15.5" x14ac:dyDescent="0.35">
      <c r="A35" s="18"/>
      <c r="B35" s="18"/>
      <c r="C35" s="19"/>
      <c r="D35" s="19"/>
      <c r="E35" s="19" t="s">
        <v>36</v>
      </c>
      <c r="F35" s="19"/>
      <c r="G35" s="9">
        <v>5000</v>
      </c>
      <c r="H35" s="9">
        <v>2500</v>
      </c>
      <c r="I35" s="5"/>
      <c r="J35" s="5"/>
    </row>
    <row r="36" spans="1:10" ht="15.5" x14ac:dyDescent="0.35">
      <c r="A36" s="18"/>
      <c r="B36" s="18"/>
      <c r="C36" s="19"/>
      <c r="D36" s="19" t="s">
        <v>37</v>
      </c>
      <c r="E36" s="19"/>
      <c r="F36" s="19"/>
      <c r="G36" s="11">
        <f>SUM(G32:G35)</f>
        <v>12000</v>
      </c>
      <c r="H36" s="11">
        <f>SUM(H32:H35)</f>
        <v>11500</v>
      </c>
      <c r="I36" s="5"/>
      <c r="J36" s="5"/>
    </row>
    <row r="37" spans="1:10" ht="15.5" x14ac:dyDescent="0.35">
      <c r="A37" s="18"/>
      <c r="B37" s="18"/>
      <c r="C37" s="19"/>
      <c r="D37" s="19"/>
      <c r="E37" s="19"/>
      <c r="F37" s="19"/>
      <c r="G37" s="9"/>
      <c r="H37" s="9"/>
      <c r="I37" s="5"/>
      <c r="J37" s="5"/>
    </row>
    <row r="38" spans="1:10" ht="15.5" x14ac:dyDescent="0.35">
      <c r="A38" s="18"/>
      <c r="B38" s="18"/>
      <c r="C38" s="19"/>
      <c r="D38" s="19"/>
      <c r="E38" s="19" t="s">
        <v>38</v>
      </c>
      <c r="F38" s="19"/>
      <c r="G38" s="9">
        <v>125</v>
      </c>
      <c r="H38" s="9">
        <v>125</v>
      </c>
      <c r="I38" s="5"/>
      <c r="J38" s="5"/>
    </row>
    <row r="39" spans="1:10" ht="15.5" x14ac:dyDescent="0.35">
      <c r="A39" s="18"/>
      <c r="B39" s="18"/>
      <c r="C39" s="19"/>
      <c r="D39" s="19"/>
      <c r="E39" s="19" t="s">
        <v>39</v>
      </c>
      <c r="F39" s="19"/>
      <c r="G39" s="9">
        <v>5000</v>
      </c>
      <c r="H39" s="9">
        <v>5000</v>
      </c>
      <c r="I39" s="5"/>
      <c r="J39" s="5"/>
    </row>
    <row r="40" spans="1:10" ht="15.5" x14ac:dyDescent="0.35">
      <c r="A40" s="18"/>
      <c r="B40" s="18"/>
      <c r="C40" s="19"/>
      <c r="D40" s="19" t="s">
        <v>40</v>
      </c>
      <c r="E40" s="19"/>
      <c r="F40" s="19"/>
      <c r="G40" s="11">
        <f>G38+G39</f>
        <v>5125</v>
      </c>
      <c r="H40" s="11">
        <f>SUM(H38:H39)</f>
        <v>5125</v>
      </c>
      <c r="I40" s="5"/>
      <c r="J40" s="5"/>
    </row>
    <row r="41" spans="1:10" ht="15.5" x14ac:dyDescent="0.35">
      <c r="A41" s="18"/>
      <c r="B41" s="18"/>
      <c r="C41" s="19"/>
      <c r="D41" s="4"/>
      <c r="E41" s="4"/>
      <c r="F41" s="4"/>
      <c r="G41" s="9"/>
      <c r="H41" s="9"/>
      <c r="I41" s="5"/>
      <c r="J41" s="5"/>
    </row>
    <row r="42" spans="1:10" ht="15.5" x14ac:dyDescent="0.35">
      <c r="A42" s="18"/>
      <c r="B42" s="18"/>
      <c r="C42" s="19"/>
      <c r="D42" s="19"/>
      <c r="E42" s="19" t="s">
        <v>41</v>
      </c>
      <c r="F42" s="19"/>
      <c r="G42" s="9">
        <v>3411</v>
      </c>
      <c r="H42" s="9">
        <v>3422</v>
      </c>
      <c r="I42" s="5"/>
      <c r="J42" s="5"/>
    </row>
    <row r="43" spans="1:10" ht="15.5" x14ac:dyDescent="0.35">
      <c r="A43" s="18"/>
      <c r="B43" s="18"/>
      <c r="C43" s="19"/>
      <c r="D43" s="19"/>
      <c r="E43" s="19" t="s">
        <v>42</v>
      </c>
      <c r="F43" s="19"/>
      <c r="G43" s="9">
        <v>1758</v>
      </c>
      <c r="H43" s="9">
        <v>1776</v>
      </c>
      <c r="I43" s="5"/>
      <c r="J43" s="5"/>
    </row>
    <row r="44" spans="1:10" ht="15.5" x14ac:dyDescent="0.35">
      <c r="A44" s="18"/>
      <c r="B44" s="18"/>
      <c r="C44" s="19"/>
      <c r="D44" s="19" t="s">
        <v>43</v>
      </c>
      <c r="E44" s="19"/>
      <c r="F44" s="19"/>
      <c r="G44" s="11">
        <f>G42+G43</f>
        <v>5169</v>
      </c>
      <c r="H44" s="11">
        <f>SUM(H42:H43)</f>
        <v>5198</v>
      </c>
      <c r="I44" s="5"/>
      <c r="J44" s="5"/>
    </row>
    <row r="45" spans="1:10" ht="15.5" x14ac:dyDescent="0.35">
      <c r="A45" s="18"/>
      <c r="B45" s="18"/>
      <c r="C45" s="19"/>
      <c r="D45" s="19"/>
      <c r="E45" s="19"/>
      <c r="F45" s="19"/>
      <c r="G45" s="9"/>
      <c r="H45" s="9"/>
      <c r="I45" s="5"/>
      <c r="J45" s="5"/>
    </row>
    <row r="46" spans="1:10" ht="15.5" x14ac:dyDescent="0.35">
      <c r="A46" s="18"/>
      <c r="B46" s="18"/>
      <c r="C46" s="19"/>
      <c r="D46" s="19" t="s">
        <v>44</v>
      </c>
      <c r="E46" s="19"/>
      <c r="F46" s="19"/>
      <c r="G46" s="9"/>
      <c r="H46" s="9"/>
      <c r="I46" s="5"/>
      <c r="J46" s="5"/>
    </row>
    <row r="47" spans="1:10" ht="15.5" x14ac:dyDescent="0.35">
      <c r="A47" s="18"/>
      <c r="B47" s="18"/>
      <c r="C47" s="19"/>
      <c r="D47" s="19"/>
      <c r="E47" s="19" t="s">
        <v>45</v>
      </c>
      <c r="F47" s="19"/>
      <c r="G47" s="9">
        <v>500</v>
      </c>
      <c r="H47" s="9">
        <v>250</v>
      </c>
      <c r="I47" s="5"/>
      <c r="J47" s="5"/>
    </row>
    <row r="48" spans="1:10" ht="15.5" x14ac:dyDescent="0.35">
      <c r="A48" s="18"/>
      <c r="B48" s="18"/>
      <c r="C48" s="19"/>
      <c r="D48" s="19"/>
      <c r="E48" s="19" t="s">
        <v>46</v>
      </c>
      <c r="F48" s="19"/>
      <c r="G48" s="9">
        <v>415</v>
      </c>
      <c r="H48" s="9">
        <v>1512</v>
      </c>
      <c r="I48" s="5" t="s">
        <v>58</v>
      </c>
      <c r="J48" s="5"/>
    </row>
    <row r="49" spans="1:10" ht="15.5" x14ac:dyDescent="0.35">
      <c r="A49" s="18"/>
      <c r="B49" s="18"/>
      <c r="C49" s="19"/>
      <c r="D49" s="19"/>
      <c r="E49" s="19" t="s">
        <v>47</v>
      </c>
      <c r="F49" s="19"/>
      <c r="G49" s="9">
        <v>20</v>
      </c>
      <c r="H49" s="9">
        <v>20</v>
      </c>
      <c r="I49" s="5"/>
      <c r="J49" s="5"/>
    </row>
    <row r="50" spans="1:10" ht="15.5" x14ac:dyDescent="0.35">
      <c r="A50" s="18"/>
      <c r="B50" s="18"/>
      <c r="C50" s="19"/>
      <c r="D50" s="19"/>
      <c r="E50" s="19" t="s">
        <v>48</v>
      </c>
      <c r="F50" s="19"/>
      <c r="G50" s="9">
        <v>600</v>
      </c>
      <c r="H50" s="9">
        <v>600</v>
      </c>
      <c r="I50" s="5"/>
      <c r="J50" s="5"/>
    </row>
    <row r="51" spans="1:10" ht="15.5" x14ac:dyDescent="0.35">
      <c r="A51" s="18"/>
      <c r="B51" s="18"/>
      <c r="C51" s="19"/>
      <c r="D51" s="19"/>
      <c r="E51" s="19" t="s">
        <v>49</v>
      </c>
      <c r="F51" s="4"/>
      <c r="G51" s="9">
        <v>1500</v>
      </c>
      <c r="H51" s="9">
        <v>1220</v>
      </c>
      <c r="I51" s="5"/>
      <c r="J51" s="5"/>
    </row>
    <row r="52" spans="1:10" ht="15.5" x14ac:dyDescent="0.35">
      <c r="A52" s="18"/>
      <c r="B52" s="18"/>
      <c r="C52" s="19"/>
      <c r="D52" s="19"/>
      <c r="E52" s="19" t="s">
        <v>50</v>
      </c>
      <c r="F52" s="4"/>
      <c r="G52" s="9">
        <v>400</v>
      </c>
      <c r="H52" s="9">
        <v>1400</v>
      </c>
      <c r="I52" s="5" t="s">
        <v>59</v>
      </c>
      <c r="J52" s="5"/>
    </row>
    <row r="53" spans="1:10" ht="15.5" x14ac:dyDescent="0.35">
      <c r="A53" s="18"/>
      <c r="B53" s="18"/>
      <c r="C53" s="19"/>
      <c r="D53" s="19"/>
      <c r="E53" s="19" t="s">
        <v>51</v>
      </c>
      <c r="F53" s="19"/>
      <c r="G53" s="9">
        <v>200</v>
      </c>
      <c r="H53" s="9">
        <v>1000</v>
      </c>
      <c r="I53" s="5"/>
      <c r="J53" s="5"/>
    </row>
    <row r="54" spans="1:10" ht="15.5" x14ac:dyDescent="0.35">
      <c r="A54" s="18"/>
      <c r="B54" s="18"/>
      <c r="C54" s="19"/>
      <c r="D54" s="19" t="s">
        <v>52</v>
      </c>
      <c r="E54" s="19"/>
      <c r="F54" s="19"/>
      <c r="G54" s="11">
        <f>SUM(G47:G53)</f>
        <v>3635</v>
      </c>
      <c r="H54" s="11">
        <f>SUM(H47:H53)</f>
        <v>6002</v>
      </c>
      <c r="I54" s="5"/>
      <c r="J54" s="5"/>
    </row>
    <row r="55" spans="1:10" ht="15.5" x14ac:dyDescent="0.35">
      <c r="A55" s="14"/>
      <c r="B55" s="14"/>
      <c r="C55" s="15"/>
      <c r="D55" s="15"/>
      <c r="E55" s="15"/>
      <c r="F55" s="15"/>
      <c r="G55" s="9"/>
      <c r="H55" s="9"/>
      <c r="I55" s="5"/>
      <c r="J55" s="5"/>
    </row>
    <row r="56" spans="1:10" ht="15.5" x14ac:dyDescent="0.35">
      <c r="A56" s="14"/>
      <c r="B56" s="14"/>
      <c r="C56" s="15"/>
      <c r="D56" s="15" t="s">
        <v>53</v>
      </c>
      <c r="E56" s="15"/>
      <c r="F56" s="15"/>
      <c r="G56" s="12">
        <f>G54+G44+G40+G36+G29+G20</f>
        <v>230511</v>
      </c>
      <c r="H56" s="12">
        <f>H54+H44+H40+H36+H29+H20</f>
        <v>298606.94</v>
      </c>
      <c r="I56" s="5"/>
      <c r="J56" s="5"/>
    </row>
    <row r="57" spans="1:10" ht="15.5" x14ac:dyDescent="0.35">
      <c r="A57" s="14"/>
      <c r="B57" s="14"/>
      <c r="C57" s="15"/>
      <c r="D57" s="15"/>
      <c r="E57" s="15"/>
      <c r="F57" s="15"/>
      <c r="G57" s="9"/>
      <c r="H57" s="9"/>
      <c r="I57" s="5"/>
      <c r="J57" s="5"/>
    </row>
    <row r="58" spans="1:10" ht="18" x14ac:dyDescent="0.4">
      <c r="A58" s="14"/>
      <c r="B58" s="20" t="s">
        <v>54</v>
      </c>
      <c r="C58" s="20"/>
      <c r="D58" s="20"/>
      <c r="E58" s="21"/>
      <c r="F58" s="21"/>
      <c r="G58" s="13">
        <f>G9-G56</f>
        <v>4283.8099999999977</v>
      </c>
      <c r="H58" s="13">
        <f>H9-H56</f>
        <v>679.79999999998836</v>
      </c>
      <c r="I58" s="5"/>
      <c r="J58" s="5"/>
    </row>
    <row r="62" spans="1:10" x14ac:dyDescent="0.35">
      <c r="H62" t="s">
        <v>55</v>
      </c>
    </row>
    <row r="63" spans="1:10" x14ac:dyDescent="0.35">
      <c r="H63" t="s">
        <v>56</v>
      </c>
    </row>
    <row r="64" spans="1:10" x14ac:dyDescent="0.35">
      <c r="H64" t="s">
        <v>57</v>
      </c>
    </row>
    <row r="79" spans="8:9" x14ac:dyDescent="0.35">
      <c r="H79" s="1"/>
      <c r="I79" s="1"/>
    </row>
    <row r="81" spans="1:9" s="1" customFormat="1" x14ac:dyDescent="0.35">
      <c r="A81" s="3"/>
      <c r="B81" s="3"/>
      <c r="C81" s="3"/>
      <c r="D81" s="3"/>
      <c r="E81" s="3"/>
      <c r="F81" s="3"/>
      <c r="G81"/>
      <c r="H81"/>
      <c r="I81"/>
    </row>
  </sheetData>
  <pageMargins left="0.7" right="0.7" top="0.75" bottom="0.75" header="0.1" footer="0.3"/>
  <pageSetup scale="38" fitToWidth="0" orientation="landscape" horizontalDpi="300" verticalDpi="300" r:id="rId1"/>
  <headerFooter>
    <oddHeader>&amp;L&amp;"Arial,Bold"&amp;8 5:55 PM
&amp;"Arial,Bold"&amp;8 08/23/23
&amp;"Arial,Bold"&amp;8 Accrual Basis&amp;C&amp;"Arial,Bold"&amp;12 PIKES BAY SANITARY DISTRICT
&amp;"Arial,Bold"&amp;14 Profit &amp;&amp; Loss Budget Overview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88900</xdr:colOff>
                <xdr:row>1</xdr:row>
                <xdr:rowOff>25400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Budget Worksheet</vt:lpstr>
      <vt:lpstr>'2025 Budget Worksheet'!Print_Titles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</dc:creator>
  <cp:keywords/>
  <dc:description/>
  <cp:lastModifiedBy>rose lawyer</cp:lastModifiedBy>
  <cp:revision/>
  <dcterms:created xsi:type="dcterms:W3CDTF">2023-08-23T22:55:43Z</dcterms:created>
  <dcterms:modified xsi:type="dcterms:W3CDTF">2024-12-26T00:36:38Z</dcterms:modified>
  <cp:category/>
  <cp:contentStatus/>
</cp:coreProperties>
</file>